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7305C30C-EB87-4755-AE2F-40E140B58433}" xr6:coauthVersionLast="47" xr6:coauthVersionMax="47" xr10:uidLastSave="{00000000-0000-0000-0000-000000000000}"/>
  <bookViews>
    <workbookView xWindow="-110" yWindow="-110" windowWidth="25820" windowHeight="15500" activeTab="8" xr2:uid="{A062D90C-2ADE-4AA9-B7E2-DD6BC7BC061B}"/>
  </bookViews>
  <sheets>
    <sheet name="Sheet1" sheetId="1" r:id="rId1"/>
    <sheet name="Sheet2" sheetId="2" r:id="rId2"/>
    <sheet name="Codigo" sheetId="3" r:id="rId3"/>
    <sheet name="Codigo (2)" sheetId="4" r:id="rId4"/>
    <sheet name="Codigo (3)" sheetId="5" r:id="rId5"/>
    <sheet name="Alfabeto" sheetId="6" r:id="rId6"/>
    <sheet name="Numerico" sheetId="7" r:id="rId7"/>
    <sheet name="Codigo Cantos (OLD)" sheetId="11" r:id="rId8"/>
    <sheet name="Codigo Cantos" sheetId="10" r:id="rId9"/>
    <sheet name="Canto sin Espacio" sheetId="8" r:id="rId10"/>
    <sheet name="CantoSinEspacio Org-Num" sheetId="9" r:id="rId11"/>
  </sheets>
  <definedNames>
    <definedName name="_xlnm._FilterDatabase" localSheetId="5" hidden="1">Alfabeto!$A$1:$B$233</definedName>
    <definedName name="_xlnm._FilterDatabase" localSheetId="10" hidden="1">'CantoSinEspacio Org-Num'!$A$1:$B$233</definedName>
    <definedName name="_xlnm._FilterDatabase" localSheetId="6" hidden="1">Numerico!$A$1:$B$233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40" i="11" l="1"/>
  <c r="AG240" i="11"/>
  <c r="AG239" i="11"/>
  <c r="AE239" i="11" a="1"/>
  <c r="AE239" i="11" s="1"/>
  <c r="AH239" i="11" s="1"/>
  <c r="AG238" i="11"/>
  <c r="AE238" i="11" s="1" a="1"/>
  <c r="AE238" i="11" s="1"/>
  <c r="AH238" i="11" s="1"/>
  <c r="AG237" i="11"/>
  <c r="AE237" i="11" a="1"/>
  <c r="AE237" i="11" s="1"/>
  <c r="AH237" i="11" s="1"/>
  <c r="AG236" i="11"/>
  <c r="AE236" i="11" s="1" a="1"/>
  <c r="AE236" i="11" s="1"/>
  <c r="AG235" i="11"/>
  <c r="AE235" i="11" a="1"/>
  <c r="AE235" i="11" s="1"/>
  <c r="AG234" i="11"/>
  <c r="AE234" i="11" s="1" a="1"/>
  <c r="AE234" i="11" s="1"/>
  <c r="AG233" i="11"/>
  <c r="AE233" i="11" s="1" a="1"/>
  <c r="AE233" i="11"/>
  <c r="AG232" i="11"/>
  <c r="AE232" i="11" a="1"/>
  <c r="AE232" i="11" s="1"/>
  <c r="AG231" i="11"/>
  <c r="AE231" i="11" s="1" a="1"/>
  <c r="AE231" i="11" s="1"/>
  <c r="AG230" i="11"/>
  <c r="AE230" i="11" a="1"/>
  <c r="AE230" i="11" s="1"/>
  <c r="AG229" i="11"/>
  <c r="AE229" i="11" a="1"/>
  <c r="AE229" i="11" s="1"/>
  <c r="C229" i="11"/>
  <c r="C230" i="11" s="1"/>
  <c r="AG228" i="11"/>
  <c r="AE228" i="11" s="1" a="1"/>
  <c r="AE228" i="11" s="1"/>
  <c r="AH228" i="11" s="1"/>
  <c r="C228" i="11"/>
  <c r="AG227" i="11"/>
  <c r="AE227" i="11" a="1"/>
  <c r="AE227" i="11" s="1"/>
  <c r="AH227" i="11" s="1"/>
  <c r="AG226" i="11"/>
  <c r="AE226" i="11"/>
  <c r="AE226" i="11" a="1"/>
  <c r="AG225" i="11"/>
  <c r="AE225" i="11"/>
  <c r="AE225" i="11" a="1"/>
  <c r="AG224" i="11"/>
  <c r="AE224" i="11" a="1"/>
  <c r="AE224" i="11" s="1"/>
  <c r="AG223" i="11"/>
  <c r="AE223" i="11" s="1" a="1"/>
  <c r="AE223" i="11" s="1"/>
  <c r="AG222" i="11"/>
  <c r="AE222" i="11" a="1"/>
  <c r="AE222" i="11" s="1"/>
  <c r="AG221" i="11"/>
  <c r="AE221" i="11" s="1" a="1"/>
  <c r="AE221" i="11" s="1"/>
  <c r="AG220" i="11"/>
  <c r="AE220" i="11" s="1" a="1"/>
  <c r="AE220" i="11" s="1"/>
  <c r="AG219" i="11"/>
  <c r="AE219" i="11" a="1"/>
  <c r="AE219" i="11" s="1"/>
  <c r="AG218" i="11"/>
  <c r="AE218" i="11"/>
  <c r="AE218" i="11" a="1"/>
  <c r="AG217" i="11"/>
  <c r="AE217" i="11" a="1"/>
  <c r="AE217" i="11" s="1"/>
  <c r="AG216" i="11"/>
  <c r="AE216" i="11" a="1"/>
  <c r="AE216" i="11" s="1"/>
  <c r="AG215" i="11"/>
  <c r="AE215" i="11" s="1" a="1"/>
  <c r="AE215" i="11" s="1"/>
  <c r="AG214" i="11"/>
  <c r="AE214" i="11" a="1"/>
  <c r="AE214" i="11" s="1"/>
  <c r="AG213" i="11"/>
  <c r="AE213" i="11" s="1" a="1"/>
  <c r="AE213" i="11" s="1"/>
  <c r="AG212" i="11"/>
  <c r="AE212" i="11" s="1" a="1"/>
  <c r="AE212" i="11"/>
  <c r="AG211" i="11"/>
  <c r="AE211" i="11" a="1"/>
  <c r="AE211" i="11" s="1"/>
  <c r="AG210" i="11"/>
  <c r="AE210" i="11"/>
  <c r="AE210" i="11" a="1"/>
  <c r="AG209" i="11"/>
  <c r="AE209" i="11"/>
  <c r="AE209" i="11" a="1"/>
  <c r="AG208" i="11"/>
  <c r="AE208" i="11" a="1"/>
  <c r="AE208" i="11" s="1"/>
  <c r="AG207" i="11"/>
  <c r="AE207" i="11" s="1" a="1"/>
  <c r="AE207" i="11" s="1"/>
  <c r="AG206" i="11"/>
  <c r="AE206" i="11" a="1"/>
  <c r="AE206" i="11" s="1"/>
  <c r="AG205" i="11"/>
  <c r="AE205" i="11" s="1" a="1"/>
  <c r="AE205" i="11" s="1"/>
  <c r="AG204" i="11"/>
  <c r="AE204" i="11" s="1" a="1"/>
  <c r="AE204" i="11" s="1"/>
  <c r="AG203" i="11"/>
  <c r="AE203" i="11" a="1"/>
  <c r="AE203" i="11" s="1"/>
  <c r="AG202" i="11"/>
  <c r="AE202" i="11"/>
  <c r="AE202" i="11" a="1"/>
  <c r="AG201" i="11"/>
  <c r="AE201" i="11" a="1"/>
  <c r="AE201" i="11" s="1"/>
  <c r="AG200" i="11"/>
  <c r="AE200" i="11" a="1"/>
  <c r="AE200" i="11" s="1"/>
  <c r="AG199" i="11"/>
  <c r="AE199" i="11" s="1" a="1"/>
  <c r="AE199" i="11" s="1"/>
  <c r="AG198" i="11"/>
  <c r="AE198" i="11" a="1"/>
  <c r="AE198" i="11" s="1"/>
  <c r="AG197" i="11"/>
  <c r="AE197" i="11" s="1" a="1"/>
  <c r="AE197" i="11" s="1"/>
  <c r="AG196" i="11"/>
  <c r="AE196" i="11" s="1" a="1"/>
  <c r="AE196" i="11"/>
  <c r="AG195" i="11"/>
  <c r="AE195" i="11" a="1"/>
  <c r="AE195" i="11" s="1"/>
  <c r="AG194" i="11"/>
  <c r="AE194" i="11"/>
  <c r="AE194" i="11" a="1"/>
  <c r="AG193" i="11"/>
  <c r="AE193" i="11"/>
  <c r="AE193" i="11" a="1"/>
  <c r="AG192" i="11"/>
  <c r="AE192" i="11" a="1"/>
  <c r="AE192" i="11" s="1"/>
  <c r="AG191" i="11"/>
  <c r="AE191" i="11" s="1" a="1"/>
  <c r="AE191" i="11" s="1"/>
  <c r="AG190" i="11"/>
  <c r="AE190" i="11" a="1"/>
  <c r="AE190" i="11" s="1"/>
  <c r="AG189" i="11"/>
  <c r="AE189" i="11" s="1" a="1"/>
  <c r="AE189" i="11" s="1"/>
  <c r="AG188" i="11"/>
  <c r="AE188" i="11" s="1" a="1"/>
  <c r="AE188" i="11" s="1"/>
  <c r="AG187" i="11"/>
  <c r="AE187" i="11" a="1"/>
  <c r="AE187" i="11" s="1"/>
  <c r="AG186" i="11"/>
  <c r="AE186" i="11"/>
  <c r="AE186" i="11" a="1"/>
  <c r="AG185" i="11"/>
  <c r="AE185" i="11" a="1"/>
  <c r="AE185" i="11" s="1"/>
  <c r="AG184" i="11"/>
  <c r="AE184" i="11" a="1"/>
  <c r="AE184" i="11" s="1"/>
  <c r="AG183" i="11"/>
  <c r="AE183" i="11" s="1" a="1"/>
  <c r="AE183" i="11" s="1"/>
  <c r="AG182" i="11"/>
  <c r="AE182" i="11" a="1"/>
  <c r="AE182" i="11" s="1"/>
  <c r="AG181" i="11"/>
  <c r="AE181" i="11" s="1" a="1"/>
  <c r="AE181" i="11" s="1"/>
  <c r="AG180" i="11"/>
  <c r="AE180" i="11" s="1" a="1"/>
  <c r="AE180" i="11"/>
  <c r="AG179" i="11"/>
  <c r="AE179" i="11" a="1"/>
  <c r="AE179" i="11" s="1"/>
  <c r="AG178" i="11"/>
  <c r="AE178" i="11"/>
  <c r="AE178" i="11" a="1"/>
  <c r="AG177" i="11"/>
  <c r="AE177" i="11"/>
  <c r="AE177" i="11" a="1"/>
  <c r="AG176" i="11"/>
  <c r="AE176" i="11" a="1"/>
  <c r="AE176" i="11" s="1"/>
  <c r="AG175" i="11"/>
  <c r="AE175" i="11" s="1" a="1"/>
  <c r="AE175" i="11" s="1"/>
  <c r="AG174" i="11"/>
  <c r="AE174" i="11" a="1"/>
  <c r="AE174" i="11" s="1"/>
  <c r="AG173" i="11"/>
  <c r="AE173" i="11" s="1" a="1"/>
  <c r="AE173" i="11" s="1"/>
  <c r="AG172" i="11"/>
  <c r="AE172" i="11" s="1" a="1"/>
  <c r="AE172" i="11" s="1"/>
  <c r="AG171" i="11"/>
  <c r="AE171" i="11" a="1"/>
  <c r="AE171" i="11" s="1"/>
  <c r="AG170" i="11"/>
  <c r="AE170" i="11"/>
  <c r="AE170" i="11" a="1"/>
  <c r="AG169" i="11"/>
  <c r="AE169" i="11" a="1"/>
  <c r="AE169" i="11" s="1"/>
  <c r="AG168" i="11"/>
  <c r="AE168" i="11" a="1"/>
  <c r="AE168" i="11" s="1"/>
  <c r="AG167" i="11"/>
  <c r="AE167" i="11" s="1" a="1"/>
  <c r="AE167" i="11" s="1"/>
  <c r="AG166" i="11"/>
  <c r="AE166" i="11" a="1"/>
  <c r="AE166" i="11" s="1"/>
  <c r="AG165" i="11"/>
  <c r="AE165" i="11" s="1" a="1"/>
  <c r="AE165" i="11" s="1"/>
  <c r="AG164" i="11"/>
  <c r="AE164" i="11" s="1" a="1"/>
  <c r="AE164" i="11"/>
  <c r="AG163" i="11"/>
  <c r="AE163" i="11" a="1"/>
  <c r="AE163" i="11" s="1"/>
  <c r="AG162" i="11"/>
  <c r="AE162" i="11"/>
  <c r="AE162" i="11" a="1"/>
  <c r="AG161" i="11"/>
  <c r="AE161" i="11"/>
  <c r="AE161" i="11" a="1"/>
  <c r="AG160" i="11"/>
  <c r="AE160" i="11" a="1"/>
  <c r="AE160" i="11" s="1"/>
  <c r="AG159" i="11"/>
  <c r="AE159" i="11" s="1" a="1"/>
  <c r="AE159" i="11" s="1"/>
  <c r="AG158" i="11"/>
  <c r="AE158" i="11" a="1"/>
  <c r="AE158" i="11" s="1"/>
  <c r="AG157" i="11"/>
  <c r="AE157" i="11" s="1" a="1"/>
  <c r="AE157" i="11" s="1"/>
  <c r="AG156" i="11"/>
  <c r="AE156" i="11" s="1" a="1"/>
  <c r="AE156" i="11" s="1"/>
  <c r="AG155" i="11"/>
  <c r="AE155" i="11" a="1"/>
  <c r="AE155" i="11" s="1"/>
  <c r="AG154" i="11"/>
  <c r="AE154" i="11"/>
  <c r="AE154" i="11" a="1"/>
  <c r="AG153" i="11"/>
  <c r="AE153" i="11" a="1"/>
  <c r="AE153" i="11" s="1"/>
  <c r="AG152" i="11"/>
  <c r="AE152" i="11" a="1"/>
  <c r="AE152" i="11" s="1"/>
  <c r="AG151" i="11"/>
  <c r="AE151" i="11" s="1" a="1"/>
  <c r="AE151" i="11" s="1"/>
  <c r="AG150" i="11"/>
  <c r="AE150" i="11" a="1"/>
  <c r="AE150" i="11" s="1"/>
  <c r="AG149" i="11"/>
  <c r="AE149" i="11" s="1" a="1"/>
  <c r="AE149" i="11" s="1"/>
  <c r="AG148" i="11"/>
  <c r="AE148" i="11" s="1" a="1"/>
  <c r="AE148" i="11"/>
  <c r="AG147" i="11"/>
  <c r="AE147" i="11" a="1"/>
  <c r="AE147" i="11" s="1"/>
  <c r="AG146" i="11"/>
  <c r="AE146" i="11"/>
  <c r="AE146" i="11" a="1"/>
  <c r="AG145" i="11"/>
  <c r="AE145" i="11"/>
  <c r="AE145" i="11" a="1"/>
  <c r="AG144" i="11"/>
  <c r="AE144" i="11" a="1"/>
  <c r="AE144" i="11" s="1"/>
  <c r="AG143" i="11"/>
  <c r="AE143" i="11" s="1" a="1"/>
  <c r="AE143" i="11" s="1"/>
  <c r="AG142" i="11"/>
  <c r="AE142" i="11" a="1"/>
  <c r="AE142" i="11" s="1"/>
  <c r="AG141" i="11"/>
  <c r="AE141" i="11" s="1" a="1"/>
  <c r="AE141" i="11" s="1"/>
  <c r="AG140" i="11"/>
  <c r="AE140" i="11" s="1" a="1"/>
  <c r="AE140" i="11" s="1"/>
  <c r="AG139" i="11"/>
  <c r="AE139" i="11" a="1"/>
  <c r="AE139" i="11" s="1"/>
  <c r="AG138" i="11"/>
  <c r="AE138" i="11"/>
  <c r="AE138" i="11" a="1"/>
  <c r="AG137" i="11"/>
  <c r="AE137" i="11" a="1"/>
  <c r="AE137" i="11" s="1"/>
  <c r="AG136" i="11"/>
  <c r="AE136" i="11" a="1"/>
  <c r="AE136" i="11" s="1"/>
  <c r="AG135" i="11"/>
  <c r="AE135" i="11" s="1" a="1"/>
  <c r="AE135" i="11" s="1"/>
  <c r="AG134" i="11"/>
  <c r="AE134" i="11" a="1"/>
  <c r="AE134" i="11" s="1"/>
  <c r="AG133" i="11"/>
  <c r="AE133" i="11" s="1" a="1"/>
  <c r="AE133" i="11" s="1"/>
  <c r="AG132" i="11"/>
  <c r="AE132" i="11" s="1" a="1"/>
  <c r="AE132" i="11"/>
  <c r="AG131" i="11"/>
  <c r="AE131" i="11" a="1"/>
  <c r="AE131" i="11" s="1"/>
  <c r="AG130" i="11"/>
  <c r="AE130" i="11"/>
  <c r="AE130" i="11" a="1"/>
  <c r="AG129" i="11"/>
  <c r="AE129" i="11"/>
  <c r="AE129" i="11" a="1"/>
  <c r="AG128" i="11"/>
  <c r="AE128" i="11" a="1"/>
  <c r="AE128" i="11" s="1"/>
  <c r="AG127" i="11"/>
  <c r="AE127" i="11" s="1" a="1"/>
  <c r="AE127" i="11" s="1"/>
  <c r="AG126" i="11"/>
  <c r="AE126" i="11" a="1"/>
  <c r="AE126" i="11" s="1"/>
  <c r="AG125" i="11"/>
  <c r="AE125" i="11" s="1" a="1"/>
  <c r="AE125" i="11" s="1"/>
  <c r="AG124" i="11"/>
  <c r="AE124" i="11" s="1" a="1"/>
  <c r="AE124" i="11" s="1"/>
  <c r="AG123" i="11"/>
  <c r="AE123" i="11" a="1"/>
  <c r="AE123" i="11" s="1"/>
  <c r="AG122" i="11"/>
  <c r="AE122" i="11"/>
  <c r="AE122" i="11" a="1"/>
  <c r="AG121" i="11"/>
  <c r="AE121" i="11" a="1"/>
  <c r="AE121" i="11" s="1"/>
  <c r="AG120" i="11"/>
  <c r="AE120" i="11" a="1"/>
  <c r="AE120" i="11" s="1"/>
  <c r="AG119" i="11"/>
  <c r="AE119" i="11" s="1" a="1"/>
  <c r="AE119" i="11" s="1"/>
  <c r="AG118" i="11"/>
  <c r="AE118" i="11" a="1"/>
  <c r="AE118" i="11" s="1"/>
  <c r="AG117" i="11"/>
  <c r="AE117" i="11" s="1" a="1"/>
  <c r="AE117" i="11" s="1"/>
  <c r="AG116" i="11"/>
  <c r="AE116" i="11" s="1" a="1"/>
  <c r="AE116" i="11"/>
  <c r="AG115" i="11"/>
  <c r="AE115" i="11" a="1"/>
  <c r="AE115" i="11" s="1"/>
  <c r="AG114" i="11"/>
  <c r="AE114" i="11"/>
  <c r="AE114" i="11" a="1"/>
  <c r="AG113" i="11"/>
  <c r="AE113" i="11"/>
  <c r="AE113" i="11" a="1"/>
  <c r="AG112" i="11"/>
  <c r="AE112" i="11" a="1"/>
  <c r="AE112" i="11" s="1"/>
  <c r="AG111" i="11"/>
  <c r="AE111" i="11" s="1" a="1"/>
  <c r="AE111" i="11" s="1"/>
  <c r="AG110" i="11"/>
  <c r="AE110" i="11" a="1"/>
  <c r="AE110" i="11" s="1"/>
  <c r="AG109" i="11"/>
  <c r="AE109" i="11" s="1" a="1"/>
  <c r="AE109" i="11" s="1"/>
  <c r="AG108" i="11"/>
  <c r="AE108" i="11" s="1" a="1"/>
  <c r="AE108" i="11" s="1"/>
  <c r="AG107" i="11"/>
  <c r="AE107" i="11" a="1"/>
  <c r="AE107" i="11" s="1"/>
  <c r="AG106" i="11"/>
  <c r="AE106" i="11" a="1"/>
  <c r="AE106" i="11" s="1"/>
  <c r="AG105" i="11"/>
  <c r="AE105" i="11"/>
  <c r="AE105" i="11" a="1"/>
  <c r="AG104" i="11"/>
  <c r="AE104" i="11" a="1"/>
  <c r="AE104" i="11" s="1"/>
  <c r="AG103" i="11"/>
  <c r="AE103" i="11" s="1" a="1"/>
  <c r="AE103" i="11" s="1"/>
  <c r="AG102" i="11"/>
  <c r="AE102" i="11" a="1"/>
  <c r="AE102" i="11" s="1"/>
  <c r="AG101" i="11"/>
  <c r="AE101" i="11" s="1" a="1"/>
  <c r="AE101" i="11" s="1"/>
  <c r="AG100" i="11"/>
  <c r="AE100" i="11" s="1" a="1"/>
  <c r="AE100" i="11" s="1"/>
  <c r="AG99" i="11"/>
  <c r="AE99" i="11" a="1"/>
  <c r="AE99" i="11" s="1"/>
  <c r="AG98" i="11"/>
  <c r="AE98" i="11" s="1" a="1"/>
  <c r="AE98" i="11" s="1"/>
  <c r="AG97" i="11"/>
  <c r="AE97" i="11"/>
  <c r="AE97" i="11" a="1"/>
  <c r="AG96" i="11"/>
  <c r="AE96" i="11" a="1"/>
  <c r="AE96" i="11" s="1"/>
  <c r="AG95" i="11"/>
  <c r="AE95" i="11" s="1" a="1"/>
  <c r="AE95" i="11"/>
  <c r="AG94" i="11"/>
  <c r="AE94" i="11" a="1"/>
  <c r="AE94" i="11" s="1"/>
  <c r="AG93" i="11"/>
  <c r="AE93" i="11" s="1" a="1"/>
  <c r="AE93" i="11" s="1"/>
  <c r="AG92" i="11"/>
  <c r="AE92" i="11" a="1"/>
  <c r="AE92" i="11" s="1"/>
  <c r="AG91" i="11"/>
  <c r="AE91" i="11"/>
  <c r="AE91" i="11" a="1"/>
  <c r="AG90" i="11"/>
  <c r="AE90" i="11" s="1" a="1"/>
  <c r="AE90" i="11" s="1"/>
  <c r="AG89" i="11"/>
  <c r="AE89" i="11" a="1"/>
  <c r="AE89" i="11" s="1"/>
  <c r="AG88" i="11"/>
  <c r="AE88" i="11" a="1"/>
  <c r="AE88" i="11" s="1"/>
  <c r="AG87" i="11"/>
  <c r="AE87" i="11" s="1" a="1"/>
  <c r="AE87" i="11" s="1"/>
  <c r="AG86" i="11"/>
  <c r="AE86" i="11" s="1" a="1"/>
  <c r="AE86" i="11" s="1"/>
  <c r="AG85" i="11"/>
  <c r="AE85" i="11" s="1" a="1"/>
  <c r="AE85" i="11" s="1"/>
  <c r="AG84" i="11"/>
  <c r="AE84" i="11" s="1" a="1"/>
  <c r="AE84" i="11" s="1"/>
  <c r="AG83" i="11"/>
  <c r="AE83" i="11" a="1"/>
  <c r="AE83" i="11" s="1"/>
  <c r="AG82" i="11"/>
  <c r="AE82" i="11" s="1" a="1"/>
  <c r="AE82" i="11" s="1"/>
  <c r="AG81" i="11"/>
  <c r="AE81" i="11"/>
  <c r="AE81" i="11" a="1"/>
  <c r="AG80" i="11"/>
  <c r="AE80" i="11" a="1"/>
  <c r="AE80" i="11" s="1"/>
  <c r="AG79" i="11"/>
  <c r="AE79" i="11" s="1" a="1"/>
  <c r="AE79" i="11"/>
  <c r="AG78" i="11"/>
  <c r="AE78" i="11" a="1"/>
  <c r="AE78" i="11" s="1"/>
  <c r="AG77" i="11"/>
  <c r="AE77" i="11" s="1" a="1"/>
  <c r="AE77" i="11" s="1"/>
  <c r="AG76" i="11"/>
  <c r="AE76" i="11" a="1"/>
  <c r="AE76" i="11" s="1"/>
  <c r="AG75" i="11"/>
  <c r="AE75" i="11"/>
  <c r="AE75" i="11" a="1"/>
  <c r="AG74" i="11"/>
  <c r="AE74" i="11" s="1" a="1"/>
  <c r="AE74" i="11" s="1"/>
  <c r="AG73" i="11"/>
  <c r="AE73" i="11" a="1"/>
  <c r="AE73" i="11" s="1"/>
  <c r="AG72" i="11"/>
  <c r="AE72" i="11" a="1"/>
  <c r="AE72" i="11" s="1"/>
  <c r="AG71" i="11"/>
  <c r="AE71" i="11" s="1" a="1"/>
  <c r="AE71" i="11" s="1"/>
  <c r="AG70" i="11"/>
  <c r="AE70" i="11" a="1"/>
  <c r="AE70" i="11" s="1"/>
  <c r="AG69" i="11"/>
  <c r="AE69" i="11" s="1" a="1"/>
  <c r="AE69" i="11" s="1"/>
  <c r="AG68" i="11"/>
  <c r="AE68" i="11"/>
  <c r="AE68" i="11" a="1"/>
  <c r="AG67" i="11"/>
  <c r="AE67" i="11" s="1" a="1"/>
  <c r="AE67" i="11" s="1"/>
  <c r="AG66" i="11"/>
  <c r="AE66" i="11" a="1"/>
  <c r="AE66" i="11" s="1"/>
  <c r="AG65" i="11"/>
  <c r="AE65" i="11" a="1"/>
  <c r="AE65" i="11" s="1"/>
  <c r="AG64" i="11"/>
  <c r="AE64" i="11" a="1"/>
  <c r="AE64" i="11" s="1"/>
  <c r="AG63" i="11"/>
  <c r="AE63" i="11" s="1" a="1"/>
  <c r="AE63" i="11" s="1"/>
  <c r="AG62" i="11"/>
  <c r="AE62" i="11" s="1" a="1"/>
  <c r="AE62" i="11" s="1"/>
  <c r="AG61" i="11"/>
  <c r="AE61" i="11"/>
  <c r="AE61" i="11" a="1"/>
  <c r="AG60" i="11"/>
  <c r="AE60" i="11"/>
  <c r="AE60" i="11" a="1"/>
  <c r="AG59" i="11"/>
  <c r="AE59" i="11" s="1" a="1"/>
  <c r="AE59" i="11" s="1"/>
  <c r="AG58" i="11"/>
  <c r="AE58" i="11" a="1"/>
  <c r="AE58" i="11" s="1"/>
  <c r="AG57" i="11"/>
  <c r="AE57" i="11" a="1"/>
  <c r="AE57" i="11" s="1"/>
  <c r="AG56" i="11"/>
  <c r="AE56" i="11" a="1"/>
  <c r="AE56" i="11" s="1"/>
  <c r="AG55" i="11"/>
  <c r="AE55" i="11" s="1" a="1"/>
  <c r="AE55" i="11" s="1"/>
  <c r="AG54" i="11"/>
  <c r="AE54" i="11" s="1" a="1"/>
  <c r="AE54" i="11" s="1"/>
  <c r="AG53" i="11"/>
  <c r="AE53" i="11"/>
  <c r="AE53" i="11" a="1"/>
  <c r="AG52" i="11"/>
  <c r="AE52" i="11"/>
  <c r="AE52" i="11" a="1"/>
  <c r="AG51" i="11"/>
  <c r="AE51" i="11" s="1" a="1"/>
  <c r="AE51" i="11" s="1"/>
  <c r="AG50" i="11"/>
  <c r="AE50" i="11" a="1"/>
  <c r="AE50" i="11" s="1"/>
  <c r="AG49" i="11"/>
  <c r="AE49" i="11" a="1"/>
  <c r="AE49" i="11" s="1"/>
  <c r="AG48" i="11"/>
  <c r="AE48" i="11" a="1"/>
  <c r="AE48" i="11" s="1"/>
  <c r="AG47" i="11"/>
  <c r="AE47" i="11" s="1" a="1"/>
  <c r="AE47" i="11" s="1"/>
  <c r="AG46" i="11"/>
  <c r="AE46" i="11" s="1" a="1"/>
  <c r="AE46" i="11" s="1"/>
  <c r="AG45" i="11"/>
  <c r="AE45" i="11" a="1"/>
  <c r="AE45" i="11" s="1"/>
  <c r="AG44" i="11"/>
  <c r="AE44" i="11"/>
  <c r="AE44" i="11" a="1"/>
  <c r="AG43" i="11"/>
  <c r="AE43" i="11" s="1" a="1"/>
  <c r="AE43" i="11" s="1"/>
  <c r="AG42" i="11"/>
  <c r="AE42" i="11" a="1"/>
  <c r="AE42" i="11" s="1"/>
  <c r="AG41" i="11"/>
  <c r="AE41" i="11" a="1"/>
  <c r="AE41" i="11" s="1"/>
  <c r="AG40" i="11"/>
  <c r="AE40" i="11" a="1"/>
  <c r="AE40" i="11" s="1"/>
  <c r="AG39" i="11"/>
  <c r="AE39" i="11" s="1" a="1"/>
  <c r="AE39" i="11" s="1"/>
  <c r="AG38" i="11"/>
  <c r="AE38" i="11" s="1" a="1"/>
  <c r="AE38" i="11" s="1"/>
  <c r="AG37" i="11"/>
  <c r="AE37" i="11" a="1"/>
  <c r="AE37" i="11" s="1"/>
  <c r="AG36" i="11"/>
  <c r="AE36" i="11"/>
  <c r="AE36" i="11" a="1"/>
  <c r="AG35" i="11"/>
  <c r="AE35" i="11" s="1" a="1"/>
  <c r="AE35" i="11" s="1"/>
  <c r="AG34" i="11"/>
  <c r="AE34" i="11" a="1"/>
  <c r="AE34" i="11" s="1"/>
  <c r="AG33" i="11"/>
  <c r="AE33" i="11" a="1"/>
  <c r="AE33" i="11" s="1"/>
  <c r="AG32" i="11"/>
  <c r="AE32" i="11" a="1"/>
  <c r="AE32" i="11" s="1"/>
  <c r="AG31" i="11"/>
  <c r="AE31" i="11" s="1" a="1"/>
  <c r="AE31" i="11" s="1"/>
  <c r="AG30" i="11"/>
  <c r="AE30" i="11" s="1" a="1"/>
  <c r="AE30" i="11" s="1"/>
  <c r="AG29" i="11"/>
  <c r="AE29" i="11" a="1"/>
  <c r="AE29" i="11" s="1"/>
  <c r="AG28" i="11"/>
  <c r="AE28" i="11" a="1"/>
  <c r="AE28" i="11" s="1"/>
  <c r="AG27" i="11"/>
  <c r="AE27" i="11" s="1" a="1"/>
  <c r="AE27" i="11" s="1"/>
  <c r="AG26" i="11"/>
  <c r="AE26" i="11" a="1"/>
  <c r="AE26" i="11" s="1"/>
  <c r="AG25" i="11"/>
  <c r="AE25" i="11" a="1"/>
  <c r="AE25" i="11" s="1"/>
  <c r="AG24" i="11"/>
  <c r="AE24" i="11" a="1"/>
  <c r="AE24" i="11" s="1"/>
  <c r="AG23" i="11"/>
  <c r="AE23" i="11"/>
  <c r="AE23" i="11" a="1"/>
  <c r="AG22" i="11"/>
  <c r="AE22" i="11" s="1" a="1"/>
  <c r="AE22" i="11" s="1"/>
  <c r="AG21" i="11"/>
  <c r="AE21" i="11" a="1"/>
  <c r="AE21" i="11" s="1"/>
  <c r="AG20" i="11"/>
  <c r="AE20" i="11" a="1"/>
  <c r="AE20" i="11" s="1"/>
  <c r="AG19" i="11"/>
  <c r="AE19" i="11" s="1" a="1"/>
  <c r="AE19" i="11" s="1"/>
  <c r="AG18" i="11"/>
  <c r="AE18" i="11" a="1"/>
  <c r="AE18" i="11" s="1"/>
  <c r="AG17" i="11"/>
  <c r="AE17" i="11" a="1"/>
  <c r="AE17" i="11" s="1"/>
  <c r="AG16" i="11"/>
  <c r="AE16" i="11" a="1"/>
  <c r="AE16" i="11" s="1"/>
  <c r="AG15" i="11"/>
  <c r="AE15" i="11" a="1"/>
  <c r="AE15" i="11" s="1"/>
  <c r="AG14" i="11"/>
  <c r="AE14" i="11" s="1" a="1"/>
  <c r="AE14" i="11" s="1"/>
  <c r="AG13" i="11"/>
  <c r="AE13" i="11" a="1"/>
  <c r="AE13" i="11" s="1"/>
  <c r="AG12" i="11"/>
  <c r="AE12" i="11" a="1"/>
  <c r="AE12" i="11" s="1"/>
  <c r="AG11" i="11"/>
  <c r="AE11" i="11" s="1" a="1"/>
  <c r="AE11" i="11" s="1"/>
  <c r="AG10" i="11"/>
  <c r="AE10" i="11" a="1"/>
  <c r="AE10" i="11" s="1"/>
  <c r="AG9" i="11"/>
  <c r="AE9" i="11" a="1"/>
  <c r="AE9" i="11" s="1"/>
  <c r="AG8" i="11"/>
  <c r="AE8" i="11" a="1"/>
  <c r="AE8" i="11" s="1"/>
  <c r="AG7" i="11"/>
  <c r="AE7" i="11" a="1"/>
  <c r="AE7" i="11" s="1"/>
  <c r="AG6" i="11"/>
  <c r="AE6" i="11" s="1" a="1"/>
  <c r="AE6" i="11" s="1"/>
  <c r="AG5" i="11"/>
  <c r="AE5" i="11" a="1"/>
  <c r="AE5" i="11" s="1"/>
  <c r="C5" i="11"/>
  <c r="AH5" i="11" s="1"/>
  <c r="AG4" i="11"/>
  <c r="AE4" i="11" a="1"/>
  <c r="AE4" i="11" s="1"/>
  <c r="C4" i="11"/>
  <c r="AH4" i="11" s="1"/>
  <c r="C6" i="11" l="1"/>
  <c r="C231" i="11"/>
  <c r="AH230" i="11"/>
  <c r="AH229" i="11"/>
  <c r="C232" i="11" l="1"/>
  <c r="AH231" i="11"/>
  <c r="C7" i="11"/>
  <c r="AH6" i="11"/>
  <c r="C233" i="11" l="1"/>
  <c r="AH232" i="11"/>
  <c r="C8" i="11"/>
  <c r="AH7" i="11"/>
  <c r="C9" i="11" l="1"/>
  <c r="AH8" i="11"/>
  <c r="C234" i="11"/>
  <c r="AH233" i="11"/>
  <c r="AH9" i="11" l="1"/>
  <c r="C10" i="11"/>
  <c r="AH234" i="11"/>
  <c r="C235" i="11"/>
  <c r="C236" i="11" l="1"/>
  <c r="AH236" i="11" s="1"/>
  <c r="AH235" i="11"/>
  <c r="C11" i="11"/>
  <c r="AH10" i="11"/>
  <c r="AH11" i="11" l="1"/>
  <c r="C12" i="11"/>
  <c r="AH12" i="11" l="1"/>
  <c r="C13" i="11"/>
  <c r="C14" i="11" l="1"/>
  <c r="AH13" i="11"/>
  <c r="C15" i="11" l="1"/>
  <c r="AH14" i="11"/>
  <c r="C16" i="11" l="1"/>
  <c r="AH15" i="11"/>
  <c r="C17" i="11" l="1"/>
  <c r="AH16" i="11"/>
  <c r="AH17" i="11" l="1"/>
  <c r="C18" i="11"/>
  <c r="C19" i="11" l="1"/>
  <c r="AH18" i="11"/>
  <c r="AH19" i="11" l="1"/>
  <c r="C20" i="11"/>
  <c r="AH20" i="11" l="1"/>
  <c r="C21" i="11"/>
  <c r="C22" i="11" l="1"/>
  <c r="AH21" i="11"/>
  <c r="C23" i="11" l="1"/>
  <c r="AH22" i="11"/>
  <c r="C24" i="11" l="1"/>
  <c r="AH23" i="11"/>
  <c r="C25" i="11" l="1"/>
  <c r="AH24" i="11"/>
  <c r="C26" i="11" l="1"/>
  <c r="AH25" i="11"/>
  <c r="C27" i="11" l="1"/>
  <c r="AH26" i="11"/>
  <c r="AH27" i="11" l="1"/>
  <c r="C28" i="11"/>
  <c r="AH28" i="11" l="1"/>
  <c r="C29" i="11"/>
  <c r="C30" i="11" l="1"/>
  <c r="AH29" i="11"/>
  <c r="C31" i="11" l="1"/>
  <c r="AH30" i="11"/>
  <c r="C32" i="11" l="1"/>
  <c r="AH31" i="11"/>
  <c r="C33" i="11" l="1"/>
  <c r="AH32" i="11"/>
  <c r="AH33" i="11" l="1"/>
  <c r="C34" i="11"/>
  <c r="AH240" i="10"/>
  <c r="AG240" i="10"/>
  <c r="AG239" i="10"/>
  <c r="AE239" i="10" s="1" a="1"/>
  <c r="AE239" i="10" s="1"/>
  <c r="AH239" i="10" s="1"/>
  <c r="AG238" i="10"/>
  <c r="AE238" i="10" s="1" a="1"/>
  <c r="AE238" i="10" s="1"/>
  <c r="AH238" i="10" s="1"/>
  <c r="AG237" i="10"/>
  <c r="AE237" i="10" a="1"/>
  <c r="AE237" i="10" s="1"/>
  <c r="AH237" i="10" s="1"/>
  <c r="AG236" i="10"/>
  <c r="AE236" i="10" s="1" a="1"/>
  <c r="AE236" i="10" s="1"/>
  <c r="AG235" i="10"/>
  <c r="AE235" i="10" s="1" a="1"/>
  <c r="AE235" i="10" s="1"/>
  <c r="AG234" i="10"/>
  <c r="AE234" i="10" a="1"/>
  <c r="AE234" i="10" s="1"/>
  <c r="AG233" i="10"/>
  <c r="AE233" i="10" s="1" a="1"/>
  <c r="AE233" i="10" s="1"/>
  <c r="AG232" i="10"/>
  <c r="AE232" i="10" s="1" a="1"/>
  <c r="AE232" i="10" s="1"/>
  <c r="AG231" i="10"/>
  <c r="AE231" i="10" a="1"/>
  <c r="AE231" i="10" s="1"/>
  <c r="AG230" i="10"/>
  <c r="AE230" i="10" s="1" a="1"/>
  <c r="AE230" i="10" s="1"/>
  <c r="AG229" i="10"/>
  <c r="AE229" i="10" s="1" a="1"/>
  <c r="AE229" i="10" s="1"/>
  <c r="AG228" i="10"/>
  <c r="AE228" i="10" s="1" a="1"/>
  <c r="AE228" i="10" s="1"/>
  <c r="AG227" i="10"/>
  <c r="AE227" i="10" s="1" a="1"/>
  <c r="AE227" i="10" s="1"/>
  <c r="AG226" i="10"/>
  <c r="AE226" i="10" s="1" a="1"/>
  <c r="AE226" i="10" s="1"/>
  <c r="AG225" i="10"/>
  <c r="AE225" i="10" s="1" a="1"/>
  <c r="AE225" i="10" s="1"/>
  <c r="AG224" i="10"/>
  <c r="AE224" i="10" s="1" a="1"/>
  <c r="AE224" i="10" s="1"/>
  <c r="AG223" i="10"/>
  <c r="AE223" i="10" s="1" a="1"/>
  <c r="AE223" i="10" s="1"/>
  <c r="AG222" i="10"/>
  <c r="AE222" i="10" s="1" a="1"/>
  <c r="AE222" i="10" s="1"/>
  <c r="AG221" i="10"/>
  <c r="AE221" i="10" s="1" a="1"/>
  <c r="AE221" i="10" s="1"/>
  <c r="AG220" i="10"/>
  <c r="AE220" i="10" s="1" a="1"/>
  <c r="AE220" i="10" s="1"/>
  <c r="AG219" i="10"/>
  <c r="AE219" i="10" s="1" a="1"/>
  <c r="AE219" i="10" s="1"/>
  <c r="AG218" i="10"/>
  <c r="AE218" i="10" s="1" a="1"/>
  <c r="AE218" i="10" s="1"/>
  <c r="AG217" i="10"/>
  <c r="AE217" i="10" s="1" a="1"/>
  <c r="AE217" i="10" s="1"/>
  <c r="AG216" i="10"/>
  <c r="AE216" i="10" s="1" a="1"/>
  <c r="AE216" i="10" s="1"/>
  <c r="AG215" i="10"/>
  <c r="AE215" i="10" s="1" a="1"/>
  <c r="AE215" i="10" s="1"/>
  <c r="AG214" i="10"/>
  <c r="AE214" i="10" s="1" a="1"/>
  <c r="AE214" i="10" s="1"/>
  <c r="AG213" i="10"/>
  <c r="AE213" i="10" s="1" a="1"/>
  <c r="AE213" i="10" s="1"/>
  <c r="AG212" i="10"/>
  <c r="AE212" i="10" s="1" a="1"/>
  <c r="AE212" i="10" s="1"/>
  <c r="AG211" i="10"/>
  <c r="AE211" i="10" s="1" a="1"/>
  <c r="AE211" i="10" s="1"/>
  <c r="AG210" i="10"/>
  <c r="AE210" i="10" s="1" a="1"/>
  <c r="AE210" i="10" s="1"/>
  <c r="AG209" i="10"/>
  <c r="AE209" i="10" s="1" a="1"/>
  <c r="AE209" i="10" s="1"/>
  <c r="AG208" i="10"/>
  <c r="AE208" i="10" s="1" a="1"/>
  <c r="AE208" i="10" s="1"/>
  <c r="AG207" i="10"/>
  <c r="AE207" i="10" s="1" a="1"/>
  <c r="AE207" i="10" s="1"/>
  <c r="AG206" i="10"/>
  <c r="AE206" i="10" s="1" a="1"/>
  <c r="AE206" i="10" s="1"/>
  <c r="AG205" i="10"/>
  <c r="AE205" i="10" s="1" a="1"/>
  <c r="AE205" i="10" s="1"/>
  <c r="AG204" i="10"/>
  <c r="AE204" i="10" s="1" a="1"/>
  <c r="AE204" i="10" s="1"/>
  <c r="AG203" i="10"/>
  <c r="AE203" i="10" s="1" a="1"/>
  <c r="AE203" i="10" s="1"/>
  <c r="AG202" i="10"/>
  <c r="AE202" i="10" s="1" a="1"/>
  <c r="AE202" i="10" s="1"/>
  <c r="AG201" i="10"/>
  <c r="AE201" i="10" s="1" a="1"/>
  <c r="AE201" i="10" s="1"/>
  <c r="AG200" i="10"/>
  <c r="AE200" i="10" s="1" a="1"/>
  <c r="AE200" i="10" s="1"/>
  <c r="AG199" i="10"/>
  <c r="AE199" i="10" s="1" a="1"/>
  <c r="AE199" i="10" s="1"/>
  <c r="AG198" i="10"/>
  <c r="AE198" i="10" a="1"/>
  <c r="AE198" i="10" s="1"/>
  <c r="AG197" i="10"/>
  <c r="AE197" i="10" s="1" a="1"/>
  <c r="AE197" i="10" s="1"/>
  <c r="AG196" i="10"/>
  <c r="AE196" i="10" s="1" a="1"/>
  <c r="AE196" i="10" s="1"/>
  <c r="AG195" i="10"/>
  <c r="AE195" i="10" s="1" a="1"/>
  <c r="AE195" i="10" s="1"/>
  <c r="AG192" i="10"/>
  <c r="AE192" i="10" s="1" a="1"/>
  <c r="AE192" i="10" s="1"/>
  <c r="AG189" i="10"/>
  <c r="AE189" i="10" s="1" a="1"/>
  <c r="AE189" i="10" s="1"/>
  <c r="AG191" i="10"/>
  <c r="AE191" i="10" s="1" a="1"/>
  <c r="AE191" i="10" s="1"/>
  <c r="AG190" i="10"/>
  <c r="AE190" i="10" s="1" a="1"/>
  <c r="AE190" i="10" s="1"/>
  <c r="AG194" i="10"/>
  <c r="AE194" i="10" s="1" a="1"/>
  <c r="AE194" i="10" s="1"/>
  <c r="AG193" i="10"/>
  <c r="AE193" i="10" s="1" a="1"/>
  <c r="AE193" i="10" s="1"/>
  <c r="AG188" i="10"/>
  <c r="AE188" i="10" s="1" a="1"/>
  <c r="AE188" i="10" s="1"/>
  <c r="AG187" i="10"/>
  <c r="AE187" i="10" s="1" a="1"/>
  <c r="AE187" i="10" s="1"/>
  <c r="AG186" i="10"/>
  <c r="AE186" i="10" s="1" a="1"/>
  <c r="AE186" i="10" s="1"/>
  <c r="AG185" i="10"/>
  <c r="AE185" i="10" s="1" a="1"/>
  <c r="AE185" i="10" s="1"/>
  <c r="AG184" i="10"/>
  <c r="AE184" i="10" s="1" a="1"/>
  <c r="AE184" i="10" s="1"/>
  <c r="AG183" i="10"/>
  <c r="AE183" i="10" s="1" a="1"/>
  <c r="AE183" i="10" s="1"/>
  <c r="AG182" i="10"/>
  <c r="AE182" i="10" s="1" a="1"/>
  <c r="AE182" i="10" s="1"/>
  <c r="AG181" i="10"/>
  <c r="AE181" i="10" s="1" a="1"/>
  <c r="AE181" i="10" s="1"/>
  <c r="AG180" i="10"/>
  <c r="AE180" i="10" s="1" a="1"/>
  <c r="AE180" i="10" s="1"/>
  <c r="AG179" i="10"/>
  <c r="AE179" i="10" s="1" a="1"/>
  <c r="AE179" i="10" s="1"/>
  <c r="AG178" i="10"/>
  <c r="AE178" i="10" s="1" a="1"/>
  <c r="AE178" i="10" s="1"/>
  <c r="AG177" i="10"/>
  <c r="AE177" i="10" s="1" a="1"/>
  <c r="AE177" i="10" s="1"/>
  <c r="AG176" i="10"/>
  <c r="AE176" i="10" s="1" a="1"/>
  <c r="AE176" i="10" s="1"/>
  <c r="AG175" i="10"/>
  <c r="AE175" i="10" s="1" a="1"/>
  <c r="AE175" i="10" s="1"/>
  <c r="AG174" i="10"/>
  <c r="AE174" i="10" s="1" a="1"/>
  <c r="AE174" i="10" s="1"/>
  <c r="AG173" i="10"/>
  <c r="AE173" i="10" s="1" a="1"/>
  <c r="AE173" i="10" s="1"/>
  <c r="AG172" i="10"/>
  <c r="AE172" i="10" s="1" a="1"/>
  <c r="AE172" i="10" s="1"/>
  <c r="AG171" i="10"/>
  <c r="AE171" i="10" s="1" a="1"/>
  <c r="AE171" i="10" s="1"/>
  <c r="AG170" i="10"/>
  <c r="AE170" i="10" s="1" a="1"/>
  <c r="AE170" i="10" s="1"/>
  <c r="AG169" i="10"/>
  <c r="AE169" i="10" s="1" a="1"/>
  <c r="AE169" i="10" s="1"/>
  <c r="AG168" i="10"/>
  <c r="AE168" i="10" s="1" a="1"/>
  <c r="AE168" i="10" s="1"/>
  <c r="AG167" i="10"/>
  <c r="AE167" i="10" s="1" a="1"/>
  <c r="AE167" i="10" s="1"/>
  <c r="AG166" i="10"/>
  <c r="AE166" i="10" s="1" a="1"/>
  <c r="AE166" i="10" s="1"/>
  <c r="AG165" i="10"/>
  <c r="AE165" i="10" s="1" a="1"/>
  <c r="AE165" i="10" s="1"/>
  <c r="AG164" i="10"/>
  <c r="AE164" i="10" s="1" a="1"/>
  <c r="AE164" i="10" s="1"/>
  <c r="AG163" i="10"/>
  <c r="AE163" i="10" s="1" a="1"/>
  <c r="AE163" i="10" s="1"/>
  <c r="AG162" i="10"/>
  <c r="AE162" i="10" s="1" a="1"/>
  <c r="AE162" i="10" s="1"/>
  <c r="AG161" i="10"/>
  <c r="AE161" i="10" s="1" a="1"/>
  <c r="AE161" i="10" s="1"/>
  <c r="AG160" i="10"/>
  <c r="AE160" i="10" s="1" a="1"/>
  <c r="AE160" i="10" s="1"/>
  <c r="AG159" i="10"/>
  <c r="AE159" i="10" s="1" a="1"/>
  <c r="AE159" i="10" s="1"/>
  <c r="AG158" i="10"/>
  <c r="AE158" i="10" s="1" a="1"/>
  <c r="AE158" i="10" s="1"/>
  <c r="AG157" i="10"/>
  <c r="AE157" i="10" s="1" a="1"/>
  <c r="AE157" i="10" s="1"/>
  <c r="AG156" i="10"/>
  <c r="AE156" i="10" s="1" a="1"/>
  <c r="AE156" i="10" s="1"/>
  <c r="AG155" i="10"/>
  <c r="AE155" i="10" s="1" a="1"/>
  <c r="AE155" i="10" s="1"/>
  <c r="AG154" i="10"/>
  <c r="AE154" i="10" s="1" a="1"/>
  <c r="AE154" i="10" s="1"/>
  <c r="AG153" i="10"/>
  <c r="AE153" i="10" s="1" a="1"/>
  <c r="AE153" i="10" s="1"/>
  <c r="AG152" i="10"/>
  <c r="AE152" i="10" s="1" a="1"/>
  <c r="AE152" i="10" s="1"/>
  <c r="AG151" i="10"/>
  <c r="AE151" i="10" s="1" a="1"/>
  <c r="AE151" i="10" s="1"/>
  <c r="AG150" i="10"/>
  <c r="AE150" i="10" s="1" a="1"/>
  <c r="AE150" i="10" s="1"/>
  <c r="AG149" i="10"/>
  <c r="AE149" i="10" s="1" a="1"/>
  <c r="AE149" i="10" s="1"/>
  <c r="AG148" i="10"/>
  <c r="AE148" i="10" s="1" a="1"/>
  <c r="AE148" i="10" s="1"/>
  <c r="AG147" i="10"/>
  <c r="AE147" i="10" s="1" a="1"/>
  <c r="AE147" i="10" s="1"/>
  <c r="AG145" i="10"/>
  <c r="AE145" i="10" s="1" a="1"/>
  <c r="AE145" i="10" s="1"/>
  <c r="AG146" i="10"/>
  <c r="AE146" i="10" s="1" a="1"/>
  <c r="AE146" i="10" s="1"/>
  <c r="AG144" i="10"/>
  <c r="AE144" i="10" s="1" a="1"/>
  <c r="AE144" i="10" s="1"/>
  <c r="AG143" i="10"/>
  <c r="AE143" i="10" s="1" a="1"/>
  <c r="AE143" i="10" s="1"/>
  <c r="AG142" i="10"/>
  <c r="AE142" i="10" s="1" a="1"/>
  <c r="AE142" i="10" s="1"/>
  <c r="AG141" i="10"/>
  <c r="AE141" i="10" s="1" a="1"/>
  <c r="AE141" i="10" s="1"/>
  <c r="AG140" i="10"/>
  <c r="AE140" i="10" s="1" a="1"/>
  <c r="AE140" i="10" s="1"/>
  <c r="AG139" i="10"/>
  <c r="AE139" i="10" s="1" a="1"/>
  <c r="AE139" i="10" s="1"/>
  <c r="AG138" i="10"/>
  <c r="AE138" i="10" s="1" a="1"/>
  <c r="AE138" i="10" s="1"/>
  <c r="AG136" i="10"/>
  <c r="AE136" i="10" s="1" a="1"/>
  <c r="AE136" i="10" s="1"/>
  <c r="AG137" i="10"/>
  <c r="AE137" i="10" s="1" a="1"/>
  <c r="AE137" i="10" s="1"/>
  <c r="AG135" i="10"/>
  <c r="AE135" i="10" s="1" a="1"/>
  <c r="AE135" i="10" s="1"/>
  <c r="AG134" i="10"/>
  <c r="AE134" i="10" s="1" a="1"/>
  <c r="AE134" i="10" s="1"/>
  <c r="AG133" i="10"/>
  <c r="AE133" i="10" s="1" a="1"/>
  <c r="AE133" i="10" s="1"/>
  <c r="AG132" i="10"/>
  <c r="AE132" i="10" s="1" a="1"/>
  <c r="AE132" i="10" s="1"/>
  <c r="AG131" i="10"/>
  <c r="AE131" i="10" s="1" a="1"/>
  <c r="AE131" i="10" s="1"/>
  <c r="AG130" i="10"/>
  <c r="AE130" i="10" s="1" a="1"/>
  <c r="AE130" i="10" s="1"/>
  <c r="AG129" i="10"/>
  <c r="AE129" i="10" s="1" a="1"/>
  <c r="AE129" i="10" s="1"/>
  <c r="AG128" i="10"/>
  <c r="AE128" i="10" s="1" a="1"/>
  <c r="AE128" i="10" s="1"/>
  <c r="AG127" i="10"/>
  <c r="AE127" i="10" s="1" a="1"/>
  <c r="AE127" i="10" s="1"/>
  <c r="AG126" i="10"/>
  <c r="AE126" i="10" s="1" a="1"/>
  <c r="AE126" i="10" s="1"/>
  <c r="AG125" i="10"/>
  <c r="AE125" i="10" s="1" a="1"/>
  <c r="AE125" i="10" s="1"/>
  <c r="AG124" i="10"/>
  <c r="AE124" i="10" s="1" a="1"/>
  <c r="AE124" i="10" s="1"/>
  <c r="AG123" i="10"/>
  <c r="AE123" i="10" s="1" a="1"/>
  <c r="AE123" i="10" s="1"/>
  <c r="AG122" i="10"/>
  <c r="AE122" i="10" s="1" a="1"/>
  <c r="AE122" i="10" s="1"/>
  <c r="AG121" i="10"/>
  <c r="AE121" i="10" s="1" a="1"/>
  <c r="AE121" i="10" s="1"/>
  <c r="AG120" i="10"/>
  <c r="AE120" i="10" s="1" a="1"/>
  <c r="AE120" i="10" s="1"/>
  <c r="AG119" i="10"/>
  <c r="AE119" i="10" s="1" a="1"/>
  <c r="AE119" i="10" s="1"/>
  <c r="AG118" i="10"/>
  <c r="AE118" i="10" s="1" a="1"/>
  <c r="AE118" i="10" s="1"/>
  <c r="AG117" i="10"/>
  <c r="AE117" i="10" s="1" a="1"/>
  <c r="AE117" i="10" s="1"/>
  <c r="AG116" i="10"/>
  <c r="AE116" i="10" s="1" a="1"/>
  <c r="AE116" i="10" s="1"/>
  <c r="AG115" i="10"/>
  <c r="AE115" i="10" s="1" a="1"/>
  <c r="AE115" i="10" s="1"/>
  <c r="AG114" i="10"/>
  <c r="AE114" i="10" s="1" a="1"/>
  <c r="AE114" i="10" s="1"/>
  <c r="AG113" i="10"/>
  <c r="AE113" i="10" s="1" a="1"/>
  <c r="AE113" i="10" s="1"/>
  <c r="AG112" i="10"/>
  <c r="AE112" i="10" s="1" a="1"/>
  <c r="AE112" i="10" s="1"/>
  <c r="AG111" i="10"/>
  <c r="AE111" i="10" s="1" a="1"/>
  <c r="AE111" i="10" s="1"/>
  <c r="AG110" i="10"/>
  <c r="AE110" i="10" s="1" a="1"/>
  <c r="AE110" i="10" s="1"/>
  <c r="AG109" i="10"/>
  <c r="AE109" i="10" s="1" a="1"/>
  <c r="AE109" i="10" s="1"/>
  <c r="AG108" i="10"/>
  <c r="AE108" i="10" s="1" a="1"/>
  <c r="AE108" i="10" s="1"/>
  <c r="AG107" i="10"/>
  <c r="AE107" i="10" s="1" a="1"/>
  <c r="AE107" i="10" s="1"/>
  <c r="AG106" i="10"/>
  <c r="AE106" i="10" s="1" a="1"/>
  <c r="AE106" i="10" s="1"/>
  <c r="AG105" i="10"/>
  <c r="AE105" i="10" s="1" a="1"/>
  <c r="AE105" i="10" s="1"/>
  <c r="AG104" i="10"/>
  <c r="AE104" i="10" s="1" a="1"/>
  <c r="AE104" i="10" s="1"/>
  <c r="AG103" i="10"/>
  <c r="AE103" i="10" s="1" a="1"/>
  <c r="AE103" i="10" s="1"/>
  <c r="AG102" i="10"/>
  <c r="AE102" i="10" s="1" a="1"/>
  <c r="AE102" i="10" s="1"/>
  <c r="AG101" i="10"/>
  <c r="AE101" i="10" s="1" a="1"/>
  <c r="AE101" i="10" s="1"/>
  <c r="AG100" i="10"/>
  <c r="AE100" i="10" s="1" a="1"/>
  <c r="AE100" i="10" s="1"/>
  <c r="AG99" i="10"/>
  <c r="AE99" i="10" s="1" a="1"/>
  <c r="AE99" i="10" s="1"/>
  <c r="AG98" i="10"/>
  <c r="AE98" i="10" s="1" a="1"/>
  <c r="AE98" i="10" s="1"/>
  <c r="AG97" i="10"/>
  <c r="AE97" i="10" s="1" a="1"/>
  <c r="AE97" i="10" s="1"/>
  <c r="AG96" i="10"/>
  <c r="AE96" i="10" s="1" a="1"/>
  <c r="AE96" i="10" s="1"/>
  <c r="AG95" i="10"/>
  <c r="AE95" i="10" s="1" a="1"/>
  <c r="AE95" i="10" s="1"/>
  <c r="AG94" i="10"/>
  <c r="AE94" i="10" s="1" a="1"/>
  <c r="AE94" i="10" s="1"/>
  <c r="AG93" i="10"/>
  <c r="AE93" i="10" s="1" a="1"/>
  <c r="AE93" i="10" s="1"/>
  <c r="AG92" i="10"/>
  <c r="AE92" i="10" s="1" a="1"/>
  <c r="AE92" i="10" s="1"/>
  <c r="AG91" i="10"/>
  <c r="AE91" i="10" s="1" a="1"/>
  <c r="AE91" i="10" s="1"/>
  <c r="AG90" i="10"/>
  <c r="AE90" i="10" s="1" a="1"/>
  <c r="AE90" i="10" s="1"/>
  <c r="AG89" i="10"/>
  <c r="AE89" i="10" s="1" a="1"/>
  <c r="AE89" i="10" s="1"/>
  <c r="AG88" i="10"/>
  <c r="AE88" i="10" s="1" a="1"/>
  <c r="AE88" i="10" s="1"/>
  <c r="AG87" i="10"/>
  <c r="AE87" i="10" s="1" a="1"/>
  <c r="AE87" i="10" s="1"/>
  <c r="AG86" i="10"/>
  <c r="AE86" i="10" s="1" a="1"/>
  <c r="AE86" i="10" s="1"/>
  <c r="AG85" i="10"/>
  <c r="AE85" i="10" s="1" a="1"/>
  <c r="AE85" i="10" s="1"/>
  <c r="AG84" i="10"/>
  <c r="AE84" i="10" s="1" a="1"/>
  <c r="AE84" i="10" s="1"/>
  <c r="AG83" i="10"/>
  <c r="AE83" i="10" s="1" a="1"/>
  <c r="AE83" i="10" s="1"/>
  <c r="AG82" i="10"/>
  <c r="AE82" i="10" s="1" a="1"/>
  <c r="AE82" i="10" s="1"/>
  <c r="AG81" i="10"/>
  <c r="AE81" i="10" s="1" a="1"/>
  <c r="AE81" i="10" s="1"/>
  <c r="AG80" i="10"/>
  <c r="AE80" i="10" s="1" a="1"/>
  <c r="AE80" i="10" s="1"/>
  <c r="AG79" i="10"/>
  <c r="AE79" i="10" s="1" a="1"/>
  <c r="AE79" i="10" s="1"/>
  <c r="AG78" i="10"/>
  <c r="AE78" i="10" s="1" a="1"/>
  <c r="AE78" i="10" s="1"/>
  <c r="AG77" i="10"/>
  <c r="AE77" i="10" s="1" a="1"/>
  <c r="AE77" i="10" s="1"/>
  <c r="AG76" i="10"/>
  <c r="AE76" i="10" s="1" a="1"/>
  <c r="AE76" i="10" s="1"/>
  <c r="AG75" i="10"/>
  <c r="AE75" i="10" s="1" a="1"/>
  <c r="AE75" i="10" s="1"/>
  <c r="AG74" i="10"/>
  <c r="AE74" i="10" s="1" a="1"/>
  <c r="AE74" i="10" s="1"/>
  <c r="AG73" i="10"/>
  <c r="AE73" i="10" s="1" a="1"/>
  <c r="AE73" i="10" s="1"/>
  <c r="AG72" i="10"/>
  <c r="AE72" i="10" s="1" a="1"/>
  <c r="AE72" i="10" s="1"/>
  <c r="AG71" i="10"/>
  <c r="AE71" i="10" s="1" a="1"/>
  <c r="AE71" i="10" s="1"/>
  <c r="AG70" i="10"/>
  <c r="AE70" i="10" s="1" a="1"/>
  <c r="AE70" i="10" s="1"/>
  <c r="AG69" i="10"/>
  <c r="AE69" i="10" s="1" a="1"/>
  <c r="AE69" i="10" s="1"/>
  <c r="AG68" i="10"/>
  <c r="AE68" i="10" s="1" a="1"/>
  <c r="AE68" i="10" s="1"/>
  <c r="AG67" i="10"/>
  <c r="AE67" i="10" s="1" a="1"/>
  <c r="AE67" i="10" s="1"/>
  <c r="AG66" i="10"/>
  <c r="AE66" i="10" s="1" a="1"/>
  <c r="AE66" i="10" s="1"/>
  <c r="AG65" i="10"/>
  <c r="AE65" i="10" s="1" a="1"/>
  <c r="AE65" i="10" s="1"/>
  <c r="AG64" i="10"/>
  <c r="AE64" i="10" s="1" a="1"/>
  <c r="AE64" i="10" s="1"/>
  <c r="AG63" i="10"/>
  <c r="AE63" i="10" s="1" a="1"/>
  <c r="AE63" i="10" s="1"/>
  <c r="AG62" i="10"/>
  <c r="AE62" i="10" s="1" a="1"/>
  <c r="AE62" i="10" s="1"/>
  <c r="AG61" i="10"/>
  <c r="AE61" i="10" s="1" a="1"/>
  <c r="AE61" i="10" s="1"/>
  <c r="AG60" i="10"/>
  <c r="AE60" i="10" s="1" a="1"/>
  <c r="AE60" i="10" s="1"/>
  <c r="AG59" i="10"/>
  <c r="AE59" i="10" s="1" a="1"/>
  <c r="AE59" i="10" s="1"/>
  <c r="AG58" i="10"/>
  <c r="AE58" i="10" s="1" a="1"/>
  <c r="AE58" i="10" s="1"/>
  <c r="AG57" i="10"/>
  <c r="AE57" i="10" s="1" a="1"/>
  <c r="AE57" i="10" s="1"/>
  <c r="AG56" i="10"/>
  <c r="AE56" i="10" s="1" a="1"/>
  <c r="AE56" i="10" s="1"/>
  <c r="AG55" i="10"/>
  <c r="AE55" i="10" s="1" a="1"/>
  <c r="AE55" i="10" s="1"/>
  <c r="AG54" i="10"/>
  <c r="AE54" i="10" s="1" a="1"/>
  <c r="AE54" i="10" s="1"/>
  <c r="AG53" i="10"/>
  <c r="AE53" i="10" s="1" a="1"/>
  <c r="AE53" i="10" s="1"/>
  <c r="AG52" i="10"/>
  <c r="AE52" i="10" s="1" a="1"/>
  <c r="AE52" i="10" s="1"/>
  <c r="AG51" i="10"/>
  <c r="AE51" i="10" s="1" a="1"/>
  <c r="AE51" i="10" s="1"/>
  <c r="AG50" i="10"/>
  <c r="AE50" i="10" s="1" a="1"/>
  <c r="AE50" i="10" s="1"/>
  <c r="AG49" i="10"/>
  <c r="AE49" i="10" s="1" a="1"/>
  <c r="AE49" i="10" s="1"/>
  <c r="AG48" i="10"/>
  <c r="AE48" i="10" s="1" a="1"/>
  <c r="AE48" i="10" s="1"/>
  <c r="AG47" i="10"/>
  <c r="AE47" i="10" s="1" a="1"/>
  <c r="AE47" i="10" s="1"/>
  <c r="AG46" i="10"/>
  <c r="AE46" i="10" s="1" a="1"/>
  <c r="AE46" i="10" s="1"/>
  <c r="AG45" i="10"/>
  <c r="AE45" i="10" s="1" a="1"/>
  <c r="AE45" i="10" s="1"/>
  <c r="AG44" i="10"/>
  <c r="AE44" i="10" s="1" a="1"/>
  <c r="AE44" i="10" s="1"/>
  <c r="AG43" i="10"/>
  <c r="AE43" i="10" s="1" a="1"/>
  <c r="AE43" i="10" s="1"/>
  <c r="AG42" i="10"/>
  <c r="AE42" i="10" s="1" a="1"/>
  <c r="AE42" i="10" s="1"/>
  <c r="AG41" i="10"/>
  <c r="AE41" i="10" s="1" a="1"/>
  <c r="AE41" i="10" s="1"/>
  <c r="AG40" i="10"/>
  <c r="AE40" i="10" s="1" a="1"/>
  <c r="AE40" i="10" s="1"/>
  <c r="AG39" i="10"/>
  <c r="AE39" i="10" s="1" a="1"/>
  <c r="AE39" i="10" s="1"/>
  <c r="AG38" i="10"/>
  <c r="AE38" i="10" s="1" a="1"/>
  <c r="AE38" i="10" s="1"/>
  <c r="AG37" i="10"/>
  <c r="AE37" i="10" s="1" a="1"/>
  <c r="AE37" i="10" s="1"/>
  <c r="AG36" i="10"/>
  <c r="AE36" i="10" s="1" a="1"/>
  <c r="AE36" i="10" s="1"/>
  <c r="AG35" i="10"/>
  <c r="AE35" i="10" s="1" a="1"/>
  <c r="AE35" i="10" s="1"/>
  <c r="AG34" i="10"/>
  <c r="AE34" i="10" s="1" a="1"/>
  <c r="AE34" i="10" s="1"/>
  <c r="AG33" i="10"/>
  <c r="AE33" i="10" s="1" a="1"/>
  <c r="AE33" i="10" s="1"/>
  <c r="AG32" i="10"/>
  <c r="AE32" i="10" s="1" a="1"/>
  <c r="AE32" i="10" s="1"/>
  <c r="AG31" i="10"/>
  <c r="AE31" i="10" s="1" a="1"/>
  <c r="AE31" i="10" s="1"/>
  <c r="AG30" i="10"/>
  <c r="AE30" i="10" s="1" a="1"/>
  <c r="AE30" i="10" s="1"/>
  <c r="AG29" i="10"/>
  <c r="AE29" i="10" s="1" a="1"/>
  <c r="AE29" i="10" s="1"/>
  <c r="AG28" i="10"/>
  <c r="AE28" i="10" s="1" a="1"/>
  <c r="AE28" i="10" s="1"/>
  <c r="AG27" i="10"/>
  <c r="AE27" i="10" s="1" a="1"/>
  <c r="AE27" i="10" s="1"/>
  <c r="AG26" i="10"/>
  <c r="AE26" i="10" s="1" a="1"/>
  <c r="AE26" i="10" s="1"/>
  <c r="AG25" i="10"/>
  <c r="AE25" i="10" s="1" a="1"/>
  <c r="AE25" i="10" s="1"/>
  <c r="AG24" i="10"/>
  <c r="AE24" i="10" s="1" a="1"/>
  <c r="AE24" i="10" s="1"/>
  <c r="AG23" i="10"/>
  <c r="AE23" i="10" s="1" a="1"/>
  <c r="AE23" i="10" s="1"/>
  <c r="AG22" i="10"/>
  <c r="AE22" i="10" s="1" a="1"/>
  <c r="AE22" i="10" s="1"/>
  <c r="AG21" i="10"/>
  <c r="AE21" i="10" s="1" a="1"/>
  <c r="AE21" i="10" s="1"/>
  <c r="AG20" i="10"/>
  <c r="AE20" i="10" s="1" a="1"/>
  <c r="AE20" i="10" s="1"/>
  <c r="AG19" i="10"/>
  <c r="AE19" i="10" s="1" a="1"/>
  <c r="AE19" i="10" s="1"/>
  <c r="AG18" i="10"/>
  <c r="AE18" i="10" s="1" a="1"/>
  <c r="AE18" i="10" s="1"/>
  <c r="AG17" i="10"/>
  <c r="AE17" i="10" s="1" a="1"/>
  <c r="AE17" i="10" s="1"/>
  <c r="AG16" i="10"/>
  <c r="AE16" i="10" s="1" a="1"/>
  <c r="AE16" i="10" s="1"/>
  <c r="AG15" i="10"/>
  <c r="AE15" i="10" s="1" a="1"/>
  <c r="AE15" i="10" s="1"/>
  <c r="AG14" i="10"/>
  <c r="AE14" i="10" s="1" a="1"/>
  <c r="AE14" i="10" s="1"/>
  <c r="AG13" i="10"/>
  <c r="AE13" i="10" s="1" a="1"/>
  <c r="AE13" i="10" s="1"/>
  <c r="AG12" i="10"/>
  <c r="AE12" i="10" s="1" a="1"/>
  <c r="AE12" i="10" s="1"/>
  <c r="AG11" i="10"/>
  <c r="AE11" i="10" s="1" a="1"/>
  <c r="AE11" i="10" s="1"/>
  <c r="AG10" i="10"/>
  <c r="AE10" i="10" s="1" a="1"/>
  <c r="AE10" i="10" s="1"/>
  <c r="AG9" i="10"/>
  <c r="AE9" i="10" s="1" a="1"/>
  <c r="AE9" i="10" s="1"/>
  <c r="AG8" i="10"/>
  <c r="AE8" i="10" s="1" a="1"/>
  <c r="AE8" i="10" s="1"/>
  <c r="AG7" i="10"/>
  <c r="AE7" i="10" s="1" a="1"/>
  <c r="AE7" i="10" s="1"/>
  <c r="AG6" i="10"/>
  <c r="AE6" i="10" s="1" a="1"/>
  <c r="AE6" i="10" s="1"/>
  <c r="AG5" i="10"/>
  <c r="AE5" i="10" s="1" a="1"/>
  <c r="AE5" i="10" s="1"/>
  <c r="AG4" i="10"/>
  <c r="AE4" i="10" s="1" a="1"/>
  <c r="AE4" i="10" s="1"/>
  <c r="AH4" i="10" s="1"/>
  <c r="AH240" i="5"/>
  <c r="AG240" i="5"/>
  <c r="AG239" i="5"/>
  <c r="AE239" i="5" a="1"/>
  <c r="AE239" i="5" s="1"/>
  <c r="AG226" i="5"/>
  <c r="AE226" i="5" s="1" a="1"/>
  <c r="AE226" i="5" s="1"/>
  <c r="AG219" i="5"/>
  <c r="AE219" i="5" s="1" a="1"/>
  <c r="AE219" i="5" s="1"/>
  <c r="AG214" i="5"/>
  <c r="AE214" i="5" s="1" a="1"/>
  <c r="AE214" i="5" s="1"/>
  <c r="AG203" i="5"/>
  <c r="AE203" i="5" s="1" a="1"/>
  <c r="AE203" i="5" s="1"/>
  <c r="AG184" i="5"/>
  <c r="AE184" i="5" s="1" a="1"/>
  <c r="AE184" i="5" s="1"/>
  <c r="AG182" i="5"/>
  <c r="AE182" i="5" a="1"/>
  <c r="AE182" i="5" s="1"/>
  <c r="AG150" i="5"/>
  <c r="AE150" i="5" s="1" a="1"/>
  <c r="AE150" i="5" s="1"/>
  <c r="AG148" i="5"/>
  <c r="AE148" i="5" s="1" a="1"/>
  <c r="AE148" i="5" s="1"/>
  <c r="AG141" i="5"/>
  <c r="AE141" i="5" s="1" a="1"/>
  <c r="AE141" i="5" s="1"/>
  <c r="AG123" i="5"/>
  <c r="AE123" i="5" s="1" a="1"/>
  <c r="AE123" i="5" s="1"/>
  <c r="AG120" i="5"/>
  <c r="AE120" i="5" s="1" a="1"/>
  <c r="AE120" i="5" s="1"/>
  <c r="AG118" i="5"/>
  <c r="AE118" i="5" s="1" a="1"/>
  <c r="AE118" i="5" s="1"/>
  <c r="AG117" i="5"/>
  <c r="AE117" i="5" s="1" a="1"/>
  <c r="AE117" i="5" s="1"/>
  <c r="AG112" i="5"/>
  <c r="AE112" i="5" s="1" a="1"/>
  <c r="AE112" i="5" s="1"/>
  <c r="AG106" i="5"/>
  <c r="AE106" i="5" s="1" a="1"/>
  <c r="AE106" i="5" s="1"/>
  <c r="AG103" i="5"/>
  <c r="AE103" i="5" s="1" a="1"/>
  <c r="AE103" i="5" s="1"/>
  <c r="AG91" i="5"/>
  <c r="AE91" i="5" s="1" a="1"/>
  <c r="AE91" i="5" s="1"/>
  <c r="AG82" i="5"/>
  <c r="AE82" i="5" s="1" a="1"/>
  <c r="AE82" i="5" s="1"/>
  <c r="AG71" i="5"/>
  <c r="AE71" i="5" s="1" a="1"/>
  <c r="AE71" i="5" s="1"/>
  <c r="AG70" i="5"/>
  <c r="AE70" i="5" s="1" a="1"/>
  <c r="AE70" i="5" s="1"/>
  <c r="AG57" i="5"/>
  <c r="AE57" i="5" s="1" a="1"/>
  <c r="AE57" i="5" s="1"/>
  <c r="AG52" i="5"/>
  <c r="AE52" i="5" s="1" a="1"/>
  <c r="AE52" i="5" s="1"/>
  <c r="AG48" i="5"/>
  <c r="AE48" i="5" s="1" a="1"/>
  <c r="AE48" i="5" s="1"/>
  <c r="AG47" i="5"/>
  <c r="AE47" i="5" s="1" a="1"/>
  <c r="AE47" i="5" s="1"/>
  <c r="AG14" i="5"/>
  <c r="AE14" i="5" s="1" a="1"/>
  <c r="AE14" i="5" s="1"/>
  <c r="AG11" i="5"/>
  <c r="AE11" i="5" s="1" a="1"/>
  <c r="AE11" i="5" s="1"/>
  <c r="AG4" i="5"/>
  <c r="AE4" i="5" s="1" a="1"/>
  <c r="AE4" i="5" s="1"/>
  <c r="AH4" i="5" s="1"/>
  <c r="AG220" i="5"/>
  <c r="AE220" i="5" s="1" a="1"/>
  <c r="AE220" i="5" s="1"/>
  <c r="AG210" i="5"/>
  <c r="AE210" i="5" s="1" a="1"/>
  <c r="AE210" i="5" s="1"/>
  <c r="AG204" i="5"/>
  <c r="AE204" i="5" s="1" a="1"/>
  <c r="AE204" i="5" s="1"/>
  <c r="AG202" i="5"/>
  <c r="AE202" i="5" s="1" a="1"/>
  <c r="AE202" i="5" s="1"/>
  <c r="AG156" i="5"/>
  <c r="AE156" i="5" s="1" a="1"/>
  <c r="AE156" i="5" s="1"/>
  <c r="AG149" i="5"/>
  <c r="AE149" i="5" s="1" a="1"/>
  <c r="AE149" i="5" s="1"/>
  <c r="AG147" i="5"/>
  <c r="AE147" i="5" s="1" a="1"/>
  <c r="AE147" i="5" s="1"/>
  <c r="AG145" i="5"/>
  <c r="AE145" i="5" s="1" a="1"/>
  <c r="AE145" i="5" s="1"/>
  <c r="AG124" i="5"/>
  <c r="AE124" i="5" s="1" a="1"/>
  <c r="AE124" i="5" s="1"/>
  <c r="AG115" i="5"/>
  <c r="AE115" i="5" s="1" a="1"/>
  <c r="AE115" i="5" s="1"/>
  <c r="AG107" i="5"/>
  <c r="AE107" i="5" s="1" a="1"/>
  <c r="AE107" i="5" s="1"/>
  <c r="AG100" i="5"/>
  <c r="AE100" i="5" s="1" a="1"/>
  <c r="AE100" i="5" s="1"/>
  <c r="AG99" i="5"/>
  <c r="AE99" i="5" s="1" a="1"/>
  <c r="AE99" i="5" s="1"/>
  <c r="AG86" i="5"/>
  <c r="AE86" i="5" s="1" a="1"/>
  <c r="AE86" i="5" s="1"/>
  <c r="AG83" i="5"/>
  <c r="AE83" i="5" s="1" a="1"/>
  <c r="AE83" i="5" s="1"/>
  <c r="AG79" i="5"/>
  <c r="AE79" i="5" s="1" a="1"/>
  <c r="AE79" i="5" s="1"/>
  <c r="AG76" i="5"/>
  <c r="AE76" i="5" s="1" a="1"/>
  <c r="AE76" i="5" s="1"/>
  <c r="AG73" i="5"/>
  <c r="AE73" i="5" s="1" a="1"/>
  <c r="AE73" i="5" s="1"/>
  <c r="AG72" i="5"/>
  <c r="AE72" i="5" s="1" a="1"/>
  <c r="AE72" i="5" s="1"/>
  <c r="AG69" i="5"/>
  <c r="AE69" i="5" s="1" a="1"/>
  <c r="AE69" i="5" s="1"/>
  <c r="AG63" i="5"/>
  <c r="AE63" i="5" s="1" a="1"/>
  <c r="AE63" i="5" s="1"/>
  <c r="AG53" i="5"/>
  <c r="AE53" i="5" s="1" a="1"/>
  <c r="AE53" i="5" s="1"/>
  <c r="AG49" i="5"/>
  <c r="AE49" i="5" s="1" a="1"/>
  <c r="AE49" i="5" s="1"/>
  <c r="AG40" i="5"/>
  <c r="AE40" i="5" s="1" a="1"/>
  <c r="AE40" i="5" s="1"/>
  <c r="AG28" i="5"/>
  <c r="AE28" i="5" s="1" a="1"/>
  <c r="AE28" i="5" s="1"/>
  <c r="AG216" i="5"/>
  <c r="AE216" i="5" s="1" a="1"/>
  <c r="AE216" i="5" s="1"/>
  <c r="AG192" i="5"/>
  <c r="AE192" i="5" s="1" a="1"/>
  <c r="AE192" i="5" s="1"/>
  <c r="AG191" i="5"/>
  <c r="AE191" i="5" s="1" a="1"/>
  <c r="AE191" i="5" s="1"/>
  <c r="AG196" i="5"/>
  <c r="AE196" i="5" s="1" a="1"/>
  <c r="AE196" i="5" s="1"/>
  <c r="AG194" i="5"/>
  <c r="AE194" i="5" s="1" a="1"/>
  <c r="AE194" i="5" s="1"/>
  <c r="AG193" i="5"/>
  <c r="AE193" i="5" s="1" a="1"/>
  <c r="AE193" i="5" s="1"/>
  <c r="AG195" i="5"/>
  <c r="AE195" i="5" s="1" a="1"/>
  <c r="AE195" i="5" s="1"/>
  <c r="AG189" i="5"/>
  <c r="AE189" i="5" s="1" a="1"/>
  <c r="AE189" i="5" s="1"/>
  <c r="AG188" i="5"/>
  <c r="AE188" i="5" s="1" a="1"/>
  <c r="AE188" i="5" s="1"/>
  <c r="AG179" i="5"/>
  <c r="AE179" i="5" s="1" a="1"/>
  <c r="AE179" i="5" s="1"/>
  <c r="AG178" i="5"/>
  <c r="AE178" i="5" s="1" a="1"/>
  <c r="AE178" i="5" s="1"/>
  <c r="AG177" i="5"/>
  <c r="AE177" i="5" s="1" a="1"/>
  <c r="AE177" i="5" s="1"/>
  <c r="AG176" i="5"/>
  <c r="AE176" i="5" s="1" a="1"/>
  <c r="AE176" i="5" s="1"/>
  <c r="AG171" i="5"/>
  <c r="AE171" i="5" s="1" a="1"/>
  <c r="AE171" i="5" s="1"/>
  <c r="AG170" i="5"/>
  <c r="AE170" i="5" s="1" a="1"/>
  <c r="AE170" i="5" s="1"/>
  <c r="AG169" i="5"/>
  <c r="AE169" i="5" s="1" a="1"/>
  <c r="AE169" i="5" s="1"/>
  <c r="AG168" i="5"/>
  <c r="AE168" i="5" s="1" a="1"/>
  <c r="AE168" i="5" s="1"/>
  <c r="AG167" i="5"/>
  <c r="AE167" i="5" s="1" a="1"/>
  <c r="AE167" i="5" s="1"/>
  <c r="AG166" i="5"/>
  <c r="AE166" i="5" s="1" a="1"/>
  <c r="AE166" i="5" s="1"/>
  <c r="AG165" i="5"/>
  <c r="AE165" i="5" s="1" a="1"/>
  <c r="AE165" i="5" s="1"/>
  <c r="AG164" i="5"/>
  <c r="AE164" i="5" s="1" a="1"/>
  <c r="AE164" i="5" s="1"/>
  <c r="AG163" i="5"/>
  <c r="AE163" i="5" s="1" a="1"/>
  <c r="AE163" i="5" s="1"/>
  <c r="AG162" i="5"/>
  <c r="AE162" i="5" s="1" a="1"/>
  <c r="AE162" i="5" s="1"/>
  <c r="AG159" i="5"/>
  <c r="AE159" i="5" s="1" a="1"/>
  <c r="AE159" i="5" s="1"/>
  <c r="AG129" i="5"/>
  <c r="AE129" i="5" s="1" a="1"/>
  <c r="AE129" i="5" s="1"/>
  <c r="AG128" i="5"/>
  <c r="AE128" i="5" s="1" a="1"/>
  <c r="AE128" i="5" s="1"/>
  <c r="AG127" i="5"/>
  <c r="AE127" i="5" s="1" a="1"/>
  <c r="AE127" i="5" s="1"/>
  <c r="AG126" i="5"/>
  <c r="AE126" i="5" s="1" a="1"/>
  <c r="AE126" i="5" s="1"/>
  <c r="AG125" i="5"/>
  <c r="AE125" i="5" s="1" a="1"/>
  <c r="AE125" i="5" s="1"/>
  <c r="AG94" i="5"/>
  <c r="AE94" i="5" s="1" a="1"/>
  <c r="AE94" i="5" s="1"/>
  <c r="AG55" i="5"/>
  <c r="AE55" i="5" s="1" a="1"/>
  <c r="AE55" i="5" s="1"/>
  <c r="AG54" i="5"/>
  <c r="AE54" i="5" s="1" a="1"/>
  <c r="AE54" i="5" s="1"/>
  <c r="AG37" i="5"/>
  <c r="AE37" i="5" s="1" a="1"/>
  <c r="AE37" i="5" s="1"/>
  <c r="AG36" i="5"/>
  <c r="AE36" i="5" s="1" a="1"/>
  <c r="AE36" i="5" s="1"/>
  <c r="AG35" i="5"/>
  <c r="AE35" i="5" s="1" a="1"/>
  <c r="AE35" i="5" s="1"/>
  <c r="AG26" i="5"/>
  <c r="AE26" i="5" s="1" a="1"/>
  <c r="AE26" i="5" s="1"/>
  <c r="AG19" i="5"/>
  <c r="AE19" i="5" s="1" a="1"/>
  <c r="AE19" i="5" s="1"/>
  <c r="AG18" i="5"/>
  <c r="AE18" i="5" s="1" a="1"/>
  <c r="AE18" i="5" s="1"/>
  <c r="AG238" i="5"/>
  <c r="AE238" i="5" s="1" a="1"/>
  <c r="AE238" i="5" s="1"/>
  <c r="AG237" i="5"/>
  <c r="AE237" i="5" s="1" a="1"/>
  <c r="AE237" i="5" s="1"/>
  <c r="AG236" i="5"/>
  <c r="AE236" i="5" s="1" a="1"/>
  <c r="AE236" i="5" s="1"/>
  <c r="AG235" i="5"/>
  <c r="AE235" i="5" s="1" a="1"/>
  <c r="AE235" i="5" s="1"/>
  <c r="AG234" i="5"/>
  <c r="AE234" i="5" s="1" a="1"/>
  <c r="AE234" i="5" s="1"/>
  <c r="AG233" i="5"/>
  <c r="AE233" i="5" s="1" a="1"/>
  <c r="AE233" i="5" s="1"/>
  <c r="AG232" i="5"/>
  <c r="AE232" i="5" s="1" a="1"/>
  <c r="AE232" i="5" s="1"/>
  <c r="AG231" i="5"/>
  <c r="AE231" i="5" s="1" a="1"/>
  <c r="AE231" i="5" s="1"/>
  <c r="AG230" i="5"/>
  <c r="AE230" i="5" s="1" a="1"/>
  <c r="AE230" i="5" s="1"/>
  <c r="AG229" i="5"/>
  <c r="AE229" i="5" s="1" a="1"/>
  <c r="AE229" i="5" s="1"/>
  <c r="AG228" i="5"/>
  <c r="AE228" i="5" s="1" a="1"/>
  <c r="AE228" i="5" s="1"/>
  <c r="AG227" i="5"/>
  <c r="AE227" i="5" s="1" a="1"/>
  <c r="AE227" i="5" s="1"/>
  <c r="AG225" i="5"/>
  <c r="AE225" i="5" s="1" a="1"/>
  <c r="AE225" i="5" s="1"/>
  <c r="AG224" i="5"/>
  <c r="AE224" i="5" s="1" a="1"/>
  <c r="AE224" i="5" s="1"/>
  <c r="AG223" i="5"/>
  <c r="AE223" i="5" s="1" a="1"/>
  <c r="AE223" i="5" s="1"/>
  <c r="AG222" i="5"/>
  <c r="AE222" i="5" s="1" a="1"/>
  <c r="AE222" i="5" s="1"/>
  <c r="AG221" i="5"/>
  <c r="AE221" i="5" s="1" a="1"/>
  <c r="AE221" i="5" s="1"/>
  <c r="AG218" i="5"/>
  <c r="AE218" i="5" s="1" a="1"/>
  <c r="AE218" i="5" s="1"/>
  <c r="AG217" i="5"/>
  <c r="AE217" i="5" s="1" a="1"/>
  <c r="AE217" i="5" s="1"/>
  <c r="AG215" i="5"/>
  <c r="AE215" i="5" s="1" a="1"/>
  <c r="AE215" i="5" s="1"/>
  <c r="AG213" i="5"/>
  <c r="AE213" i="5" s="1" a="1"/>
  <c r="AE213" i="5" s="1"/>
  <c r="AG212" i="5"/>
  <c r="AE212" i="5" s="1" a="1"/>
  <c r="AE212" i="5" s="1"/>
  <c r="AG211" i="5"/>
  <c r="AE211" i="5" s="1" a="1"/>
  <c r="AE211" i="5" s="1"/>
  <c r="AG209" i="5"/>
  <c r="AE209" i="5" s="1" a="1"/>
  <c r="AE209" i="5" s="1"/>
  <c r="AG208" i="5"/>
  <c r="AE208" i="5" s="1" a="1"/>
  <c r="AE208" i="5" s="1"/>
  <c r="AG207" i="5"/>
  <c r="AE207" i="5" s="1" a="1"/>
  <c r="AE207" i="5" s="1"/>
  <c r="AG206" i="5"/>
  <c r="AE206" i="5" s="1" a="1"/>
  <c r="AE206" i="5" s="1"/>
  <c r="AG205" i="5"/>
  <c r="AE205" i="5" s="1" a="1"/>
  <c r="AE205" i="5" s="1"/>
  <c r="AG201" i="5"/>
  <c r="AE201" i="5" s="1" a="1"/>
  <c r="AE201" i="5" s="1"/>
  <c r="AG200" i="5"/>
  <c r="AE200" i="5" s="1" a="1"/>
  <c r="AE200" i="5" s="1"/>
  <c r="AG199" i="5"/>
  <c r="AE199" i="5" s="1" a="1"/>
  <c r="AE199" i="5" s="1"/>
  <c r="AG198" i="5"/>
  <c r="AE198" i="5" s="1" a="1"/>
  <c r="AE198" i="5" s="1"/>
  <c r="AG197" i="5"/>
  <c r="AE197" i="5" s="1" a="1"/>
  <c r="AE197" i="5" s="1"/>
  <c r="AG190" i="5"/>
  <c r="AE190" i="5" s="1" a="1"/>
  <c r="AE190" i="5" s="1"/>
  <c r="AG187" i="5"/>
  <c r="AE187" i="5" s="1" a="1"/>
  <c r="AE187" i="5" s="1"/>
  <c r="AG186" i="5"/>
  <c r="AE186" i="5" s="1" a="1"/>
  <c r="AE186" i="5" s="1"/>
  <c r="AG185" i="5"/>
  <c r="AE185" i="5" s="1" a="1"/>
  <c r="AE185" i="5" s="1"/>
  <c r="AG183" i="5"/>
  <c r="AE183" i="5" s="1" a="1"/>
  <c r="AE183" i="5" s="1"/>
  <c r="AG181" i="5"/>
  <c r="AE181" i="5" s="1" a="1"/>
  <c r="AE181" i="5" s="1"/>
  <c r="AG180" i="5"/>
  <c r="AE180" i="5" s="1" a="1"/>
  <c r="AE180" i="5" s="1"/>
  <c r="AG175" i="5"/>
  <c r="AE175" i="5" s="1" a="1"/>
  <c r="AE175" i="5" s="1"/>
  <c r="AG174" i="5"/>
  <c r="AE174" i="5" s="1" a="1"/>
  <c r="AE174" i="5" s="1"/>
  <c r="AG173" i="5"/>
  <c r="AE173" i="5" s="1" a="1"/>
  <c r="AE173" i="5" s="1"/>
  <c r="AG172" i="5"/>
  <c r="AE172" i="5" s="1" a="1"/>
  <c r="AE172" i="5" s="1"/>
  <c r="AG161" i="5"/>
  <c r="AE161" i="5" s="1" a="1"/>
  <c r="AE161" i="5" s="1"/>
  <c r="AG160" i="5"/>
  <c r="AE160" i="5" s="1" a="1"/>
  <c r="AE160" i="5" s="1"/>
  <c r="AG158" i="5"/>
  <c r="AE158" i="5" s="1" a="1"/>
  <c r="AE158" i="5" s="1"/>
  <c r="AG157" i="5"/>
  <c r="AE157" i="5" s="1" a="1"/>
  <c r="AE157" i="5" s="1"/>
  <c r="AG155" i="5"/>
  <c r="AE155" i="5" s="1" a="1"/>
  <c r="AE155" i="5" s="1"/>
  <c r="AG154" i="5"/>
  <c r="AE154" i="5" s="1" a="1"/>
  <c r="AE154" i="5" s="1"/>
  <c r="AG153" i="5"/>
  <c r="AE153" i="5" s="1" a="1"/>
  <c r="AE153" i="5" s="1"/>
  <c r="AG152" i="5"/>
  <c r="AE152" i="5" s="1" a="1"/>
  <c r="AE152" i="5" s="1"/>
  <c r="AG151" i="5"/>
  <c r="AE151" i="5" s="1" a="1"/>
  <c r="AE151" i="5" s="1"/>
  <c r="AG146" i="5"/>
  <c r="AE146" i="5" s="1" a="1"/>
  <c r="AE146" i="5" s="1"/>
  <c r="AG144" i="5"/>
  <c r="AE144" i="5" s="1" a="1"/>
  <c r="AE144" i="5" s="1"/>
  <c r="AG143" i="5"/>
  <c r="AE143" i="5" s="1" a="1"/>
  <c r="AE143" i="5" s="1"/>
  <c r="AG142" i="5"/>
  <c r="AE142" i="5" s="1" a="1"/>
  <c r="AE142" i="5" s="1"/>
  <c r="AG140" i="5"/>
  <c r="AE140" i="5" s="1" a="1"/>
  <c r="AE140" i="5" s="1"/>
  <c r="AG139" i="5"/>
  <c r="AE139" i="5" s="1" a="1"/>
  <c r="AE139" i="5" s="1"/>
  <c r="AG138" i="5"/>
  <c r="AE138" i="5" s="1" a="1"/>
  <c r="AE138" i="5" s="1"/>
  <c r="AG137" i="5"/>
  <c r="AE137" i="5" s="1" a="1"/>
  <c r="AE137" i="5" s="1"/>
  <c r="AG136" i="5"/>
  <c r="AE136" i="5" s="1" a="1"/>
  <c r="AE136" i="5" s="1"/>
  <c r="AG134" i="5"/>
  <c r="AE134" i="5" s="1" a="1"/>
  <c r="AE134" i="5" s="1"/>
  <c r="AG135" i="5"/>
  <c r="AE135" i="5" s="1" a="1"/>
  <c r="AE135" i="5" s="1"/>
  <c r="AG133" i="5"/>
  <c r="AE133" i="5" s="1" a="1"/>
  <c r="AE133" i="5" s="1"/>
  <c r="AG132" i="5"/>
  <c r="AE132" i="5" s="1" a="1"/>
  <c r="AE132" i="5" s="1"/>
  <c r="AG131" i="5"/>
  <c r="AE131" i="5" s="1" a="1"/>
  <c r="AE131" i="5" s="1"/>
  <c r="AG130" i="5"/>
  <c r="AE130" i="5" s="1" a="1"/>
  <c r="AE130" i="5" s="1"/>
  <c r="AG122" i="5"/>
  <c r="AE122" i="5" s="1" a="1"/>
  <c r="AE122" i="5" s="1"/>
  <c r="AG121" i="5"/>
  <c r="AE121" i="5" s="1" a="1"/>
  <c r="AE121" i="5" s="1"/>
  <c r="AG119" i="5"/>
  <c r="AE119" i="5" s="1" a="1"/>
  <c r="AE119" i="5" s="1"/>
  <c r="AG116" i="5"/>
  <c r="AE116" i="5" s="1" a="1"/>
  <c r="AE116" i="5" s="1"/>
  <c r="AG114" i="5"/>
  <c r="AE114" i="5" s="1" a="1"/>
  <c r="AE114" i="5" s="1"/>
  <c r="AG113" i="5"/>
  <c r="AE113" i="5" s="1" a="1"/>
  <c r="AE113" i="5" s="1"/>
  <c r="AG111" i="5"/>
  <c r="AE111" i="5" s="1" a="1"/>
  <c r="AE111" i="5" s="1"/>
  <c r="AG110" i="5"/>
  <c r="AE110" i="5" s="1" a="1"/>
  <c r="AE110" i="5" s="1"/>
  <c r="AG109" i="5"/>
  <c r="AE109" i="5" s="1" a="1"/>
  <c r="AE109" i="5" s="1"/>
  <c r="AG108" i="5"/>
  <c r="AE108" i="5" s="1" a="1"/>
  <c r="AE108" i="5" s="1"/>
  <c r="AG105" i="5"/>
  <c r="AE105" i="5" s="1" a="1"/>
  <c r="AE105" i="5" s="1"/>
  <c r="AG104" i="5"/>
  <c r="AE104" i="5" s="1" a="1"/>
  <c r="AE104" i="5" s="1"/>
  <c r="AG102" i="5"/>
  <c r="AE102" i="5" s="1" a="1"/>
  <c r="AE102" i="5" s="1"/>
  <c r="AG101" i="5"/>
  <c r="AE101" i="5" s="1" a="1"/>
  <c r="AE101" i="5" s="1"/>
  <c r="AG98" i="5"/>
  <c r="AE98" i="5" s="1" a="1"/>
  <c r="AE98" i="5" s="1"/>
  <c r="AG97" i="5"/>
  <c r="AE97" i="5" s="1" a="1"/>
  <c r="AE97" i="5" s="1"/>
  <c r="AG96" i="5"/>
  <c r="AE96" i="5" s="1" a="1"/>
  <c r="AE96" i="5" s="1"/>
  <c r="AG95" i="5"/>
  <c r="AE95" i="5" s="1" a="1"/>
  <c r="AE95" i="5" s="1"/>
  <c r="AG93" i="5"/>
  <c r="AE93" i="5" s="1" a="1"/>
  <c r="AE93" i="5" s="1"/>
  <c r="AG92" i="5"/>
  <c r="AE92" i="5" s="1" a="1"/>
  <c r="AE92" i="5" s="1"/>
  <c r="AG90" i="5"/>
  <c r="AE90" i="5" s="1" a="1"/>
  <c r="AE90" i="5" s="1"/>
  <c r="AG89" i="5"/>
  <c r="AE89" i="5" s="1" a="1"/>
  <c r="AE89" i="5" s="1"/>
  <c r="AG88" i="5"/>
  <c r="AE88" i="5" s="1" a="1"/>
  <c r="AE88" i="5" s="1"/>
  <c r="AG87" i="5"/>
  <c r="AE87" i="5" s="1" a="1"/>
  <c r="AE87" i="5" s="1"/>
  <c r="AG85" i="5"/>
  <c r="AE85" i="5" s="1" a="1"/>
  <c r="AE85" i="5" s="1"/>
  <c r="AG84" i="5"/>
  <c r="AE84" i="5" s="1" a="1"/>
  <c r="AE84" i="5" s="1"/>
  <c r="AG81" i="5"/>
  <c r="AE81" i="5" s="1" a="1"/>
  <c r="AE81" i="5" s="1"/>
  <c r="AG80" i="5"/>
  <c r="AE80" i="5" s="1" a="1"/>
  <c r="AE80" i="5" s="1"/>
  <c r="AG78" i="5"/>
  <c r="AE78" i="5" s="1" a="1"/>
  <c r="AE78" i="5" s="1"/>
  <c r="AG77" i="5"/>
  <c r="AE77" i="5" s="1" a="1"/>
  <c r="AE77" i="5" s="1"/>
  <c r="AG75" i="5"/>
  <c r="AE75" i="5" s="1" a="1"/>
  <c r="AE75" i="5" s="1"/>
  <c r="AG74" i="5"/>
  <c r="AE74" i="5" s="1" a="1"/>
  <c r="AE74" i="5" s="1"/>
  <c r="AG68" i="5"/>
  <c r="AE68" i="5" s="1" a="1"/>
  <c r="AE68" i="5" s="1"/>
  <c r="AG67" i="5"/>
  <c r="AE67" i="5" s="1" a="1"/>
  <c r="AE67" i="5" s="1"/>
  <c r="AG66" i="5"/>
  <c r="AE66" i="5" s="1" a="1"/>
  <c r="AE66" i="5" s="1"/>
  <c r="AG65" i="5"/>
  <c r="AE65" i="5" s="1" a="1"/>
  <c r="AE65" i="5" s="1"/>
  <c r="AG64" i="5"/>
  <c r="AE64" i="5" s="1" a="1"/>
  <c r="AE64" i="5" s="1"/>
  <c r="AG62" i="5"/>
  <c r="AE62" i="5" s="1" a="1"/>
  <c r="AE62" i="5" s="1"/>
  <c r="AG61" i="5"/>
  <c r="AE61" i="5" s="1" a="1"/>
  <c r="AE61" i="5" s="1"/>
  <c r="AG60" i="5"/>
  <c r="AE60" i="5" s="1" a="1"/>
  <c r="AE60" i="5" s="1"/>
  <c r="AG59" i="5"/>
  <c r="AE59" i="5" s="1" a="1"/>
  <c r="AE59" i="5" s="1"/>
  <c r="AG58" i="5"/>
  <c r="AE58" i="5" s="1" a="1"/>
  <c r="AE58" i="5" s="1"/>
  <c r="AG56" i="5"/>
  <c r="AE56" i="5" s="1" a="1"/>
  <c r="AE56" i="5" s="1"/>
  <c r="AG51" i="5"/>
  <c r="AE51" i="5" s="1" a="1"/>
  <c r="AE51" i="5" s="1"/>
  <c r="AG50" i="5"/>
  <c r="AE50" i="5" s="1" a="1"/>
  <c r="AE50" i="5" s="1"/>
  <c r="AG46" i="5"/>
  <c r="AE46" i="5" s="1" a="1"/>
  <c r="AE46" i="5" s="1"/>
  <c r="AG45" i="5"/>
  <c r="AE45" i="5" s="1" a="1"/>
  <c r="AE45" i="5" s="1"/>
  <c r="AG44" i="5"/>
  <c r="AE44" i="5" s="1" a="1"/>
  <c r="AE44" i="5" s="1"/>
  <c r="AG43" i="5"/>
  <c r="AE43" i="5" s="1" a="1"/>
  <c r="AE43" i="5" s="1"/>
  <c r="AG42" i="5"/>
  <c r="AE42" i="5" s="1" a="1"/>
  <c r="AE42" i="5" s="1"/>
  <c r="AG41" i="5"/>
  <c r="AE41" i="5" s="1" a="1"/>
  <c r="AE41" i="5" s="1"/>
  <c r="AG39" i="5"/>
  <c r="AE39" i="5" s="1" a="1"/>
  <c r="AE39" i="5" s="1"/>
  <c r="AG38" i="5"/>
  <c r="AE38" i="5" s="1" a="1"/>
  <c r="AE38" i="5" s="1"/>
  <c r="AG34" i="5"/>
  <c r="AE34" i="5" s="1" a="1"/>
  <c r="AE34" i="5" s="1"/>
  <c r="AG33" i="5"/>
  <c r="AE33" i="5" s="1" a="1"/>
  <c r="AE33" i="5" s="1"/>
  <c r="AG32" i="5"/>
  <c r="AE32" i="5" s="1" a="1"/>
  <c r="AE32" i="5" s="1"/>
  <c r="AG31" i="5"/>
  <c r="AE31" i="5" s="1" a="1"/>
  <c r="AE31" i="5" s="1"/>
  <c r="AG30" i="5"/>
  <c r="AE30" i="5" s="1" a="1"/>
  <c r="AE30" i="5" s="1"/>
  <c r="AG29" i="5"/>
  <c r="AE29" i="5" s="1" a="1"/>
  <c r="AE29" i="5" s="1"/>
  <c r="AG27" i="5"/>
  <c r="AE27" i="5" s="1" a="1"/>
  <c r="AE27" i="5" s="1"/>
  <c r="AG25" i="5"/>
  <c r="AE25" i="5" s="1" a="1"/>
  <c r="AE25" i="5" s="1"/>
  <c r="AG24" i="5"/>
  <c r="AE24" i="5" s="1" a="1"/>
  <c r="AE24" i="5" s="1"/>
  <c r="AG23" i="5"/>
  <c r="AE23" i="5" s="1" a="1"/>
  <c r="AE23" i="5" s="1"/>
  <c r="AG22" i="5"/>
  <c r="AE22" i="5" s="1" a="1"/>
  <c r="AE22" i="5" s="1"/>
  <c r="AG21" i="5"/>
  <c r="AE21" i="5" s="1" a="1"/>
  <c r="AE21" i="5" s="1"/>
  <c r="AG20" i="5"/>
  <c r="AE20" i="5" s="1" a="1"/>
  <c r="AE20" i="5" s="1"/>
  <c r="AG17" i="5"/>
  <c r="AE17" i="5" s="1" a="1"/>
  <c r="AE17" i="5" s="1"/>
  <c r="AG16" i="5"/>
  <c r="AE16" i="5" s="1" a="1"/>
  <c r="AE16" i="5" s="1"/>
  <c r="AG15" i="5"/>
  <c r="AE15" i="5" s="1" a="1"/>
  <c r="AE15" i="5" s="1"/>
  <c r="AG13" i="5"/>
  <c r="AE13" i="5" s="1" a="1"/>
  <c r="AE13" i="5" s="1"/>
  <c r="AG12" i="5"/>
  <c r="AE12" i="5" s="1" a="1"/>
  <c r="AE12" i="5" s="1"/>
  <c r="AG10" i="5"/>
  <c r="AE10" i="5" s="1" a="1"/>
  <c r="AE10" i="5" s="1"/>
  <c r="AG9" i="5"/>
  <c r="AE9" i="5" s="1" a="1"/>
  <c r="AE9" i="5" s="1"/>
  <c r="AG8" i="5"/>
  <c r="AE8" i="5" s="1" a="1"/>
  <c r="AE8" i="5" s="1"/>
  <c r="AG7" i="5"/>
  <c r="AE7" i="5" s="1" a="1"/>
  <c r="AE7" i="5" s="1"/>
  <c r="AG6" i="5"/>
  <c r="AE6" i="5" s="1" a="1"/>
  <c r="AE6" i="5" s="1"/>
  <c r="AG5" i="5"/>
  <c r="AE5" i="5" s="1" a="1"/>
  <c r="AE5" i="5" s="1"/>
  <c r="AH5" i="5" s="1"/>
  <c r="AG239" i="4"/>
  <c r="AE239" i="4" s="1" a="1"/>
  <c r="AE239" i="4" s="1"/>
  <c r="AG238" i="4"/>
  <c r="AE238" i="4" a="1"/>
  <c r="AE238" i="4" s="1"/>
  <c r="AG237" i="4"/>
  <c r="AE237" i="4" s="1" a="1"/>
  <c r="AE237" i="4" s="1"/>
  <c r="AG236" i="4"/>
  <c r="AE236" i="4" s="1" a="1"/>
  <c r="AE236" i="4" s="1"/>
  <c r="AG235" i="4"/>
  <c r="AE235" i="4" s="1" a="1"/>
  <c r="AE235" i="4" s="1"/>
  <c r="AG234" i="4"/>
  <c r="AE234" i="4" s="1" a="1"/>
  <c r="AE234" i="4" s="1"/>
  <c r="AG233" i="4"/>
  <c r="AE233" i="4" s="1" a="1"/>
  <c r="AE233" i="4" s="1"/>
  <c r="AG232" i="4"/>
  <c r="AE232" i="4" s="1" a="1"/>
  <c r="AE232" i="4" s="1"/>
  <c r="AG231" i="4"/>
  <c r="AE231" i="4" a="1"/>
  <c r="AE231" i="4" s="1"/>
  <c r="AG230" i="4"/>
  <c r="AE230" i="4" a="1"/>
  <c r="AE230" i="4" s="1"/>
  <c r="AG229" i="4"/>
  <c r="AE229" i="4" s="1" a="1"/>
  <c r="AE229" i="4" s="1"/>
  <c r="AG228" i="4"/>
  <c r="AE228" i="4" s="1" a="1"/>
  <c r="AE228" i="4" s="1"/>
  <c r="AG227" i="4"/>
  <c r="AE227" i="4" s="1" a="1"/>
  <c r="AE227" i="4" s="1"/>
  <c r="AG226" i="4"/>
  <c r="AE226" i="4" s="1" a="1"/>
  <c r="AE226" i="4" s="1"/>
  <c r="AG225" i="4"/>
  <c r="AE225" i="4" s="1" a="1"/>
  <c r="AE225" i="4" s="1"/>
  <c r="AG224" i="4"/>
  <c r="AE224" i="4" s="1" a="1"/>
  <c r="AE224" i="4" s="1"/>
  <c r="AG223" i="4"/>
  <c r="AE223" i="4" s="1" a="1"/>
  <c r="AE223" i="4" s="1"/>
  <c r="AG222" i="4"/>
  <c r="AE222" i="4" s="1" a="1"/>
  <c r="AE222" i="4" s="1"/>
  <c r="AG221" i="4"/>
  <c r="AE221" i="4" s="1" a="1"/>
  <c r="AE221" i="4" s="1"/>
  <c r="AG220" i="4"/>
  <c r="AE220" i="4" s="1" a="1"/>
  <c r="AE220" i="4" s="1"/>
  <c r="AG219" i="4"/>
  <c r="AE219" i="4" s="1" a="1"/>
  <c r="AE219" i="4" s="1"/>
  <c r="AG218" i="4"/>
  <c r="AE218" i="4" s="1" a="1"/>
  <c r="AE218" i="4" s="1"/>
  <c r="AG217" i="4"/>
  <c r="AE217" i="4" s="1" a="1"/>
  <c r="AE217" i="4" s="1"/>
  <c r="AG216" i="4"/>
  <c r="AE216" i="4" s="1" a="1"/>
  <c r="AE216" i="4" s="1"/>
  <c r="AG215" i="4"/>
  <c r="AE215" i="4" s="1" a="1"/>
  <c r="AE215" i="4" s="1"/>
  <c r="AG214" i="4"/>
  <c r="AE214" i="4" s="1" a="1"/>
  <c r="AE214" i="4" s="1"/>
  <c r="AG213" i="4"/>
  <c r="AE213" i="4" s="1" a="1"/>
  <c r="AE213" i="4" s="1"/>
  <c r="AG212" i="4"/>
  <c r="AE212" i="4" s="1" a="1"/>
  <c r="AE212" i="4" s="1"/>
  <c r="AG211" i="4"/>
  <c r="AE211" i="4" s="1" a="1"/>
  <c r="AE211" i="4" s="1"/>
  <c r="AG210" i="4"/>
  <c r="AE210" i="4" s="1" a="1"/>
  <c r="AE210" i="4" s="1"/>
  <c r="AG209" i="4"/>
  <c r="AE209" i="4" s="1" a="1"/>
  <c r="AE209" i="4" s="1"/>
  <c r="AG208" i="4"/>
  <c r="AE208" i="4" s="1" a="1"/>
  <c r="AE208" i="4" s="1"/>
  <c r="AG207" i="4"/>
  <c r="AE207" i="4" s="1" a="1"/>
  <c r="AE207" i="4" s="1"/>
  <c r="AG206" i="4"/>
  <c r="AE206" i="4" s="1" a="1"/>
  <c r="AE206" i="4" s="1"/>
  <c r="AG205" i="4"/>
  <c r="AE205" i="4" s="1" a="1"/>
  <c r="AE205" i="4" s="1"/>
  <c r="AG204" i="4"/>
  <c r="AE204" i="4" s="1" a="1"/>
  <c r="AE204" i="4" s="1"/>
  <c r="AG203" i="4"/>
  <c r="AE203" i="4" s="1" a="1"/>
  <c r="AE203" i="4" s="1"/>
  <c r="AG202" i="4"/>
  <c r="AE202" i="4" s="1" a="1"/>
  <c r="AE202" i="4" s="1"/>
  <c r="AG201" i="4"/>
  <c r="AE201" i="4" a="1"/>
  <c r="AE201" i="4" s="1"/>
  <c r="AG200" i="4"/>
  <c r="AE200" i="4" s="1" a="1"/>
  <c r="AE200" i="4" s="1"/>
  <c r="AG199" i="4"/>
  <c r="AE199" i="4" s="1" a="1"/>
  <c r="AE199" i="4" s="1"/>
  <c r="AG198" i="4"/>
  <c r="AE198" i="4" s="1" a="1"/>
  <c r="AE198" i="4" s="1"/>
  <c r="AG197" i="4"/>
  <c r="AE197" i="4" s="1" a="1"/>
  <c r="AE197" i="4" s="1"/>
  <c r="AG196" i="4"/>
  <c r="AE196" i="4" s="1" a="1"/>
  <c r="AE196" i="4" s="1"/>
  <c r="AG195" i="4"/>
  <c r="AE195" i="4" s="1" a="1"/>
  <c r="AE195" i="4" s="1"/>
  <c r="AG194" i="4"/>
  <c r="AE194" i="4" s="1" a="1"/>
  <c r="AE194" i="4" s="1"/>
  <c r="AG193" i="4"/>
  <c r="AE193" i="4" s="1" a="1"/>
  <c r="AE193" i="4" s="1"/>
  <c r="AG192" i="4"/>
  <c r="AE192" i="4" s="1" a="1"/>
  <c r="AE192" i="4" s="1"/>
  <c r="AG191" i="4"/>
  <c r="AE191" i="4" s="1" a="1"/>
  <c r="AE191" i="4" s="1"/>
  <c r="AG190" i="4"/>
  <c r="AE190" i="4" s="1" a="1"/>
  <c r="AE190" i="4" s="1"/>
  <c r="AG189" i="4"/>
  <c r="AE189" i="4" s="1" a="1"/>
  <c r="AE189" i="4" s="1"/>
  <c r="AG188" i="4"/>
  <c r="AE188" i="4" s="1" a="1"/>
  <c r="AE188" i="4" s="1"/>
  <c r="AG187" i="4"/>
  <c r="AE187" i="4" s="1" a="1"/>
  <c r="AE187" i="4" s="1"/>
  <c r="AG186" i="4"/>
  <c r="AE186" i="4" s="1" a="1"/>
  <c r="AE186" i="4" s="1"/>
  <c r="AG185" i="4"/>
  <c r="AE185" i="4" s="1" a="1"/>
  <c r="AE185" i="4" s="1"/>
  <c r="AG184" i="4"/>
  <c r="AE184" i="4" a="1"/>
  <c r="AE184" i="4" s="1"/>
  <c r="AG183" i="4"/>
  <c r="AE183" i="4" s="1" a="1"/>
  <c r="AE183" i="4" s="1"/>
  <c r="AG182" i="4"/>
  <c r="AE182" i="4" s="1" a="1"/>
  <c r="AE182" i="4" s="1"/>
  <c r="AG181" i="4"/>
  <c r="AE181" i="4" s="1" a="1"/>
  <c r="AE181" i="4" s="1"/>
  <c r="AG180" i="4"/>
  <c r="AE180" i="4" s="1" a="1"/>
  <c r="AE180" i="4" s="1"/>
  <c r="AG179" i="4"/>
  <c r="AE179" i="4" s="1" a="1"/>
  <c r="AE179" i="4" s="1"/>
  <c r="AG178" i="4"/>
  <c r="AE178" i="4" s="1" a="1"/>
  <c r="AE178" i="4" s="1"/>
  <c r="AG177" i="4"/>
  <c r="AE177" i="4" a="1"/>
  <c r="AE177" i="4" s="1"/>
  <c r="AG176" i="4"/>
  <c r="AE176" i="4" s="1" a="1"/>
  <c r="AE176" i="4" s="1"/>
  <c r="AG175" i="4"/>
  <c r="AE175" i="4" s="1" a="1"/>
  <c r="AE175" i="4" s="1"/>
  <c r="AG174" i="4"/>
  <c r="AE174" i="4" s="1" a="1"/>
  <c r="AE174" i="4" s="1"/>
  <c r="AG173" i="4"/>
  <c r="AE173" i="4" s="1" a="1"/>
  <c r="AE173" i="4" s="1"/>
  <c r="AG172" i="4"/>
  <c r="AE172" i="4" s="1" a="1"/>
  <c r="AE172" i="4" s="1"/>
  <c r="AG171" i="4"/>
  <c r="AE171" i="4" a="1"/>
  <c r="AE171" i="4" s="1"/>
  <c r="AG170" i="4"/>
  <c r="AE170" i="4" s="1" a="1"/>
  <c r="AE170" i="4" s="1"/>
  <c r="AG169" i="4"/>
  <c r="AE169" i="4" s="1" a="1"/>
  <c r="AE169" i="4" s="1"/>
  <c r="AG168" i="4"/>
  <c r="AE168" i="4" s="1" a="1"/>
  <c r="AE168" i="4" s="1"/>
  <c r="AG167" i="4"/>
  <c r="AE167" i="4" s="1" a="1"/>
  <c r="AE167" i="4" s="1"/>
  <c r="AG166" i="4"/>
  <c r="AE166" i="4" s="1" a="1"/>
  <c r="AE166" i="4" s="1"/>
  <c r="AG165" i="4"/>
  <c r="AE165" i="4" s="1" a="1"/>
  <c r="AE165" i="4" s="1"/>
  <c r="AG164" i="4"/>
  <c r="AE164" i="4" s="1" a="1"/>
  <c r="AE164" i="4" s="1"/>
  <c r="AG163" i="4"/>
  <c r="AE163" i="4" s="1" a="1"/>
  <c r="AE163" i="4" s="1"/>
  <c r="AG162" i="4"/>
  <c r="AE162" i="4" s="1" a="1"/>
  <c r="AE162" i="4" s="1"/>
  <c r="AG161" i="4"/>
  <c r="AE161" i="4" s="1" a="1"/>
  <c r="AE161" i="4" s="1"/>
  <c r="AG160" i="4"/>
  <c r="AE160" i="4" s="1" a="1"/>
  <c r="AE160" i="4" s="1"/>
  <c r="AG159" i="4"/>
  <c r="AE159" i="4" s="1" a="1"/>
  <c r="AE159" i="4" s="1"/>
  <c r="AG158" i="4"/>
  <c r="AE158" i="4" s="1" a="1"/>
  <c r="AE158" i="4" s="1"/>
  <c r="AG157" i="4"/>
  <c r="AE157" i="4" s="1" a="1"/>
  <c r="AE157" i="4" s="1"/>
  <c r="AG156" i="4"/>
  <c r="AE156" i="4" s="1" a="1"/>
  <c r="AE156" i="4" s="1"/>
  <c r="AG155" i="4"/>
  <c r="AE155" i="4" s="1" a="1"/>
  <c r="AE155" i="4" s="1"/>
  <c r="AG154" i="4"/>
  <c r="AE154" i="4" s="1" a="1"/>
  <c r="AE154" i="4" s="1"/>
  <c r="AG153" i="4"/>
  <c r="AE153" i="4" s="1" a="1"/>
  <c r="AE153" i="4" s="1"/>
  <c r="AG152" i="4"/>
  <c r="AE152" i="4" s="1" a="1"/>
  <c r="AE152" i="4" s="1"/>
  <c r="AG151" i="4"/>
  <c r="AE151" i="4" s="1" a="1"/>
  <c r="AE151" i="4" s="1"/>
  <c r="AG150" i="4"/>
  <c r="AE150" i="4" s="1" a="1"/>
  <c r="AE150" i="4" s="1"/>
  <c r="AG149" i="4"/>
  <c r="AE149" i="4" s="1" a="1"/>
  <c r="AE149" i="4" s="1"/>
  <c r="AG148" i="4"/>
  <c r="AE148" i="4" s="1" a="1"/>
  <c r="AE148" i="4" s="1"/>
  <c r="AG147" i="4"/>
  <c r="AE147" i="4" s="1" a="1"/>
  <c r="AE147" i="4" s="1"/>
  <c r="AG146" i="4"/>
  <c r="AE146" i="4" s="1" a="1"/>
  <c r="AE146" i="4" s="1"/>
  <c r="AG145" i="4"/>
  <c r="AE145" i="4" s="1" a="1"/>
  <c r="AE145" i="4" s="1"/>
  <c r="AG144" i="4"/>
  <c r="AE144" i="4" s="1" a="1"/>
  <c r="AE144" i="4" s="1"/>
  <c r="AG143" i="4"/>
  <c r="AE143" i="4" s="1" a="1"/>
  <c r="AE143" i="4" s="1"/>
  <c r="AG142" i="4"/>
  <c r="AE142" i="4" s="1" a="1"/>
  <c r="AE142" i="4" s="1"/>
  <c r="AG141" i="4"/>
  <c r="AE141" i="4" s="1" a="1"/>
  <c r="AE141" i="4" s="1"/>
  <c r="AG140" i="4"/>
  <c r="AE140" i="4" s="1" a="1"/>
  <c r="AE140" i="4" s="1"/>
  <c r="AG139" i="4"/>
  <c r="AE139" i="4" s="1" a="1"/>
  <c r="AE139" i="4" s="1"/>
  <c r="AG138" i="4"/>
  <c r="AE138" i="4" s="1" a="1"/>
  <c r="AE138" i="4" s="1"/>
  <c r="AG137" i="4"/>
  <c r="AE137" i="4" s="1" a="1"/>
  <c r="AE137" i="4" s="1"/>
  <c r="AG136" i="4"/>
  <c r="AE136" i="4" s="1" a="1"/>
  <c r="AE136" i="4" s="1"/>
  <c r="AG135" i="4"/>
  <c r="AE135" i="4" s="1" a="1"/>
  <c r="AE135" i="4" s="1"/>
  <c r="AG134" i="4"/>
  <c r="AE134" i="4" s="1" a="1"/>
  <c r="AE134" i="4" s="1"/>
  <c r="AG133" i="4"/>
  <c r="AE133" i="4" s="1" a="1"/>
  <c r="AE133" i="4" s="1"/>
  <c r="AG132" i="4"/>
  <c r="AE132" i="4" s="1" a="1"/>
  <c r="AE132" i="4" s="1"/>
  <c r="AG131" i="4"/>
  <c r="AE131" i="4" s="1" a="1"/>
  <c r="AE131" i="4" s="1"/>
  <c r="AG130" i="4"/>
  <c r="AE130" i="4" s="1" a="1"/>
  <c r="AE130" i="4" s="1"/>
  <c r="AG129" i="4"/>
  <c r="AE129" i="4" s="1" a="1"/>
  <c r="AE129" i="4" s="1"/>
  <c r="AG128" i="4"/>
  <c r="AE128" i="4" a="1"/>
  <c r="AE128" i="4" s="1"/>
  <c r="AG127" i="4"/>
  <c r="AE127" i="4" s="1" a="1"/>
  <c r="AE127" i="4" s="1"/>
  <c r="AG126" i="4"/>
  <c r="AE126" i="4" s="1" a="1"/>
  <c r="AE126" i="4" s="1"/>
  <c r="AG125" i="4"/>
  <c r="AE125" i="4" s="1" a="1"/>
  <c r="AE125" i="4" s="1"/>
  <c r="AG124" i="4"/>
  <c r="AE124" i="4" s="1" a="1"/>
  <c r="AE124" i="4" s="1"/>
  <c r="AG123" i="4"/>
  <c r="AE123" i="4" s="1" a="1"/>
  <c r="AE123" i="4" s="1"/>
  <c r="AG122" i="4"/>
  <c r="AE122" i="4" s="1" a="1"/>
  <c r="AE122" i="4" s="1"/>
  <c r="AG121" i="4"/>
  <c r="AE121" i="4" s="1" a="1"/>
  <c r="AE121" i="4" s="1"/>
  <c r="AG120" i="4"/>
  <c r="AE120" i="4" s="1" a="1"/>
  <c r="AE120" i="4" s="1"/>
  <c r="AG119" i="4"/>
  <c r="AE119" i="4" s="1" a="1"/>
  <c r="AE119" i="4" s="1"/>
  <c r="AG118" i="4"/>
  <c r="AE118" i="4" s="1" a="1"/>
  <c r="AE118" i="4" s="1"/>
  <c r="AG117" i="4"/>
  <c r="AE117" i="4" a="1"/>
  <c r="AE117" i="4" s="1"/>
  <c r="AG116" i="4"/>
  <c r="AE116" i="4" s="1" a="1"/>
  <c r="AE116" i="4" s="1"/>
  <c r="AG115" i="4"/>
  <c r="AE115" i="4" s="1" a="1"/>
  <c r="AE115" i="4" s="1"/>
  <c r="AG114" i="4"/>
  <c r="AE114" i="4" s="1" a="1"/>
  <c r="AE114" i="4" s="1"/>
  <c r="AG113" i="4"/>
  <c r="AE113" i="4" s="1" a="1"/>
  <c r="AE113" i="4" s="1"/>
  <c r="AG112" i="4"/>
  <c r="AE112" i="4" s="1" a="1"/>
  <c r="AE112" i="4" s="1"/>
  <c r="AG111" i="4"/>
  <c r="AE111" i="4" s="1" a="1"/>
  <c r="AE111" i="4" s="1"/>
  <c r="AG110" i="4"/>
  <c r="AE110" i="4" s="1" a="1"/>
  <c r="AE110" i="4" s="1"/>
  <c r="AG109" i="4"/>
  <c r="AE109" i="4" s="1" a="1"/>
  <c r="AE109" i="4" s="1"/>
  <c r="AG108" i="4"/>
  <c r="AE108" i="4" s="1" a="1"/>
  <c r="AE108" i="4" s="1"/>
  <c r="AG107" i="4"/>
  <c r="AE107" i="4" s="1" a="1"/>
  <c r="AE107" i="4" s="1"/>
  <c r="AG106" i="4"/>
  <c r="AE106" i="4" s="1" a="1"/>
  <c r="AE106" i="4" s="1"/>
  <c r="AG105" i="4"/>
  <c r="AE105" i="4" s="1" a="1"/>
  <c r="AE105" i="4" s="1"/>
  <c r="AG104" i="4"/>
  <c r="AE104" i="4" s="1" a="1"/>
  <c r="AE104" i="4" s="1"/>
  <c r="AG103" i="4"/>
  <c r="AE103" i="4" s="1" a="1"/>
  <c r="AE103" i="4" s="1"/>
  <c r="AG102" i="4"/>
  <c r="AE102" i="4" s="1" a="1"/>
  <c r="AE102" i="4" s="1"/>
  <c r="AG101" i="4"/>
  <c r="AE101" i="4" s="1" a="1"/>
  <c r="AE101" i="4" s="1"/>
  <c r="AG100" i="4"/>
  <c r="AE100" i="4" s="1" a="1"/>
  <c r="AE100" i="4" s="1"/>
  <c r="AG99" i="4"/>
  <c r="AE99" i="4" s="1" a="1"/>
  <c r="AE99" i="4" s="1"/>
  <c r="AG98" i="4"/>
  <c r="AE98" i="4" s="1" a="1"/>
  <c r="AE98" i="4" s="1"/>
  <c r="AG97" i="4"/>
  <c r="AE97" i="4" s="1" a="1"/>
  <c r="AE97" i="4" s="1"/>
  <c r="AG96" i="4"/>
  <c r="AE96" i="4" s="1" a="1"/>
  <c r="AE96" i="4" s="1"/>
  <c r="AG95" i="4"/>
  <c r="AE95" i="4" s="1" a="1"/>
  <c r="AE95" i="4" s="1"/>
  <c r="AG94" i="4"/>
  <c r="AE94" i="4" s="1" a="1"/>
  <c r="AE94" i="4" s="1"/>
  <c r="AG93" i="4"/>
  <c r="AE93" i="4" s="1" a="1"/>
  <c r="AE93" i="4" s="1"/>
  <c r="AG92" i="4"/>
  <c r="AE92" i="4" s="1" a="1"/>
  <c r="AE92" i="4" s="1"/>
  <c r="AG91" i="4"/>
  <c r="AE91" i="4" s="1" a="1"/>
  <c r="AE91" i="4" s="1"/>
  <c r="AG90" i="4"/>
  <c r="AE90" i="4" s="1" a="1"/>
  <c r="AE90" i="4" s="1"/>
  <c r="AG89" i="4"/>
  <c r="AE89" i="4" a="1"/>
  <c r="AE89" i="4" s="1"/>
  <c r="AG88" i="4"/>
  <c r="AE88" i="4" s="1" a="1"/>
  <c r="AE88" i="4" s="1"/>
  <c r="AG87" i="4"/>
  <c r="AE87" i="4" s="1" a="1"/>
  <c r="AE87" i="4" s="1"/>
  <c r="AG86" i="4"/>
  <c r="AE86" i="4" s="1" a="1"/>
  <c r="AE86" i="4" s="1"/>
  <c r="AG85" i="4"/>
  <c r="AE85" i="4" s="1" a="1"/>
  <c r="AE85" i="4" s="1"/>
  <c r="AG84" i="4"/>
  <c r="AE84" i="4" s="1" a="1"/>
  <c r="AE84" i="4" s="1"/>
  <c r="AG83" i="4"/>
  <c r="AE83" i="4" s="1" a="1"/>
  <c r="AE83" i="4" s="1"/>
  <c r="AG82" i="4"/>
  <c r="AE82" i="4" s="1" a="1"/>
  <c r="AE82" i="4" s="1"/>
  <c r="AG81" i="4"/>
  <c r="AE81" i="4" s="1" a="1"/>
  <c r="AE81" i="4" s="1"/>
  <c r="AG80" i="4"/>
  <c r="AE80" i="4" s="1" a="1"/>
  <c r="AE80" i="4" s="1"/>
  <c r="AG79" i="4"/>
  <c r="AE79" i="4" s="1" a="1"/>
  <c r="AE79" i="4" s="1"/>
  <c r="AG78" i="4"/>
  <c r="AE78" i="4" s="1" a="1"/>
  <c r="AE78" i="4" s="1"/>
  <c r="AG77" i="4"/>
  <c r="AE77" i="4" s="1" a="1"/>
  <c r="AE77" i="4" s="1"/>
  <c r="AG76" i="4"/>
  <c r="AE76" i="4" s="1" a="1"/>
  <c r="AE76" i="4" s="1"/>
  <c r="AG75" i="4"/>
  <c r="AE75" i="4" s="1" a="1"/>
  <c r="AE75" i="4" s="1"/>
  <c r="AG74" i="4"/>
  <c r="AE74" i="4" s="1" a="1"/>
  <c r="AE74" i="4" s="1"/>
  <c r="AG73" i="4"/>
  <c r="AE73" i="4" s="1" a="1"/>
  <c r="AE73" i="4" s="1"/>
  <c r="AG72" i="4"/>
  <c r="AE72" i="4" s="1" a="1"/>
  <c r="AE72" i="4" s="1"/>
  <c r="AG71" i="4"/>
  <c r="AE71" i="4" a="1"/>
  <c r="AE71" i="4" s="1"/>
  <c r="AG70" i="4"/>
  <c r="AE70" i="4" s="1" a="1"/>
  <c r="AE70" i="4" s="1"/>
  <c r="AG69" i="4"/>
  <c r="AE69" i="4" s="1" a="1"/>
  <c r="AE69" i="4" s="1"/>
  <c r="AG68" i="4"/>
  <c r="AE68" i="4" s="1" a="1"/>
  <c r="AE68" i="4" s="1"/>
  <c r="AG67" i="4"/>
  <c r="AE67" i="4" s="1" a="1"/>
  <c r="AE67" i="4" s="1"/>
  <c r="AG66" i="4"/>
  <c r="AE66" i="4" s="1" a="1"/>
  <c r="AE66" i="4" s="1"/>
  <c r="AH66" i="4" s="1"/>
  <c r="AG65" i="4"/>
  <c r="AE65" i="4" s="1" a="1"/>
  <c r="AE65" i="4" s="1"/>
  <c r="AG64" i="4"/>
  <c r="AE64" i="4" a="1"/>
  <c r="AE64" i="4" s="1"/>
  <c r="AG63" i="4"/>
  <c r="AE63" i="4" s="1" a="1"/>
  <c r="AE63" i="4" s="1"/>
  <c r="AG62" i="4"/>
  <c r="AE62" i="4" s="1" a="1"/>
  <c r="AE62" i="4" s="1"/>
  <c r="AG61" i="4"/>
  <c r="AE61" i="4" s="1" a="1"/>
  <c r="AE61" i="4" s="1"/>
  <c r="AG60" i="4"/>
  <c r="AE60" i="4" s="1" a="1"/>
  <c r="AE60" i="4" s="1"/>
  <c r="AG59" i="4"/>
  <c r="AE59" i="4" s="1" a="1"/>
  <c r="AE59" i="4" s="1"/>
  <c r="AG58" i="4"/>
  <c r="AE58" i="4" s="1" a="1"/>
  <c r="AE58" i="4" s="1"/>
  <c r="AG57" i="4"/>
  <c r="AE57" i="4" s="1" a="1"/>
  <c r="AE57" i="4" s="1"/>
  <c r="AG56" i="4"/>
  <c r="AE56" i="4" s="1" a="1"/>
  <c r="AE56" i="4" s="1"/>
  <c r="AG55" i="4"/>
  <c r="AE55" i="4" s="1" a="1"/>
  <c r="AE55" i="4" s="1"/>
  <c r="AG54" i="4"/>
  <c r="AE54" i="4" s="1" a="1"/>
  <c r="AE54" i="4" s="1"/>
  <c r="AG53" i="4"/>
  <c r="AE53" i="4" s="1" a="1"/>
  <c r="AE53" i="4" s="1"/>
  <c r="AG52" i="4"/>
  <c r="AE52" i="4" s="1" a="1"/>
  <c r="AE52" i="4" s="1"/>
  <c r="AG51" i="4"/>
  <c r="AE51" i="4" s="1" a="1"/>
  <c r="AE51" i="4" s="1"/>
  <c r="AG50" i="4"/>
  <c r="AE50" i="4" s="1" a="1"/>
  <c r="AE50" i="4" s="1"/>
  <c r="AG49" i="4"/>
  <c r="AE49" i="4" a="1"/>
  <c r="AE49" i="4" s="1"/>
  <c r="AG48" i="4"/>
  <c r="AE48" i="4" s="1" a="1"/>
  <c r="AE48" i="4" s="1"/>
  <c r="AG47" i="4"/>
  <c r="AE47" i="4" s="1" a="1"/>
  <c r="AE47" i="4" s="1"/>
  <c r="AG46" i="4"/>
  <c r="AE46" i="4" s="1" a="1"/>
  <c r="AE46" i="4" s="1"/>
  <c r="AG45" i="4"/>
  <c r="AE45" i="4" s="1" a="1"/>
  <c r="AE45" i="4" s="1"/>
  <c r="AG44" i="4"/>
  <c r="AE44" i="4" s="1" a="1"/>
  <c r="AE44" i="4" s="1"/>
  <c r="AG43" i="4"/>
  <c r="AE43" i="4" s="1" a="1"/>
  <c r="AE43" i="4" s="1"/>
  <c r="AG42" i="4"/>
  <c r="AE42" i="4" s="1" a="1"/>
  <c r="AE42" i="4" s="1"/>
  <c r="AG41" i="4"/>
  <c r="AE41" i="4" s="1" a="1"/>
  <c r="AE41" i="4" s="1"/>
  <c r="AG40" i="4"/>
  <c r="AE40" i="4" s="1" a="1"/>
  <c r="AE40" i="4" s="1"/>
  <c r="AG39" i="4"/>
  <c r="AE39" i="4" s="1" a="1"/>
  <c r="AE39" i="4" s="1"/>
  <c r="AG38" i="4"/>
  <c r="AE38" i="4" s="1" a="1"/>
  <c r="AE38" i="4" s="1"/>
  <c r="AG37" i="4"/>
  <c r="AE37" i="4" s="1" a="1"/>
  <c r="AE37" i="4" s="1"/>
  <c r="AG36" i="4"/>
  <c r="AE36" i="4" a="1"/>
  <c r="AE36" i="4" s="1"/>
  <c r="AG35" i="4"/>
  <c r="AE35" i="4" s="1" a="1"/>
  <c r="AE35" i="4" s="1"/>
  <c r="AH35" i="4" s="1"/>
  <c r="AG34" i="4"/>
  <c r="AE34" i="4" s="1" a="1"/>
  <c r="AE34" i="4" s="1"/>
  <c r="AG33" i="4"/>
  <c r="AE33" i="4" s="1" a="1"/>
  <c r="AE33" i="4" s="1"/>
  <c r="AG32" i="4"/>
  <c r="AE32" i="4" s="1" a="1"/>
  <c r="AE32" i="4" s="1"/>
  <c r="AG31" i="4"/>
  <c r="AE31" i="4" s="1" a="1"/>
  <c r="AE31" i="4" s="1"/>
  <c r="AG30" i="4"/>
  <c r="AE30" i="4" s="1" a="1"/>
  <c r="AE30" i="4" s="1"/>
  <c r="AG29" i="4"/>
  <c r="AE29" i="4" s="1" a="1"/>
  <c r="AE29" i="4" s="1"/>
  <c r="AG28" i="4"/>
  <c r="AE28" i="4" s="1" a="1"/>
  <c r="AE28" i="4" s="1"/>
  <c r="AG27" i="4"/>
  <c r="AE27" i="4" s="1" a="1"/>
  <c r="AE27" i="4" s="1"/>
  <c r="AG26" i="4"/>
  <c r="AE26" i="4" s="1" a="1"/>
  <c r="AE26" i="4" s="1"/>
  <c r="AG25" i="4"/>
  <c r="AE25" i="4" s="1" a="1"/>
  <c r="AE25" i="4" s="1"/>
  <c r="AG24" i="4"/>
  <c r="AE24" i="4" a="1"/>
  <c r="AE24" i="4" s="1"/>
  <c r="AG23" i="4"/>
  <c r="AE23" i="4" s="1" a="1"/>
  <c r="AE23" i="4" s="1"/>
  <c r="AG22" i="4"/>
  <c r="AE22" i="4" s="1" a="1"/>
  <c r="AE22" i="4" s="1"/>
  <c r="AG21" i="4"/>
  <c r="AE21" i="4" s="1" a="1"/>
  <c r="AE21" i="4" s="1"/>
  <c r="AG20" i="4"/>
  <c r="AE20" i="4" s="1" a="1"/>
  <c r="AE20" i="4" s="1"/>
  <c r="AG19" i="4"/>
  <c r="AE19" i="4" s="1" a="1"/>
  <c r="AE19" i="4" s="1"/>
  <c r="AG18" i="4"/>
  <c r="AE18" i="4" s="1" a="1"/>
  <c r="AE18" i="4" s="1"/>
  <c r="AH18" i="4" s="1"/>
  <c r="AG17" i="4"/>
  <c r="AE17" i="4" s="1" a="1"/>
  <c r="AE17" i="4" s="1"/>
  <c r="AG16" i="4"/>
  <c r="AE16" i="4" s="1" a="1"/>
  <c r="AE16" i="4" s="1"/>
  <c r="AG15" i="4"/>
  <c r="AE15" i="4" a="1"/>
  <c r="AE15" i="4" s="1"/>
  <c r="AG14" i="4"/>
  <c r="AE14" i="4" s="1" a="1"/>
  <c r="AE14" i="4" s="1"/>
  <c r="AG13" i="4"/>
  <c r="AE13" i="4" s="1" a="1"/>
  <c r="AE13" i="4" s="1"/>
  <c r="AG12" i="4"/>
  <c r="AE12" i="4" s="1" a="1"/>
  <c r="AE12" i="4" s="1"/>
  <c r="AG11" i="4"/>
  <c r="AE11" i="4" s="1" a="1"/>
  <c r="AE11" i="4" s="1"/>
  <c r="AG10" i="4"/>
  <c r="AE10" i="4" s="1" a="1"/>
  <c r="AE10" i="4" s="1"/>
  <c r="AG9" i="4"/>
  <c r="AE9" i="4" s="1" a="1"/>
  <c r="AE9" i="4" s="1"/>
  <c r="AG8" i="4"/>
  <c r="AE8" i="4" a="1"/>
  <c r="AE8" i="4" s="1"/>
  <c r="AG7" i="4"/>
  <c r="AE7" i="4" s="1" a="1"/>
  <c r="AE7" i="4" s="1"/>
  <c r="AG6" i="4"/>
  <c r="AE6" i="4" s="1" a="1"/>
  <c r="AE6" i="4" s="1"/>
  <c r="AG5" i="4"/>
  <c r="AE5" i="4" s="1" a="1"/>
  <c r="AE5" i="4" s="1"/>
  <c r="AG4" i="4"/>
  <c r="AE4" i="4" s="1" a="1"/>
  <c r="AE4" i="4" s="1"/>
  <c r="AH4" i="4" s="1"/>
  <c r="AG59" i="3"/>
  <c r="AG58" i="3"/>
  <c r="AG57" i="3"/>
  <c r="AG56" i="3"/>
  <c r="AG55" i="3"/>
  <c r="AG54" i="3"/>
  <c r="AG53" i="3"/>
  <c r="AE53" i="3" s="1" a="1"/>
  <c r="AE53" i="3" s="1"/>
  <c r="AG52" i="3"/>
  <c r="AE52" i="3" s="1" a="1"/>
  <c r="AE52" i="3" s="1"/>
  <c r="AG51" i="3"/>
  <c r="AG50" i="3"/>
  <c r="AG49" i="3"/>
  <c r="AG48" i="3"/>
  <c r="AG47" i="3"/>
  <c r="AG46" i="3"/>
  <c r="AG45" i="3"/>
  <c r="AE45" i="3" s="1" a="1"/>
  <c r="AE45" i="3" s="1"/>
  <c r="AG44" i="3"/>
  <c r="AE44" i="3" s="1" a="1"/>
  <c r="AE44" i="3" s="1"/>
  <c r="AG43" i="3"/>
  <c r="AG42" i="3"/>
  <c r="AG41" i="3"/>
  <c r="AG40" i="3"/>
  <c r="AG39" i="3"/>
  <c r="AG38" i="3"/>
  <c r="AG37" i="3"/>
  <c r="AE37" i="3" s="1" a="1"/>
  <c r="AE37" i="3" s="1"/>
  <c r="AG36" i="3"/>
  <c r="AE36" i="3" s="1" a="1"/>
  <c r="AE36" i="3" s="1"/>
  <c r="AG35" i="3"/>
  <c r="AG34" i="3"/>
  <c r="AG33" i="3"/>
  <c r="AG32" i="3"/>
  <c r="AG31" i="3"/>
  <c r="AG30" i="3"/>
  <c r="AG29" i="3"/>
  <c r="AE29" i="3" s="1" a="1"/>
  <c r="AE29" i="3" s="1"/>
  <c r="AG28" i="3"/>
  <c r="AE28" i="3" s="1" a="1"/>
  <c r="AE28" i="3" s="1"/>
  <c r="AG27" i="3"/>
  <c r="AG26" i="3"/>
  <c r="AG25" i="3"/>
  <c r="AG24" i="3"/>
  <c r="AG23" i="3"/>
  <c r="AG22" i="3"/>
  <c r="AG21" i="3"/>
  <c r="AE21" i="3" s="1" a="1"/>
  <c r="AE21" i="3" s="1"/>
  <c r="AG20" i="3"/>
  <c r="AE20" i="3" s="1" a="1"/>
  <c r="AE20" i="3" s="1"/>
  <c r="AG19" i="3"/>
  <c r="AG18" i="3"/>
  <c r="AG17" i="3"/>
  <c r="AG16" i="3"/>
  <c r="AG15" i="3"/>
  <c r="AG14" i="3"/>
  <c r="AG13" i="3"/>
  <c r="AE13" i="3" s="1" a="1"/>
  <c r="AE13" i="3" s="1"/>
  <c r="AG12" i="3"/>
  <c r="AE12" i="3" s="1" a="1"/>
  <c r="AE12" i="3" s="1"/>
  <c r="AG11" i="3"/>
  <c r="AG10" i="3"/>
  <c r="AG9" i="3"/>
  <c r="AG8" i="3"/>
  <c r="AG7" i="3"/>
  <c r="AG6" i="3"/>
  <c r="AG5" i="3"/>
  <c r="AG4" i="3"/>
  <c r="AE4" i="3" s="1" a="1"/>
  <c r="AE4" i="3" s="1"/>
  <c r="AG242" i="3"/>
  <c r="AG241" i="3"/>
  <c r="AG240" i="3"/>
  <c r="AG239" i="3"/>
  <c r="AG238" i="3"/>
  <c r="AG237" i="3"/>
  <c r="AG236" i="3"/>
  <c r="AG235" i="3"/>
  <c r="AE235" i="3" s="1" a="1"/>
  <c r="AE235" i="3" s="1"/>
  <c r="AG234" i="3"/>
  <c r="AG233" i="3"/>
  <c r="AG232" i="3"/>
  <c r="AG231" i="3"/>
  <c r="AG230" i="3"/>
  <c r="AG229" i="3"/>
  <c r="AG228" i="3"/>
  <c r="AE228" i="3" s="1" a="1"/>
  <c r="AE228" i="3" s="1"/>
  <c r="AG227" i="3"/>
  <c r="AE227" i="3" s="1" a="1"/>
  <c r="AE227" i="3" s="1"/>
  <c r="AG226" i="3"/>
  <c r="AG225" i="3"/>
  <c r="AG224" i="3"/>
  <c r="AG223" i="3"/>
  <c r="AG222" i="3"/>
  <c r="AG221" i="3"/>
  <c r="AG220" i="3"/>
  <c r="AE220" i="3" s="1" a="1"/>
  <c r="AE220" i="3" s="1"/>
  <c r="AG219" i="3"/>
  <c r="AE219" i="3" s="1" a="1"/>
  <c r="AE219" i="3" s="1"/>
  <c r="AG218" i="3"/>
  <c r="AG217" i="3"/>
  <c r="AG216" i="3"/>
  <c r="AG215" i="3"/>
  <c r="AG214" i="3"/>
  <c r="AG213" i="3"/>
  <c r="AG212" i="3"/>
  <c r="AE212" i="3" s="1" a="1"/>
  <c r="AE212" i="3" s="1"/>
  <c r="AG211" i="3"/>
  <c r="AG210" i="3"/>
  <c r="AG209" i="3"/>
  <c r="AG208" i="3"/>
  <c r="AG207" i="3"/>
  <c r="AG206" i="3"/>
  <c r="AG205" i="3"/>
  <c r="AG204" i="3"/>
  <c r="AG203" i="3"/>
  <c r="AE203" i="3" s="1" a="1"/>
  <c r="AE203" i="3" s="1"/>
  <c r="AG202" i="3"/>
  <c r="AG201" i="3"/>
  <c r="AG200" i="3"/>
  <c r="AG199" i="3"/>
  <c r="AG198" i="3"/>
  <c r="AG197" i="3"/>
  <c r="AG196" i="3"/>
  <c r="AE196" i="3" s="1" a="1"/>
  <c r="AE196" i="3" s="1"/>
  <c r="AG195" i="3"/>
  <c r="AE195" i="3" s="1" a="1"/>
  <c r="AE195" i="3" s="1"/>
  <c r="AG194" i="3"/>
  <c r="AG193" i="3"/>
  <c r="AG192" i="3"/>
  <c r="AG191" i="3"/>
  <c r="AG190" i="3"/>
  <c r="AG189" i="3"/>
  <c r="AG188" i="3"/>
  <c r="AE188" i="3" s="1" a="1"/>
  <c r="AE188" i="3" s="1"/>
  <c r="AG187" i="3"/>
  <c r="AE187" i="3" s="1" a="1"/>
  <c r="AE187" i="3" s="1"/>
  <c r="AG186" i="3"/>
  <c r="AG185" i="3"/>
  <c r="AG184" i="3"/>
  <c r="AG183" i="3"/>
  <c r="AG182" i="3"/>
  <c r="AG181" i="3"/>
  <c r="AG180" i="3"/>
  <c r="AE180" i="3" s="1" a="1"/>
  <c r="AE180" i="3" s="1"/>
  <c r="AG179" i="3"/>
  <c r="AG178" i="3"/>
  <c r="AG177" i="3"/>
  <c r="AG176" i="3"/>
  <c r="AG175" i="3"/>
  <c r="AG174" i="3"/>
  <c r="AG173" i="3"/>
  <c r="AG172" i="3"/>
  <c r="AG171" i="3"/>
  <c r="AE171" i="3" s="1" a="1"/>
  <c r="AE171" i="3" s="1"/>
  <c r="AG170" i="3"/>
  <c r="AG169" i="3"/>
  <c r="AG168" i="3"/>
  <c r="AG167" i="3"/>
  <c r="AG166" i="3"/>
  <c r="AG165" i="3"/>
  <c r="AG164" i="3"/>
  <c r="AG163" i="3"/>
  <c r="AE163" i="3" s="1" a="1"/>
  <c r="AE163" i="3" s="1"/>
  <c r="AG162" i="3"/>
  <c r="AG161" i="3"/>
  <c r="AG160" i="3"/>
  <c r="AG159" i="3"/>
  <c r="AG158" i="3"/>
  <c r="AG157" i="3"/>
  <c r="AG156" i="3"/>
  <c r="AG155" i="3"/>
  <c r="AE155" i="3" s="1" a="1"/>
  <c r="AE155" i="3" s="1"/>
  <c r="AG154" i="3"/>
  <c r="AG153" i="3"/>
  <c r="AG152" i="3"/>
  <c r="AG151" i="3"/>
  <c r="AG150" i="3"/>
  <c r="AG149" i="3"/>
  <c r="AG148" i="3"/>
  <c r="AG147" i="3"/>
  <c r="AE147" i="3" s="1" a="1"/>
  <c r="AE147" i="3" s="1"/>
  <c r="AG146" i="3"/>
  <c r="AG145" i="3"/>
  <c r="AG144" i="3"/>
  <c r="AG143" i="3"/>
  <c r="AG142" i="3"/>
  <c r="AG141" i="3"/>
  <c r="AG140" i="3"/>
  <c r="AG139" i="3"/>
  <c r="AE139" i="3" s="1" a="1"/>
  <c r="AE139" i="3" s="1"/>
  <c r="AG138" i="3"/>
  <c r="AG137" i="3"/>
  <c r="AG136" i="3"/>
  <c r="AG135" i="3"/>
  <c r="AG134" i="3"/>
  <c r="AG133" i="3"/>
  <c r="AG132" i="3"/>
  <c r="AG131" i="3"/>
  <c r="AE131" i="3" s="1" a="1"/>
  <c r="AE131" i="3" s="1"/>
  <c r="AG130" i="3"/>
  <c r="AG129" i="3"/>
  <c r="AG128" i="3"/>
  <c r="AG127" i="3"/>
  <c r="AG126" i="3"/>
  <c r="AG125" i="3"/>
  <c r="AG124" i="3"/>
  <c r="AG123" i="3"/>
  <c r="AE123" i="3" s="1" a="1"/>
  <c r="AE123" i="3" s="1"/>
  <c r="AG122" i="3"/>
  <c r="AG121" i="3"/>
  <c r="AG120" i="3"/>
  <c r="AG119" i="3"/>
  <c r="AG118" i="3"/>
  <c r="AG117" i="3"/>
  <c r="AG116" i="3"/>
  <c r="AG115" i="3"/>
  <c r="AE115" i="3" s="1" a="1"/>
  <c r="AE115" i="3" s="1"/>
  <c r="AG114" i="3"/>
  <c r="AG113" i="3"/>
  <c r="AG112" i="3"/>
  <c r="AG111" i="3"/>
  <c r="AG110" i="3"/>
  <c r="AG109" i="3"/>
  <c r="AG108" i="3"/>
  <c r="AG107" i="3"/>
  <c r="AE107" i="3" s="1" a="1"/>
  <c r="AE107" i="3" s="1"/>
  <c r="AG106" i="3"/>
  <c r="AG105" i="3"/>
  <c r="AG104" i="3"/>
  <c r="AG103" i="3"/>
  <c r="AG102" i="3"/>
  <c r="AG101" i="3"/>
  <c r="AG100" i="3"/>
  <c r="AG99" i="3"/>
  <c r="AE99" i="3" s="1" a="1"/>
  <c r="AE99" i="3" s="1"/>
  <c r="AG98" i="3"/>
  <c r="AG97" i="3"/>
  <c r="AG96" i="3"/>
  <c r="AG95" i="3"/>
  <c r="AG94" i="3"/>
  <c r="AG93" i="3"/>
  <c r="AG92" i="3"/>
  <c r="AG91" i="3"/>
  <c r="AE91" i="3" s="1" a="1"/>
  <c r="AE91" i="3" s="1"/>
  <c r="AG90" i="3"/>
  <c r="AG89" i="3"/>
  <c r="AG88" i="3"/>
  <c r="AG87" i="3"/>
  <c r="AG86" i="3"/>
  <c r="AG85" i="3"/>
  <c r="AG84" i="3"/>
  <c r="AG83" i="3"/>
  <c r="AE83" i="3" s="1" a="1"/>
  <c r="AE83" i="3" s="1"/>
  <c r="AG82" i="3"/>
  <c r="AG81" i="3"/>
  <c r="AG80" i="3"/>
  <c r="AG79" i="3"/>
  <c r="AG78" i="3"/>
  <c r="AG77" i="3"/>
  <c r="AG76" i="3"/>
  <c r="AG75" i="3"/>
  <c r="AE75" i="3" s="1" a="1"/>
  <c r="AE75" i="3" s="1"/>
  <c r="AG74" i="3"/>
  <c r="AG73" i="3"/>
  <c r="AG72" i="3"/>
  <c r="AG71" i="3"/>
  <c r="AG70" i="3"/>
  <c r="AG69" i="3"/>
  <c r="AG68" i="3"/>
  <c r="AG67" i="3"/>
  <c r="AE67" i="3" s="1" a="1"/>
  <c r="AE67" i="3" s="1"/>
  <c r="AG66" i="3"/>
  <c r="AG65" i="3"/>
  <c r="AG64" i="3"/>
  <c r="AG63" i="3"/>
  <c r="AG62" i="3"/>
  <c r="AG61" i="3"/>
  <c r="AG60" i="3"/>
  <c r="AE242" i="3" a="1"/>
  <c r="AE242" i="3" s="1"/>
  <c r="AE241" i="3" a="1"/>
  <c r="AE241" i="3" s="1"/>
  <c r="AE240" i="3" a="1"/>
  <c r="AE240" i="3" s="1"/>
  <c r="AE239" i="3" a="1"/>
  <c r="AE239" i="3" s="1"/>
  <c r="AE238" i="3" a="1"/>
  <c r="AE238" i="3" s="1"/>
  <c r="AE237" i="3" a="1"/>
  <c r="AE237" i="3" s="1"/>
  <c r="AE236" i="3" a="1"/>
  <c r="AE236" i="3" s="1"/>
  <c r="AE234" i="3" a="1"/>
  <c r="AE234" i="3" s="1"/>
  <c r="AE233" i="3" a="1"/>
  <c r="AE233" i="3" s="1"/>
  <c r="AE232" i="3" a="1"/>
  <c r="AE232" i="3" s="1"/>
  <c r="AE231" i="3" a="1"/>
  <c r="AE231" i="3" s="1"/>
  <c r="AE230" i="3" a="1"/>
  <c r="AE230" i="3" s="1"/>
  <c r="AE229" i="3" a="1"/>
  <c r="AE229" i="3" s="1"/>
  <c r="AE226" i="3" a="1"/>
  <c r="AE226" i="3" s="1"/>
  <c r="AE225" i="3" a="1"/>
  <c r="AE225" i="3" s="1"/>
  <c r="AE224" i="3" a="1"/>
  <c r="AE224" i="3" s="1"/>
  <c r="AE223" i="3"/>
  <c r="AE223" i="3" a="1"/>
  <c r="AE222" i="3" a="1"/>
  <c r="AE222" i="3" s="1"/>
  <c r="AE221" i="3" a="1"/>
  <c r="AE221" i="3" s="1"/>
  <c r="AE218" i="3" a="1"/>
  <c r="AE218" i="3" s="1"/>
  <c r="AE217" i="3" a="1"/>
  <c r="AE217" i="3" s="1"/>
  <c r="AE216" i="3" a="1"/>
  <c r="AE216" i="3" s="1"/>
  <c r="AE215" i="3" a="1"/>
  <c r="AE215" i="3" s="1"/>
  <c r="AE214" i="3" a="1"/>
  <c r="AE214" i="3" s="1"/>
  <c r="AE213" i="3" a="1"/>
  <c r="AE213" i="3" s="1"/>
  <c r="AE211" i="3" a="1"/>
  <c r="AE211" i="3" s="1"/>
  <c r="AE210" i="3" a="1"/>
  <c r="AE210" i="3" s="1"/>
  <c r="AE209" i="3" a="1"/>
  <c r="AE209" i="3" s="1"/>
  <c r="AE208" i="3" a="1"/>
  <c r="AE208" i="3" s="1"/>
  <c r="AE207" i="3" a="1"/>
  <c r="AE207" i="3" s="1"/>
  <c r="AE206" i="3" a="1"/>
  <c r="AE206" i="3" s="1"/>
  <c r="AE205" i="3" a="1"/>
  <c r="AE205" i="3" s="1"/>
  <c r="AE204" i="3" a="1"/>
  <c r="AE204" i="3" s="1"/>
  <c r="AE202" i="3" a="1"/>
  <c r="AE202" i="3" s="1"/>
  <c r="AE201" i="3" a="1"/>
  <c r="AE201" i="3" s="1"/>
  <c r="AE200" i="3" a="1"/>
  <c r="AE200" i="3" s="1"/>
  <c r="AE199" i="3" a="1"/>
  <c r="AE199" i="3" s="1"/>
  <c r="AE198" i="3" a="1"/>
  <c r="AE198" i="3" s="1"/>
  <c r="AE197" i="3" a="1"/>
  <c r="AE197" i="3" s="1"/>
  <c r="AE194" i="3" a="1"/>
  <c r="AE194" i="3" s="1"/>
  <c r="AE193" i="3" a="1"/>
  <c r="AE193" i="3" s="1"/>
  <c r="AE192" i="3" a="1"/>
  <c r="AE192" i="3" s="1"/>
  <c r="AE191" i="3"/>
  <c r="AE191" i="3" a="1"/>
  <c r="AE190" i="3" a="1"/>
  <c r="AE190" i="3" s="1"/>
  <c r="AE189" i="3" a="1"/>
  <c r="AE189" i="3" s="1"/>
  <c r="AE186" i="3" a="1"/>
  <c r="AE186" i="3" s="1"/>
  <c r="AE185" i="3" a="1"/>
  <c r="AE185" i="3" s="1"/>
  <c r="AE184" i="3" a="1"/>
  <c r="AE184" i="3" s="1"/>
  <c r="AE183" i="3" a="1"/>
  <c r="AE183" i="3" s="1"/>
  <c r="AE182" i="3" a="1"/>
  <c r="AE182" i="3" s="1"/>
  <c r="AE181" i="3" a="1"/>
  <c r="AE181" i="3" s="1"/>
  <c r="AE179" i="3" a="1"/>
  <c r="AE179" i="3" s="1"/>
  <c r="AE178" i="3" a="1"/>
  <c r="AE178" i="3" s="1"/>
  <c r="AE177" i="3" a="1"/>
  <c r="AE177" i="3" s="1"/>
  <c r="AE176" i="3" a="1"/>
  <c r="AE176" i="3" s="1"/>
  <c r="AE175" i="3" a="1"/>
  <c r="AE175" i="3" s="1"/>
  <c r="AE174" i="3" a="1"/>
  <c r="AE174" i="3" s="1"/>
  <c r="AE173" i="3" a="1"/>
  <c r="AE173" i="3" s="1"/>
  <c r="AE172" i="3" a="1"/>
  <c r="AE172" i="3" s="1"/>
  <c r="AE170" i="3" a="1"/>
  <c r="AE170" i="3" s="1"/>
  <c r="AE169" i="3" a="1"/>
  <c r="AE169" i="3" s="1"/>
  <c r="AE168" i="3" a="1"/>
  <c r="AE168" i="3" s="1"/>
  <c r="AE167" i="3" a="1"/>
  <c r="AE167" i="3" s="1"/>
  <c r="AE166" i="3" a="1"/>
  <c r="AE166" i="3" s="1"/>
  <c r="AE165" i="3" a="1"/>
  <c r="AE165" i="3" s="1"/>
  <c r="AE164" i="3" a="1"/>
  <c r="AE164" i="3" s="1"/>
  <c r="AE162" i="3" a="1"/>
  <c r="AE162" i="3" s="1"/>
  <c r="AE161" i="3" a="1"/>
  <c r="AE161" i="3" s="1"/>
  <c r="AE160" i="3" a="1"/>
  <c r="AE160" i="3" s="1"/>
  <c r="AE159" i="3" a="1"/>
  <c r="AE159" i="3" s="1"/>
  <c r="AE158" i="3" a="1"/>
  <c r="AE158" i="3" s="1"/>
  <c r="AE157" i="3" a="1"/>
  <c r="AE157" i="3" s="1"/>
  <c r="AE156" i="3" a="1"/>
  <c r="AE156" i="3" s="1"/>
  <c r="AE154" i="3" a="1"/>
  <c r="AE154" i="3" s="1"/>
  <c r="AE153" i="3" a="1"/>
  <c r="AE153" i="3" s="1"/>
  <c r="AE152" i="3" a="1"/>
  <c r="AE152" i="3" s="1"/>
  <c r="AE151" i="3" a="1"/>
  <c r="AE151" i="3" s="1"/>
  <c r="AE150" i="3" a="1"/>
  <c r="AE150" i="3" s="1"/>
  <c r="AE149" i="3" a="1"/>
  <c r="AE149" i="3" s="1"/>
  <c r="AE148" i="3" a="1"/>
  <c r="AE148" i="3" s="1"/>
  <c r="AE146" i="3" a="1"/>
  <c r="AE146" i="3" s="1"/>
  <c r="AE145" i="3" a="1"/>
  <c r="AE145" i="3" s="1"/>
  <c r="AE144" i="3" a="1"/>
  <c r="AE144" i="3" s="1"/>
  <c r="AE143" i="3" a="1"/>
  <c r="AE143" i="3" s="1"/>
  <c r="AE142" i="3" a="1"/>
  <c r="AE142" i="3" s="1"/>
  <c r="AE141" i="3" a="1"/>
  <c r="AE141" i="3" s="1"/>
  <c r="AE140" i="3" a="1"/>
  <c r="AE140" i="3" s="1"/>
  <c r="AE138" i="3" a="1"/>
  <c r="AE138" i="3" s="1"/>
  <c r="AE137" i="3" a="1"/>
  <c r="AE137" i="3" s="1"/>
  <c r="AE136" i="3" a="1"/>
  <c r="AE136" i="3" s="1"/>
  <c r="AE135" i="3" a="1"/>
  <c r="AE135" i="3" s="1"/>
  <c r="AE134" i="3" a="1"/>
  <c r="AE134" i="3" s="1"/>
  <c r="AE133" i="3" a="1"/>
  <c r="AE133" i="3" s="1"/>
  <c r="AE132" i="3" a="1"/>
  <c r="AE132" i="3" s="1"/>
  <c r="AE130" i="3" a="1"/>
  <c r="AE130" i="3" s="1"/>
  <c r="AE129" i="3" a="1"/>
  <c r="AE129" i="3" s="1"/>
  <c r="AE128" i="3" a="1"/>
  <c r="AE128" i="3" s="1"/>
  <c r="AE127" i="3" a="1"/>
  <c r="AE127" i="3" s="1"/>
  <c r="AE126" i="3" a="1"/>
  <c r="AE126" i="3" s="1"/>
  <c r="AE125" i="3" a="1"/>
  <c r="AE125" i="3" s="1"/>
  <c r="AE124" i="3" a="1"/>
  <c r="AE124" i="3" s="1"/>
  <c r="AE122" i="3" a="1"/>
  <c r="AE122" i="3" s="1"/>
  <c r="AE121" i="3" a="1"/>
  <c r="AE121" i="3" s="1"/>
  <c r="AE120" i="3" a="1"/>
  <c r="AE120" i="3" s="1"/>
  <c r="AE119" i="3" a="1"/>
  <c r="AE119" i="3" s="1"/>
  <c r="AE118" i="3" a="1"/>
  <c r="AE118" i="3" s="1"/>
  <c r="AE117" i="3" a="1"/>
  <c r="AE117" i="3" s="1"/>
  <c r="AE116" i="3" a="1"/>
  <c r="AE116" i="3" s="1"/>
  <c r="AE114" i="3" a="1"/>
  <c r="AE114" i="3" s="1"/>
  <c r="AE113" i="3" a="1"/>
  <c r="AE113" i="3" s="1"/>
  <c r="AE112" i="3" a="1"/>
  <c r="AE112" i="3" s="1"/>
  <c r="AE111" i="3" a="1"/>
  <c r="AE111" i="3" s="1"/>
  <c r="AE110" i="3" a="1"/>
  <c r="AE110" i="3" s="1"/>
  <c r="AE109" i="3" a="1"/>
  <c r="AE109" i="3" s="1"/>
  <c r="AE108" i="3" a="1"/>
  <c r="AE108" i="3" s="1"/>
  <c r="AE106" i="3" a="1"/>
  <c r="AE106" i="3" s="1"/>
  <c r="AE105" i="3" a="1"/>
  <c r="AE105" i="3" s="1"/>
  <c r="AE104" i="3" a="1"/>
  <c r="AE104" i="3" s="1"/>
  <c r="AE103" i="3" a="1"/>
  <c r="AE103" i="3" s="1"/>
  <c r="AE102" i="3" a="1"/>
  <c r="AE102" i="3" s="1"/>
  <c r="AE101" i="3" a="1"/>
  <c r="AE101" i="3" s="1"/>
  <c r="AE100" i="3" a="1"/>
  <c r="AE100" i="3" s="1"/>
  <c r="AE98" i="3" a="1"/>
  <c r="AE98" i="3" s="1"/>
  <c r="AE97" i="3" a="1"/>
  <c r="AE97" i="3" s="1"/>
  <c r="AE96" i="3" a="1"/>
  <c r="AE96" i="3" s="1"/>
  <c r="AE95" i="3" a="1"/>
  <c r="AE95" i="3" s="1"/>
  <c r="AE94" i="3" a="1"/>
  <c r="AE94" i="3" s="1"/>
  <c r="AE93" i="3" a="1"/>
  <c r="AE93" i="3" s="1"/>
  <c r="AE92" i="3" a="1"/>
  <c r="AE92" i="3" s="1"/>
  <c r="AE90" i="3" a="1"/>
  <c r="AE90" i="3" s="1"/>
  <c r="AE89" i="3" a="1"/>
  <c r="AE89" i="3" s="1"/>
  <c r="AE88" i="3" a="1"/>
  <c r="AE88" i="3" s="1"/>
  <c r="AE87" i="3" a="1"/>
  <c r="AE87" i="3" s="1"/>
  <c r="AE86" i="3" a="1"/>
  <c r="AE86" i="3" s="1"/>
  <c r="AE85" i="3" a="1"/>
  <c r="AE85" i="3" s="1"/>
  <c r="AE84" i="3" a="1"/>
  <c r="AE84" i="3" s="1"/>
  <c r="AE82" i="3" a="1"/>
  <c r="AE82" i="3" s="1"/>
  <c r="AE81" i="3" a="1"/>
  <c r="AE81" i="3" s="1"/>
  <c r="AE80" i="3" a="1"/>
  <c r="AE80" i="3" s="1"/>
  <c r="AE79" i="3" a="1"/>
  <c r="AE79" i="3" s="1"/>
  <c r="AE78" i="3" a="1"/>
  <c r="AE78" i="3" s="1"/>
  <c r="AE77" i="3" a="1"/>
  <c r="AE77" i="3" s="1"/>
  <c r="AE76" i="3" a="1"/>
  <c r="AE76" i="3" s="1"/>
  <c r="AE74" i="3" a="1"/>
  <c r="AE74" i="3" s="1"/>
  <c r="AE73" i="3" a="1"/>
  <c r="AE73" i="3" s="1"/>
  <c r="AE72" i="3" a="1"/>
  <c r="AE72" i="3" s="1"/>
  <c r="AE71" i="3" a="1"/>
  <c r="AE71" i="3" s="1"/>
  <c r="AE70" i="3" a="1"/>
  <c r="AE70" i="3" s="1"/>
  <c r="AE69" i="3" a="1"/>
  <c r="AE69" i="3" s="1"/>
  <c r="AE68" i="3" a="1"/>
  <c r="AE68" i="3" s="1"/>
  <c r="AE66" i="3" a="1"/>
  <c r="AE66" i="3" s="1"/>
  <c r="AE65" i="3" a="1"/>
  <c r="AE65" i="3" s="1"/>
  <c r="AE64" i="3" a="1"/>
  <c r="AE64" i="3" s="1"/>
  <c r="AE63" i="3" a="1"/>
  <c r="AE63" i="3" s="1"/>
  <c r="AE62" i="3" a="1"/>
  <c r="AE62" i="3" s="1"/>
  <c r="AE61" i="3" a="1"/>
  <c r="AE61" i="3" s="1"/>
  <c r="AE60" i="3" a="1"/>
  <c r="AE60" i="3" s="1"/>
  <c r="AE59" i="3" a="1"/>
  <c r="AE59" i="3" s="1"/>
  <c r="AE58" i="3" a="1"/>
  <c r="AE58" i="3" s="1"/>
  <c r="AE57" i="3" a="1"/>
  <c r="AE57" i="3" s="1"/>
  <c r="AE56" i="3" a="1"/>
  <c r="AE56" i="3" s="1"/>
  <c r="AE55" i="3" a="1"/>
  <c r="AE55" i="3" s="1"/>
  <c r="AE54" i="3" a="1"/>
  <c r="AE54" i="3" s="1"/>
  <c r="AE51" i="3" a="1"/>
  <c r="AE51" i="3" s="1"/>
  <c r="AE50" i="3" a="1"/>
  <c r="AE50" i="3" s="1"/>
  <c r="AE49" i="3" a="1"/>
  <c r="AE49" i="3" s="1"/>
  <c r="AE48" i="3" a="1"/>
  <c r="AE48" i="3" s="1"/>
  <c r="AE47" i="3" a="1"/>
  <c r="AE47" i="3" s="1"/>
  <c r="AE46" i="3" a="1"/>
  <c r="AE46" i="3" s="1"/>
  <c r="AE43" i="3" a="1"/>
  <c r="AE43" i="3" s="1"/>
  <c r="AE42" i="3" a="1"/>
  <c r="AE42" i="3" s="1"/>
  <c r="AE41" i="3" a="1"/>
  <c r="AE41" i="3" s="1"/>
  <c r="AE40" i="3" a="1"/>
  <c r="AE40" i="3" s="1"/>
  <c r="AE39" i="3" a="1"/>
  <c r="AE39" i="3" s="1"/>
  <c r="AE38" i="3" a="1"/>
  <c r="AE38" i="3" s="1"/>
  <c r="AE35" i="3" a="1"/>
  <c r="AE35" i="3" s="1"/>
  <c r="AE34" i="3" a="1"/>
  <c r="AE34" i="3" s="1"/>
  <c r="AE33" i="3" a="1"/>
  <c r="AE33" i="3" s="1"/>
  <c r="AE32" i="3" a="1"/>
  <c r="AE32" i="3" s="1"/>
  <c r="AE31" i="3" a="1"/>
  <c r="AE31" i="3" s="1"/>
  <c r="AE30" i="3" a="1"/>
  <c r="AE30" i="3" s="1"/>
  <c r="AE27" i="3" a="1"/>
  <c r="AE27" i="3" s="1"/>
  <c r="AE26" i="3" a="1"/>
  <c r="AE26" i="3" s="1"/>
  <c r="AE25" i="3" a="1"/>
  <c r="AE25" i="3" s="1"/>
  <c r="AE24" i="3" a="1"/>
  <c r="AE24" i="3" s="1"/>
  <c r="AE23" i="3" a="1"/>
  <c r="AE23" i="3" s="1"/>
  <c r="AE22" i="3" a="1"/>
  <c r="AE22" i="3" s="1"/>
  <c r="AE19" i="3" a="1"/>
  <c r="AE19" i="3" s="1"/>
  <c r="AE18" i="3" a="1"/>
  <c r="AE18" i="3" s="1"/>
  <c r="AE17" i="3" a="1"/>
  <c r="AE17" i="3" s="1"/>
  <c r="AE16" i="3" a="1"/>
  <c r="AE16" i="3" s="1"/>
  <c r="AE15" i="3" a="1"/>
  <c r="AE15" i="3" s="1"/>
  <c r="AE11" i="3" a="1"/>
  <c r="AE11" i="3" s="1"/>
  <c r="AE10" i="3" a="1"/>
  <c r="AE10" i="3" s="1"/>
  <c r="AE9" i="3" a="1"/>
  <c r="AE9" i="3" s="1"/>
  <c r="AE8" i="3" a="1"/>
  <c r="AE8" i="3" s="1"/>
  <c r="AE7" i="3" a="1"/>
  <c r="AE7" i="3" s="1"/>
  <c r="AE6" i="3" a="1"/>
  <c r="AE6" i="3" s="1"/>
  <c r="AE5" i="3" a="1"/>
  <c r="AE5" i="3" s="1"/>
  <c r="AE14" i="3" a="1"/>
  <c r="AE14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AH34" i="11" l="1"/>
  <c r="C35" i="11"/>
  <c r="AH6" i="5"/>
  <c r="AH18" i="5"/>
  <c r="AH7" i="5"/>
  <c r="AH17" i="5"/>
  <c r="AH46" i="5"/>
  <c r="AH62" i="5"/>
  <c r="AH75" i="5"/>
  <c r="AH88" i="5"/>
  <c r="AH97" i="5"/>
  <c r="AH110" i="5"/>
  <c r="AH130" i="5"/>
  <c r="AH136" i="5"/>
  <c r="AH146" i="5"/>
  <c r="AH224" i="5"/>
  <c r="AH55" i="5"/>
  <c r="AH159" i="5"/>
  <c r="AH156" i="5"/>
  <c r="AH25" i="5"/>
  <c r="AH38" i="5"/>
  <c r="AH162" i="5"/>
  <c r="AH9" i="5"/>
  <c r="AH29" i="5"/>
  <c r="AH39" i="5"/>
  <c r="AH51" i="5"/>
  <c r="AH65" i="5"/>
  <c r="AH78" i="5"/>
  <c r="AH90" i="5"/>
  <c r="AH101" i="5"/>
  <c r="AH113" i="5"/>
  <c r="AH138" i="5"/>
  <c r="AH151" i="5"/>
  <c r="AH160" i="5"/>
  <c r="AH209" i="5"/>
  <c r="AH233" i="5"/>
  <c r="AH26" i="5"/>
  <c r="AH94" i="5"/>
  <c r="AH169" i="5"/>
  <c r="AH72" i="5"/>
  <c r="AH107" i="5"/>
  <c r="AH204" i="5"/>
  <c r="AH52" i="5"/>
  <c r="AH112" i="5"/>
  <c r="AH99" i="5"/>
  <c r="AH148" i="5"/>
  <c r="AH158" i="5"/>
  <c r="AH10" i="5"/>
  <c r="AH21" i="5"/>
  <c r="AH30" i="5"/>
  <c r="AH41" i="5"/>
  <c r="AH56" i="5"/>
  <c r="AH66" i="5"/>
  <c r="AH80" i="5"/>
  <c r="AH102" i="5"/>
  <c r="AH114" i="5"/>
  <c r="AH132" i="5"/>
  <c r="AH139" i="5"/>
  <c r="AH152" i="5"/>
  <c r="AH161" i="5"/>
  <c r="AH183" i="5"/>
  <c r="AH211" i="5"/>
  <c r="AH218" i="5"/>
  <c r="AH227" i="5"/>
  <c r="AH234" i="5"/>
  <c r="AH35" i="5"/>
  <c r="AH125" i="5"/>
  <c r="AH163" i="5"/>
  <c r="AH170" i="5"/>
  <c r="AH189" i="5"/>
  <c r="AH28" i="5"/>
  <c r="AH73" i="5"/>
  <c r="AH115" i="5"/>
  <c r="AH210" i="5"/>
  <c r="AH57" i="5"/>
  <c r="AH117" i="5"/>
  <c r="AH182" i="5"/>
  <c r="AH239" i="5"/>
  <c r="AH103" i="5"/>
  <c r="AH198" i="5"/>
  <c r="AH12" i="5"/>
  <c r="AH22" i="5"/>
  <c r="AH31" i="5"/>
  <c r="AH42" i="5"/>
  <c r="AH58" i="5"/>
  <c r="AH67" i="5"/>
  <c r="AH81" i="5"/>
  <c r="AH92" i="5"/>
  <c r="AH104" i="5"/>
  <c r="AH116" i="5"/>
  <c r="AH133" i="5"/>
  <c r="AH140" i="5"/>
  <c r="AH153" i="5"/>
  <c r="AH172" i="5"/>
  <c r="AH185" i="5"/>
  <c r="AH200" i="5"/>
  <c r="AH221" i="5"/>
  <c r="AH228" i="5"/>
  <c r="AH235" i="5"/>
  <c r="AH36" i="5"/>
  <c r="AH126" i="5"/>
  <c r="AH164" i="5"/>
  <c r="AH171" i="5"/>
  <c r="AH195" i="5"/>
  <c r="AH40" i="5"/>
  <c r="AH76" i="5"/>
  <c r="AH124" i="5"/>
  <c r="AH220" i="5"/>
  <c r="AH70" i="5"/>
  <c r="AH118" i="5"/>
  <c r="AH8" i="5"/>
  <c r="AH27" i="5"/>
  <c r="AH77" i="5"/>
  <c r="AH98" i="5"/>
  <c r="AH137" i="5"/>
  <c r="AH217" i="5"/>
  <c r="AH232" i="5"/>
  <c r="AH168" i="5"/>
  <c r="AH69" i="5"/>
  <c r="AH48" i="5"/>
  <c r="AH106" i="5"/>
  <c r="AH13" i="5"/>
  <c r="AH32" i="5"/>
  <c r="AH43" i="5"/>
  <c r="AH59" i="5"/>
  <c r="AH84" i="5"/>
  <c r="AH93" i="5"/>
  <c r="AH105" i="5"/>
  <c r="AH119" i="5"/>
  <c r="AH135" i="5"/>
  <c r="AH142" i="5"/>
  <c r="AH154" i="5"/>
  <c r="AH173" i="5"/>
  <c r="AH186" i="5"/>
  <c r="AH201" i="5"/>
  <c r="AH212" i="5"/>
  <c r="AH222" i="5"/>
  <c r="AH229" i="5"/>
  <c r="AH236" i="5"/>
  <c r="AH127" i="5"/>
  <c r="AH165" i="5"/>
  <c r="AH176" i="5"/>
  <c r="AH193" i="5"/>
  <c r="AH49" i="5"/>
  <c r="AH79" i="5"/>
  <c r="AH145" i="5"/>
  <c r="AH71" i="5"/>
  <c r="AH120" i="5"/>
  <c r="AH184" i="5"/>
  <c r="AH47" i="5"/>
  <c r="AH50" i="5"/>
  <c r="AH111" i="5"/>
  <c r="AH180" i="5"/>
  <c r="AH19" i="5"/>
  <c r="AH100" i="5"/>
  <c r="AH226" i="5"/>
  <c r="AH15" i="5"/>
  <c r="AH23" i="5"/>
  <c r="AH33" i="5"/>
  <c r="AH44" i="5"/>
  <c r="AH60" i="5"/>
  <c r="AH68" i="5"/>
  <c r="AH85" i="5"/>
  <c r="AH95" i="5"/>
  <c r="AH108" i="5"/>
  <c r="AH121" i="5"/>
  <c r="AH134" i="5"/>
  <c r="AH143" i="5"/>
  <c r="AH155" i="5"/>
  <c r="AH174" i="5"/>
  <c r="AH187" i="5"/>
  <c r="AH205" i="5"/>
  <c r="AH213" i="5"/>
  <c r="AH223" i="5"/>
  <c r="AH230" i="5"/>
  <c r="AH237" i="5"/>
  <c r="AH37" i="5"/>
  <c r="AH128" i="5"/>
  <c r="AH166" i="5"/>
  <c r="AH177" i="5"/>
  <c r="AH194" i="5"/>
  <c r="AH53" i="5"/>
  <c r="AH83" i="5"/>
  <c r="AH147" i="5"/>
  <c r="AH11" i="5"/>
  <c r="AH82" i="5"/>
  <c r="AH123" i="5"/>
  <c r="AH203" i="5"/>
  <c r="AH219" i="5"/>
  <c r="AH20" i="5"/>
  <c r="AH64" i="5"/>
  <c r="AH89" i="5"/>
  <c r="AH131" i="5"/>
  <c r="AH208" i="5"/>
  <c r="AH225" i="5"/>
  <c r="AH179" i="5"/>
  <c r="AH192" i="5"/>
  <c r="AH202" i="5"/>
  <c r="AH150" i="5"/>
  <c r="AH16" i="5"/>
  <c r="AH24" i="5"/>
  <c r="AH34" i="5"/>
  <c r="AH45" i="5"/>
  <c r="AH61" i="5"/>
  <c r="AH74" i="5"/>
  <c r="AH87" i="5"/>
  <c r="AH96" i="5"/>
  <c r="AH109" i="5"/>
  <c r="AH122" i="5"/>
  <c r="AH144" i="5"/>
  <c r="AH157" i="5"/>
  <c r="AH190" i="5"/>
  <c r="AH206" i="5"/>
  <c r="AH238" i="5"/>
  <c r="AH54" i="5"/>
  <c r="AH129" i="5"/>
  <c r="AH167" i="5"/>
  <c r="AH178" i="5"/>
  <c r="AH196" i="5"/>
  <c r="AH63" i="5"/>
  <c r="AH86" i="5"/>
  <c r="AH149" i="5"/>
  <c r="AH14" i="5"/>
  <c r="AH91" i="5"/>
  <c r="AH141" i="5"/>
  <c r="AH214" i="5"/>
  <c r="AH139" i="4"/>
  <c r="AH216" i="4"/>
  <c r="AH19" i="4"/>
  <c r="AH67" i="4"/>
  <c r="AH122" i="4"/>
  <c r="AH146" i="4"/>
  <c r="AH153" i="4"/>
  <c r="AH217" i="4"/>
  <c r="AH42" i="4"/>
  <c r="AH75" i="4"/>
  <c r="AH147" i="4"/>
  <c r="AH154" i="4"/>
  <c r="AH177" i="4"/>
  <c r="AH194" i="4"/>
  <c r="AH224" i="4"/>
  <c r="AH43" i="4"/>
  <c r="AH10" i="4"/>
  <c r="AH26" i="4"/>
  <c r="AH50" i="4"/>
  <c r="AH83" i="4"/>
  <c r="AH90" i="4"/>
  <c r="AH98" i="4"/>
  <c r="AH130" i="4"/>
  <c r="AH161" i="4"/>
  <c r="AH178" i="4"/>
  <c r="AH225" i="4"/>
  <c r="AH115" i="4"/>
  <c r="AH170" i="4"/>
  <c r="AH210" i="4"/>
  <c r="AH74" i="4"/>
  <c r="AH123" i="4"/>
  <c r="AH11" i="4"/>
  <c r="AH27" i="4"/>
  <c r="AH51" i="4"/>
  <c r="AH91" i="4"/>
  <c r="AH131" i="4"/>
  <c r="AH162" i="4"/>
  <c r="AH185" i="4"/>
  <c r="AH202" i="4"/>
  <c r="AH232" i="4"/>
  <c r="AH193" i="4"/>
  <c r="AH82" i="4"/>
  <c r="AH58" i="4"/>
  <c r="AH99" i="4"/>
  <c r="AH106" i="4"/>
  <c r="AH138" i="4"/>
  <c r="AH186" i="4"/>
  <c r="AH209" i="4"/>
  <c r="AH233" i="4"/>
  <c r="AH201" i="4"/>
  <c r="AH34" i="4"/>
  <c r="AH59" i="4"/>
  <c r="AH107" i="4"/>
  <c r="AH114" i="4"/>
  <c r="AH169" i="4"/>
  <c r="AH239" i="4"/>
  <c r="AH231" i="4"/>
  <c r="AH223" i="4"/>
  <c r="AH215" i="4"/>
  <c r="AH208" i="4"/>
  <c r="AH200" i="4"/>
  <c r="AH192" i="4"/>
  <c r="AH184" i="4"/>
  <c r="AH176" i="4"/>
  <c r="AH168" i="4"/>
  <c r="AH160" i="4"/>
  <c r="AH152" i="4"/>
  <c r="AH145" i="4"/>
  <c r="AH137" i="4"/>
  <c r="AH129" i="4"/>
  <c r="AH121" i="4"/>
  <c r="AH113" i="4"/>
  <c r="AH105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238" i="4"/>
  <c r="AH230" i="4"/>
  <c r="AH222" i="4"/>
  <c r="AH214" i="4"/>
  <c r="AH207" i="4"/>
  <c r="AH199" i="4"/>
  <c r="AH191" i="4"/>
  <c r="AH183" i="4"/>
  <c r="AH175" i="4"/>
  <c r="AH167" i="4"/>
  <c r="AH159" i="4"/>
  <c r="AH151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237" i="4"/>
  <c r="AH229" i="4"/>
  <c r="AH221" i="4"/>
  <c r="AH213" i="4"/>
  <c r="AH206" i="4"/>
  <c r="AH198" i="4"/>
  <c r="AH190" i="4"/>
  <c r="AH182" i="4"/>
  <c r="AH174" i="4"/>
  <c r="AH166" i="4"/>
  <c r="AH158" i="4"/>
  <c r="AH150" i="4"/>
  <c r="AH143" i="4"/>
  <c r="AH135" i="4"/>
  <c r="AH127" i="4"/>
  <c r="AH119" i="4"/>
  <c r="AH111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H236" i="4"/>
  <c r="AH228" i="4"/>
  <c r="AH220" i="4"/>
  <c r="AH212" i="4"/>
  <c r="AH205" i="4"/>
  <c r="AH197" i="4"/>
  <c r="AH189" i="4"/>
  <c r="AH181" i="4"/>
  <c r="AH173" i="4"/>
  <c r="AH165" i="4"/>
  <c r="AH157" i="4"/>
  <c r="AH149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235" i="4"/>
  <c r="AH227" i="4"/>
  <c r="AH219" i="4"/>
  <c r="AH204" i="4"/>
  <c r="AH196" i="4"/>
  <c r="AH188" i="4"/>
  <c r="AH180" i="4"/>
  <c r="AH172" i="4"/>
  <c r="AH164" i="4"/>
  <c r="AH156" i="4"/>
  <c r="AH141" i="4"/>
  <c r="AH133" i="4"/>
  <c r="AH125" i="4"/>
  <c r="AH117" i="4"/>
  <c r="AH109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H234" i="4"/>
  <c r="AH226" i="4"/>
  <c r="AH218" i="4"/>
  <c r="AH211" i="4"/>
  <c r="AH203" i="4"/>
  <c r="AH195" i="4"/>
  <c r="AH187" i="4"/>
  <c r="AH179" i="4"/>
  <c r="AH171" i="4"/>
  <c r="AH163" i="4"/>
  <c r="AH155" i="4"/>
  <c r="AH148" i="4"/>
  <c r="AH140" i="4"/>
  <c r="AH132" i="4"/>
  <c r="AH124" i="4"/>
  <c r="AH116" i="4"/>
  <c r="AH108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C36" i="11" l="1"/>
  <c r="AH35" i="11"/>
  <c r="AH231" i="5"/>
  <c r="AH215" i="5"/>
  <c r="AH199" i="5"/>
  <c r="AH207" i="5"/>
  <c r="AH216" i="5"/>
  <c r="AH181" i="5"/>
  <c r="AH197" i="5"/>
  <c r="AH188" i="5"/>
  <c r="AH175" i="5"/>
  <c r="AH191" i="5"/>
  <c r="AH36" i="11" l="1"/>
  <c r="C37" i="11"/>
  <c r="C38" i="11" l="1"/>
  <c r="AH37" i="11"/>
  <c r="AH5" i="10"/>
  <c r="C39" i="11" l="1"/>
  <c r="AH38" i="11"/>
  <c r="AH6" i="10"/>
  <c r="C40" i="11" l="1"/>
  <c r="AH39" i="11"/>
  <c r="AH7" i="10"/>
  <c r="C41" i="11" l="1"/>
  <c r="AH40" i="11"/>
  <c r="AH8" i="10"/>
  <c r="AH41" i="11" l="1"/>
  <c r="C42" i="11"/>
  <c r="AH9" i="10"/>
  <c r="C43" i="11" l="1"/>
  <c r="AH42" i="11"/>
  <c r="AH10" i="10"/>
  <c r="AH43" i="11" l="1"/>
  <c r="C44" i="11"/>
  <c r="AH11" i="10"/>
  <c r="AH44" i="11" l="1"/>
  <c r="C45" i="11"/>
  <c r="AH12" i="10"/>
  <c r="C46" i="11" l="1"/>
  <c r="AH45" i="11"/>
  <c r="C47" i="11" l="1"/>
  <c r="AH46" i="11"/>
  <c r="C48" i="11" l="1"/>
  <c r="AH47" i="11"/>
  <c r="C49" i="11" l="1"/>
  <c r="AH48" i="11"/>
  <c r="AH49" i="11" l="1"/>
  <c r="C50" i="11"/>
  <c r="C51" i="11" l="1"/>
  <c r="AH50" i="11"/>
  <c r="AH51" i="11" l="1"/>
  <c r="C52" i="11"/>
  <c r="AH52" i="11" l="1"/>
  <c r="C53" i="11"/>
  <c r="C54" i="11" l="1"/>
  <c r="AH53" i="11"/>
  <c r="C55" i="11" l="1"/>
  <c r="AH54" i="11"/>
  <c r="C56" i="11" l="1"/>
  <c r="AH55" i="11"/>
  <c r="C57" i="11" l="1"/>
  <c r="AH56" i="11"/>
  <c r="AH57" i="11" l="1"/>
  <c r="C58" i="11"/>
  <c r="AH58" i="11" l="1"/>
  <c r="C59" i="11"/>
  <c r="AH59" i="11" l="1"/>
  <c r="C60" i="11"/>
  <c r="AH60" i="11" l="1"/>
  <c r="C61" i="11"/>
  <c r="C62" i="11" l="1"/>
  <c r="AH61" i="11"/>
  <c r="C63" i="11" l="1"/>
  <c r="AH62" i="11"/>
  <c r="C64" i="11" l="1"/>
  <c r="AH63" i="11"/>
  <c r="C65" i="11" l="1"/>
  <c r="AH64" i="11"/>
  <c r="AH65" i="11" l="1"/>
  <c r="C66" i="11"/>
  <c r="AH66" i="11" l="1"/>
  <c r="C67" i="11"/>
  <c r="AH67" i="11" l="1"/>
  <c r="C68" i="11"/>
  <c r="AH68" i="11" l="1"/>
  <c r="C69" i="11"/>
  <c r="C70" i="11" l="1"/>
  <c r="AH69" i="11"/>
  <c r="AH70" i="11" l="1"/>
  <c r="C71" i="11"/>
  <c r="C72" i="11" l="1"/>
  <c r="AH71" i="11"/>
  <c r="AH72" i="11" l="1"/>
  <c r="C73" i="11"/>
  <c r="C74" i="11" l="1"/>
  <c r="AH73" i="11"/>
  <c r="C75" i="11" l="1"/>
  <c r="AH74" i="11"/>
  <c r="C76" i="11" l="1"/>
  <c r="AH75" i="11"/>
  <c r="C77" i="11" l="1"/>
  <c r="AH76" i="11"/>
  <c r="AH77" i="11" l="1"/>
  <c r="C78" i="11"/>
  <c r="C79" i="11" l="1"/>
  <c r="AH78" i="11"/>
  <c r="AH79" i="11" l="1"/>
  <c r="C80" i="11"/>
  <c r="AH80" i="11" l="1"/>
  <c r="C81" i="11"/>
  <c r="C82" i="11" l="1"/>
  <c r="AH81" i="11"/>
  <c r="C83" i="11" l="1"/>
  <c r="AH82" i="11"/>
  <c r="C84" i="11" l="1"/>
  <c r="AH83" i="11"/>
  <c r="C85" i="11" l="1"/>
  <c r="AH84" i="11"/>
  <c r="C86" i="11" l="1"/>
  <c r="AH85" i="11"/>
  <c r="C87" i="11" l="1"/>
  <c r="AH86" i="11"/>
  <c r="C88" i="11" l="1"/>
  <c r="AH87" i="11"/>
  <c r="AH88" i="11" l="1"/>
  <c r="C89" i="11"/>
  <c r="C90" i="11" l="1"/>
  <c r="AH89" i="11"/>
  <c r="C91" i="11" l="1"/>
  <c r="AH90" i="11"/>
  <c r="C92" i="11" l="1"/>
  <c r="AH91" i="11"/>
  <c r="C93" i="11" l="1"/>
  <c r="AH92" i="11"/>
  <c r="AH93" i="11" l="1"/>
  <c r="C94" i="11"/>
  <c r="C95" i="11" l="1"/>
  <c r="AH94" i="11"/>
  <c r="AH95" i="11" l="1"/>
  <c r="C96" i="11"/>
  <c r="AH96" i="11" l="1"/>
  <c r="C97" i="11"/>
  <c r="C98" i="11" l="1"/>
  <c r="AH97" i="11"/>
  <c r="C99" i="11" l="1"/>
  <c r="AH98" i="11"/>
  <c r="C100" i="11" l="1"/>
  <c r="AH99" i="11"/>
  <c r="C101" i="11" l="1"/>
  <c r="AH100" i="11"/>
  <c r="AH101" i="11" l="1"/>
  <c r="C102" i="11"/>
  <c r="C103" i="11" l="1"/>
  <c r="AH102" i="11"/>
  <c r="C104" i="11" l="1"/>
  <c r="AH103" i="11"/>
  <c r="C105" i="11" l="1"/>
  <c r="AH104" i="11"/>
  <c r="C106" i="11" l="1"/>
  <c r="AH105" i="11"/>
  <c r="C107" i="11" l="1"/>
  <c r="AH106" i="11"/>
  <c r="C108" i="11" l="1"/>
  <c r="AH107" i="11"/>
  <c r="C109" i="11" l="1"/>
  <c r="AH108" i="11"/>
  <c r="AH109" i="11" l="1"/>
  <c r="C110" i="11"/>
  <c r="C111" i="11" l="1"/>
  <c r="AH110" i="11"/>
  <c r="C112" i="11" l="1"/>
  <c r="AH111" i="11"/>
  <c r="C113" i="11" l="1"/>
  <c r="AH112" i="11"/>
  <c r="C114" i="11" l="1"/>
  <c r="AH113" i="11"/>
  <c r="AH114" i="11" l="1"/>
  <c r="C115" i="11"/>
  <c r="C116" i="11" l="1"/>
  <c r="AH115" i="11"/>
  <c r="C117" i="11" l="1"/>
  <c r="AH116" i="11"/>
  <c r="AH117" i="11" l="1"/>
  <c r="C118" i="11"/>
  <c r="C119" i="11" l="1"/>
  <c r="AH118" i="11"/>
  <c r="C120" i="11" l="1"/>
  <c r="AH119" i="11"/>
  <c r="C121" i="11" l="1"/>
  <c r="AH120" i="11"/>
  <c r="C122" i="11" l="1"/>
  <c r="AH121" i="11"/>
  <c r="C123" i="11" l="1"/>
  <c r="AH122" i="11"/>
  <c r="C124" i="11" l="1"/>
  <c r="AH123" i="11"/>
  <c r="C125" i="11" l="1"/>
  <c r="AH124" i="11"/>
  <c r="AH125" i="11" l="1"/>
  <c r="C126" i="11"/>
  <c r="C127" i="11" l="1"/>
  <c r="AH126" i="11"/>
  <c r="C128" i="11" l="1"/>
  <c r="AH127" i="11"/>
  <c r="C129" i="11" l="1"/>
  <c r="AH128" i="11"/>
  <c r="C130" i="11" l="1"/>
  <c r="AH129" i="11"/>
  <c r="AH130" i="11" l="1"/>
  <c r="C131" i="11"/>
  <c r="C132" i="11" l="1"/>
  <c r="AH131" i="11"/>
  <c r="C133" i="11" l="1"/>
  <c r="AH132" i="11"/>
  <c r="AH133" i="11" l="1"/>
  <c r="C134" i="11"/>
  <c r="C135" i="11" l="1"/>
  <c r="AH134" i="11"/>
  <c r="C136" i="11" l="1"/>
  <c r="AH135" i="11"/>
  <c r="C137" i="11" l="1"/>
  <c r="AH136" i="11"/>
  <c r="C138" i="11" l="1"/>
  <c r="AH137" i="11"/>
  <c r="C139" i="11" l="1"/>
  <c r="AH138" i="11"/>
  <c r="C140" i="11" l="1"/>
  <c r="AH139" i="11"/>
  <c r="C141" i="11" l="1"/>
  <c r="AH140" i="11"/>
  <c r="AH141" i="11" l="1"/>
  <c r="C142" i="11"/>
  <c r="C143" i="11" l="1"/>
  <c r="AH142" i="11"/>
  <c r="C144" i="11" l="1"/>
  <c r="AH143" i="11"/>
  <c r="C145" i="11" l="1"/>
  <c r="AH144" i="11"/>
  <c r="C146" i="11" l="1"/>
  <c r="AH145" i="11"/>
  <c r="AH146" i="11" l="1"/>
  <c r="C147" i="11"/>
  <c r="C148" i="11" l="1"/>
  <c r="AH147" i="11"/>
  <c r="C149" i="11" l="1"/>
  <c r="AH148" i="11"/>
  <c r="AH149" i="11" l="1"/>
  <c r="C150" i="11"/>
  <c r="C151" i="11" l="1"/>
  <c r="AH150" i="11"/>
  <c r="C152" i="11" l="1"/>
  <c r="AH151" i="11"/>
  <c r="C153" i="11" l="1"/>
  <c r="AH152" i="11"/>
  <c r="C154" i="11" l="1"/>
  <c r="AH153" i="11"/>
  <c r="C155" i="11" l="1"/>
  <c r="AH154" i="11"/>
  <c r="C156" i="11" l="1"/>
  <c r="AH155" i="11"/>
  <c r="C157" i="11" l="1"/>
  <c r="AH156" i="11"/>
  <c r="AH157" i="11" l="1"/>
  <c r="C158" i="11"/>
  <c r="C159" i="11" l="1"/>
  <c r="AH158" i="11"/>
  <c r="C160" i="11" l="1"/>
  <c r="AH159" i="11"/>
  <c r="C161" i="11" l="1"/>
  <c r="AH160" i="11"/>
  <c r="C162" i="11" l="1"/>
  <c r="AH161" i="11"/>
  <c r="AH162" i="11" l="1"/>
  <c r="C163" i="11"/>
  <c r="C164" i="11" l="1"/>
  <c r="AH163" i="11"/>
  <c r="C165" i="11" l="1"/>
  <c r="AH164" i="11"/>
  <c r="AH165" i="11" l="1"/>
  <c r="C166" i="11"/>
  <c r="C167" i="11" l="1"/>
  <c r="AH166" i="11"/>
  <c r="C168" i="11" l="1"/>
  <c r="AH167" i="11"/>
  <c r="C169" i="11" l="1"/>
  <c r="AH168" i="11"/>
  <c r="C170" i="11" l="1"/>
  <c r="AH169" i="11"/>
  <c r="C171" i="11" l="1"/>
  <c r="AH170" i="11"/>
  <c r="C172" i="11" l="1"/>
  <c r="AH171" i="11"/>
  <c r="C173" i="11" l="1"/>
  <c r="AH172" i="11"/>
  <c r="AH173" i="11" l="1"/>
  <c r="C174" i="11"/>
  <c r="C175" i="11" l="1"/>
  <c r="AH174" i="11"/>
  <c r="C176" i="11" l="1"/>
  <c r="AH175" i="11"/>
  <c r="C177" i="11" l="1"/>
  <c r="AH176" i="11"/>
  <c r="C178" i="11" l="1"/>
  <c r="AH177" i="11"/>
  <c r="AH178" i="11" l="1"/>
  <c r="C179" i="11"/>
  <c r="C180" i="11" l="1"/>
  <c r="AH179" i="11"/>
  <c r="C181" i="11" l="1"/>
  <c r="AH180" i="11"/>
  <c r="AH181" i="11" l="1"/>
  <c r="C182" i="11"/>
  <c r="C183" i="11" l="1"/>
  <c r="AH182" i="11"/>
  <c r="C184" i="11" l="1"/>
  <c r="AH183" i="11"/>
  <c r="C185" i="11" l="1"/>
  <c r="AH184" i="11"/>
  <c r="C186" i="11" l="1"/>
  <c r="AH185" i="11"/>
  <c r="C187" i="11" l="1"/>
  <c r="AH186" i="11"/>
  <c r="C188" i="11" l="1"/>
  <c r="AH187" i="11"/>
  <c r="C189" i="11" l="1"/>
  <c r="AH188" i="11"/>
  <c r="AH189" i="11" l="1"/>
  <c r="C190" i="11"/>
  <c r="C191" i="11" l="1"/>
  <c r="AH190" i="11"/>
  <c r="C192" i="11" l="1"/>
  <c r="AH191" i="11"/>
  <c r="C193" i="11" l="1"/>
  <c r="AH192" i="11"/>
  <c r="C194" i="11" l="1"/>
  <c r="AH193" i="11"/>
  <c r="AH194" i="11" l="1"/>
  <c r="C195" i="11"/>
  <c r="C196" i="11" l="1"/>
  <c r="AH195" i="11"/>
  <c r="C197" i="11" l="1"/>
  <c r="AH196" i="11"/>
  <c r="AH197" i="11" l="1"/>
  <c r="C198" i="11"/>
  <c r="C199" i="11" l="1"/>
  <c r="AH198" i="11"/>
  <c r="C200" i="11" l="1"/>
  <c r="AH199" i="11"/>
  <c r="C201" i="11" l="1"/>
  <c r="AH200" i="11"/>
  <c r="C202" i="11" l="1"/>
  <c r="AH201" i="11"/>
  <c r="C203" i="11" l="1"/>
  <c r="AH202" i="11"/>
  <c r="C204" i="11" l="1"/>
  <c r="AH203" i="11"/>
  <c r="C205" i="11" l="1"/>
  <c r="AH204" i="11"/>
  <c r="AH205" i="11" l="1"/>
  <c r="C206" i="11"/>
  <c r="C207" i="11" l="1"/>
  <c r="AH206" i="11"/>
  <c r="C208" i="11" l="1"/>
  <c r="AH207" i="11"/>
  <c r="C209" i="11" l="1"/>
  <c r="AH208" i="11"/>
  <c r="C210" i="11" l="1"/>
  <c r="AH209" i="11"/>
  <c r="AH210" i="11" l="1"/>
  <c r="C211" i="11"/>
  <c r="C212" i="11" l="1"/>
  <c r="AH211" i="11"/>
  <c r="C213" i="11" l="1"/>
  <c r="AH212" i="11"/>
  <c r="AH213" i="11" l="1"/>
  <c r="C214" i="11"/>
  <c r="C215" i="11" l="1"/>
  <c r="AH214" i="11"/>
  <c r="C216" i="11" l="1"/>
  <c r="AH215" i="11"/>
  <c r="C217" i="11" l="1"/>
  <c r="AH216" i="11"/>
  <c r="C218" i="11" l="1"/>
  <c r="AH217" i="11"/>
  <c r="C219" i="11" l="1"/>
  <c r="AH218" i="11"/>
  <c r="C220" i="11" l="1"/>
  <c r="AH219" i="11"/>
  <c r="C221" i="11" l="1"/>
  <c r="AH220" i="11"/>
  <c r="AH221" i="11" l="1"/>
  <c r="C222" i="11"/>
  <c r="C223" i="11" l="1"/>
  <c r="AH222" i="11"/>
  <c r="C224" i="11" l="1"/>
  <c r="AH223" i="11"/>
  <c r="C225" i="11" l="1"/>
  <c r="AH224" i="11"/>
  <c r="C226" i="11" l="1"/>
  <c r="AH226" i="11" s="1"/>
  <c r="AH225" i="11"/>
  <c r="AH236" i="10" l="1"/>
  <c r="AH235" i="10"/>
  <c r="AH13" i="10" l="1"/>
  <c r="AH175" i="10"/>
  <c r="AH133" i="10"/>
  <c r="AH14" i="10" l="1"/>
  <c r="AH176" i="10"/>
  <c r="AH134" i="10"/>
  <c r="AH135" i="10" l="1"/>
  <c r="AH177" i="10"/>
  <c r="AH15" i="10"/>
  <c r="AH16" i="10" l="1"/>
  <c r="AH178" i="10"/>
  <c r="AH136" i="10"/>
  <c r="AH137" i="10" l="1"/>
  <c r="AH179" i="10"/>
  <c r="AH17" i="10"/>
  <c r="AH18" i="10" l="1"/>
  <c r="AH180" i="10"/>
  <c r="AH138" i="10"/>
  <c r="AH139" i="10" l="1"/>
  <c r="AH181" i="10"/>
  <c r="AH19" i="10"/>
  <c r="AH182" i="10" l="1"/>
  <c r="AH20" i="10"/>
  <c r="AH140" i="10"/>
  <c r="AH142" i="10" l="1"/>
  <c r="AH141" i="10"/>
  <c r="AH21" i="10"/>
  <c r="AH183" i="10"/>
  <c r="AH22" i="10" l="1"/>
  <c r="AH184" i="10"/>
  <c r="AH185" i="10" l="1"/>
  <c r="AH23" i="10"/>
  <c r="AH24" i="10" l="1"/>
  <c r="AH186" i="10"/>
  <c r="AH25" i="10" l="1"/>
  <c r="AH187" i="10"/>
  <c r="AH188" i="10" l="1"/>
  <c r="AH26" i="10"/>
  <c r="AH189" i="10" l="1"/>
  <c r="AH27" i="10"/>
  <c r="AH28" i="10" l="1"/>
  <c r="AH190" i="10"/>
  <c r="AH191" i="10" l="1"/>
  <c r="AH29" i="10"/>
  <c r="AH30" i="10" l="1"/>
  <c r="AH192" i="10"/>
  <c r="AH193" i="10" l="1"/>
  <c r="AH31" i="10"/>
  <c r="AH32" i="10" l="1"/>
  <c r="AH194" i="10"/>
  <c r="AH195" i="10" l="1"/>
  <c r="AH33" i="10"/>
  <c r="AH34" i="10" l="1"/>
  <c r="AH196" i="10"/>
  <c r="AH197" i="10" l="1"/>
  <c r="AH35" i="10"/>
  <c r="AH36" i="10" l="1"/>
  <c r="AH198" i="10"/>
  <c r="AH37" i="10" l="1"/>
  <c r="AH199" i="10"/>
  <c r="AH200" i="10" l="1"/>
  <c r="AH38" i="10"/>
  <c r="AH39" i="10" l="1"/>
  <c r="AH201" i="10"/>
  <c r="AH202" i="10" l="1"/>
  <c r="AH40" i="10"/>
  <c r="AH41" i="10" l="1"/>
  <c r="AH203" i="10"/>
  <c r="AH204" i="10" l="1"/>
  <c r="AH42" i="10"/>
  <c r="AH43" i="10" l="1"/>
  <c r="AH205" i="10"/>
  <c r="AH44" i="10" l="1"/>
  <c r="AH206" i="10"/>
  <c r="AH207" i="10" l="1"/>
  <c r="AH45" i="10"/>
  <c r="AH208" i="10" l="1"/>
  <c r="AH46" i="10"/>
  <c r="AH47" i="10" l="1"/>
  <c r="AH209" i="10"/>
  <c r="AH210" i="10" l="1"/>
  <c r="AH48" i="10"/>
  <c r="AH49" i="10" l="1"/>
  <c r="AH211" i="10"/>
  <c r="AH50" i="10" l="1"/>
  <c r="AH212" i="10"/>
  <c r="AH213" i="10" l="1"/>
  <c r="AH51" i="10"/>
  <c r="AH52" i="10" l="1"/>
  <c r="AH214" i="10"/>
  <c r="AH215" i="10" l="1"/>
  <c r="AH53" i="10"/>
  <c r="AH54" i="10" l="1"/>
  <c r="AH216" i="10"/>
  <c r="AH217" i="10" l="1"/>
  <c r="AH55" i="10"/>
  <c r="AH56" i="10" l="1"/>
  <c r="AH218" i="10"/>
  <c r="AH57" i="10" l="1"/>
  <c r="AH219" i="10"/>
  <c r="AH220" i="10" l="1"/>
  <c r="AH58" i="10"/>
  <c r="AH59" i="10" l="1"/>
  <c r="AH221" i="10"/>
  <c r="AH222" i="10" l="1"/>
  <c r="AH60" i="10"/>
  <c r="AH61" i="10" l="1"/>
  <c r="AH223" i="10"/>
  <c r="AH224" i="10" l="1"/>
  <c r="AH62" i="10"/>
  <c r="AH63" i="10" l="1"/>
  <c r="AH225" i="10"/>
  <c r="AH226" i="10" l="1"/>
  <c r="AH64" i="10"/>
  <c r="AH65" i="10" l="1"/>
  <c r="AH227" i="10"/>
  <c r="AH228" i="10" l="1"/>
  <c r="AH66" i="10"/>
  <c r="AH67" i="10" l="1"/>
  <c r="AH229" i="10"/>
  <c r="AH68" i="10" l="1"/>
  <c r="AH230" i="10"/>
  <c r="AH231" i="10" l="1"/>
  <c r="AH69" i="10"/>
  <c r="AH70" i="10" l="1"/>
  <c r="AH232" i="10"/>
  <c r="AH234" i="10" l="1"/>
  <c r="AH233" i="10"/>
  <c r="AH71" i="10"/>
  <c r="AH72" i="10" l="1"/>
  <c r="AH73" i="10" l="1"/>
  <c r="AH74" i="10" l="1"/>
  <c r="AH75" i="10" l="1"/>
  <c r="AH76" i="10" l="1"/>
  <c r="AH77" i="10" l="1"/>
  <c r="AH78" i="10" l="1"/>
  <c r="AH79" i="10" l="1"/>
  <c r="AH80" i="10" l="1"/>
  <c r="AH81" i="10" l="1"/>
  <c r="AH82" i="10" l="1"/>
  <c r="AH83" i="10" l="1"/>
  <c r="AH84" i="10" l="1"/>
  <c r="AH85" i="10" l="1"/>
  <c r="AH86" i="10" l="1"/>
  <c r="AH87" i="10" l="1"/>
  <c r="AH88" i="10" l="1"/>
  <c r="AH89" i="10" l="1"/>
  <c r="AH90" i="10" l="1"/>
  <c r="AH91" i="10" l="1"/>
  <c r="AH92" i="10" l="1"/>
  <c r="AH93" i="10" l="1"/>
  <c r="AH94" i="10" l="1"/>
  <c r="AH95" i="10" l="1"/>
  <c r="AH96" i="10" l="1"/>
  <c r="AH97" i="10" l="1"/>
  <c r="AH98" i="10" l="1"/>
  <c r="AH99" i="10" l="1"/>
  <c r="AH100" i="10" l="1"/>
  <c r="AH101" i="10" l="1"/>
  <c r="AH102" i="10" l="1"/>
  <c r="AH103" i="10" l="1"/>
  <c r="AH104" i="10" l="1"/>
  <c r="AH105" i="10" l="1"/>
  <c r="AH106" i="10" l="1"/>
  <c r="AH107" i="10" l="1"/>
  <c r="AH108" i="10" l="1"/>
  <c r="AH109" i="10" l="1"/>
  <c r="AH110" i="10" l="1"/>
  <c r="AH111" i="10" l="1"/>
  <c r="AH112" i="10" l="1"/>
  <c r="AH113" i="10" l="1"/>
  <c r="AH114" i="10" l="1"/>
  <c r="AH115" i="10" l="1"/>
  <c r="AH116" i="10" l="1"/>
  <c r="AH117" i="10" l="1"/>
  <c r="AH118" i="10" l="1"/>
  <c r="AH119" i="10" l="1"/>
  <c r="AH120" i="10" l="1"/>
  <c r="AH121" i="10" l="1"/>
  <c r="AH122" i="10" l="1"/>
  <c r="AH123" i="10" l="1"/>
  <c r="AH124" i="10" l="1"/>
  <c r="AH143" i="10"/>
  <c r="AH144" i="10" l="1"/>
  <c r="AH125" i="10"/>
  <c r="AH145" i="10" l="1"/>
  <c r="AH126" i="10"/>
  <c r="AH127" i="10" l="1"/>
  <c r="AH146" i="10"/>
  <c r="AH147" i="10" l="1"/>
  <c r="AH128" i="10"/>
  <c r="AH129" i="10" l="1"/>
  <c r="AH148" i="10"/>
  <c r="AH130" i="10" l="1"/>
  <c r="AH149" i="10"/>
  <c r="AH150" i="10" l="1"/>
  <c r="AH132" i="10"/>
  <c r="AH131" i="10"/>
  <c r="AH151" i="10" l="1"/>
  <c r="AH152" i="10" l="1"/>
  <c r="AH153" i="10" l="1"/>
  <c r="AH154" i="10" l="1"/>
  <c r="AH155" i="10" l="1"/>
  <c r="AH156" i="10" l="1"/>
  <c r="AH157" i="10" l="1"/>
  <c r="AH158" i="10" l="1"/>
  <c r="AH159" i="10" l="1"/>
  <c r="AH160" i="10" l="1"/>
  <c r="AH161" i="10" l="1"/>
  <c r="AH162" i="10" l="1"/>
  <c r="AH163" i="10" l="1"/>
  <c r="AH164" i="10" l="1"/>
  <c r="AH165" i="10" l="1"/>
  <c r="AH166" i="10" l="1"/>
  <c r="AH167" i="10" l="1"/>
  <c r="AH168" i="10" l="1"/>
  <c r="AH169" i="10" l="1"/>
  <c r="AH170" i="10" l="1"/>
  <c r="AH171" i="10" l="1"/>
  <c r="AH172" i="10" l="1"/>
  <c r="AH174" i="10" l="1"/>
  <c r="AH17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Baez</author>
  </authors>
  <commentList>
    <comment ref="K227" authorId="0" shapeId="0" xr:uid="{D7239408-A819-415A-904E-D9D340F4E092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Himno de Vísperas del tiempo Pascual hasta la Ascensión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Baez</author>
  </authors>
  <commentList>
    <comment ref="K4" authorId="0" shapeId="0" xr:uid="{5EB05359-0E0E-4582-9BB2-95FD0D2D8314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Himno de Vísperas del tiempo Pascual hasta la Ascensión
</t>
        </r>
      </text>
    </comment>
    <comment ref="K127" authorId="0" shapeId="0" xr:uid="{5BADF0C2-B5DB-4220-9338-3C8D41A392D3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Comfrontar = cf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<sst xmlns="http://schemas.openxmlformats.org/spreadsheetml/2006/main" count="34203" uniqueCount="1142">
  <si>
    <t>{id: 1, title: "A la víctima pascual", subtitle: "Secuencia de Pascua", category: "Precatecumenado", moments: ["Pascua", "Pentecostés", "Entrada", "Comunión"], url: "/cantos/src/chtml/a/alavictimapascual.html"},</t>
  </si>
  <si>
    <t>{id:</t>
  </si>
  <si>
    <t>,</t>
  </si>
  <si>
    <t xml:space="preserve">title: </t>
  </si>
  <si>
    <t>"</t>
  </si>
  <si>
    <t>A la víctima pascual</t>
  </si>
  <si>
    <t>",</t>
  </si>
  <si>
    <t xml:space="preserve"> subtitle: </t>
  </si>
  <si>
    <t>Secuencia de Pascua</t>
  </si>
  <si>
    <t xml:space="preserve">", </t>
  </si>
  <si>
    <t xml:space="preserve">category: </t>
  </si>
  <si>
    <t>Precatecumenado</t>
  </si>
  <si>
    <t>, moments: [</t>
  </si>
  <si>
    <t>Pascua</t>
  </si>
  <si>
    <t>", "</t>
  </si>
  <si>
    <t>Pentecostés</t>
  </si>
  <si>
    <t>Comunión</t>
  </si>
  <si>
    <t>Entrada</t>
  </si>
  <si>
    <t>"], url: "</t>
  </si>
  <si>
    <t>/cantos/src/chtml/a/alavictimapascual.html</t>
  </si>
  <si>
    <t>"},</t>
  </si>
  <si>
    <t>A la cena del cordero</t>
  </si>
  <si>
    <t>A nadie demos ocasión de tropiezo</t>
  </si>
  <si>
    <t>A ti levanto mis ojos</t>
  </si>
  <si>
    <t>A ti, Señor, en mi clamor imploro</t>
  </si>
  <si>
    <t>A ti, Señor, levanto mi alma</t>
  </si>
  <si>
    <t xml:space="preserve">A ti, Señor, se debe la alabanza en Sión </t>
  </si>
  <si>
    <t xml:space="preserve">Abraham </t>
  </si>
  <si>
    <t>Aclamad al Señor</t>
  </si>
  <si>
    <t>Al despertar</t>
  </si>
  <si>
    <t>Alabad al Señor en el cielo</t>
  </si>
  <si>
    <t xml:space="preserve">Alegría, ha nacido el salvador </t>
  </si>
  <si>
    <t>Aleluya, alabad al Señor</t>
  </si>
  <si>
    <t>Aleluya, bendecid al Señor</t>
  </si>
  <si>
    <t>Aleluya, ya llegó el reino</t>
  </si>
  <si>
    <t xml:space="preserve">Alzaos puertas </t>
  </si>
  <si>
    <t>Amén, amén, amén</t>
  </si>
  <si>
    <t xml:space="preserve">Amo al Señor </t>
  </si>
  <si>
    <t>Aquedah</t>
  </si>
  <si>
    <t xml:space="preserve">Ave María I </t>
  </si>
  <si>
    <t>Ave María II (1984)</t>
  </si>
  <si>
    <t xml:space="preserve">Babilonia criminal </t>
  </si>
  <si>
    <t>Balaam</t>
  </si>
  <si>
    <t>Bendeciré al Señor en todo tiempo</t>
  </si>
  <si>
    <t xml:space="preserve">Bendice, alma mía, a Yahveh </t>
  </si>
  <si>
    <t>Bendita eres tú, María</t>
  </si>
  <si>
    <t xml:space="preserve">Bendito eres, Señor </t>
  </si>
  <si>
    <t>Benedictus</t>
  </si>
  <si>
    <t xml:space="preserve">Cantad a Dios </t>
  </si>
  <si>
    <t>Cantad al Señor</t>
  </si>
  <si>
    <t xml:space="preserve">Cántico de los tres jóvenes </t>
  </si>
  <si>
    <t>Canto de Moisés</t>
  </si>
  <si>
    <t xml:space="preserve">Caritas Christi urget nos </t>
  </si>
  <si>
    <t>Cómo es maravilloso</t>
  </si>
  <si>
    <t>Como la cierva</t>
  </si>
  <si>
    <t>Cristo es la luz</t>
  </si>
  <si>
    <t>Cuando el Señor</t>
  </si>
  <si>
    <t xml:space="preserve">Cuando Israel salió de Egipto </t>
  </si>
  <si>
    <t xml:space="preserve">Dayenú </t>
  </si>
  <si>
    <t xml:space="preserve">De Profundis </t>
  </si>
  <si>
    <t xml:space="preserve">Decidle a los de corazón cansado </t>
  </si>
  <si>
    <t xml:space="preserve">Delante de los ángeles </t>
  </si>
  <si>
    <t xml:space="preserve">Día de reposo </t>
  </si>
  <si>
    <t>Dice el Señor a mi Señor</t>
  </si>
  <si>
    <t xml:space="preserve">Dichoso el hombre </t>
  </si>
  <si>
    <t>El necio piensa que Dios no existe</t>
  </si>
  <si>
    <t xml:space="preserve">El pueblo que caminaba en las tinieblas </t>
  </si>
  <si>
    <t>El Señor anuncia una noticia</t>
  </si>
  <si>
    <t>El Señor es mi pastor</t>
  </si>
  <si>
    <t xml:space="preserve">Elí, Elí, lamá sabactaní </t>
  </si>
  <si>
    <t xml:space="preserve">En medio de aquel gentío </t>
  </si>
  <si>
    <t>Eres hermoso</t>
  </si>
  <si>
    <t xml:space="preserve">Escóndeme en lo oculto de tu tienda </t>
  </si>
  <si>
    <t xml:space="preserve">Están rotas mis ataduras </t>
  </si>
  <si>
    <t>Éste es el día en que actuó el Señor</t>
  </si>
  <si>
    <t>Este es mandamiento mío</t>
  </si>
  <si>
    <t xml:space="preserve">Evenu shalom alejem </t>
  </si>
  <si>
    <t>Exultad, justos, en el Señor</t>
  </si>
  <si>
    <t xml:space="preserve">Felicidad para el hombre </t>
  </si>
  <si>
    <t xml:space="preserve">Gracias a Yahveh </t>
  </si>
  <si>
    <t xml:space="preserve">Gritad jubilosos </t>
  </si>
  <si>
    <t xml:space="preserve">Hacia ti morada santa </t>
  </si>
  <si>
    <t xml:space="preserve">Hasta cuándo </t>
  </si>
  <si>
    <t xml:space="preserve">He aquí que vengo presto </t>
  </si>
  <si>
    <t>He esperado en el Señor</t>
  </si>
  <si>
    <t>Hijas de Jerusalén</t>
  </si>
  <si>
    <t xml:space="preserve">Himno a Cristo Luz </t>
  </si>
  <si>
    <t>Himno a la kenosis</t>
  </si>
  <si>
    <t>Himno de Adviento</t>
  </si>
  <si>
    <t>Himno de la Ascensión</t>
  </si>
  <si>
    <t xml:space="preserve">Himno de Pascua </t>
  </si>
  <si>
    <t>Id y anunciad a mis hermanos</t>
  </si>
  <si>
    <t>Improperios</t>
  </si>
  <si>
    <t xml:space="preserve">Jerusalén reconstruida </t>
  </si>
  <si>
    <t xml:space="preserve">La marcha es dura </t>
  </si>
  <si>
    <t xml:space="preserve">La Salve </t>
  </si>
  <si>
    <t xml:space="preserve">La siega de las naciones </t>
  </si>
  <si>
    <t xml:space="preserve">Levanto mis ojos a los montes </t>
  </si>
  <si>
    <t xml:space="preserve">Llegue hasta tu presencia mi clamor </t>
  </si>
  <si>
    <t xml:space="preserve">Llévame al cielo </t>
  </si>
  <si>
    <t>Magníficat</t>
  </si>
  <si>
    <t>María, casa de bendición</t>
  </si>
  <si>
    <t>María de Jasna Göra</t>
  </si>
  <si>
    <t>María, madre de la Iglesia</t>
  </si>
  <si>
    <t>María, madre del camino ardiente</t>
  </si>
  <si>
    <t>María, pequeña María</t>
  </si>
  <si>
    <t>Me enseñarás el camino de la vida</t>
  </si>
  <si>
    <t>Me has seducido, Señor</t>
  </si>
  <si>
    <t xml:space="preserve">Mirad qué estupendo </t>
  </si>
  <si>
    <t>Misericordia mía, misericordia</t>
  </si>
  <si>
    <t>Mucho me han perseguido</t>
  </si>
  <si>
    <t xml:space="preserve">No está aquí, resucitó </t>
  </si>
  <si>
    <t>Oh cielos, lloved de lo alto</t>
  </si>
  <si>
    <t xml:space="preserve">Oh Dios, por tu nombre sálvame </t>
  </si>
  <si>
    <t xml:space="preserve">Oh Dios, tú eres mi Dios </t>
  </si>
  <si>
    <t xml:space="preserve">Oh Jesús, amor mío </t>
  </si>
  <si>
    <t xml:space="preserve">Oh muerte, ¿dónde está tu victoria? </t>
  </si>
  <si>
    <t xml:space="preserve">Oh Señor, nuestro Dios </t>
  </si>
  <si>
    <t xml:space="preserve">Os tomaré de entre las naciones </t>
  </si>
  <si>
    <t xml:space="preserve">Paloma incorrupta </t>
  </si>
  <si>
    <t xml:space="preserve">Por el amor de mis amigos </t>
  </si>
  <si>
    <t xml:space="preserve">Por qué esta noche es diferente </t>
  </si>
  <si>
    <t xml:space="preserve">Por qué las gentes conjuran </t>
  </si>
  <si>
    <t xml:space="preserve">Porque mi yugo es suave </t>
  </si>
  <si>
    <t xml:space="preserve">Qué amables son tus moradas </t>
  </si>
  <si>
    <t>Qué estupendo, qué alegría</t>
  </si>
  <si>
    <t>Quién nos separará</t>
  </si>
  <si>
    <t xml:space="preserve">Quiero cantar </t>
  </si>
  <si>
    <t xml:space="preserve">Resucitó </t>
  </si>
  <si>
    <t xml:space="preserve">Resurrexit </t>
  </si>
  <si>
    <t xml:space="preserve">Salve, reina de los cielos </t>
  </si>
  <si>
    <t xml:space="preserve">Se encontraron dos ángeles </t>
  </si>
  <si>
    <t xml:space="preserve">Secuencia del Corpus Christi </t>
  </si>
  <si>
    <t>Señor, ayúdame a no dudar de ti</t>
  </si>
  <si>
    <t>Señor, no me corrijas en tu cólera</t>
  </si>
  <si>
    <t>Shlom-lej Mariam</t>
  </si>
  <si>
    <t xml:space="preserve">Si el Señor no construye la casa </t>
  </si>
  <si>
    <t xml:space="preserve">Si habéis resucitado con Cristo </t>
  </si>
  <si>
    <t>Si hoy escucháis su voz</t>
  </si>
  <si>
    <t>Si me he refugiado en el Señor</t>
  </si>
  <si>
    <t xml:space="preserve">Sión, madre de todos los pueblos </t>
  </si>
  <si>
    <t xml:space="preserve">Sola a Solo </t>
  </si>
  <si>
    <t>Stabat mater dolorosa</t>
  </si>
  <si>
    <t xml:space="preserve">Sube Dios entre aclamaciones </t>
  </si>
  <si>
    <t>Te estoy llamando, Señor</t>
  </si>
  <si>
    <t xml:space="preserve">Te he manifestado mi pecado </t>
  </si>
  <si>
    <t>Tú que eres fiel</t>
  </si>
  <si>
    <t xml:space="preserve">Un retoño brota del tronco de Jesé </t>
  </si>
  <si>
    <t xml:space="preserve">Una gran señal </t>
  </si>
  <si>
    <t>Urí, urí, urí, urá</t>
  </si>
  <si>
    <t xml:space="preserve">Vamos ya, pastores </t>
  </si>
  <si>
    <t xml:space="preserve">Ven, Espíritu Santo </t>
  </si>
  <si>
    <t xml:space="preserve">Ven, Hijo del Hombre </t>
  </si>
  <si>
    <t xml:space="preserve">Veni Creator </t>
  </si>
  <si>
    <t xml:space="preserve">Virgen de la maravilla </t>
  </si>
  <si>
    <t>Vivid alegres</t>
  </si>
  <si>
    <t>Vosotros sois la luz del mundo</t>
  </si>
  <si>
    <t xml:space="preserve">Ya viene mi Dios </t>
  </si>
  <si>
    <t>Yahveh, tú eres mi Dios</t>
  </si>
  <si>
    <t xml:space="preserve">Yo te amo, Señor </t>
  </si>
  <si>
    <t>Yo vengo a reunir</t>
  </si>
  <si>
    <t>Zaqueo</t>
  </si>
  <si>
    <t>Solemnidad del Cuerpo y la Sangre de Cristo</t>
  </si>
  <si>
    <t>c</t>
  </si>
  <si>
    <t>Aleluya interleccional</t>
  </si>
  <si>
    <t xml:space="preserve">Aleluya pascual </t>
  </si>
  <si>
    <t xml:space="preserve">Antífona – versículo antes del Evangelio </t>
  </si>
  <si>
    <t>Bendición del agua</t>
  </si>
  <si>
    <t xml:space="preserve">Bendición penitencial </t>
  </si>
  <si>
    <t>Cordero de Dios</t>
  </si>
  <si>
    <t>Credo</t>
  </si>
  <si>
    <t xml:space="preserve">Gloria a Dios en lo alto del cielo </t>
  </si>
  <si>
    <t xml:space="preserve">Letanías penitenciales I </t>
  </si>
  <si>
    <t>Padre nuestro</t>
  </si>
  <si>
    <t xml:space="preserve">Plegaria Eucarística II – Modelo I </t>
  </si>
  <si>
    <t>Plegaria Eucarística IV – (1988)</t>
  </si>
  <si>
    <t xml:space="preserve">Prefacio para Adviento y Navidad </t>
  </si>
  <si>
    <t>Letanías de los santos .</t>
  </si>
  <si>
    <t>Letanías de los santos ..</t>
  </si>
  <si>
    <t>Letanías penitenciales II .</t>
  </si>
  <si>
    <t>Letanías penitenciales II ..</t>
  </si>
  <si>
    <t>Bendición del agua .</t>
  </si>
  <si>
    <t>Bendición del agua ..</t>
  </si>
  <si>
    <t>Empty</t>
  </si>
  <si>
    <t xml:space="preserve">Modelo II (1987) </t>
  </si>
  <si>
    <t>Plegaria Eucarística II – Modelo II (1987)</t>
  </si>
  <si>
    <t xml:space="preserve">Modelo I </t>
  </si>
  <si>
    <t>Prefacio para el tiempo Pascual</t>
  </si>
  <si>
    <t>Pregón Pascual</t>
  </si>
  <si>
    <t>Salmodia para el Salmo responsorial</t>
  </si>
  <si>
    <t xml:space="preserve">Salmodia para las Oraciones universales </t>
  </si>
  <si>
    <t xml:space="preserve">Santo Palomeras 65 </t>
  </si>
  <si>
    <t xml:space="preserve">Santo Hebreo </t>
  </si>
  <si>
    <t xml:space="preserve">Santo Palestina 74 </t>
  </si>
  <si>
    <t xml:space="preserve">Santo Roma 77 </t>
  </si>
  <si>
    <t xml:space="preserve">Santo 1982 </t>
  </si>
  <si>
    <t xml:space="preserve">Santo 1988 </t>
  </si>
  <si>
    <t>Te Deum</t>
  </si>
  <si>
    <t>Catecumenado</t>
  </si>
  <si>
    <t xml:space="preserve">Así habla el amén </t>
  </si>
  <si>
    <t xml:space="preserve">Bendito sea Dios </t>
  </si>
  <si>
    <t xml:space="preserve">Como el impulso que siente la ira </t>
  </si>
  <si>
    <t xml:space="preserve">Consolad a mi pueblo </t>
  </si>
  <si>
    <t>Débora</t>
  </si>
  <si>
    <t>El combate escatológico</t>
  </si>
  <si>
    <t xml:space="preserve">El lagarero </t>
  </si>
  <si>
    <t>El mismo Dios</t>
  </si>
  <si>
    <t>El sembrador</t>
  </si>
  <si>
    <t xml:space="preserve">El Señor me ha dado </t>
  </si>
  <si>
    <t>Eres digno de tomar el libro</t>
  </si>
  <si>
    <t xml:space="preserve">Escuchad islas lejanas </t>
  </si>
  <si>
    <t xml:space="preserve">He aquí mi siervo </t>
  </si>
  <si>
    <t>He aquí que nuestro espejo es el Señor</t>
  </si>
  <si>
    <t xml:space="preserve">Himno a la cruz gloriosa </t>
  </si>
  <si>
    <t xml:space="preserve">Jacob </t>
  </si>
  <si>
    <t>Las armas de la luz</t>
  </si>
  <si>
    <t xml:space="preserve">Ninguno puede servir a dos señores </t>
  </si>
  <si>
    <t>No hay en él parecer</t>
  </si>
  <si>
    <t>No sufras por los malvados</t>
  </si>
  <si>
    <t xml:space="preserve">Oh Señor, mi corazón ya no es ambicioso </t>
  </si>
  <si>
    <t xml:space="preserve">Señor, tú me escrutas y conoces </t>
  </si>
  <si>
    <t>Shemá Israel</t>
  </si>
  <si>
    <t xml:space="preserve">Siéntate solitario y silencioso </t>
  </si>
  <si>
    <t xml:space="preserve">Tú has cubierto de vergüenza la muerte </t>
  </si>
  <si>
    <t>Elección</t>
  </si>
  <si>
    <t xml:space="preserve">Abbá Padre </t>
  </si>
  <si>
    <t xml:space="preserve">Adónde te escondiste amado </t>
  </si>
  <si>
    <t xml:space="preserve">Como condenados a muerte </t>
  </si>
  <si>
    <t xml:space="preserve">Como destila la miel </t>
  </si>
  <si>
    <t xml:space="preserve">Como lirio entre los cardos </t>
  </si>
  <si>
    <t>Cuando dormía</t>
  </si>
  <si>
    <t xml:space="preserve">El Espíritu del Señor está sobre mí </t>
  </si>
  <si>
    <t>El jacal de los pastores</t>
  </si>
  <si>
    <t>En una noche oscura</t>
  </si>
  <si>
    <t>Extiendo mis manos</t>
  </si>
  <si>
    <t xml:space="preserve">Hermosa eres, amiga mía </t>
  </si>
  <si>
    <t xml:space="preserve">Himno a la caridad </t>
  </si>
  <si>
    <t xml:space="preserve">Huye, amado mío </t>
  </si>
  <si>
    <t>Jesús recorría todas las ciudades</t>
  </si>
  <si>
    <t>La cordera de Dios</t>
  </si>
  <si>
    <t>La paloma voló</t>
  </si>
  <si>
    <t>La voz de mi amado</t>
  </si>
  <si>
    <t xml:space="preserve">Me robaste el corazón </t>
  </si>
  <si>
    <t>No resistáis al mal</t>
  </si>
  <si>
    <t xml:space="preserve">Noli me tangere </t>
  </si>
  <si>
    <t>Quién es ésta que sube del desierto</t>
  </si>
  <si>
    <t>Quiero andar</t>
  </si>
  <si>
    <t>Sermón de la montaña</t>
  </si>
  <si>
    <t>Suba el Esposo al leño de su tálamo</t>
  </si>
  <si>
    <t>Tú eres mi esperanza, Señor</t>
  </si>
  <si>
    <t>Ven del Líbano</t>
  </si>
  <si>
    <t>Litúrgicos</t>
  </si>
  <si>
    <t>x</t>
  </si>
  <si>
    <t>Adviento</t>
  </si>
  <si>
    <t>Navidad</t>
  </si>
  <si>
    <t>Cuaresma</t>
  </si>
  <si>
    <t>Virgen</t>
  </si>
  <si>
    <t>Niños</t>
  </si>
  <si>
    <t>Laudes/Vispera</t>
  </si>
  <si>
    <t>Paz</t>
  </si>
  <si>
    <t>Fraccón del Pan</t>
  </si>
  <si>
    <t>Final</t>
  </si>
  <si>
    <t>Antiguo Testamento</t>
  </si>
  <si>
    <t>Nuevo Testamento</t>
  </si>
  <si>
    <t>#</t>
  </si>
  <si>
    <t>ID</t>
  </si>
  <si>
    <t>Or#</t>
  </si>
  <si>
    <t>Title</t>
  </si>
  <si>
    <t>Titulo</t>
  </si>
  <si>
    <t>Subtitle</t>
  </si>
  <si>
    <t>Category</t>
  </si>
  <si>
    <t>Categoria</t>
  </si>
  <si>
    <t>Subtitle5</t>
  </si>
  <si>
    <t>Column39</t>
  </si>
  <si>
    <t>c0</t>
  </si>
  <si>
    <t>c02</t>
  </si>
  <si>
    <t>c03</t>
  </si>
  <si>
    <t>c04</t>
  </si>
  <si>
    <t>c05</t>
  </si>
  <si>
    <t>c06</t>
  </si>
  <si>
    <t>c07</t>
  </si>
  <si>
    <t>c08</t>
  </si>
  <si>
    <t>c01</t>
  </si>
  <si>
    <t>moments</t>
  </si>
  <si>
    <t>c09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</si>
  <si>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</si>
  <si>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</si>
  <si>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</si>
  <si>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</si>
  <si>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</si>
  <si>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</si>
  <si>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</si>
  <si>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</si>
  <si>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</si>
  <si>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</si>
  <si>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</si>
  <si>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</si>
  <si>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2ª Corintios 6,3ss</t>
  </si>
  <si>
    <t>Salmo 123 (122)</t>
  </si>
  <si>
    <t>c2</t>
  </si>
  <si>
    <t>Salmo 142 (141)</t>
  </si>
  <si>
    <t>Salmo 25 (24)</t>
  </si>
  <si>
    <t>Secuencia del Corpus Christi .</t>
  </si>
  <si>
    <t>Secuencia del Corpus Christi ..</t>
  </si>
  <si>
    <t>Laudes/Visperas</t>
  </si>
  <si>
    <t>Pan</t>
  </si>
  <si>
    <t>Viene el Señor  - Salmo 93 (92) – Apocalipsis 1,5-6</t>
  </si>
  <si>
    <t>Salmo 65 (64)</t>
  </si>
  <si>
    <t>Teofanía de Mambré – Génesis 18,1-5</t>
  </si>
  <si>
    <t>Salmo 100 (99)</t>
  </si>
  <si>
    <t>Salmo 17 (16)</t>
  </si>
  <si>
    <t>Salmo 148</t>
  </si>
  <si>
    <t>Villancico</t>
  </si>
  <si>
    <t>Salmo 150</t>
  </si>
  <si>
    <t>Salmo 134 (133)</t>
  </si>
  <si>
    <t>Apocalipsis 19,6-9</t>
  </si>
  <si>
    <t>Salmo 24 (23)</t>
  </si>
  <si>
    <t>Apocalipsis 7,12-14</t>
  </si>
  <si>
    <t>Salmo 116 (114-115)</t>
  </si>
  <si>
    <t>Del Targum Neofiti sobre el sacrificio de Isaac (Gn 22,1-19)</t>
  </si>
  <si>
    <t>Lucas 1,28ss</t>
  </si>
  <si>
    <t>Salmo 137 (136)</t>
  </si>
  <si>
    <t>Números 23,7-24</t>
  </si>
  <si>
    <t>Salmo 34 (33)</t>
  </si>
  <si>
    <t>Salmo 103 (102)</t>
  </si>
  <si>
    <t>Lucas 1,42-45</t>
  </si>
  <si>
    <t>Daniel 3,52-57</t>
  </si>
  <si>
    <t>Lucas 1,67-80</t>
  </si>
  <si>
    <t>Salmo 67 (68) 2.4-7</t>
  </si>
  <si>
    <t>Salmo 117 (116)</t>
  </si>
  <si>
    <t>Daniel 3,57-58</t>
  </si>
  <si>
    <t>Éxodo 15,1-18</t>
  </si>
  <si>
    <t>2ª Corintios 5,14.15.17.21</t>
  </si>
  <si>
    <t>Salmo 133 (132)</t>
  </si>
  <si>
    <t>Salmo 42-43 (41-42)</t>
  </si>
  <si>
    <t>Himno</t>
  </si>
  <si>
    <t>Salmo 126 (125)</t>
  </si>
  <si>
    <t>Salmo 114 (113)</t>
  </si>
  <si>
    <t>De la Hagadá de Pésaj hebrea</t>
  </si>
  <si>
    <t>Salmo 130 (129)</t>
  </si>
  <si>
    <t>Isaías 35,4ss</t>
  </si>
  <si>
    <t>Salmo 138 (137)</t>
  </si>
  <si>
    <t>Juan 8,52</t>
  </si>
  <si>
    <t>Salmo 110 (109)</t>
  </si>
  <si>
    <t>Salmo 1</t>
  </si>
  <si>
    <t>Salmo 14 (13)</t>
  </si>
  <si>
    <t>Isaías 9,1-5</t>
  </si>
  <si>
    <t>Salmo 68 (67)</t>
  </si>
  <si>
    <t>Salmo 23 (22)</t>
  </si>
  <si>
    <t>Salmo 22 (21)</t>
  </si>
  <si>
    <t>Lucas 8,42b-48</t>
  </si>
  <si>
    <t>Salmo 45 (44)</t>
  </si>
  <si>
    <t>Salmo 27 (26)</t>
  </si>
  <si>
    <t>Carmen 63 – Poema de Rabindranath Tagore</t>
  </si>
  <si>
    <t>Salmo 118 (117)</t>
  </si>
  <si>
    <t>Juan 15,12ss</t>
  </si>
  <si>
    <t>Canto popular Hebreo</t>
  </si>
  <si>
    <t>Salmo 33 (32)</t>
  </si>
  <si>
    <t>Salmo 128 (127)</t>
  </si>
  <si>
    <t>Salmo 136 (135)</t>
  </si>
  <si>
    <t>Isaías 12</t>
  </si>
  <si>
    <t>Salmo 13 (12)</t>
  </si>
  <si>
    <t>Apocalipsis 22,12-16</t>
  </si>
  <si>
    <t>Salmo 40 (39)</t>
  </si>
  <si>
    <t>Lucas 23,28-46</t>
  </si>
  <si>
    <t>Filipenses 2,1-11</t>
  </si>
  <si>
    <t>Himno de Laudes del tiempo Pascual, de la Ascensión a Pentecostés</t>
  </si>
  <si>
    <t>Mateo 28,7-10.16-20</t>
  </si>
  <si>
    <t>De la Liturgia de la Adoración de la Cruz de Viernes Santo</t>
  </si>
  <si>
    <t>Tobías 13,11-17</t>
  </si>
  <si>
    <t>Himno*</t>
  </si>
  <si>
    <t>Juan 4,31-38</t>
  </si>
  <si>
    <t>Salmo 121 (120)</t>
  </si>
  <si>
    <t>Salmo 119 (118)</t>
  </si>
  <si>
    <t>Filipenses 1,23</t>
  </si>
  <si>
    <t>Lucas 1,46-55</t>
  </si>
  <si>
    <t>Las Bodas de Caná – Juan 2,1-11</t>
  </si>
  <si>
    <t>Himno a la Virgen de Jasna Göra, Chestokowa, Polonia</t>
  </si>
  <si>
    <t>Juan 19,26-34</t>
  </si>
  <si>
    <t>Himno a la Virgen del Tercer Milenio</t>
  </si>
  <si>
    <t>Salmo 16 (15)</t>
  </si>
  <si>
    <t>Jeremías 20,7-18</t>
  </si>
  <si>
    <t>Salmo 51 (50) “Miserere”</t>
  </si>
  <si>
    <t>Salmo 129 (128)</t>
  </si>
  <si>
    <t>Mateo 28,1-8</t>
  </si>
  <si>
    <t>Isaías 45,8</t>
  </si>
  <si>
    <t>Salmo 54 (53)</t>
  </si>
  <si>
    <t>Salmo 63 (62)</t>
  </si>
  <si>
    <t>1ª Corintios 15</t>
  </si>
  <si>
    <t>Salmo 8</t>
  </si>
  <si>
    <t>Cántico de Ezequiel – Ez 36,24-28</t>
  </si>
  <si>
    <t>Himno inspirado en los Kontákia de san Romano el Meloda</t>
  </si>
  <si>
    <t>Salmo 122 (121)</t>
  </si>
  <si>
    <t>Canto de los niños para la Noche de Pascua – de la Hagadá de Pésaj hebrea</t>
  </si>
  <si>
    <t>Salmo 2</t>
  </si>
  <si>
    <t>Mateo 11,28-30</t>
  </si>
  <si>
    <t>Salmo 84 (83)</t>
  </si>
  <si>
    <t>Romanos 8,34-39</t>
  </si>
  <si>
    <t>Salmo 57 (56)</t>
  </si>
  <si>
    <t>1 Corintios 15</t>
  </si>
  <si>
    <t>Diálogo de Nuestro Señor Jesucristo con Marta - Jn 11,25-27</t>
  </si>
  <si>
    <t>Canto de los niños</t>
  </si>
  <si>
    <t>Kiko Argüello</t>
  </si>
  <si>
    <t>Salmo 6</t>
  </si>
  <si>
    <t>Ave María en arameo antiguo</t>
  </si>
  <si>
    <t>Salmo 127 (126)</t>
  </si>
  <si>
    <t>Colosenses 3,1-4</t>
  </si>
  <si>
    <t>Salmo 95 (94)</t>
  </si>
  <si>
    <t>Salmo 11 (10)</t>
  </si>
  <si>
    <t>Salmo 87 (86)</t>
  </si>
  <si>
    <t>Secuencia del siglo XIII</t>
  </si>
  <si>
    <t>Salmo 47 (46)</t>
  </si>
  <si>
    <t>Salmo 141 (140)</t>
  </si>
  <si>
    <t>Salmo 32 (31)</t>
  </si>
  <si>
    <t>Salmo 143 (142)</t>
  </si>
  <si>
    <t>Isaías 11,1-11</t>
  </si>
  <si>
    <t>Apocalipsis 12</t>
  </si>
  <si>
    <t>Secuencia de Pentecostés</t>
  </si>
  <si>
    <t>Apocalipsis 21, 17ss</t>
  </si>
  <si>
    <t>Himno de vísperas de Pascua, de la Ascensión a Pentecostés</t>
  </si>
  <si>
    <t>Salmo 93 (92) – Apocalipsis 1,5-6</t>
  </si>
  <si>
    <r>
      <t xml:space="preserve">Himno </t>
    </r>
    <r>
      <rPr>
        <sz val="11"/>
        <color rgb="FFFF0000"/>
        <rFont val="Aptos Narrow"/>
        <family val="2"/>
        <scheme val="minor"/>
      </rPr>
      <t>*</t>
    </r>
  </si>
  <si>
    <t>Filipenses 4,4ss</t>
  </si>
  <si>
    <t>Mateo 5,14-16</t>
  </si>
  <si>
    <t>Isaías 25</t>
  </si>
  <si>
    <t>Salmo 18 (17)</t>
  </si>
  <si>
    <t>Isaías 66,18-21</t>
  </si>
  <si>
    <t>Lucas 19,1-10</t>
  </si>
  <si>
    <t>Apropiados para los tiempos de Adviento, Navidad y Ordinario</t>
  </si>
  <si>
    <t>Ordinario</t>
  </si>
  <si>
    <t>Apropiado para el tiempo Pascual *</t>
  </si>
  <si>
    <t>Apropiado para el tiempo de Cuaresma</t>
  </si>
  <si>
    <t>De Liturgia Bautismal de la Vigilia Pascual</t>
  </si>
  <si>
    <t>Oración conclusiva de acción de gracias para la Celebración Penitencial</t>
  </si>
  <si>
    <t>Penitencial</t>
  </si>
  <si>
    <t>Letanía del Cordero de Dios</t>
  </si>
  <si>
    <t>Símbolo Apostólico</t>
  </si>
  <si>
    <t>Himno Litúrgico</t>
  </si>
  <si>
    <t>Letanía para la Celebración Penitencial – modelo abreviado</t>
  </si>
  <si>
    <t>Letanía para la Celebración Penitencial</t>
  </si>
  <si>
    <t>Tiempo de la Elección</t>
  </si>
  <si>
    <t>(1988)</t>
  </si>
  <si>
    <t>Prefacio de Adviento II – Melodía para el tiempo de Adviento y Navidad</t>
  </si>
  <si>
    <t>Prefacio de Pascua I – Melodía para el tiempo Pascual</t>
  </si>
  <si>
    <t>Pregón solemne de la Vigilia Pascual</t>
  </si>
  <si>
    <t>XXII Domingo del Tiempo ordinario – Año A</t>
  </si>
  <si>
    <t>Melodía para utilizar en las Oraciones universales</t>
  </si>
  <si>
    <t>Tiempo de Adviento – Navidad</t>
  </si>
  <si>
    <t>Tiempo de Cuaresma</t>
  </si>
  <si>
    <t>Tiempo Pascual</t>
  </si>
  <si>
    <t>Tiempo Ordinario</t>
  </si>
  <si>
    <t>Apocalipsis 3,14-22</t>
  </si>
  <si>
    <t>Efesios 1,3-13</t>
  </si>
  <si>
    <t>Oda VII de Salomón</t>
  </si>
  <si>
    <t>Isaías 40,1-11</t>
  </si>
  <si>
    <t>Jueces 5</t>
  </si>
  <si>
    <t>Apocalipsis 19,11-20</t>
  </si>
  <si>
    <t>Isaías 63,1-6</t>
  </si>
  <si>
    <t>2ª Corintios 4,6-12</t>
  </si>
  <si>
    <t>Marcos 4,3ss</t>
  </si>
  <si>
    <t>Tercer canto del Siervo de Yahveh – Isaías 50,4-10</t>
  </si>
  <si>
    <t>Apocalipsis 5,9ss</t>
  </si>
  <si>
    <t>Segundo canto del Siervo de Yahveh – Isaías 49,1-16</t>
  </si>
  <si>
    <t>Primer canto del Siervo de Yahveh – Isaías 42</t>
  </si>
  <si>
    <t>Oda XIII de Salomó</t>
  </si>
  <si>
    <t>De la homilía “La Santa Pascua” de un autor anónimo del siglo II</t>
  </si>
  <si>
    <t>Génesis 32,23-29</t>
  </si>
  <si>
    <t>Efesios 6,11ss</t>
  </si>
  <si>
    <t>Mateo 6,24-33</t>
  </si>
  <si>
    <t>Cuarto canto del Siervo de Yahveh - Isaías 53,2ss</t>
  </si>
  <si>
    <t>Salmo 37 (36)</t>
  </si>
  <si>
    <t>Salmo 131 (130)</t>
  </si>
  <si>
    <t>Salmo 139 (138)</t>
  </si>
  <si>
    <t>Deuteronomio 6,4-9</t>
  </si>
  <si>
    <t>Lamentaciones 3</t>
  </si>
  <si>
    <t>Homilía de Melitón de Sardes sobre la Pascua – Oficio de Lecturas de Jueves Santo</t>
  </si>
  <si>
    <t>Himno de Vísperas del tiempo Pascual hasta la Ascensión</t>
  </si>
  <si>
    <t>Romanos 8,15-17</t>
  </si>
  <si>
    <t>Cántico Espiritual de san Juan de la Cruz – “Canciones entre el alma y el esposo”</t>
  </si>
  <si>
    <t>1ª Corintios 4,9-13</t>
  </si>
  <si>
    <t>Oda XL de Salomón</t>
  </si>
  <si>
    <t>Cantar de los Cantares 1,13ss</t>
  </si>
  <si>
    <t>Cantar de los Cantares 5,2ss</t>
  </si>
  <si>
    <t>Lucas 4,18 – Isaías 61,1-3</t>
  </si>
  <si>
    <t>Cantar de los Cantares 1,2-8</t>
  </si>
  <si>
    <t>Subida al Monte Carmelo – San Juan de la Cruz</t>
  </si>
  <si>
    <t>Oda XXVII de Salomón</t>
  </si>
  <si>
    <t>Cantar de los Cantares 6 y 7 – Quinto Poema</t>
  </si>
  <si>
    <t>1ª Corintios 13,1-13</t>
  </si>
  <si>
    <t>Cantar de los Cantares 8,10-14</t>
  </si>
  <si>
    <t>Mateo 9,35ss</t>
  </si>
  <si>
    <t>Mateo 1,18ss</t>
  </si>
  <si>
    <t>Oda XXIV de Salomón</t>
  </si>
  <si>
    <t>Cantar de los Cantares 2,8-17</t>
  </si>
  <si>
    <t>Cantar de los Cantares 4,9-16.5,1</t>
  </si>
  <si>
    <t>Mateo 5,38ss</t>
  </si>
  <si>
    <t>Juan 20,15-17</t>
  </si>
  <si>
    <t>Cantar de los Cantares 8,5-7</t>
  </si>
  <si>
    <t>Canto Sefardí</t>
  </si>
  <si>
    <t>Lucas 6,20-38</t>
  </si>
  <si>
    <t>Himno de san Quodvultdeus</t>
  </si>
  <si>
    <t>Oda XXIX de Salomón</t>
  </si>
  <si>
    <t>Cantar de los Cantares 4,8ss</t>
  </si>
  <si>
    <t>Prountuario de Acordes</t>
  </si>
  <si>
    <t>alavictimapascual.html</t>
  </si>
  <si>
    <t>c022</t>
  </si>
  <si>
    <t>Notas</t>
  </si>
  <si>
    <t>Codigo</t>
  </si>
  <si>
    <t>Fracción del Pan</t>
  </si>
  <si>
    <t>Fracción del Fracción del Pan</t>
  </si>
  <si>
    <t>Eleccion</t>
  </si>
  <si>
    <t>Liturgia</t>
  </si>
  <si>
    <t>Letanías de los santos</t>
  </si>
  <si>
    <t>Letanías penitenciales II</t>
  </si>
  <si>
    <t>#Pg</t>
  </si>
  <si>
    <t>Libro de Canto en PDF</t>
  </si>
  <si>
    <t>Autor: Kiko Argüelo</t>
  </si>
  <si>
    <t>/cantos/src/doc/resucito.pdf</t>
  </si>
  <si>
    <t xml:space="preserve">Cantos del Camino Neo Catecumenal </t>
  </si>
  <si>
    <t>A la cena del Cordero</t>
  </si>
  <si>
    <t>A ti, Señor, se debe la alabanza en Sión</t>
  </si>
  <si>
    <t>Abbá, Padre</t>
  </si>
  <si>
    <t>Abraham</t>
  </si>
  <si>
    <t>Aclamaciones a la oración de los fieles</t>
  </si>
  <si>
    <t>Adónde te escondiste, Amado</t>
  </si>
  <si>
    <t>Alegría, ha nacido el salvador</t>
  </si>
  <si>
    <t>Aleluya pascual</t>
  </si>
  <si>
    <t>Alzaos, puertas</t>
  </si>
  <si>
    <t>Amo al Señor</t>
  </si>
  <si>
    <t>Antífona para el Evangelio</t>
  </si>
  <si>
    <t>Así habla el amén</t>
  </si>
  <si>
    <t>Babilonia criminal</t>
  </si>
  <si>
    <t>Bendito eres, Señor</t>
  </si>
  <si>
    <t>Bendito sea Dios</t>
  </si>
  <si>
    <t>Cantad a Dios</t>
  </si>
  <si>
    <t>Cántico de los tres jóvenes</t>
  </si>
  <si>
    <t>Caritas Christi urget nos</t>
  </si>
  <si>
    <t>Como condenados a muerte</t>
  </si>
  <si>
    <t>Como destila la miel</t>
  </si>
  <si>
    <t>Como el impulso que siente la ira</t>
  </si>
  <si>
    <t>Como lirio entre los cardos</t>
  </si>
  <si>
    <t>Como oveja que ve</t>
  </si>
  <si>
    <t>Consolad a mi pueblo</t>
  </si>
  <si>
    <t>Cuando Israel salió de Egipto</t>
  </si>
  <si>
    <t>Dayenú</t>
  </si>
  <si>
    <t>De Profundis</t>
  </si>
  <si>
    <t>Decidle a los de corazón cansado</t>
  </si>
  <si>
    <t>Delante de los ángeles</t>
  </si>
  <si>
    <t>Día de reposo</t>
  </si>
  <si>
    <t>Dichoso el hombre</t>
  </si>
  <si>
    <t>El Espíritu del Señor está sobre mí</t>
  </si>
  <si>
    <t>El lagarero</t>
  </si>
  <si>
    <t>El Mesías león</t>
  </si>
  <si>
    <t>El pueblo que caminaba en las tinieblas</t>
  </si>
  <si>
    <t>El Señor me ha dado</t>
  </si>
  <si>
    <t>Elí, Elí, lamá sabactaní</t>
  </si>
  <si>
    <t>En medio de aquel gentío</t>
  </si>
  <si>
    <t>Es paciente</t>
  </si>
  <si>
    <t>Escóndeme en lo oculto de tu tienda</t>
  </si>
  <si>
    <t>Escuchad, islas lejanas</t>
  </si>
  <si>
    <t>Este es el mandamiento mío</t>
  </si>
  <si>
    <t>Evenu shalom alejem</t>
  </si>
  <si>
    <t>Felicidad para el hombre</t>
  </si>
  <si>
    <t>Gloria a Dios en lo alto del cielo</t>
  </si>
  <si>
    <t>Gracias a Yahveh</t>
  </si>
  <si>
    <t>Gritad jubilosos</t>
  </si>
  <si>
    <t>Hacia ti, morada santa</t>
  </si>
  <si>
    <t>Hasta cuándo</t>
  </si>
  <si>
    <t>He aquí mi siervo</t>
  </si>
  <si>
    <t>He aquí que vengo presto</t>
  </si>
  <si>
    <t>Hermosa eres, amiga mía</t>
  </si>
  <si>
    <t>Himno a Cristo luz</t>
  </si>
  <si>
    <t>Himno a la caridad</t>
  </si>
  <si>
    <t>Himno a la cruz gloriosa</t>
  </si>
  <si>
    <t>Himno de Pascua</t>
  </si>
  <si>
    <t>Huye, amado mío</t>
  </si>
  <si>
    <t>Jacob</t>
  </si>
  <si>
    <t>Jerusalén reconstruida</t>
  </si>
  <si>
    <t>La espada</t>
  </si>
  <si>
    <t>La marcha es dura</t>
  </si>
  <si>
    <t>La Salve</t>
  </si>
  <si>
    <t>La siega de las naciones</t>
  </si>
  <si>
    <t>Levanto mis ojos a los montes</t>
  </si>
  <si>
    <t>Llegue hasta tu presencia mi clamor</t>
  </si>
  <si>
    <t>Llévame al cielo</t>
  </si>
  <si>
    <t>Me robaste el corazón</t>
  </si>
  <si>
    <t>Mirad qué estupendo</t>
  </si>
  <si>
    <t>Misericordia, Dios mío</t>
  </si>
  <si>
    <t>Ninguno puede servir a dos señores</t>
  </si>
  <si>
    <t>No está aquí, resucitó</t>
  </si>
  <si>
    <t>Noli me tangere</t>
  </si>
  <si>
    <t>Oh Dios, por tu nombre sálvame</t>
  </si>
  <si>
    <t>Oh Dios, tú eres mi Dios</t>
  </si>
  <si>
    <t>Oh Jesús, amor mío</t>
  </si>
  <si>
    <t>Oh muerte, ¿dónde está tu victoria?</t>
  </si>
  <si>
    <t>Oh Señor, mi corazón ya no es ambicioso</t>
  </si>
  <si>
    <t>Oh Señor, nuestro Dios</t>
  </si>
  <si>
    <t>Os tomaré de entre las naciones</t>
  </si>
  <si>
    <t>Paloma incorrupta</t>
  </si>
  <si>
    <t>Por qué esta noche es diferente</t>
  </si>
  <si>
    <t>Por qué las gentes conjuran</t>
  </si>
  <si>
    <t>Porque mi yugo es suave</t>
  </si>
  <si>
    <t>Prefacio para Adviento y Navidad</t>
  </si>
  <si>
    <t>Qué amables son tus moradas</t>
  </si>
  <si>
    <t>Quiero andar, madre, a Jerusalén</t>
  </si>
  <si>
    <t>Quiero cantar</t>
  </si>
  <si>
    <t>Resucitó</t>
  </si>
  <si>
    <t>Resurrexit</t>
  </si>
  <si>
    <t>Salmodia para el evangelio</t>
  </si>
  <si>
    <t>Salmodia para el rosario</t>
  </si>
  <si>
    <t>Salmodias para la oración de los fieles</t>
  </si>
  <si>
    <t>Salmodias para laudes</t>
  </si>
  <si>
    <t>Salve, reina de los cielos</t>
  </si>
  <si>
    <t>Santo 1982</t>
  </si>
  <si>
    <t>Santo 1988</t>
  </si>
  <si>
    <t>Santo hebreo</t>
  </si>
  <si>
    <t>Santo Palestina 74</t>
  </si>
  <si>
    <t>Santo Palomeras 65</t>
  </si>
  <si>
    <t>Santo Roma 77</t>
  </si>
  <si>
    <t>Se encontraron dos ángeles</t>
  </si>
  <si>
    <t>Señor, tú me escrutas y conoces</t>
  </si>
  <si>
    <t>Shlom lej Mariam</t>
  </si>
  <si>
    <t>Si el Señor no construye la casa</t>
  </si>
  <si>
    <t>Si habéis resucitado con Cristo</t>
  </si>
  <si>
    <t>Siéntate solitario y silencioso</t>
  </si>
  <si>
    <t>Sión, madre de todos los pueblos</t>
  </si>
  <si>
    <t>Sola a Solo</t>
  </si>
  <si>
    <t>Stabat Mater dolorosa</t>
  </si>
  <si>
    <t>Sube Dios entre aclamaciones</t>
  </si>
  <si>
    <t>Te he manifestado mi pecado</t>
  </si>
  <si>
    <t>Tú has cubierto de vergüenza la muerte</t>
  </si>
  <si>
    <t>Un retoño brota del tronco de Jesé</t>
  </si>
  <si>
    <t>Una gran señal</t>
  </si>
  <si>
    <t>Urí, urí, urá</t>
  </si>
  <si>
    <t>Vamos ya, pastores</t>
  </si>
  <si>
    <t>Ven, Espíritu Santo</t>
  </si>
  <si>
    <t>Ven, Hijo del Hombre</t>
  </si>
  <si>
    <t>Veni Creator</t>
  </si>
  <si>
    <t>Viene el Señor</t>
  </si>
  <si>
    <t>Virgen de la maravilla</t>
  </si>
  <si>
    <t>Ya viene mi Dios</t>
  </si>
  <si>
    <t>Yo te amo, Señor</t>
  </si>
  <si>
    <t>Canto</t>
  </si>
  <si>
    <t>AlacenadelCordero</t>
  </si>
  <si>
    <t>Alavíctimapascual</t>
  </si>
  <si>
    <t>Anadiedemosocasióndetropiezo</t>
  </si>
  <si>
    <t>Atilevantomisojos</t>
  </si>
  <si>
    <t>Ati,Señor,enmiclamorimploro</t>
  </si>
  <si>
    <t>Ati,Señor,levantomialma</t>
  </si>
  <si>
    <t>Ati,Señor,sedebelaalabanzaenSión</t>
  </si>
  <si>
    <t>Abbá,Padre</t>
  </si>
  <si>
    <t>Aclamacionesalaoracióndelosfieles</t>
  </si>
  <si>
    <t>AclamadalSeñor</t>
  </si>
  <si>
    <t>Adóndeteescondiste,Amado</t>
  </si>
  <si>
    <t>Aldespertar</t>
  </si>
  <si>
    <t>AlabadalSeñorenelcielo</t>
  </si>
  <si>
    <t>Alegría,hanacidoelsalvador</t>
  </si>
  <si>
    <t>Aleluyainterleccional</t>
  </si>
  <si>
    <t>Aleluyapascual</t>
  </si>
  <si>
    <t>Aleluya,alabadalSeñor</t>
  </si>
  <si>
    <t>Aleluya,bendecidalSeñor</t>
  </si>
  <si>
    <t>Aleluya,yallegóelreino</t>
  </si>
  <si>
    <t>Alzaos,puertas</t>
  </si>
  <si>
    <t>Amén,amén,amén</t>
  </si>
  <si>
    <t>AmoalSeñor</t>
  </si>
  <si>
    <t>AntífonaparaelEvangelio</t>
  </si>
  <si>
    <t>Asíhablaelamén</t>
  </si>
  <si>
    <t>AveMaría1</t>
  </si>
  <si>
    <t>AveMaría11</t>
  </si>
  <si>
    <t>Babiloniacriminal</t>
  </si>
  <si>
    <t>BendeciréalSeñorentodotiempo</t>
  </si>
  <si>
    <t>Bendice,almamía,aVahveh</t>
  </si>
  <si>
    <t>Bendicióndelagua</t>
  </si>
  <si>
    <t>Benditaerestú,María</t>
  </si>
  <si>
    <t>Benditoeres,Señor</t>
  </si>
  <si>
    <t>BenditoseaDios</t>
  </si>
  <si>
    <t>CantadaDios</t>
  </si>
  <si>
    <t>CantadalSeñor</t>
  </si>
  <si>
    <t>Cánticodelostresjóvenes</t>
  </si>
  <si>
    <t>CantodeMoisés</t>
  </si>
  <si>
    <t>CaritasChristiurgetnos</t>
  </si>
  <si>
    <t>Carmen63</t>
  </si>
  <si>
    <t>Celebraciónpenitencial</t>
  </si>
  <si>
    <t>Comocondenadosamuerte</t>
  </si>
  <si>
    <t>Comodestilalamiel</t>
  </si>
  <si>
    <t>Comoelimpulsoquesientelaira</t>
  </si>
  <si>
    <t>Cómoesmaravilloso</t>
  </si>
  <si>
    <t>Comolacierva</t>
  </si>
  <si>
    <t>Comolirioentreloscardos</t>
  </si>
  <si>
    <t>Comoovejaqueve</t>
  </si>
  <si>
    <t>Consoladamipueblo</t>
  </si>
  <si>
    <t>CorderodeDios</t>
  </si>
  <si>
    <t>Cristoeslaluz</t>
  </si>
  <si>
    <t>Cuandodormía</t>
  </si>
  <si>
    <t>CuandoelSeñor</t>
  </si>
  <si>
    <t>CuandoIsraelsaliódeEgipto</t>
  </si>
  <si>
    <t>DeProfundis</t>
  </si>
  <si>
    <t>Decidlealosdecorazóncansado</t>
  </si>
  <si>
    <t>Delantedelosángeles</t>
  </si>
  <si>
    <t>Díadereposo</t>
  </si>
  <si>
    <t>DiceelSeñoramiSeñor</t>
  </si>
  <si>
    <t>Dichosoelhombre</t>
  </si>
  <si>
    <t>Elcombateescatológico</t>
  </si>
  <si>
    <t>ElEspíritudelSeñorestásobremí</t>
  </si>
  <si>
    <t>Eljacaldelospastores</t>
  </si>
  <si>
    <t>Ellagarero</t>
  </si>
  <si>
    <t>ElMesíasleón</t>
  </si>
  <si>
    <t>ElmismoDios</t>
  </si>
  <si>
    <t>ElneciopiensaqueDi0snoexiste</t>
  </si>
  <si>
    <t>Elpuebloquecaminabaenlastinieblas</t>
  </si>
  <si>
    <t>Elsembrador</t>
  </si>
  <si>
    <t>ElSeñoranunciaunanoticia</t>
  </si>
  <si>
    <t>ElSeñoresmipastor</t>
  </si>
  <si>
    <t>ElSeñormehadado</t>
  </si>
  <si>
    <t>Elí,Elí,lamásabactaní</t>
  </si>
  <si>
    <t>Enmediodeaquelgentío</t>
  </si>
  <si>
    <t>Enunanocheoscura</t>
  </si>
  <si>
    <t>Eresdignodetomarellibro</t>
  </si>
  <si>
    <t>Ereshermoso</t>
  </si>
  <si>
    <t>Espaciente</t>
  </si>
  <si>
    <t>Escóndemeenloocultodetutienda</t>
  </si>
  <si>
    <t>Escuchad,islaslejanas</t>
  </si>
  <si>
    <t>EsteeseldíaenqueactuóelSeñor</t>
  </si>
  <si>
    <t>Esteeselmandamientomío</t>
  </si>
  <si>
    <t>Evenushalomalejem</t>
  </si>
  <si>
    <t>Extiendomismanos</t>
  </si>
  <si>
    <t>Exultad,justos,enelSeñor</t>
  </si>
  <si>
    <t>Felicidadparaelhombre</t>
  </si>
  <si>
    <t>GloriaaDiosenloaltodelcielo</t>
  </si>
  <si>
    <t>GraciasaYahveh</t>
  </si>
  <si>
    <t>Gritadjubilosos</t>
  </si>
  <si>
    <t>Haciati,moradasanta</t>
  </si>
  <si>
    <t>Hastacuándo</t>
  </si>
  <si>
    <t>Heaquímisiervo</t>
  </si>
  <si>
    <t>HeaquíquenuestroespejoeselSeñor</t>
  </si>
  <si>
    <t>Heaquíquevengopresto</t>
  </si>
  <si>
    <t>HeesperadoenelSeñor</t>
  </si>
  <si>
    <t>Hermosaeres,amigamía</t>
  </si>
  <si>
    <t>HijasdeJerusalén</t>
  </si>
  <si>
    <t>HimnoaCristoluz</t>
  </si>
  <si>
    <t>Himnoalacaridad</t>
  </si>
  <si>
    <t>Himnoalacruzgloriosa</t>
  </si>
  <si>
    <t>Himnoalakenosis</t>
  </si>
  <si>
    <t>HimnodeAdviento</t>
  </si>
  <si>
    <t>HimnodelaAscensión</t>
  </si>
  <si>
    <t>HimnodePascua</t>
  </si>
  <si>
    <t>Huye,amadomío</t>
  </si>
  <si>
    <t>Idyanunciadamishermanos</t>
  </si>
  <si>
    <t>Jerusalénreconstruida</t>
  </si>
  <si>
    <t>Jesúsrecorríatodaslasciudades</t>
  </si>
  <si>
    <t>LacorderadeDios</t>
  </si>
  <si>
    <t>Laespada</t>
  </si>
  <si>
    <t>Lamarchaesdura</t>
  </si>
  <si>
    <t>Lapalomavoló</t>
  </si>
  <si>
    <t>LaSalve</t>
  </si>
  <si>
    <t>Lasiegadelasnaciones</t>
  </si>
  <si>
    <t>Lavozdemiamado</t>
  </si>
  <si>
    <t>Lasarmasdelaluz</t>
  </si>
  <si>
    <t>LaudaSion</t>
  </si>
  <si>
    <t>Letaníasdelossantos</t>
  </si>
  <si>
    <t>Letaníaspenitenciales1</t>
  </si>
  <si>
    <t>Letaníaspenitenciales11</t>
  </si>
  <si>
    <t>Levantomisojosalosmontes</t>
  </si>
  <si>
    <t>Lleguehastatupresenciamiclamor</t>
  </si>
  <si>
    <t>Llévamealcielo</t>
  </si>
  <si>
    <t>María,casadebendición</t>
  </si>
  <si>
    <t>MaríadeJasnaGóra</t>
  </si>
  <si>
    <t>María,madredelaIglesia</t>
  </si>
  <si>
    <t>María,madredelcaminoardiente</t>
  </si>
  <si>
    <t>María,pequeñaMaría</t>
  </si>
  <si>
    <t>Meenseñaráselcaminodelavida</t>
  </si>
  <si>
    <t>Mehasseducido,Señor</t>
  </si>
  <si>
    <t>Merobasteelcorazón</t>
  </si>
  <si>
    <t>Miradquéestupendo</t>
  </si>
  <si>
    <t>Misericordia,Diosmío</t>
  </si>
  <si>
    <t>Misericordiamía,misericordia</t>
  </si>
  <si>
    <t>Muchomehanperseguido</t>
  </si>
  <si>
    <t>Ningunopuedeserviradosseñores</t>
  </si>
  <si>
    <t>Noestáaquí,resucitó</t>
  </si>
  <si>
    <t>Nohayenélparecer</t>
  </si>
  <si>
    <t>Noresistáisalmal</t>
  </si>
  <si>
    <t>Nosufrasporlosmalvados</t>
  </si>
  <si>
    <t>Nolimetangere</t>
  </si>
  <si>
    <t>Ohcielos,lloveddeloalto</t>
  </si>
  <si>
    <t>OhDios,portunombresálvame</t>
  </si>
  <si>
    <t>OhDios,túeresmiDios</t>
  </si>
  <si>
    <t>OhJesús,amormío</t>
  </si>
  <si>
    <t>Ohmuerte,¿dóndeestátuvictoria?</t>
  </si>
  <si>
    <t>OhSeñor,micorazónyanoesambicioso</t>
  </si>
  <si>
    <t>OhSeñor,nuestroDios</t>
  </si>
  <si>
    <t>Ostomarédeentrelasnaciones</t>
  </si>
  <si>
    <t>Padrenuestro</t>
  </si>
  <si>
    <t>Palomaincorrupta</t>
  </si>
  <si>
    <t>PlegariaEucarística11</t>
  </si>
  <si>
    <t>PlegariaEucarística11{1987)</t>
  </si>
  <si>
    <t>PlegariaEucarísticaIV</t>
  </si>
  <si>
    <t>Porelamordemisamigos-</t>
  </si>
  <si>
    <t>Porquéestanocheesdiferente</t>
  </si>
  <si>
    <t>Porquélasgentesconjuran</t>
  </si>
  <si>
    <t>Porquemiyugoessuave</t>
  </si>
  <si>
    <t>PrefacioparaAdvientoyNavidad</t>
  </si>
  <si>
    <t>PrefacioparaeltiempoPascual</t>
  </si>
  <si>
    <t>PregónPascual</t>
  </si>
  <si>
    <t>Quéamablessontusmoradas</t>
  </si>
  <si>
    <t>Quéestupendo,quéalegría</t>
  </si>
  <si>
    <t>Quiénesestaquesubedeldesierto</t>
  </si>
  <si>
    <t>Quiénnosseparará</t>
  </si>
  <si>
    <t>Quieroandar,madre,aJerusalén</t>
  </si>
  <si>
    <t>Quierocantar</t>
  </si>
  <si>
    <t>Salmodiaparaelevangelio</t>
  </si>
  <si>
    <t>Salmodiaparaelrosario</t>
  </si>
  <si>
    <t>SalmodiaparaelSalmoresponsorial</t>
  </si>
  <si>
    <t>Salmodiasparalaoracióndelosfieles</t>
  </si>
  <si>
    <t>Salmodiasparalaudes</t>
  </si>
  <si>
    <t>Salve,reinadeloscielos</t>
  </si>
  <si>
    <t>Santo1982</t>
  </si>
  <si>
    <t>Santo1988</t>
  </si>
  <si>
    <t>Santohebreo</t>
  </si>
  <si>
    <t>SantoPalestina74</t>
  </si>
  <si>
    <t>SantoPalomeras65</t>
  </si>
  <si>
    <t>SantoRoma77</t>
  </si>
  <si>
    <t>Seencontrarondosángeles</t>
  </si>
  <si>
    <t>Señor,ayúdameanodudardeti</t>
  </si>
  <si>
    <t>Señor,nomecorrijasentucólera</t>
  </si>
  <si>
    <t>Señor,túmeescrutasyconoces</t>
  </si>
  <si>
    <t>Sermóndelamontaña</t>
  </si>
  <si>
    <t>Shemálsrael</t>
  </si>
  <si>
    <t>ShlomlejMariam</t>
  </si>
  <si>
    <t>SielSeñornoconstruyelacasa</t>
  </si>
  <si>
    <t>SihabéisresucitadoconCristo</t>
  </si>
  <si>
    <t>Sihoyescucháissuvoz</t>
  </si>
  <si>
    <t>SimeherefugiadoenelSeñor</t>
  </si>
  <si>
    <t>Siéntatesolitarioysilencioso</t>
  </si>
  <si>
    <t>Sión,madredetodoslospueblos</t>
  </si>
  <si>
    <t>SolaaSolo</t>
  </si>
  <si>
    <t>StabatMaterdolorosa</t>
  </si>
  <si>
    <t>SubaelEsposoalleñodesutálamo</t>
  </si>
  <si>
    <t>SubeDiosentreaclamaciones</t>
  </si>
  <si>
    <t>TeDeum</t>
  </si>
  <si>
    <t>Teestoyllamando,Señor</t>
  </si>
  <si>
    <t>Tehemanifestadomipecado</t>
  </si>
  <si>
    <t>Túeresmiesperanza,Señor</t>
  </si>
  <si>
    <t>Túhascubiertodevergüenzalamuerte</t>
  </si>
  <si>
    <t>Túqueeresfiel</t>
  </si>
  <si>
    <t>UnretoñobrotadeltroncodeJesé</t>
  </si>
  <si>
    <t>Unagranseñal</t>
  </si>
  <si>
    <t>Urí,urí,urá</t>
  </si>
  <si>
    <t>Vamosya,pastores</t>
  </si>
  <si>
    <t>VendelLíbano</t>
  </si>
  <si>
    <t>Ven,EspírituSanto</t>
  </si>
  <si>
    <t>Ven,HijodelHombre</t>
  </si>
  <si>
    <t>VeniCreator</t>
  </si>
  <si>
    <t>VieneelSeñor</t>
  </si>
  <si>
    <t>Virgendelamaravilla</t>
  </si>
  <si>
    <t>Vividalegres</t>
  </si>
  <si>
    <t>Vosotrossoislaluzdelmundo</t>
  </si>
  <si>
    <t>YavienemiDios</t>
  </si>
  <si>
    <t>Yahveh,túeresmiDios</t>
  </si>
  <si>
    <t>Yoteamo,Señor</t>
  </si>
  <si>
    <t>Yovengoareunir</t>
  </si>
  <si>
    <t>Alzaospuertas</t>
  </si>
  <si>
    <t>Escuchadislaslejanas</t>
  </si>
  <si>
    <t>Haciatimoradasanta</t>
  </si>
  <si>
    <t>Ohcieloslloveddeloalto</t>
  </si>
  <si>
    <t>Salvereinadeloscielos</t>
  </si>
  <si>
    <t>Vamosyapastores</t>
  </si>
  <si>
    <t>VenHijodelHombre</t>
  </si>
  <si>
    <t>AbbaPadre</t>
  </si>
  <si>
    <t>Delantedelosangeles</t>
  </si>
  <si>
    <t>Hastacuando</t>
  </si>
  <si>
    <t>OhDiosportunombresalvame</t>
  </si>
  <si>
    <t>Seencontrarondosangeles</t>
  </si>
  <si>
    <t>Sihoyescuchaissuvoz</t>
  </si>
  <si>
    <t>Noresistaisalmal</t>
  </si>
  <si>
    <t>Shemalsrael</t>
  </si>
  <si>
    <t>Amenamenamen</t>
  </si>
  <si>
    <t>CantodeMoises</t>
  </si>
  <si>
    <t>HijasdeJerusalen</t>
  </si>
  <si>
    <t>Jerusalenreconstruida</t>
  </si>
  <si>
    <t>Llevamealcielo</t>
  </si>
  <si>
    <t>Miradqueestupendo</t>
  </si>
  <si>
    <t>Nohayenelparecer</t>
  </si>
  <si>
    <t>Ostomaredeentrelasnaciones</t>
  </si>
  <si>
    <t>Pentecostes</t>
  </si>
  <si>
    <t>Porqueestanocheesdiferente</t>
  </si>
  <si>
    <t>Porquelasgentesconjuran</t>
  </si>
  <si>
    <t>Queamablessontusmoradas</t>
  </si>
  <si>
    <t>Quienesestaquesubedeldesierto</t>
  </si>
  <si>
    <t>Quiennosseparara</t>
  </si>
  <si>
    <t>QuieroandarmadreaJerusalen</t>
  </si>
  <si>
    <t>SihabeisresucitadoconCristo</t>
  </si>
  <si>
    <t>Debora</t>
  </si>
  <si>
    <t>Sientatesolitarioysilencioso</t>
  </si>
  <si>
    <t>Alavictimapascual</t>
  </si>
  <si>
    <t>Alegriahanacidoelsalvador</t>
  </si>
  <si>
    <t>Asihablaelamen</t>
  </si>
  <si>
    <t>AveMaria1</t>
  </si>
  <si>
    <t>AveMaria11</t>
  </si>
  <si>
    <t>BendicealmamiaaVahveh</t>
  </si>
  <si>
    <t>Diadereposo</t>
  </si>
  <si>
    <t>EliElilamasabactani</t>
  </si>
  <si>
    <t>Enmediodeaquelgentio</t>
  </si>
  <si>
    <t>Esteeselmandamientomio</t>
  </si>
  <si>
    <t>Heaquimisiervo</t>
  </si>
  <si>
    <t>Heaquiquevengopresto</t>
  </si>
  <si>
    <t>Huyeamadomio</t>
  </si>
  <si>
    <t>Magnificat</t>
  </si>
  <si>
    <t>MariamadredelaIglesia</t>
  </si>
  <si>
    <t>Mariamadredelcaminoardiente</t>
  </si>
  <si>
    <t>MisericordiaDiosmio</t>
  </si>
  <si>
    <t>Misericordiamiamisericordia</t>
  </si>
  <si>
    <t>Queestupendoquealegria</t>
  </si>
  <si>
    <t>Uriuriura</t>
  </si>
  <si>
    <t>VendelLibano</t>
  </si>
  <si>
    <t>VenEspirituSanto</t>
  </si>
  <si>
    <t>AntifonaparaelEvangelio</t>
  </si>
  <si>
    <t>Letaniasdelossantos</t>
  </si>
  <si>
    <t>Letaniaspenitenciales1</t>
  </si>
  <si>
    <t>Letaniaspenitenciales11</t>
  </si>
  <si>
    <t>PlegariaEucaristica11</t>
  </si>
  <si>
    <t>PlegariaEucaristica11{1987)</t>
  </si>
  <si>
    <t>PlegariaEucaristicaIV</t>
  </si>
  <si>
    <t>Cuandodormia</t>
  </si>
  <si>
    <t>Hermosaeresamigamia</t>
  </si>
  <si>
    <t>Anadiedemosocasiondetropiezo</t>
  </si>
  <si>
    <t>Aleluyayallegoelreino</t>
  </si>
  <si>
    <t>Canticodelostresjovenes</t>
  </si>
  <si>
    <t>Comoesmaravilloso</t>
  </si>
  <si>
    <t>CuandoIsraelsaliodeEgipto</t>
  </si>
  <si>
    <t>Decidlealosdecorazoncansado</t>
  </si>
  <si>
    <t>Elcombateescatologico</t>
  </si>
  <si>
    <t>ElMesiasleon</t>
  </si>
  <si>
    <t>Escondemeenloocultodetutienda</t>
  </si>
  <si>
    <t>HimnodelaAscension</t>
  </si>
  <si>
    <t>Mariacasadebendicion</t>
  </si>
  <si>
    <t>MariadeJasnaGora</t>
  </si>
  <si>
    <t>Noestaaquiresucito</t>
  </si>
  <si>
    <t>Resucito</t>
  </si>
  <si>
    <t>Sionmadredetodoslospueblos</t>
  </si>
  <si>
    <t>Aclamacionesalaoraciondelosfieles</t>
  </si>
  <si>
    <t>Bendiciondelagua</t>
  </si>
  <si>
    <t>Celebracionpenitencial</t>
  </si>
  <si>
    <t>PregonPascual</t>
  </si>
  <si>
    <t>Salmodiasparalaoraciondelosfieles</t>
  </si>
  <si>
    <t>AdondeteescondisteAmado</t>
  </si>
  <si>
    <t>Lapalomavolo</t>
  </si>
  <si>
    <t>Merobasteelcorazon</t>
  </si>
  <si>
    <t>BenditaerestuMaria</t>
  </si>
  <si>
    <t>Dayenu</t>
  </si>
  <si>
    <t>Jesusrecorriatodaslasciudades</t>
  </si>
  <si>
    <t>OhDiostueresmiDios</t>
  </si>
  <si>
    <t>OhJesusamormio</t>
  </si>
  <si>
    <t>Tuhascubiertodevergüenzalamuerte</t>
  </si>
  <si>
    <t>Tuqueeresfiel</t>
  </si>
  <si>
    <t>YahvehtueresmiDios</t>
  </si>
  <si>
    <t>AtiSenorenmiclamorimploro</t>
  </si>
  <si>
    <t>AtiSenorlevantomialma</t>
  </si>
  <si>
    <t>AtiSenorsedebelaalabanzaenSion</t>
  </si>
  <si>
    <t>AclamadalSenor</t>
  </si>
  <si>
    <t>AlabadalSenorenelcielo</t>
  </si>
  <si>
    <t>AleluyaalabadalSenor</t>
  </si>
  <si>
    <t>AleluyabendecidalSenor</t>
  </si>
  <si>
    <t>AmoalSenor</t>
  </si>
  <si>
    <t>BendecirealSenorentodotiempo</t>
  </si>
  <si>
    <t>BenditoeresSenor</t>
  </si>
  <si>
    <t>CantadalSenor</t>
  </si>
  <si>
    <t>CuandoelSenor</t>
  </si>
  <si>
    <t>DiceelSenoramiSenor</t>
  </si>
  <si>
    <t>ElEspiritudelSenorestasobremi</t>
  </si>
  <si>
    <t>ElSenoranunciaunanoticia</t>
  </si>
  <si>
    <t>ElSenoresmipastor</t>
  </si>
  <si>
    <t>ElSenormehadado</t>
  </si>
  <si>
    <t>EsteeseldiaenqueactuoelSenor</t>
  </si>
  <si>
    <t>ExultadjustosenelSenor</t>
  </si>
  <si>
    <t>HeesperadoenelSenor</t>
  </si>
  <si>
    <t>MariapequenaMaria</t>
  </si>
  <si>
    <t>Meensenaraselcaminodelavida</t>
  </si>
  <si>
    <t>MehasseducidoSenor</t>
  </si>
  <si>
    <t>OhSenornuestroDios</t>
  </si>
  <si>
    <t>Senorayudameanodudardeti</t>
  </si>
  <si>
    <t>Senornomecorrijasentucolera</t>
  </si>
  <si>
    <t>Sermondelamontana</t>
  </si>
  <si>
    <t>SielSenornoconstruyelacasa</t>
  </si>
  <si>
    <t>SimeherefugiadoenelSenor</t>
  </si>
  <si>
    <t>TeestoyllamandoSenor</t>
  </si>
  <si>
    <t>UnretonobrotadeltroncodeJese</t>
  </si>
  <si>
    <t>Unagransenal</t>
  </si>
  <si>
    <t>VieneelSenor</t>
  </si>
  <si>
    <t>YoteamoSenor</t>
  </si>
  <si>
    <t>HeaquiquenuestroespejoeselSenor</t>
  </si>
  <si>
    <t>Ningunopuedeserviradossenores</t>
  </si>
  <si>
    <t>OhSenormicorazonyanoesambicioso</t>
  </si>
  <si>
    <t>Senortumeescrutasyconoces</t>
  </si>
  <si>
    <t>TueresmiesperanzaSenor</t>
  </si>
  <si>
    <t>SubaelEsposoallenodesutalamo</t>
  </si>
  <si>
    <t>Porelamordemisamigos</t>
  </si>
  <si>
    <t>Ohmuertedondeestatuvictoria</t>
  </si>
  <si>
    <t>Ave María I</t>
  </si>
  <si>
    <t>Bendice, alma mía, a Yahveh</t>
  </si>
  <si>
    <r>
      <t xml:space="preserve">Carmen 63 - </t>
    </r>
    <r>
      <rPr>
        <b/>
        <sz val="11"/>
        <color theme="1"/>
        <rFont val="Aptos Narrow"/>
        <family val="2"/>
        <scheme val="minor"/>
      </rPr>
      <t>(ESTÁN ROTAS MIS ATADURAS )</t>
    </r>
  </si>
  <si>
    <r>
      <t xml:space="preserve">Celebración penitencial </t>
    </r>
    <r>
      <rPr>
        <b/>
        <sz val="11"/>
        <color theme="1"/>
        <rFont val="Aptos Narrow"/>
        <family val="2"/>
        <scheme val="minor"/>
      </rPr>
      <t>(Bendición penitencial )</t>
    </r>
  </si>
  <si>
    <r>
      <t xml:space="preserve">Lauda Sion </t>
    </r>
    <r>
      <rPr>
        <b/>
        <sz val="11"/>
        <color theme="1"/>
        <rFont val="Aptos Narrow"/>
        <family val="2"/>
        <scheme val="minor"/>
      </rPr>
      <t>(Secuencia del Corpus Christi)</t>
    </r>
  </si>
  <si>
    <t>Letanías penitenciales I</t>
  </si>
  <si>
    <t>Plegaria Eucarística II – Modelo I</t>
  </si>
  <si>
    <t>Por el amor de mis amigos</t>
  </si>
  <si>
    <t xml:space="preserve">Secuencia de Pascua - Himno lat. «Vlctlmae paschall laudes» </t>
  </si>
  <si>
    <t xml:space="preserve">Cántico espiritual (San Juan de la Cruz) </t>
  </si>
  <si>
    <t>Himno lat. «Ad cenam Agni providi»</t>
  </si>
  <si>
    <t xml:space="preserve">Sal 100 (99) </t>
  </si>
  <si>
    <t>Ap 3,14-20</t>
  </si>
  <si>
    <t>Lc 1,28ss</t>
  </si>
  <si>
    <t xml:space="preserve">Lc 1,28ss - 1984 </t>
  </si>
  <si>
    <t>Sal 137 (136)</t>
  </si>
  <si>
    <t>Nm 23,7-24</t>
  </si>
  <si>
    <t>Sal 34 (33)</t>
  </si>
  <si>
    <t>Sal 103 (102)</t>
  </si>
  <si>
    <t>Gn 22,1-19 - Del Targum Neofiti sobre el sacrificio de Isaac</t>
  </si>
  <si>
    <t xml:space="preserve">Apocalipsis 7,12-14 </t>
  </si>
  <si>
    <t>Salmo 1.34 (1.33) - Melodía hebraica</t>
  </si>
  <si>
    <t xml:space="preserve">Salmo 148 </t>
  </si>
  <si>
    <t xml:space="preserve">Salmo 17 (16) </t>
  </si>
  <si>
    <t>Génesis 18,1–5 – Teofanía de Mambré</t>
  </si>
  <si>
    <t>Romanos 8,15–17</t>
  </si>
  <si>
    <t xml:space="preserve">Secuencia de Pascua - Himno lat. «Victimae paschall laudes» </t>
  </si>
  <si>
    <t>–</t>
  </si>
  <si>
    <t>(Rabindranath Tagore)*</t>
  </si>
  <si>
    <t>Kontáklon (Romano el Meloda)</t>
  </si>
  <si>
    <t xml:space="preserve">Isaías 40,1-11 - Melodía hebraica </t>
  </si>
  <si>
    <t>Himno - Juan 8,12; 14,6</t>
  </si>
  <si>
    <t>Comentario al Apocalipsis (Victorino de Pettau)</t>
  </si>
  <si>
    <t>Isaías 50,4-10  - Tercer canto del Siervo de Yahveh</t>
  </si>
  <si>
    <t xml:space="preserve">Salmo 45 (44) </t>
  </si>
  <si>
    <t xml:space="preserve">Himno al Espíritu Santo (Kiko Argüello) </t>
  </si>
  <si>
    <t>Isaias 49,1-16 - Segundo canto de Siervo de Yahveh</t>
  </si>
  <si>
    <t>Sal 118 (117)</t>
  </si>
  <si>
    <t>Jn 15,12ss</t>
  </si>
  <si>
    <t>Melodía hebraica</t>
  </si>
  <si>
    <t>Sal 33 (32)</t>
  </si>
  <si>
    <t>Sal 128 (127)</t>
  </si>
  <si>
    <t>Sal 136 (135) - Melodía hebraica</t>
  </si>
  <si>
    <t>Isaías 12,1ss</t>
  </si>
  <si>
    <t>Himno procesional eucarístico (Kiko Argüello)</t>
  </si>
  <si>
    <t>Sal 13 (12)</t>
  </si>
  <si>
    <t>Isaías 42,1-4; Mateo 12,18-21 - Primer canto de Siervo de Yahveh</t>
  </si>
  <si>
    <t>Himno vespertino (San Gregorio Nacianceno)</t>
  </si>
  <si>
    <t>1 Corintios 13,1-7</t>
  </si>
  <si>
    <t>Himno lat. «Vox clara ecce Intonat»</t>
  </si>
  <si>
    <t xml:space="preserve">Himno de Laudes del tiempo Pascual, de la Ascensión a Pentecostés  / Himno de la liturgia de las horas </t>
  </si>
  <si>
    <t>Himno lat. «Aurora lucis rutiiat»</t>
  </si>
  <si>
    <t>Mateo 28,10.16-20</t>
  </si>
  <si>
    <t>Adoración de la santa Cruz el Viernes santo</t>
  </si>
  <si>
    <t>Tobias 13,11-17</t>
  </si>
  <si>
    <t xml:space="preserve">Mateo 9,35ss; 10 </t>
  </si>
  <si>
    <t>Mateo 1,18s; 2,13s.18</t>
  </si>
  <si>
    <t>Ezequiel 21,14-22</t>
  </si>
  <si>
    <t>Espiritual negro «Go down, Moses»</t>
  </si>
  <si>
    <t>Himno lat. «Salve Regina»</t>
  </si>
  <si>
    <t>cf Efesios 6,11.ss</t>
  </si>
  <si>
    <t xml:space="preserve">Secuencia del Corpus Christi (Santo Tomas de Aquino) </t>
  </si>
  <si>
    <t>Sal 121 (120)</t>
  </si>
  <si>
    <t>Sal 119 (118)</t>
  </si>
  <si>
    <t>Juan 2,1–11 – Las Bodas de Caná</t>
  </si>
  <si>
    <t xml:space="preserve">Himno a la Virgen de Jasna Göra, Częstochowa Polonia (Kiko Argüello) </t>
  </si>
  <si>
    <t>Himno a la Virgen del Tercer Milenio (Kiko Argüello)</t>
  </si>
  <si>
    <t>Himno a la Virgen María (Kiko Argüello)</t>
  </si>
  <si>
    <t>Sal 16 (15)</t>
  </si>
  <si>
    <t>Jeremias 20,7-18</t>
  </si>
  <si>
    <t>Sal 133 (132)</t>
  </si>
  <si>
    <t>Sal 51(50)</t>
  </si>
  <si>
    <t>Sal 51 (50)</t>
  </si>
  <si>
    <t>Sal 129 (128)</t>
  </si>
  <si>
    <t>Isaías 53,2ss - Cuarto canto del Siervo de Yahveh</t>
  </si>
  <si>
    <t>Sal 54 (53)</t>
  </si>
  <si>
    <t>Sal 63 (62)</t>
  </si>
  <si>
    <t>(Kiko Argüello)</t>
  </si>
  <si>
    <t>Ezequiel 36,24-28</t>
  </si>
  <si>
    <t>Kontákion (Romano el Meloda)</t>
  </si>
  <si>
    <t xml:space="preserve">Hchos de los Apostoles 2,1-13 </t>
  </si>
  <si>
    <t xml:space="preserve">Sal 122 (121) - Melodía hebraica </t>
  </si>
  <si>
    <t>Haggadá de Pesaj - Melodía hebraica</t>
  </si>
  <si>
    <t>Mateo 11,28ss</t>
  </si>
  <si>
    <t>Sal 84 (83)</t>
  </si>
  <si>
    <t>Canto sefardí</t>
  </si>
  <si>
    <t>Sal 57 (56)</t>
  </si>
  <si>
    <t>Juan 11,25s</t>
  </si>
  <si>
    <t>Himno lat. «Ave, Regina Caelorum»</t>
  </si>
  <si>
    <t>Sal 127 (126)</t>
  </si>
  <si>
    <t>Colosense 3,1-4</t>
  </si>
  <si>
    <t>Sal 95 (94)</t>
  </si>
  <si>
    <t>Sal 11(10)</t>
  </si>
  <si>
    <t>Sal 87 (86)</t>
  </si>
  <si>
    <t>Himno latin</t>
  </si>
  <si>
    <t>Sal 47 (46)</t>
  </si>
  <si>
    <t>Sal 141 (140)</t>
  </si>
  <si>
    <t>Sal 32 (31)</t>
  </si>
  <si>
    <t>Homilía Pascual (Melltón de Sardes)</t>
  </si>
  <si>
    <t>Sal 143 (142)</t>
  </si>
  <si>
    <t>Villancico (Kiko Argüello)</t>
  </si>
  <si>
    <t>Cantar de los cantares 4,8ss</t>
  </si>
  <si>
    <t>Secuencia de Pentecostés - Himno latin. «Veni, Sancte Spiritus»</t>
  </si>
  <si>
    <t>Apocalipsis 21,17ss</t>
  </si>
  <si>
    <t>Salmo 93 (92) - Apocalipsis 1,5-7</t>
  </si>
  <si>
    <t>(Dante Allghlerl)</t>
  </si>
  <si>
    <t xml:space="preserve">Mateo 5,14ss </t>
  </si>
  <si>
    <t>Isaías 25,1-8</t>
  </si>
  <si>
    <t>Sal 18 (17)</t>
  </si>
  <si>
    <t>Modelo I, II, III</t>
  </si>
  <si>
    <t>Respuestas a las oraciones de los fieles, Modelo I, II, III, IV</t>
  </si>
  <si>
    <t>Apropiado para el tiempo Pascual</t>
  </si>
  <si>
    <t>De la liturgia bautismal de la Vigilia pascual</t>
  </si>
  <si>
    <t>Acción de gracias</t>
  </si>
  <si>
    <t>Después de la consagración</t>
  </si>
  <si>
    <t>Modelo I</t>
  </si>
  <si>
    <t>Plegaria Eucarística II</t>
  </si>
  <si>
    <t>Modelo II (1987)</t>
  </si>
  <si>
    <t xml:space="preserve">Plegaria Eucarística IV </t>
  </si>
  <si>
    <t>Prefacio IV de Adviento*</t>
  </si>
  <si>
    <t>Prefacio I de Pascua*</t>
  </si>
  <si>
    <t>«Exsultet»</t>
  </si>
  <si>
    <t xml:space="preserve">Juan 3,11-20 </t>
  </si>
  <si>
    <t>Para las solemnidades</t>
  </si>
  <si>
    <t>Modelo I, II, III, IV, V</t>
  </si>
  <si>
    <t>Palomeras 65</t>
  </si>
  <si>
    <t>Santo</t>
  </si>
  <si>
    <t xml:space="preserve">Melodía hebraica </t>
  </si>
  <si>
    <t>Palestina 74</t>
  </si>
  <si>
    <t>Roma 77</t>
  </si>
  <si>
    <t xml:space="preserve">Cantar de los Cantares 5,2ss </t>
  </si>
  <si>
    <t>2 Corintios 4,6-12</t>
  </si>
  <si>
    <t>Oda XIII de Salomón</t>
  </si>
  <si>
    <t>Homilía La Santa Pascua (Anónimo s. II)</t>
  </si>
  <si>
    <t xml:space="preserve">Genesis 32,23-29 </t>
  </si>
  <si>
    <t xml:space="preserve">Mateo 6,24-33 </t>
  </si>
  <si>
    <t>Sal 37 (36)</t>
  </si>
  <si>
    <t>Sal 131 (130)</t>
  </si>
  <si>
    <t>Sal 139 (138)</t>
  </si>
  <si>
    <t>Dt 6,4-9</t>
  </si>
  <si>
    <t xml:space="preserve">Cantar de los cantares 1,13ss </t>
  </si>
  <si>
    <t>Cantar de los cantares 6-7</t>
  </si>
  <si>
    <t>Cantar de los cantares 4,9 - 5,1</t>
  </si>
  <si>
    <t>Himno (San Quodvultdeus)</t>
  </si>
  <si>
    <t>Lauda 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</si>
</sst>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  <font>
      <sz val="5"/>
      <color theme="1"/>
      <name val="Aptos Narrow"/>
      <family val="2"/>
      <scheme val="minor"/>
    </font>
    <font>
      <sz val="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quotePrefix="1"/>
    <xf numFmtId="0" fontId="0" fillId="5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0" xfId="0" applyFont="1"/>
  </cellXfs>
  <cellStyles count="1">
    <cellStyle name="Normal" xfId="0" builtinId="0"/>
  </cellStyles>
  <dxfs count="26"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C95E1-ECA2-46BD-BC94-6DF0C998C8CD}" name="Table1" displayName="Table1" ref="A3:AX240" totalsRowShown="0">
  <autoFilter ref="A3:AX240" xr:uid="{09DC95E1-ECA2-46BD-BC94-6DF0C998C8CD}"/>
  <tableColumns count="50">
    <tableColumn id="1" xr3:uid="{085C33F5-FB4B-4966-A4D8-E84CAE7ADBD9}" name="#">
      <calculatedColumnFormula>+A3+1</calculatedColumnFormula>
    </tableColumn>
    <tableColumn id="2" xr3:uid="{C9547238-E464-4F5B-A0C4-9B2B9D2B4780}" name="ID"/>
    <tableColumn id="3" xr3:uid="{78FF2B19-406C-4E3D-B85C-FAD409CEB464}" name="Or#">
      <calculatedColumnFormula>+C3+1</calculatedColumnFormula>
    </tableColumn>
    <tableColumn id="4" xr3:uid="{BDFAE5F8-9DFB-4F71-B6B8-FCC83F2AAC61}" name="c"/>
    <tableColumn id="5" xr3:uid="{6775E4E0-7775-4962-89A1-88B4C60B46D1}" name="Title"/>
    <tableColumn id="6" xr3:uid="{17DE33A6-8B41-410A-AF25-EA83EDB356E5}" name="c2"/>
    <tableColumn id="7" xr3:uid="{522AA6B0-CC18-43D2-8F50-CF1C7B832D8E}" name="Titulo"/>
    <tableColumn id="8" xr3:uid="{E1347487-8C06-452D-A2A6-FCB3BFFB9807}" name="c0"/>
    <tableColumn id="9" xr3:uid="{F6629860-607D-43FD-B6C6-85BCBF0366E5}" name="Subtitle"/>
    <tableColumn id="10" xr3:uid="{4D59EA6A-DDDF-400A-A446-07DA3DAF3CAE}" name="c01"/>
    <tableColumn id="11" xr3:uid="{F9290820-9047-4D98-9A49-06D351DBE1FD}" name="Subtitle5"/>
    <tableColumn id="12" xr3:uid="{8E41C964-4339-466E-8225-EAB2856A6FD6}" name="c02"/>
    <tableColumn id="13" xr3:uid="{633458F7-E7C4-4E6B-B651-58BA2273D955}" name="Category"/>
    <tableColumn id="14" xr3:uid="{6747BFE9-A5BF-4FB7-B909-BEDA0CF8AEA2}" name="c03"/>
    <tableColumn id="15" xr3:uid="{43B4FC46-12CB-4CDD-A4C3-9442CDFC97EF}" name="Categoria" dataDxfId="25"/>
    <tableColumn id="16" xr3:uid="{6FFCAF4B-B97E-4F6E-9086-412524DE3DC7}" name="c04"/>
    <tableColumn id="17" xr3:uid="{08CF4FCC-BB62-444D-A87C-F0D43959FB29}" name="moments"/>
    <tableColumn id="18" xr3:uid="{0E648094-4A4D-46F0-A540-3CEA4C25F0B8}" name="c05"/>
    <tableColumn id="19" xr3:uid="{3AA28503-A638-45BE-A180-68D5DA4658D1}" name="Adviento"/>
    <tableColumn id="20" xr3:uid="{A3C07CA2-6A34-4738-A259-26A14F03D57C}" name="c06"/>
    <tableColumn id="21" xr3:uid="{2C5EEDB2-AA1A-47F7-B078-14B7323084E5}" name="Cuaresma"/>
    <tableColumn id="22" xr3:uid="{D86863FC-4965-4F81-BCB3-DD1E2891E534}" name="c07"/>
    <tableColumn id="23" xr3:uid="{E86FFAB3-E656-4ADD-8BA9-5B0FED20A03F}" name="Navidad"/>
    <tableColumn id="24" xr3:uid="{6EA1BDBD-6237-40E8-AA73-7992B3D382B8}" name="c08"/>
    <tableColumn id="25" xr3:uid="{48C5EC46-5429-48A5-B967-BF7C83C63BE6}" name="Pascua"/>
    <tableColumn id="26" xr3:uid="{31E7B7D8-DA23-4704-840A-43035E29285E}" name="c09"/>
    <tableColumn id="27" xr3:uid="{0A647761-84BA-44D9-89D5-ED0C7AF6A8FC}" name="Pentecostés"/>
    <tableColumn id="28" xr3:uid="{7598DE2A-3057-4CC4-8875-CC25451A6497}" name="c010"/>
    <tableColumn id="29" xr3:uid="{935AD5B1-F997-4CAF-874D-7AF65B6C118A}" name="Virgen"/>
    <tableColumn id="30" xr3:uid="{BADBF937-0EEB-4ECB-9ABA-678AB3C3BB1A}" name="c011"/>
    <tableColumn id="31" xr3:uid="{C82DA0D8-CA9E-42C9-8534-72A1D43058F2}" name="Niños"/>
    <tableColumn id="32" xr3:uid="{44B10DCC-5CC8-4A05-9B03-35823D6F395A}" name="c012"/>
    <tableColumn id="33" xr3:uid="{599C5F1F-051B-483B-8DB3-7F016B1AE434}" name="Laudes/Vispera"/>
    <tableColumn id="34" xr3:uid="{27602960-8112-4162-ABD0-D1473099E690}" name="c013"/>
    <tableColumn id="35" xr3:uid="{71C19861-07CA-4AD2-B5C0-B772F28662EA}" name="Entrada"/>
    <tableColumn id="36" xr3:uid="{EA425AEF-8BB2-40FF-AAF8-ED2F46FEF8BB}" name="c014"/>
    <tableColumn id="37" xr3:uid="{C4916081-8B13-4A76-91C8-35878E1B5661}" name="Paz"/>
    <tableColumn id="38" xr3:uid="{8455B0FB-6329-469D-B39C-3CAFCD7BD7AD}" name="c015"/>
    <tableColumn id="39" xr3:uid="{EB236F06-500F-45CC-A898-A8D191109F63}" name="Fraccón del Pan"/>
    <tableColumn id="40" xr3:uid="{AE49BAC0-997F-44AE-A30D-D2F4A5B3D9E9}" name="c016"/>
    <tableColumn id="41" xr3:uid="{490A8D82-A6F2-4F68-9EAF-5EE0A131DCA3}" name="Comunión"/>
    <tableColumn id="42" xr3:uid="{E93C1556-4993-4F5F-B475-D52538D52209}" name="c017"/>
    <tableColumn id="43" xr3:uid="{4B638A6B-53EA-47C9-A055-A84D928EB8F7}" name="Final"/>
    <tableColumn id="44" xr3:uid="{162178B9-4814-4060-BE4E-555A7FD551F1}" name="c018"/>
    <tableColumn id="45" xr3:uid="{5D29FB60-5678-49DC-8169-E6C1B80EBA45}" name="Antiguo Testamento"/>
    <tableColumn id="46" xr3:uid="{D4DD3035-94CE-4C48-9CBC-A3D627B1EF20}" name="c019"/>
    <tableColumn id="47" xr3:uid="{BD981DE3-5BBD-4480-BBDD-6C96C3F6D8BD}" name="Nuevo Testamento"/>
    <tableColumn id="48" xr3:uid="{9ED71B61-E005-4679-8C6A-90671FAB2524}" name="c020"/>
    <tableColumn id="49" xr3:uid="{60232B09-19EB-4D8B-8401-B395809E7513}" name="Column39"/>
    <tableColumn id="50" xr3:uid="{CF3D54CD-0952-4D11-9084-3F9DB6552A30}" name="c0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244D3-DEAB-46D1-847A-6A14F8DA3DAA}" name="Table13" displayName="Table13" ref="A3:AG242" totalsRowShown="0">
  <autoFilter ref="A3:AG242" xr:uid="{09DC95E1-ECA2-46BD-BC94-6DF0C998C8CD}"/>
  <tableColumns count="33">
    <tableColumn id="1" xr3:uid="{11BED57A-8670-4E63-8BE4-4579B2591344}" name="#">
      <calculatedColumnFormula>+A3+1</calculatedColumnFormula>
    </tableColumn>
    <tableColumn id="2" xr3:uid="{7194DDB5-359A-4A0F-A61B-C6234D2AFCD8}" name="ID"/>
    <tableColumn id="3" xr3:uid="{19D79E14-F013-4876-B936-E8CD2F898CD6}" name="Or#">
      <calculatedColumnFormula>+C3+1</calculatedColumnFormula>
    </tableColumn>
    <tableColumn id="4" xr3:uid="{C60453D2-AACF-49D4-BEAE-A2DAF7F8F08F}" name="c"/>
    <tableColumn id="5" xr3:uid="{F3946B0A-A422-4A68-B938-5550799B8E55}" name="Title"/>
    <tableColumn id="6" xr3:uid="{5BA19B73-5B6E-4C5A-9DAD-689102AD106E}" name="c2"/>
    <tableColumn id="7" xr3:uid="{CC43C0E1-7843-4E26-AAA3-24BB486B380A}" name="Titulo"/>
    <tableColumn id="8" xr3:uid="{DD287A25-680B-4BA7-85B2-83A9B4527C25}" name="c0"/>
    <tableColumn id="9" xr3:uid="{8C3E1CFB-CAAA-42DA-BB71-854D8D0D9344}" name="Subtitle"/>
    <tableColumn id="10" xr3:uid="{EAD452D8-AD72-4129-B826-A3E86D75E846}" name="c01"/>
    <tableColumn id="11" xr3:uid="{2F40E087-F78E-457D-BA1F-0D1FFF4940E4}" name="Subtitle5"/>
    <tableColumn id="12" xr3:uid="{7C3EFD26-1398-4766-BCB1-101F7678AE2D}" name="c02"/>
    <tableColumn id="13" xr3:uid="{0A050D9D-A30A-4D46-BB81-CC970C91115C}" name="Category"/>
    <tableColumn id="14" xr3:uid="{A2C71817-113B-41B8-B0F7-85E39E86EE43}" name="c03"/>
    <tableColumn id="15" xr3:uid="{D6D3D20A-E5CE-4CF1-AD06-63B2611FA180}" name="Categoria" dataDxfId="24"/>
    <tableColumn id="16" xr3:uid="{B921A2F4-2A96-4295-96DD-1C7080A91885}" name="c04"/>
    <tableColumn id="17" xr3:uid="{9D142F2C-E4DC-4D09-9B4D-BB2BA54B1B73}" name="moments"/>
    <tableColumn id="18" xr3:uid="{FE582160-E14C-42CF-8C1C-21051BD83CFA}" name="c05"/>
    <tableColumn id="25" xr3:uid="{92292784-8F61-456E-BD4E-B239C08F556E}" name="Pascua"/>
    <tableColumn id="26" xr3:uid="{047784DF-9040-4B24-87DC-DE1EB0CECB8B}" name="c09"/>
    <tableColumn id="27" xr3:uid="{1EF18B75-D95B-44AC-AC4A-E6A1E96A5EF2}" name="Pentecostés"/>
    <tableColumn id="28" xr3:uid="{6CB7623D-6253-4C72-B0FF-BB6D63250923}" name="c010"/>
    <tableColumn id="29" xr3:uid="{739F8922-26AF-4D7C-8C03-73A44F8BA044}" name="Virgen"/>
    <tableColumn id="30" xr3:uid="{325DC1BD-DE78-4BE8-905E-642FD63293D1}" name="c011"/>
    <tableColumn id="31" xr3:uid="{9D515B26-1ED3-4665-B4A7-D609DD99DF3E}" name="Niños"/>
    <tableColumn id="32" xr3:uid="{166FF899-1C89-44BB-99F4-F6C01CF03371}" name="c012"/>
    <tableColumn id="33" xr3:uid="{93F86C97-3168-4853-900C-F38E306F9F31}" name="Laudes/Vispera"/>
    <tableColumn id="34" xr3:uid="{AF2D85EB-F4FE-4C48-9609-D87FF545BA5E}" name="c013"/>
    <tableColumn id="35" xr3:uid="{D8DA03CF-0101-48F3-BA79-C70A7B15B083}" name="Entrada"/>
    <tableColumn id="48" xr3:uid="{642E5B97-7BEE-4E0E-92A2-DBD6095060BC}" name="c020"/>
    <tableColumn id="49" xr3:uid="{13BC1174-3323-4046-872B-7D1678F70BD7}" name="Column39">
      <calculatedColumnFormula array="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8B466028-9C96-4767-A7E8-8BC9FCDDB80E}" name="c021"/>
    <tableColumn id="51" xr3:uid="{D6A7990C-FCD4-4BCE-9A15-B5CB27B6AD3A}" name="c02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8E3378-B9C3-4C2D-9A81-D10A6E9B2A42}" name="Table134" displayName="Table134" ref="A3:AH239" totalsRowShown="0">
  <autoFilter ref="A3:AH239" xr:uid="{09DC95E1-ECA2-46BD-BC94-6DF0C998C8CD}"/>
  <tableColumns count="34">
    <tableColumn id="1" xr3:uid="{8E27395D-BD78-4467-A518-6ADEC904315E}" name="#"/>
    <tableColumn id="2" xr3:uid="{CC91C20D-777C-4A87-8413-AEB80525E8F9}" name="ID"/>
    <tableColumn id="3" xr3:uid="{A63A4445-CE87-44EE-ADE8-8531F6C99624}" name="Or#"/>
    <tableColumn id="4" xr3:uid="{DAC208CA-578C-44B9-9623-127E04623B48}" name="c"/>
    <tableColumn id="5" xr3:uid="{E2AA899D-6986-4F8A-A324-57CC45B7C775}" name="Title"/>
    <tableColumn id="6" xr3:uid="{7950911A-20AF-4490-B5DE-A3699BD488AB}" name="c2"/>
    <tableColumn id="7" xr3:uid="{D52E6EE3-9196-4FD7-B2DC-6130AC0B93C3}" name="Titulo"/>
    <tableColumn id="8" xr3:uid="{5FF97F22-FECB-4CE5-9DFB-5FB0A96CEAC1}" name="c0"/>
    <tableColumn id="9" xr3:uid="{56E5AC5B-0B87-4B9C-B657-2FCC5FA5261D}" name="Subtitle"/>
    <tableColumn id="10" xr3:uid="{AA270AA2-244D-4F2B-9579-98DAA5FDC810}" name="c01"/>
    <tableColumn id="11" xr3:uid="{4FBC84B5-9EF7-4A5B-BA63-E4E27309FD37}" name="Subtitle5"/>
    <tableColumn id="12" xr3:uid="{EEFCAABE-6689-4A02-8BB9-91CE1226D01B}" name="c02"/>
    <tableColumn id="13" xr3:uid="{F8D2A24D-081B-4EF2-A8EF-9C7EFE1B8D18}" name="Category"/>
    <tableColumn id="14" xr3:uid="{14681862-04F0-461F-B2F5-AD7F82DFF5A3}" name="c03"/>
    <tableColumn id="15" xr3:uid="{524EC881-E21B-428D-AEE4-01B01BA9F7D8}" name="Categoria" dataDxfId="23"/>
    <tableColumn id="16" xr3:uid="{314AD8BA-1C5B-4A14-9585-95DAC774207A}" name="c04"/>
    <tableColumn id="17" xr3:uid="{F375B59E-CC35-44BE-90CA-1A2554C90DD7}" name="moments"/>
    <tableColumn id="18" xr3:uid="{CFDCDEC8-E269-4D24-A9BE-53226723E3FB}" name="c05"/>
    <tableColumn id="25" xr3:uid="{649B6370-56B1-401F-83AB-DACC2A04343F}" name="Pascua"/>
    <tableColumn id="26" xr3:uid="{1E0174B5-2EFE-4A1C-A8F1-45542CC66C94}" name="c09"/>
    <tableColumn id="27" xr3:uid="{0E7A172B-2ADE-431A-8E0B-682EE1512E5F}" name="Pentecostés"/>
    <tableColumn id="28" xr3:uid="{A620D895-BB2A-4C9B-B23E-9ADAD804BE5B}" name="c010"/>
    <tableColumn id="29" xr3:uid="{AA3750A5-1A48-4F90-BE0C-BCA76FAC6F72}" name="Virgen"/>
    <tableColumn id="30" xr3:uid="{CD06ED2C-8DE1-4324-893A-9EA3CA457AC5}" name="c011"/>
    <tableColumn id="31" xr3:uid="{06AE5AD3-26DB-40A8-A160-4E371BAA219E}" name="Niños"/>
    <tableColumn id="32" xr3:uid="{2AA771D6-A613-4DDC-A01B-12935F456CBC}" name="c012"/>
    <tableColumn id="33" xr3:uid="{470757B8-AE11-48D0-9DB6-7CAD1062B1A7}" name="Laudes/Vispera"/>
    <tableColumn id="34" xr3:uid="{AED76C2F-FF2E-4D23-AA95-0E0B4064D80D}" name="c013"/>
    <tableColumn id="35" xr3:uid="{B180EEB3-0936-4054-A192-BF1C7A34A5A5}" name="Entrada"/>
    <tableColumn id="48" xr3:uid="{D25726D6-802B-4097-92C7-90FA13FFF0E3}" name="c020"/>
    <tableColumn id="49" xr3:uid="{FE265D56-70D7-40D9-B187-441E7BFCC33A}" name="Column39">
      <calculatedColumnFormula array="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53C2A5EF-46CF-4039-BD63-3B3449B805A5}" name="c021"/>
    <tableColumn id="51" xr3:uid="{1BECB5A6-46BC-4E09-9015-DDB067FF1F73}" name="c022">
      <calculatedColumnFormula>LOWER(LEFT(Table134[[#This Row],[Titulo]],1))</calculatedColumnFormula>
    </tableColumn>
    <tableColumn id="52" xr3:uid="{41F9D903-F0F7-4FEE-9271-98C25DC8D6D0}" name="Codigo" dataDxfId="22">
      <calculatedColumnFormula>_xlfn.CONCAT(Table134[[#This Row],[ID]:[c021]])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4CCFB1-FA51-4118-92DE-5CFC1B23F9E8}" name="Table1345" displayName="Table1345" ref="A3:AH240" totalsRowShown="0">
  <autoFilter ref="A3:AH240" xr:uid="{09DC95E1-ECA2-46BD-BC94-6DF0C998C8CD}"/>
  <sortState xmlns:xlrd2="http://schemas.microsoft.com/office/spreadsheetml/2017/richdata2" ref="A4:AH238">
    <sortCondition ref="G3:G238"/>
  </sortState>
  <tableColumns count="34">
    <tableColumn id="1" xr3:uid="{042F7F89-BB7B-4FA5-92F1-34347BF1109F}" name="#Pg"/>
    <tableColumn id="2" xr3:uid="{8B499E04-8336-4B03-868B-5272DC221B0E}" name="ID"/>
    <tableColumn id="3" xr3:uid="{76F84B87-58C2-4D66-B67C-957D58409E62}" name="Or#"/>
    <tableColumn id="4" xr3:uid="{3B0D4FF8-0D84-43E6-9E94-92C8E1A89655}" name="c"/>
    <tableColumn id="5" xr3:uid="{3BD29F39-A81A-4C25-ADB3-82F5B98A383E}" name="Title"/>
    <tableColumn id="6" xr3:uid="{A446C73A-B60E-428E-8761-ED0577E68E04}" name="c2"/>
    <tableColumn id="7" xr3:uid="{659A5BBE-8A9D-458F-8975-98945138A27B}" name="Titulo"/>
    <tableColumn id="8" xr3:uid="{EB94E0A5-60E0-460A-99DF-9CE53046F5E8}" name="c0"/>
    <tableColumn id="9" xr3:uid="{2FC14098-414A-4E4F-AB14-C7B13CE7F26F}" name="Subtitle"/>
    <tableColumn id="10" xr3:uid="{04BA41C0-D81D-465A-B35A-9DA382EA3D3F}" name="c01"/>
    <tableColumn id="11" xr3:uid="{41C3ECBD-D16E-40F6-9973-912256961F87}" name="Subtitle5"/>
    <tableColumn id="12" xr3:uid="{702A7B27-36E1-4C50-A2BD-DF771B6E7256}" name="c02"/>
    <tableColumn id="13" xr3:uid="{7EA9AAF7-B76F-4114-8CD1-F530DEFAF4A2}" name="Category"/>
    <tableColumn id="14" xr3:uid="{384DEA3F-ACDA-4EFF-8B53-E958009285A0}" name="c03"/>
    <tableColumn id="15" xr3:uid="{439F883E-E62B-4FE0-B3EA-67BFB4996CB2}" name="Categoria" dataDxfId="21"/>
    <tableColumn id="16" xr3:uid="{7A3FBA74-2EED-45F6-BC7B-3AA57927D3BF}" name="c04"/>
    <tableColumn id="17" xr3:uid="{9E309068-B3A8-4BA2-938C-A8F0722DEA1A}" name="moments"/>
    <tableColumn id="18" xr3:uid="{D8D09B5A-DE45-45CD-8C05-6C731B518905}" name="c05"/>
    <tableColumn id="25" xr3:uid="{2701EB6C-3B3E-48A3-A91F-5296E1829118}" name="Pascua"/>
    <tableColumn id="26" xr3:uid="{14A51F27-AF75-49E0-A667-D5CC0A58C5D6}" name="c09"/>
    <tableColumn id="27" xr3:uid="{4F293A0E-83DF-4274-8BA8-6FFE8AA15D80}" name="Pentecostés"/>
    <tableColumn id="28" xr3:uid="{51B0525E-2214-4158-8EA3-54A03920CD59}" name="c010"/>
    <tableColumn id="29" xr3:uid="{1BA3AD41-2E1D-437B-8EF5-9DC4BD1C3CCD}" name="Virgen"/>
    <tableColumn id="30" xr3:uid="{EBD00CD6-1C00-4B1F-8077-771629957A2E}" name="c011"/>
    <tableColumn id="31" xr3:uid="{781FB44D-25FD-4CAA-8200-8BC0DF2D02F2}" name="Niños"/>
    <tableColumn id="32" xr3:uid="{3FAF33AF-6355-48A3-B881-BBFD14E0A857}" name="c012"/>
    <tableColumn id="33" xr3:uid="{D1DF547D-1F97-4576-893A-43FD1C293B67}" name="Laudes/Vispera"/>
    <tableColumn id="34" xr3:uid="{4A577115-1D18-494F-9893-C247CA5C2CA6}" name="c013"/>
    <tableColumn id="35" xr3:uid="{B98026CB-EB5E-4788-B17E-7BDE1C5C9FE6}" name="Entrada"/>
    <tableColumn id="48" xr3:uid="{2616B9C4-66B3-4E05-A928-E5ACBE2E0003}" name="c020"/>
    <tableColumn id="49" xr3:uid="{CE88864C-5C86-48D2-B409-5318C3FBEA2C}" name="Column39">
      <calculatedColumnFormula array="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91D3DCDA-7B93-47FF-83F0-99911E4775A8}" name="c021"/>
    <tableColumn id="51" xr3:uid="{4939C877-F391-43F2-9598-C75A7E2261D3}" name="c022">
      <calculatedColumnFormula>LOWER(LEFT(Table1345[[#This Row],[Titulo]],1))</calculatedColumnFormula>
    </tableColumn>
    <tableColumn id="52" xr3:uid="{AAB1565D-1C05-409A-9B04-5CFBE93146F3}" name="Codigo" dataDxfId="20">
      <calculatedColumnFormula>_xlfn.CONCAT(Table1345[[#This Row],[ID]:[c021]])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D57F70-7096-4219-8E53-780188A800D6}" name="Table134567" displayName="Table134567" ref="A3:AH240" totalsRowShown="0">
  <autoFilter ref="A3:AH240" xr:uid="{09DC95E1-ECA2-46BD-BC94-6DF0C998C8CD}"/>
  <sortState xmlns:xlrd2="http://schemas.microsoft.com/office/spreadsheetml/2017/richdata2" ref="A4:AH240">
    <sortCondition ref="A3:A240"/>
  </sortState>
  <tableColumns count="34">
    <tableColumn id="1" xr3:uid="{E05CF084-7AFB-474E-9BE0-D36B4F94E639}" name="#Pg" dataDxfId="19"/>
    <tableColumn id="2" xr3:uid="{349CEF75-A9CA-448B-9CA3-F56B48C0C1BF}" name="ID" dataDxfId="18"/>
    <tableColumn id="3" xr3:uid="{2A623B2E-5503-4117-8A39-E3DAD6FFC527}" name="Or#" dataDxfId="17"/>
    <tableColumn id="4" xr3:uid="{1A710FDE-B2B1-44FC-A972-D13C105035C8}" name="c" dataDxfId="16"/>
    <tableColumn id="5" xr3:uid="{51065A32-EFF1-43F8-AD31-802E9DA1CAAE}" name="Title" dataDxfId="15"/>
    <tableColumn id="6" xr3:uid="{7471F2DF-0942-461E-A18E-3D14F570D255}" name="c2" dataDxfId="14"/>
    <tableColumn id="7" xr3:uid="{D362DE3E-569F-4AE5-A18B-F55B0B8E32D0}" name="Titulo" dataDxfId="13"/>
    <tableColumn id="8" xr3:uid="{85D40F79-2650-4251-91D1-D577903701E7}" name="c0" dataDxfId="12"/>
    <tableColumn id="9" xr3:uid="{85FA0679-649F-4D3C-9BFC-AF42BC2854B2}" name="Subtitle"/>
    <tableColumn id="10" xr3:uid="{D028D53B-AA7D-401B-8C4F-EE09ED9E7409}" name="c01"/>
    <tableColumn id="11" xr3:uid="{A53937A9-7BE7-4EF1-8869-A523157BE367}" name="Subtitle5"/>
    <tableColumn id="12" xr3:uid="{F68E8D47-13AC-46DC-B90B-5A6C66BC3D37}" name="c02"/>
    <tableColumn id="13" xr3:uid="{7065CFCF-181B-4232-88FF-3E8286B833CB}" name="Category"/>
    <tableColumn id="14" xr3:uid="{DE6D806C-09DC-4A0F-A8CC-67F389D3B593}" name="c03"/>
    <tableColumn id="15" xr3:uid="{62D660CD-D9F3-4E81-AABF-9BF842C95D03}" name="Categoria" dataDxfId="11"/>
    <tableColumn id="16" xr3:uid="{CE5EBB07-7DFD-4699-B7FE-FBA5F79068BB}" name="c04"/>
    <tableColumn id="17" xr3:uid="{A2583EAF-B3A1-4FF2-A3C9-40FA79E3BF5B}" name="moments"/>
    <tableColumn id="18" xr3:uid="{490CBEDD-0930-4079-B341-6F59467A22B7}" name="c05"/>
    <tableColumn id="25" xr3:uid="{3FE5ABBF-4725-4DB8-84F9-122B5F860FDB}" name="Pascua"/>
    <tableColumn id="26" xr3:uid="{055005FD-5ADB-4F19-9912-2E8C5C4DA47F}" name="c09"/>
    <tableColumn id="27" xr3:uid="{0AA35997-8C0E-43D0-B8B9-E2F44B05AEEE}" name="Pentecostés"/>
    <tableColumn id="28" xr3:uid="{40786FFC-2C4C-4710-B5D9-1DFB36D7E4EB}" name="c010"/>
    <tableColumn id="29" xr3:uid="{2A1BF1B8-E44B-47EC-93E4-FD6559611F32}" name="Virgen"/>
    <tableColumn id="30" xr3:uid="{D98CA7B0-87CF-4861-924E-9C1DBDA1E702}" name="c011"/>
    <tableColumn id="31" xr3:uid="{A9E3997D-45CF-4682-9CE7-5581FB091EC5}" name="Niños"/>
    <tableColumn id="32" xr3:uid="{5D24255A-2375-4374-A9F4-1CE7002EF273}" name="c012"/>
    <tableColumn id="33" xr3:uid="{2B01E736-AEFF-46A1-ADD5-8BDA4DFCBB71}" name="Laudes/Vispera"/>
    <tableColumn id="34" xr3:uid="{78C656C2-52F0-41CE-B842-FD6EE60268AD}" name="c013"/>
    <tableColumn id="35" xr3:uid="{40A250F7-CDA1-4D46-8300-7B7648B06B73}" name="Entrada"/>
    <tableColumn id="48" xr3:uid="{47023029-A083-41DE-B5E8-D1A8C58342E9}" name="c020"/>
    <tableColumn id="49" xr3:uid="{5137D078-855F-4B9B-81C7-C3A437C99D74}" name="Column39">
      <calculatedColumnFormula array="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70896E6A-FE4C-4755-9E9B-D82753A39B4A}" name="c021"/>
    <tableColumn id="51" xr3:uid="{90343E1E-C5A1-4E69-9E78-0354E7826746}" name="c022">
      <calculatedColumnFormula>LOWER(LEFT(Table134567[[#This Row],[Titulo]],1))</calculatedColumnFormula>
    </tableColumn>
    <tableColumn id="52" xr3:uid="{B36863F6-AA98-4AC8-962B-95EDB4790D8A}" name="Codigo" dataDxfId="10">
      <calculatedColumnFormula>_xlfn.CONCAT(Table134567[[#This Row],[ID]:[c021]])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42034B-7C6A-4817-99F7-7E76C2220377}" name="Table13456" displayName="Table13456" ref="A3:AH240" totalsRowShown="0">
  <autoFilter ref="A3:AH240" xr:uid="{09DC95E1-ECA2-46BD-BC94-6DF0C998C8CD}"/>
  <sortState xmlns:xlrd2="http://schemas.microsoft.com/office/spreadsheetml/2017/richdata2" ref="A4:AH240">
    <sortCondition ref="C3:C240"/>
  </sortState>
  <tableColumns count="34">
    <tableColumn id="1" xr3:uid="{FC763C05-0D96-40C4-A1E4-10576634C9AA}" name="#Pg" dataDxfId="9"/>
    <tableColumn id="2" xr3:uid="{2605D4FD-D9B7-4384-B0B0-C76C2D846EB2}" name="ID" dataDxfId="8"/>
    <tableColumn id="3" xr3:uid="{D3D6ADDD-DF43-473A-95BE-5B7ADD49B6E9}" name="Or#" dataDxfId="7"/>
    <tableColumn id="4" xr3:uid="{937A8891-873D-4D76-9719-CD051996F07E}" name="c" dataDxfId="6"/>
    <tableColumn id="5" xr3:uid="{56B37CF6-E656-4CC5-B281-1F353AAABCB0}" name="Title" dataDxfId="5"/>
    <tableColumn id="6" xr3:uid="{17D63A51-5E23-462E-92C3-08C284293C90}" name="c2" dataDxfId="4"/>
    <tableColumn id="7" xr3:uid="{984A5222-482A-4610-B22E-32345EF0816B}" name="Titulo" dataDxfId="3"/>
    <tableColumn id="8" xr3:uid="{784446D3-F043-4656-9A38-D673B1C81825}" name="c0" dataDxfId="2"/>
    <tableColumn id="9" xr3:uid="{E306084F-CF90-4885-9B94-31215874A60B}" name="Subtitle"/>
    <tableColumn id="10" xr3:uid="{4436C044-DBF9-42CE-BE9F-D5E1C037BF19}" name="c01"/>
    <tableColumn id="11" xr3:uid="{DE9D49F5-7F49-4E21-ACD0-341A9F70AC65}" name="Subtitle5"/>
    <tableColumn id="12" xr3:uid="{EFB6B62F-02CB-41C2-9D1B-388B4C8C9E07}" name="c02"/>
    <tableColumn id="13" xr3:uid="{623A8090-82EE-44E9-8675-D938BDD7D469}" name="Category"/>
    <tableColumn id="14" xr3:uid="{B7BE280E-32C5-4CC3-8F08-0B57C2EC4EBD}" name="c03"/>
    <tableColumn id="15" xr3:uid="{C25D08BA-3653-4D25-A987-4D00B14387CD}" name="Categoria" dataDxfId="1"/>
    <tableColumn id="16" xr3:uid="{9967B003-043D-462C-9526-69AB639FDC32}" name="c04"/>
    <tableColumn id="17" xr3:uid="{FE06BEA5-845F-41A6-97AE-BCC390CB69CD}" name="moments"/>
    <tableColumn id="18" xr3:uid="{F4CCF68D-5C94-4671-97D3-6670AC312355}" name="c05"/>
    <tableColumn id="25" xr3:uid="{699F231B-D0F5-47C6-8AB6-A2B73727A63A}" name="Pascua"/>
    <tableColumn id="26" xr3:uid="{3C8CB861-C6CA-4FC9-925C-C52FEAE93574}" name="c09"/>
    <tableColumn id="27" xr3:uid="{BF0C105E-46AC-4253-B217-436D5E709BBE}" name="Pentecostés"/>
    <tableColumn id="28" xr3:uid="{DC961AA7-22A3-43ED-B7F5-C57D7FA6FFD2}" name="c010"/>
    <tableColumn id="29" xr3:uid="{3DAD3248-37A2-4050-A45C-C07ECC74B1A6}" name="Virgen"/>
    <tableColumn id="30" xr3:uid="{346CE465-9FBC-47E0-BEBA-213E3737618F}" name="c011"/>
    <tableColumn id="31" xr3:uid="{05A66028-F98F-43BB-BAC0-1EE521C853FE}" name="Niños"/>
    <tableColumn id="32" xr3:uid="{63A63E6C-3E56-4EC0-AAD0-67B873F7199E}" name="c012"/>
    <tableColumn id="33" xr3:uid="{868DDABC-9FE5-40EE-B945-4FD0C84C99B4}" name="Laudes/Vispera"/>
    <tableColumn id="34" xr3:uid="{4D962DD1-9556-468E-8C58-3DA53FA6769A}" name="c013"/>
    <tableColumn id="35" xr3:uid="{5B8574E2-5D07-45CB-9A63-BDC545E0795A}" name="Entrada"/>
    <tableColumn id="48" xr3:uid="{AA63EEC7-434A-4CD9-A076-AD34F33CC028}" name="c020"/>
    <tableColumn id="49" xr3:uid="{1EAA9C6D-1854-4D2C-8CB8-766FAA60BC59}" name="Column39">
      <calculatedColumnFormula array="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FE82640F-7FA5-43E9-BF8A-659064143366}" name="c021"/>
    <tableColumn id="51" xr3:uid="{52E4AA58-2A8B-49DD-BF8A-2F0AD007B197}" name="c022">
      <calculatedColumnFormula>LOWER(LEFT(Table13456[[#This Row],[Titulo]],1))</calculatedColumnFormula>
    </tableColumn>
    <tableColumn id="52" xr3:uid="{BF430406-701D-44CF-91DA-DBFC8C3A0D5E}" name="Codigo" dataDxfId="0">
      <calculatedColumnFormula>_xlfn.CONCAT(Table13456[[#This Row],[ID]:[c021]])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0766-CAC8-41DB-95DC-BB1ACA443D7D}">
  <dimension ref="A3:BO240"/>
  <sheetViews>
    <sheetView zoomScale="190" zoomScaleNormal="190" workbookViewId="0"/>
  </sheetViews>
  <sheetFormatPr defaultRowHeight="14.5" x14ac:dyDescent="0.35"/>
  <cols>
    <col min="1" max="1" width="4.26953125" bestFit="1" customWidth="1"/>
    <col min="2" max="2" width="3.81640625" hidden="1" customWidth="1"/>
    <col min="3" max="3" width="4.26953125" hidden="1" customWidth="1"/>
    <col min="4" max="4" width="2.54296875" hidden="1" customWidth="1"/>
    <col min="5" max="5" width="5.26953125" hidden="1" customWidth="1"/>
    <col min="6" max="6" width="3" hidden="1" customWidth="1"/>
    <col min="7" max="7" width="36.453125" bestFit="1" customWidth="1"/>
    <col min="8" max="8" width="2.7265625" hidden="1" customWidth="1"/>
    <col min="9" max="9" width="0" hidden="1" customWidth="1"/>
    <col min="10" max="10" width="3.7265625" hidden="1" customWidth="1"/>
    <col min="11" max="11" width="40.453125" hidden="1" customWidth="1"/>
    <col min="12" max="12" width="9.453125" hidden="1" customWidth="1"/>
    <col min="13" max="13" width="9.26953125" hidden="1" customWidth="1"/>
    <col min="14" max="14" width="9.453125" hidden="1" customWidth="1"/>
    <col min="15" max="15" width="17.26953125" hidden="1" customWidth="1"/>
    <col min="16" max="16" width="9.453125" hidden="1" customWidth="1"/>
    <col min="17" max="17" width="11.81640625" hidden="1" customWidth="1"/>
    <col min="18" max="18" width="2.81640625" hidden="1" customWidth="1"/>
    <col min="19" max="19" width="11.1796875" hidden="1" customWidth="1"/>
    <col min="20" max="20" width="2.81640625" hidden="1" customWidth="1"/>
    <col min="21" max="21" width="12.1796875" hidden="1" customWidth="1"/>
    <col min="22" max="22" width="4.1796875" hidden="1" customWidth="1"/>
    <col min="23" max="23" width="12.1796875" hidden="1" customWidth="1"/>
    <col min="24" max="24" width="4.1796875" hidden="1" customWidth="1"/>
    <col min="25" max="25" width="12.1796875" bestFit="1" customWidth="1"/>
    <col min="26" max="26" width="4.1796875" customWidth="1"/>
    <col min="27" max="27" width="15.81640625" bestFit="1" customWidth="1"/>
    <col min="28" max="28" width="4.1796875" customWidth="1"/>
    <col min="29" max="29" width="12.1796875" bestFit="1" customWidth="1"/>
    <col min="30" max="30" width="4.1796875" customWidth="1"/>
    <col min="31" max="31" width="12.1796875" bestFit="1" customWidth="1"/>
    <col min="32" max="32" width="4.1796875" customWidth="1"/>
    <col min="33" max="33" width="14.81640625" bestFit="1" customWidth="1"/>
    <col min="34" max="34" width="4.453125" bestFit="1" customWidth="1"/>
    <col min="35" max="35" width="17.54296875" bestFit="1" customWidth="1"/>
    <col min="36" max="36" width="3.453125" customWidth="1"/>
    <col min="37" max="37" width="12.1796875" bestFit="1" customWidth="1"/>
    <col min="38" max="38" width="3.453125" customWidth="1"/>
    <col min="39" max="39" width="15.26953125" bestFit="1" customWidth="1"/>
    <col min="40" max="40" width="3.453125" customWidth="1"/>
    <col min="41" max="41" width="10.1796875" bestFit="1" customWidth="1"/>
    <col min="42" max="42" width="3.453125" customWidth="1"/>
    <col min="43" max="43" width="10.1796875" customWidth="1"/>
    <col min="44" max="44" width="3.453125" customWidth="1"/>
    <col min="45" max="45" width="18.7265625" bestFit="1" customWidth="1"/>
    <col min="46" max="46" width="3.453125" customWidth="1"/>
    <col min="47" max="47" width="18.7265625" customWidth="1"/>
    <col min="48" max="48" width="7.453125" bestFit="1" customWidth="1"/>
    <col min="49" max="49" width="41.453125" bestFit="1" customWidth="1"/>
    <col min="50" max="50" width="10.453125" customWidth="1"/>
  </cols>
  <sheetData>
    <row r="3" spans="1:50" x14ac:dyDescent="0.3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253</v>
      </c>
      <c r="T3" s="6" t="s">
        <v>279</v>
      </c>
      <c r="U3" t="s">
        <v>255</v>
      </c>
      <c r="V3" s="6" t="s">
        <v>280</v>
      </c>
      <c r="W3" t="s">
        <v>254</v>
      </c>
      <c r="X3" s="6" t="s">
        <v>281</v>
      </c>
      <c r="Y3" t="s">
        <v>13</v>
      </c>
      <c r="Z3" s="6" t="s">
        <v>284</v>
      </c>
      <c r="AA3" t="s">
        <v>15</v>
      </c>
      <c r="AB3" s="6" t="s">
        <v>285</v>
      </c>
      <c r="AC3" t="s">
        <v>256</v>
      </c>
      <c r="AD3" s="6" t="s">
        <v>286</v>
      </c>
      <c r="AE3" t="s">
        <v>257</v>
      </c>
      <c r="AF3" s="6" t="s">
        <v>287</v>
      </c>
      <c r="AG3" t="s">
        <v>258</v>
      </c>
      <c r="AH3" s="7" t="s">
        <v>288</v>
      </c>
      <c r="AI3" t="s">
        <v>17</v>
      </c>
      <c r="AJ3" s="7" t="s">
        <v>289</v>
      </c>
      <c r="AK3" t="s">
        <v>259</v>
      </c>
      <c r="AL3" s="7" t="s">
        <v>290</v>
      </c>
      <c r="AM3" t="s">
        <v>260</v>
      </c>
      <c r="AN3" s="7" t="s">
        <v>291</v>
      </c>
      <c r="AO3" t="s">
        <v>16</v>
      </c>
      <c r="AP3" s="7" t="s">
        <v>292</v>
      </c>
      <c r="AQ3" t="s">
        <v>261</v>
      </c>
      <c r="AR3" s="7" t="s">
        <v>293</v>
      </c>
      <c r="AS3" t="s">
        <v>262</v>
      </c>
      <c r="AT3" s="7" t="s">
        <v>294</v>
      </c>
      <c r="AU3" t="s">
        <v>263</v>
      </c>
      <c r="AV3" t="s">
        <v>295</v>
      </c>
      <c r="AW3" t="s">
        <v>273</v>
      </c>
      <c r="AX3" t="s">
        <v>296</v>
      </c>
    </row>
    <row r="4" spans="1:50" x14ac:dyDescent="0.3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T4" t="s">
        <v>14</v>
      </c>
      <c r="V4" t="s">
        <v>14</v>
      </c>
      <c r="X4" t="s">
        <v>14</v>
      </c>
      <c r="Y4" s="8" t="s">
        <v>13</v>
      </c>
      <c r="Z4" t="s">
        <v>14</v>
      </c>
      <c r="AA4" s="8" t="s">
        <v>15</v>
      </c>
      <c r="AB4" t="s">
        <v>14</v>
      </c>
      <c r="AC4" s="8" t="s">
        <v>17</v>
      </c>
      <c r="AD4" t="s">
        <v>14</v>
      </c>
      <c r="AE4" s="8" t="s">
        <v>16</v>
      </c>
      <c r="AF4" t="s">
        <v>14</v>
      </c>
      <c r="AG4" t="s">
        <v>261</v>
      </c>
      <c r="AH4" t="s">
        <v>14</v>
      </c>
      <c r="AI4" t="s">
        <v>263</v>
      </c>
      <c r="AJ4" t="s">
        <v>14</v>
      </c>
      <c r="AL4" t="s">
        <v>14</v>
      </c>
      <c r="AN4" t="s">
        <v>14</v>
      </c>
      <c r="AP4" t="s">
        <v>14</v>
      </c>
      <c r="AR4" t="s">
        <v>14</v>
      </c>
      <c r="AT4" t="s">
        <v>14</v>
      </c>
      <c r="AV4" t="s">
        <v>18</v>
      </c>
      <c r="AW4" t="s">
        <v>19</v>
      </c>
      <c r="AX4" t="s">
        <v>20</v>
      </c>
    </row>
    <row r="5" spans="1:50" x14ac:dyDescent="0.35">
      <c r="A5">
        <v>22</v>
      </c>
      <c r="B5" t="s">
        <v>1</v>
      </c>
      <c r="C5">
        <f>+C4+1</f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T5" t="s">
        <v>14</v>
      </c>
      <c r="V5" t="s">
        <v>14</v>
      </c>
      <c r="X5" t="s">
        <v>14</v>
      </c>
      <c r="Y5" t="s">
        <v>263</v>
      </c>
      <c r="Z5" t="s">
        <v>14</v>
      </c>
      <c r="AB5" t="s">
        <v>14</v>
      </c>
      <c r="AD5" t="s">
        <v>14</v>
      </c>
      <c r="AF5" t="s">
        <v>14</v>
      </c>
      <c r="AH5" t="s">
        <v>14</v>
      </c>
      <c r="AJ5" t="s">
        <v>14</v>
      </c>
      <c r="AL5" t="s">
        <v>14</v>
      </c>
      <c r="AN5" t="s">
        <v>14</v>
      </c>
      <c r="AP5" t="s">
        <v>14</v>
      </c>
      <c r="AR5" t="s">
        <v>14</v>
      </c>
      <c r="AT5" t="s">
        <v>14</v>
      </c>
      <c r="AV5" t="s">
        <v>18</v>
      </c>
      <c r="AX5" t="s">
        <v>20</v>
      </c>
    </row>
    <row r="6" spans="1:50" x14ac:dyDescent="0.35">
      <c r="A6">
        <f>+A5+1</f>
        <v>23</v>
      </c>
      <c r="B6" t="s">
        <v>1</v>
      </c>
      <c r="C6">
        <f t="shared" ref="C6:C32" si="0">+C5+1</f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T6" t="s">
        <v>14</v>
      </c>
      <c r="U6" s="8" t="s">
        <v>255</v>
      </c>
      <c r="V6" t="s">
        <v>14</v>
      </c>
      <c r="X6" t="s">
        <v>14</v>
      </c>
      <c r="Y6" t="s">
        <v>255</v>
      </c>
      <c r="Z6" t="s">
        <v>14</v>
      </c>
      <c r="AA6" t="s">
        <v>262</v>
      </c>
      <c r="AB6" t="s">
        <v>14</v>
      </c>
      <c r="AD6" t="s">
        <v>14</v>
      </c>
      <c r="AF6" t="s">
        <v>14</v>
      </c>
      <c r="AH6" t="s">
        <v>14</v>
      </c>
      <c r="AJ6" t="s">
        <v>14</v>
      </c>
      <c r="AL6" t="s">
        <v>14</v>
      </c>
      <c r="AN6" t="s">
        <v>14</v>
      </c>
      <c r="AP6" t="s">
        <v>14</v>
      </c>
      <c r="AR6" t="s">
        <v>14</v>
      </c>
      <c r="AS6" s="8"/>
      <c r="AT6" t="s">
        <v>14</v>
      </c>
      <c r="AV6" t="s">
        <v>18</v>
      </c>
      <c r="AX6" t="s">
        <v>20</v>
      </c>
    </row>
    <row r="7" spans="1:50" x14ac:dyDescent="0.35">
      <c r="A7">
        <f t="shared" ref="A7:A32" si="1">+A6+1</f>
        <v>24</v>
      </c>
      <c r="B7" t="s">
        <v>1</v>
      </c>
      <c r="C7">
        <f t="shared" si="0"/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T7" t="s">
        <v>14</v>
      </c>
      <c r="U7" s="8" t="s">
        <v>255</v>
      </c>
      <c r="V7" t="s">
        <v>14</v>
      </c>
      <c r="X7" t="s">
        <v>14</v>
      </c>
      <c r="Y7" t="s">
        <v>255</v>
      </c>
      <c r="Z7" t="s">
        <v>14</v>
      </c>
      <c r="AA7" t="s">
        <v>262</v>
      </c>
      <c r="AB7" t="s">
        <v>14</v>
      </c>
      <c r="AD7" t="s">
        <v>14</v>
      </c>
      <c r="AF7" t="s">
        <v>14</v>
      </c>
      <c r="AH7" t="s">
        <v>14</v>
      </c>
      <c r="AJ7" t="s">
        <v>14</v>
      </c>
      <c r="AL7" t="s">
        <v>14</v>
      </c>
      <c r="AN7" t="s">
        <v>14</v>
      </c>
      <c r="AP7" t="s">
        <v>14</v>
      </c>
      <c r="AR7" t="s">
        <v>14</v>
      </c>
      <c r="AT7" t="s">
        <v>14</v>
      </c>
      <c r="AV7" t="s">
        <v>18</v>
      </c>
      <c r="AX7" t="s">
        <v>20</v>
      </c>
    </row>
    <row r="8" spans="1:50" x14ac:dyDescent="0.35">
      <c r="A8">
        <f t="shared" si="1"/>
        <v>25</v>
      </c>
      <c r="B8" t="s">
        <v>1</v>
      </c>
      <c r="C8">
        <f t="shared" si="0"/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T8" t="s">
        <v>14</v>
      </c>
      <c r="U8" t="s">
        <v>255</v>
      </c>
      <c r="V8" t="s">
        <v>14</v>
      </c>
      <c r="X8" t="s">
        <v>14</v>
      </c>
      <c r="Y8" t="s">
        <v>255</v>
      </c>
      <c r="Z8" t="s">
        <v>14</v>
      </c>
      <c r="AA8" t="s">
        <v>262</v>
      </c>
      <c r="AB8" t="s">
        <v>14</v>
      </c>
      <c r="AD8" t="s">
        <v>14</v>
      </c>
      <c r="AF8" t="s">
        <v>14</v>
      </c>
      <c r="AH8" t="s">
        <v>14</v>
      </c>
      <c r="AJ8" t="s">
        <v>14</v>
      </c>
      <c r="AL8" t="s">
        <v>14</v>
      </c>
      <c r="AN8" t="s">
        <v>14</v>
      </c>
      <c r="AP8" t="s">
        <v>14</v>
      </c>
      <c r="AR8" t="s">
        <v>14</v>
      </c>
      <c r="AT8" t="s">
        <v>14</v>
      </c>
      <c r="AV8" t="s">
        <v>18</v>
      </c>
      <c r="AX8" t="s">
        <v>20</v>
      </c>
    </row>
    <row r="9" spans="1:50" x14ac:dyDescent="0.35">
      <c r="A9">
        <f t="shared" si="1"/>
        <v>26</v>
      </c>
      <c r="B9" t="s">
        <v>1</v>
      </c>
      <c r="C9">
        <f t="shared" si="0"/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T9" t="s">
        <v>14</v>
      </c>
      <c r="V9" t="s">
        <v>14</v>
      </c>
      <c r="X9" t="s">
        <v>14</v>
      </c>
      <c r="Y9" t="s">
        <v>255</v>
      </c>
      <c r="Z9" t="s">
        <v>14</v>
      </c>
      <c r="AA9" t="s">
        <v>304</v>
      </c>
      <c r="AB9" t="s">
        <v>14</v>
      </c>
      <c r="AC9" t="s">
        <v>262</v>
      </c>
      <c r="AD9" t="s">
        <v>14</v>
      </c>
      <c r="AF9" t="s">
        <v>14</v>
      </c>
      <c r="AH9" t="s">
        <v>14</v>
      </c>
      <c r="AJ9" t="s">
        <v>14</v>
      </c>
      <c r="AL9" t="s">
        <v>14</v>
      </c>
      <c r="AN9" t="s">
        <v>14</v>
      </c>
      <c r="AP9" t="s">
        <v>14</v>
      </c>
      <c r="AR9" t="s">
        <v>14</v>
      </c>
      <c r="AT9" t="s">
        <v>14</v>
      </c>
      <c r="AV9" t="s">
        <v>18</v>
      </c>
      <c r="AX9" t="s">
        <v>20</v>
      </c>
    </row>
    <row r="10" spans="1:50" x14ac:dyDescent="0.35">
      <c r="A10">
        <f t="shared" si="1"/>
        <v>27</v>
      </c>
      <c r="B10" t="s">
        <v>1</v>
      </c>
      <c r="C10">
        <f t="shared" si="0"/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T10" t="s">
        <v>14</v>
      </c>
      <c r="V10" t="s">
        <v>14</v>
      </c>
      <c r="X10" t="s">
        <v>14</v>
      </c>
      <c r="Y10" t="s">
        <v>304</v>
      </c>
      <c r="Z10" t="s">
        <v>14</v>
      </c>
      <c r="AA10" t="s">
        <v>17</v>
      </c>
      <c r="AB10" t="s">
        <v>14</v>
      </c>
      <c r="AC10" t="s">
        <v>262</v>
      </c>
      <c r="AD10" t="s">
        <v>14</v>
      </c>
      <c r="AF10" t="s">
        <v>14</v>
      </c>
      <c r="AH10" t="s">
        <v>14</v>
      </c>
      <c r="AJ10" t="s">
        <v>14</v>
      </c>
      <c r="AL10" t="s">
        <v>14</v>
      </c>
      <c r="AN10" t="s">
        <v>14</v>
      </c>
      <c r="AP10" t="s">
        <v>14</v>
      </c>
      <c r="AR10" t="s">
        <v>14</v>
      </c>
      <c r="AT10" t="s">
        <v>14</v>
      </c>
      <c r="AV10" t="s">
        <v>18</v>
      </c>
      <c r="AX10" t="s">
        <v>20</v>
      </c>
    </row>
    <row r="11" spans="1:50" x14ac:dyDescent="0.35">
      <c r="A11">
        <f t="shared" si="1"/>
        <v>28</v>
      </c>
      <c r="B11" t="s">
        <v>1</v>
      </c>
      <c r="C11">
        <f t="shared" si="0"/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T11" t="s">
        <v>14</v>
      </c>
      <c r="V11" t="s">
        <v>14</v>
      </c>
      <c r="X11" t="s">
        <v>14</v>
      </c>
      <c r="Y11" t="s">
        <v>304</v>
      </c>
      <c r="Z11" t="s">
        <v>14</v>
      </c>
      <c r="AA11" t="s">
        <v>261</v>
      </c>
      <c r="AB11" t="s">
        <v>14</v>
      </c>
      <c r="AC11" t="s">
        <v>262</v>
      </c>
      <c r="AD11" t="s">
        <v>14</v>
      </c>
      <c r="AF11" t="s">
        <v>14</v>
      </c>
      <c r="AH11" t="s">
        <v>14</v>
      </c>
      <c r="AJ11" t="s">
        <v>14</v>
      </c>
      <c r="AL11" t="s">
        <v>14</v>
      </c>
      <c r="AN11" t="s">
        <v>14</v>
      </c>
      <c r="AP11" t="s">
        <v>14</v>
      </c>
      <c r="AR11" t="s">
        <v>14</v>
      </c>
      <c r="AT11" t="s">
        <v>14</v>
      </c>
      <c r="AV11" t="s">
        <v>18</v>
      </c>
      <c r="AX11" t="s">
        <v>20</v>
      </c>
    </row>
    <row r="12" spans="1:50" x14ac:dyDescent="0.35">
      <c r="A12">
        <f t="shared" si="1"/>
        <v>29</v>
      </c>
      <c r="B12" t="s">
        <v>1</v>
      </c>
      <c r="C12">
        <f t="shared" si="0"/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T12" t="s">
        <v>14</v>
      </c>
      <c r="V12" t="s">
        <v>14</v>
      </c>
      <c r="X12" t="s">
        <v>14</v>
      </c>
      <c r="Y12" t="s">
        <v>255</v>
      </c>
      <c r="Z12" t="s">
        <v>14</v>
      </c>
      <c r="AA12" t="s">
        <v>304</v>
      </c>
      <c r="AB12" t="s">
        <v>14</v>
      </c>
      <c r="AC12" t="s">
        <v>262</v>
      </c>
      <c r="AD12" t="s">
        <v>14</v>
      </c>
      <c r="AF12" t="s">
        <v>14</v>
      </c>
      <c r="AH12" t="s">
        <v>14</v>
      </c>
      <c r="AJ12" t="s">
        <v>14</v>
      </c>
      <c r="AL12" t="s">
        <v>14</v>
      </c>
      <c r="AN12" t="s">
        <v>14</v>
      </c>
      <c r="AP12" t="s">
        <v>14</v>
      </c>
      <c r="AR12" t="s">
        <v>14</v>
      </c>
      <c r="AT12" t="s">
        <v>14</v>
      </c>
      <c r="AV12" t="s">
        <v>18</v>
      </c>
      <c r="AX12" t="s">
        <v>20</v>
      </c>
    </row>
    <row r="13" spans="1:50" x14ac:dyDescent="0.35">
      <c r="A13">
        <f t="shared" si="1"/>
        <v>30</v>
      </c>
      <c r="B13" t="s">
        <v>1</v>
      </c>
      <c r="C13">
        <f t="shared" si="0"/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T13" t="s">
        <v>14</v>
      </c>
      <c r="V13" t="s">
        <v>14</v>
      </c>
      <c r="X13" t="s">
        <v>14</v>
      </c>
      <c r="Y13" t="s">
        <v>304</v>
      </c>
      <c r="Z13" t="s">
        <v>14</v>
      </c>
      <c r="AB13" t="s">
        <v>14</v>
      </c>
      <c r="AC13" t="s">
        <v>262</v>
      </c>
      <c r="AD13" t="s">
        <v>14</v>
      </c>
      <c r="AF13" t="s">
        <v>14</v>
      </c>
      <c r="AH13" t="s">
        <v>14</v>
      </c>
      <c r="AJ13" t="s">
        <v>14</v>
      </c>
      <c r="AL13" t="s">
        <v>14</v>
      </c>
      <c r="AN13" t="s">
        <v>14</v>
      </c>
      <c r="AP13" t="s">
        <v>14</v>
      </c>
      <c r="AR13" t="s">
        <v>14</v>
      </c>
      <c r="AT13" t="s">
        <v>14</v>
      </c>
      <c r="AV13" t="s">
        <v>18</v>
      </c>
      <c r="AX13" t="s">
        <v>20</v>
      </c>
    </row>
    <row r="14" spans="1:50" x14ac:dyDescent="0.35">
      <c r="A14">
        <f t="shared" si="1"/>
        <v>31</v>
      </c>
      <c r="B14" t="s">
        <v>1</v>
      </c>
      <c r="C14">
        <f t="shared" si="0"/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T14" t="s">
        <v>14</v>
      </c>
      <c r="V14" t="s">
        <v>14</v>
      </c>
      <c r="X14" t="s">
        <v>14</v>
      </c>
      <c r="Y14" t="s">
        <v>254</v>
      </c>
      <c r="Z14" t="s">
        <v>14</v>
      </c>
      <c r="AA14" t="s">
        <v>257</v>
      </c>
      <c r="AB14" t="s">
        <v>14</v>
      </c>
      <c r="AD14" t="s">
        <v>14</v>
      </c>
      <c r="AF14" t="s">
        <v>14</v>
      </c>
      <c r="AH14" t="s">
        <v>14</v>
      </c>
      <c r="AJ14" t="s">
        <v>14</v>
      </c>
      <c r="AL14" t="s">
        <v>14</v>
      </c>
      <c r="AN14" t="s">
        <v>14</v>
      </c>
      <c r="AP14" t="s">
        <v>14</v>
      </c>
      <c r="AR14" t="s">
        <v>14</v>
      </c>
      <c r="AT14" t="s">
        <v>14</v>
      </c>
      <c r="AV14" t="s">
        <v>18</v>
      </c>
      <c r="AX14" t="s">
        <v>20</v>
      </c>
    </row>
    <row r="15" spans="1:50" x14ac:dyDescent="0.35">
      <c r="A15">
        <f t="shared" si="1"/>
        <v>32</v>
      </c>
      <c r="B15" t="s">
        <v>1</v>
      </c>
      <c r="C15">
        <f t="shared" si="0"/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T15" t="s">
        <v>14</v>
      </c>
      <c r="V15" t="s">
        <v>14</v>
      </c>
      <c r="X15" t="s">
        <v>14</v>
      </c>
      <c r="Y15" t="s">
        <v>13</v>
      </c>
      <c r="Z15" t="s">
        <v>14</v>
      </c>
      <c r="AA15" t="s">
        <v>304</v>
      </c>
      <c r="AB15" t="s">
        <v>14</v>
      </c>
      <c r="AC15" t="s">
        <v>261</v>
      </c>
      <c r="AD15" t="s">
        <v>14</v>
      </c>
      <c r="AE15" t="s">
        <v>262</v>
      </c>
      <c r="AF15" t="s">
        <v>14</v>
      </c>
      <c r="AH15" t="s">
        <v>14</v>
      </c>
      <c r="AJ15" t="s">
        <v>14</v>
      </c>
      <c r="AL15" t="s">
        <v>14</v>
      </c>
      <c r="AN15" t="s">
        <v>14</v>
      </c>
      <c r="AP15" t="s">
        <v>14</v>
      </c>
      <c r="AR15" t="s">
        <v>14</v>
      </c>
      <c r="AT15" t="s">
        <v>14</v>
      </c>
      <c r="AV15" t="s">
        <v>18</v>
      </c>
      <c r="AX15" t="s">
        <v>20</v>
      </c>
    </row>
    <row r="16" spans="1:50" x14ac:dyDescent="0.35">
      <c r="A16">
        <f t="shared" si="1"/>
        <v>33</v>
      </c>
      <c r="B16" t="s">
        <v>1</v>
      </c>
      <c r="C16">
        <f t="shared" si="0"/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T16" t="s">
        <v>14</v>
      </c>
      <c r="V16" t="s">
        <v>14</v>
      </c>
      <c r="X16" t="s">
        <v>14</v>
      </c>
      <c r="Y16" t="s">
        <v>13</v>
      </c>
      <c r="Z16" t="s">
        <v>14</v>
      </c>
      <c r="AA16" t="s">
        <v>257</v>
      </c>
      <c r="AB16" t="s">
        <v>14</v>
      </c>
      <c r="AC16" t="s">
        <v>259</v>
      </c>
      <c r="AD16" t="s">
        <v>14</v>
      </c>
      <c r="AE16" t="s">
        <v>262</v>
      </c>
      <c r="AF16" t="s">
        <v>14</v>
      </c>
      <c r="AH16" t="s">
        <v>14</v>
      </c>
      <c r="AJ16" t="s">
        <v>14</v>
      </c>
      <c r="AL16" t="s">
        <v>14</v>
      </c>
      <c r="AN16" t="s">
        <v>14</v>
      </c>
      <c r="AP16" t="s">
        <v>14</v>
      </c>
      <c r="AR16" t="s">
        <v>14</v>
      </c>
      <c r="AT16" t="s">
        <v>14</v>
      </c>
      <c r="AV16" t="s">
        <v>18</v>
      </c>
      <c r="AX16" t="s">
        <v>20</v>
      </c>
    </row>
    <row r="17" spans="1:50" x14ac:dyDescent="0.35">
      <c r="A17">
        <f t="shared" si="1"/>
        <v>34</v>
      </c>
      <c r="B17" t="s">
        <v>1</v>
      </c>
      <c r="C17">
        <f t="shared" si="0"/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T17" t="s">
        <v>14</v>
      </c>
      <c r="V17" t="s">
        <v>14</v>
      </c>
      <c r="X17" t="s">
        <v>14</v>
      </c>
      <c r="Y17" t="s">
        <v>304</v>
      </c>
      <c r="Z17" t="s">
        <v>14</v>
      </c>
      <c r="AA17" t="s">
        <v>16</v>
      </c>
      <c r="AB17" t="s">
        <v>14</v>
      </c>
      <c r="AC17" t="s">
        <v>263</v>
      </c>
      <c r="AD17" t="s">
        <v>14</v>
      </c>
      <c r="AF17" t="s">
        <v>14</v>
      </c>
      <c r="AH17" t="s">
        <v>14</v>
      </c>
      <c r="AJ17" t="s">
        <v>14</v>
      </c>
      <c r="AL17" t="s">
        <v>14</v>
      </c>
      <c r="AN17" t="s">
        <v>14</v>
      </c>
      <c r="AP17" t="s">
        <v>14</v>
      </c>
      <c r="AR17" t="s">
        <v>14</v>
      </c>
      <c r="AT17" t="s">
        <v>14</v>
      </c>
      <c r="AV17" t="s">
        <v>18</v>
      </c>
      <c r="AX17" t="s">
        <v>20</v>
      </c>
    </row>
    <row r="18" spans="1:50" x14ac:dyDescent="0.35">
      <c r="A18">
        <f t="shared" si="1"/>
        <v>35</v>
      </c>
      <c r="B18" t="s">
        <v>1</v>
      </c>
      <c r="C18">
        <f t="shared" si="0"/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T18" t="s">
        <v>14</v>
      </c>
      <c r="V18" t="s">
        <v>14</v>
      </c>
      <c r="X18" t="s">
        <v>14</v>
      </c>
      <c r="Y18" t="s">
        <v>17</v>
      </c>
      <c r="Z18" t="s">
        <v>14</v>
      </c>
      <c r="AA18" t="s">
        <v>262</v>
      </c>
      <c r="AB18" t="s">
        <v>14</v>
      </c>
      <c r="AD18" t="s">
        <v>14</v>
      </c>
      <c r="AF18" t="s">
        <v>14</v>
      </c>
      <c r="AH18" t="s">
        <v>14</v>
      </c>
      <c r="AJ18" t="s">
        <v>14</v>
      </c>
      <c r="AL18" t="s">
        <v>14</v>
      </c>
      <c r="AN18" t="s">
        <v>14</v>
      </c>
      <c r="AP18" t="s">
        <v>14</v>
      </c>
      <c r="AR18" t="s">
        <v>14</v>
      </c>
      <c r="AT18" t="s">
        <v>14</v>
      </c>
      <c r="AV18" t="s">
        <v>18</v>
      </c>
      <c r="AX18" t="s">
        <v>20</v>
      </c>
    </row>
    <row r="19" spans="1:50" x14ac:dyDescent="0.35">
      <c r="A19">
        <f t="shared" si="1"/>
        <v>36</v>
      </c>
      <c r="B19" t="s">
        <v>1</v>
      </c>
      <c r="C19">
        <f t="shared" si="0"/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T19" t="s">
        <v>14</v>
      </c>
      <c r="V19" t="s">
        <v>14</v>
      </c>
      <c r="X19" t="s">
        <v>14</v>
      </c>
      <c r="Y19" t="s">
        <v>17</v>
      </c>
      <c r="Z19" t="s">
        <v>14</v>
      </c>
      <c r="AA19" t="s">
        <v>263</v>
      </c>
      <c r="AB19" t="s">
        <v>14</v>
      </c>
      <c r="AD19" t="s">
        <v>14</v>
      </c>
      <c r="AF19" t="s">
        <v>14</v>
      </c>
      <c r="AH19" t="s">
        <v>14</v>
      </c>
      <c r="AJ19" t="s">
        <v>14</v>
      </c>
      <c r="AL19" t="s">
        <v>14</v>
      </c>
      <c r="AN19" t="s">
        <v>14</v>
      </c>
      <c r="AP19" t="s">
        <v>14</v>
      </c>
      <c r="AR19" t="s">
        <v>14</v>
      </c>
      <c r="AT19" t="s">
        <v>14</v>
      </c>
      <c r="AV19" t="s">
        <v>18</v>
      </c>
      <c r="AX19" t="s">
        <v>20</v>
      </c>
    </row>
    <row r="20" spans="1:50" x14ac:dyDescent="0.35">
      <c r="A20">
        <f t="shared" si="1"/>
        <v>37</v>
      </c>
      <c r="B20" t="s">
        <v>1</v>
      </c>
      <c r="C20">
        <f t="shared" si="0"/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T20" t="s">
        <v>14</v>
      </c>
      <c r="V20" t="s">
        <v>14</v>
      </c>
      <c r="X20" t="s">
        <v>14</v>
      </c>
      <c r="Y20" t="s">
        <v>255</v>
      </c>
      <c r="Z20" t="s">
        <v>14</v>
      </c>
      <c r="AA20" t="s">
        <v>304</v>
      </c>
      <c r="AB20" t="s">
        <v>14</v>
      </c>
      <c r="AC20" t="s">
        <v>262</v>
      </c>
      <c r="AD20" t="s">
        <v>14</v>
      </c>
      <c r="AF20" t="s">
        <v>14</v>
      </c>
      <c r="AH20" t="s">
        <v>14</v>
      </c>
      <c r="AJ20" t="s">
        <v>14</v>
      </c>
      <c r="AL20" t="s">
        <v>14</v>
      </c>
      <c r="AN20" t="s">
        <v>14</v>
      </c>
      <c r="AP20" t="s">
        <v>14</v>
      </c>
      <c r="AR20" t="s">
        <v>14</v>
      </c>
      <c r="AT20" t="s">
        <v>14</v>
      </c>
      <c r="AV20" t="s">
        <v>18</v>
      </c>
      <c r="AX20" t="s">
        <v>20</v>
      </c>
    </row>
    <row r="21" spans="1:50" x14ac:dyDescent="0.35">
      <c r="A21">
        <f t="shared" si="1"/>
        <v>38</v>
      </c>
      <c r="B21" t="s">
        <v>1</v>
      </c>
      <c r="C21">
        <f t="shared" si="0"/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T21" t="s">
        <v>14</v>
      </c>
      <c r="V21" t="s">
        <v>14</v>
      </c>
      <c r="X21" t="s">
        <v>14</v>
      </c>
      <c r="Y21" t="s">
        <v>13</v>
      </c>
      <c r="Z21" t="s">
        <v>14</v>
      </c>
      <c r="AA21" t="s">
        <v>257</v>
      </c>
      <c r="AB21" t="s">
        <v>14</v>
      </c>
      <c r="AC21" t="s">
        <v>305</v>
      </c>
      <c r="AD21" t="s">
        <v>14</v>
      </c>
      <c r="AE21" t="s">
        <v>262</v>
      </c>
      <c r="AF21" t="s">
        <v>14</v>
      </c>
      <c r="AH21" t="s">
        <v>14</v>
      </c>
      <c r="AJ21" t="s">
        <v>14</v>
      </c>
      <c r="AL21" t="s">
        <v>14</v>
      </c>
      <c r="AN21" t="s">
        <v>14</v>
      </c>
      <c r="AP21" t="s">
        <v>14</v>
      </c>
      <c r="AR21" t="s">
        <v>14</v>
      </c>
      <c r="AT21" t="s">
        <v>14</v>
      </c>
      <c r="AV21" t="s">
        <v>18</v>
      </c>
      <c r="AX21" t="s">
        <v>20</v>
      </c>
    </row>
    <row r="22" spans="1:50" x14ac:dyDescent="0.35">
      <c r="A22">
        <f t="shared" si="1"/>
        <v>39</v>
      </c>
      <c r="B22" t="s">
        <v>1</v>
      </c>
      <c r="C22">
        <f t="shared" si="0"/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T22" t="s">
        <v>14</v>
      </c>
      <c r="V22" t="s">
        <v>14</v>
      </c>
      <c r="X22" t="s">
        <v>14</v>
      </c>
      <c r="Y22" t="s">
        <v>256</v>
      </c>
      <c r="Z22" t="s">
        <v>14</v>
      </c>
      <c r="AA22" t="s">
        <v>263</v>
      </c>
      <c r="AB22" t="s">
        <v>14</v>
      </c>
      <c r="AD22" t="s">
        <v>14</v>
      </c>
      <c r="AF22" t="s">
        <v>14</v>
      </c>
      <c r="AH22" t="s">
        <v>14</v>
      </c>
      <c r="AJ22" t="s">
        <v>14</v>
      </c>
      <c r="AL22" t="s">
        <v>14</v>
      </c>
      <c r="AN22" t="s">
        <v>14</v>
      </c>
      <c r="AP22" t="s">
        <v>14</v>
      </c>
      <c r="AR22" t="s">
        <v>14</v>
      </c>
      <c r="AT22" t="s">
        <v>14</v>
      </c>
      <c r="AV22" t="s">
        <v>18</v>
      </c>
      <c r="AX22" t="s">
        <v>20</v>
      </c>
    </row>
    <row r="23" spans="1:50" x14ac:dyDescent="0.35">
      <c r="A23">
        <f t="shared" si="1"/>
        <v>40</v>
      </c>
      <c r="B23" t="s">
        <v>1</v>
      </c>
      <c r="C23">
        <f t="shared" si="0"/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T23" t="s">
        <v>14</v>
      </c>
      <c r="V23" t="s">
        <v>14</v>
      </c>
      <c r="X23" t="s">
        <v>14</v>
      </c>
      <c r="Y23" t="s">
        <v>256</v>
      </c>
      <c r="Z23" t="s">
        <v>14</v>
      </c>
      <c r="AA23" t="s">
        <v>261</v>
      </c>
      <c r="AB23" t="s">
        <v>14</v>
      </c>
      <c r="AC23" t="s">
        <v>263</v>
      </c>
      <c r="AD23" t="s">
        <v>14</v>
      </c>
      <c r="AF23" t="s">
        <v>14</v>
      </c>
      <c r="AH23" t="s">
        <v>14</v>
      </c>
      <c r="AJ23" t="s">
        <v>14</v>
      </c>
      <c r="AL23" t="s">
        <v>14</v>
      </c>
      <c r="AN23" t="s">
        <v>14</v>
      </c>
      <c r="AP23" t="s">
        <v>14</v>
      </c>
      <c r="AR23" t="s">
        <v>14</v>
      </c>
      <c r="AT23" t="s">
        <v>14</v>
      </c>
      <c r="AV23" t="s">
        <v>18</v>
      </c>
      <c r="AX23" t="s">
        <v>20</v>
      </c>
    </row>
    <row r="24" spans="1:50" x14ac:dyDescent="0.35">
      <c r="A24">
        <f t="shared" si="1"/>
        <v>41</v>
      </c>
      <c r="B24" t="s">
        <v>1</v>
      </c>
      <c r="C24">
        <f t="shared" si="0"/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T24" t="s">
        <v>14</v>
      </c>
      <c r="V24" t="s">
        <v>14</v>
      </c>
      <c r="X24" t="s">
        <v>14</v>
      </c>
      <c r="Y24" t="s">
        <v>255</v>
      </c>
      <c r="Z24" t="s">
        <v>14</v>
      </c>
      <c r="AA24" t="s">
        <v>304</v>
      </c>
      <c r="AB24" t="s">
        <v>14</v>
      </c>
      <c r="AC24" t="s">
        <v>262</v>
      </c>
      <c r="AD24" t="s">
        <v>14</v>
      </c>
      <c r="AF24" t="s">
        <v>14</v>
      </c>
      <c r="AH24" t="s">
        <v>14</v>
      </c>
      <c r="AJ24" t="s">
        <v>14</v>
      </c>
      <c r="AL24" t="s">
        <v>14</v>
      </c>
      <c r="AN24" t="s">
        <v>14</v>
      </c>
      <c r="AP24" t="s">
        <v>14</v>
      </c>
      <c r="AR24" t="s">
        <v>14</v>
      </c>
      <c r="AT24" t="s">
        <v>14</v>
      </c>
      <c r="AV24" t="s">
        <v>18</v>
      </c>
      <c r="AX24" t="s">
        <v>20</v>
      </c>
    </row>
    <row r="25" spans="1:50" x14ac:dyDescent="0.35">
      <c r="A25">
        <f t="shared" si="1"/>
        <v>42</v>
      </c>
      <c r="B25" t="s">
        <v>1</v>
      </c>
      <c r="C25">
        <f t="shared" si="0"/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T25" t="s">
        <v>14</v>
      </c>
      <c r="V25" t="s">
        <v>14</v>
      </c>
      <c r="X25" t="s">
        <v>14</v>
      </c>
      <c r="Y25" t="s">
        <v>259</v>
      </c>
      <c r="Z25" t="s">
        <v>14</v>
      </c>
      <c r="AA25" t="s">
        <v>16</v>
      </c>
      <c r="AB25" t="s">
        <v>14</v>
      </c>
      <c r="AC25" t="s">
        <v>261</v>
      </c>
      <c r="AD25" t="s">
        <v>14</v>
      </c>
      <c r="AE25" t="s">
        <v>262</v>
      </c>
      <c r="AF25" t="s">
        <v>14</v>
      </c>
      <c r="AH25" t="s">
        <v>14</v>
      </c>
      <c r="AJ25" t="s">
        <v>14</v>
      </c>
      <c r="AL25" t="s">
        <v>14</v>
      </c>
      <c r="AN25" t="s">
        <v>14</v>
      </c>
      <c r="AP25" t="s">
        <v>14</v>
      </c>
      <c r="AR25" t="s">
        <v>14</v>
      </c>
      <c r="AT25" t="s">
        <v>14</v>
      </c>
      <c r="AV25" t="s">
        <v>18</v>
      </c>
      <c r="AX25" t="s">
        <v>20</v>
      </c>
    </row>
    <row r="26" spans="1:50" x14ac:dyDescent="0.35">
      <c r="A26">
        <f t="shared" si="1"/>
        <v>43</v>
      </c>
      <c r="B26" t="s">
        <v>1</v>
      </c>
      <c r="C26">
        <f t="shared" si="0"/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T26" t="s">
        <v>14</v>
      </c>
      <c r="V26" t="s">
        <v>14</v>
      </c>
      <c r="X26" t="s">
        <v>14</v>
      </c>
      <c r="Y26" t="s">
        <v>255</v>
      </c>
      <c r="Z26" t="s">
        <v>14</v>
      </c>
      <c r="AA26" t="s">
        <v>304</v>
      </c>
      <c r="AB26" t="s">
        <v>14</v>
      </c>
      <c r="AC26" t="s">
        <v>262</v>
      </c>
      <c r="AD26" t="s">
        <v>14</v>
      </c>
      <c r="AF26" t="s">
        <v>14</v>
      </c>
      <c r="AH26" t="s">
        <v>14</v>
      </c>
      <c r="AJ26" t="s">
        <v>14</v>
      </c>
      <c r="AL26" t="s">
        <v>14</v>
      </c>
      <c r="AN26" t="s">
        <v>14</v>
      </c>
      <c r="AP26" t="s">
        <v>14</v>
      </c>
      <c r="AR26" t="s">
        <v>14</v>
      </c>
      <c r="AT26" t="s">
        <v>14</v>
      </c>
      <c r="AV26" t="s">
        <v>18</v>
      </c>
      <c r="AX26" t="s">
        <v>20</v>
      </c>
    </row>
    <row r="27" spans="1:50" x14ac:dyDescent="0.35">
      <c r="A27">
        <f t="shared" si="1"/>
        <v>44</v>
      </c>
      <c r="B27" t="s">
        <v>1</v>
      </c>
      <c r="C27">
        <f t="shared" si="0"/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T27" t="s">
        <v>14</v>
      </c>
      <c r="V27" t="s">
        <v>14</v>
      </c>
      <c r="X27" t="s">
        <v>14</v>
      </c>
      <c r="Y27" t="s">
        <v>255</v>
      </c>
      <c r="Z27" t="s">
        <v>14</v>
      </c>
      <c r="AA27" t="s">
        <v>304</v>
      </c>
      <c r="AB27" t="s">
        <v>14</v>
      </c>
      <c r="AC27" t="s">
        <v>262</v>
      </c>
      <c r="AD27" t="s">
        <v>14</v>
      </c>
      <c r="AF27" t="s">
        <v>14</v>
      </c>
      <c r="AH27" t="s">
        <v>14</v>
      </c>
      <c r="AJ27" t="s">
        <v>14</v>
      </c>
      <c r="AL27" t="s">
        <v>14</v>
      </c>
      <c r="AN27" t="s">
        <v>14</v>
      </c>
      <c r="AP27" t="s">
        <v>14</v>
      </c>
      <c r="AR27" t="s">
        <v>14</v>
      </c>
      <c r="AT27" t="s">
        <v>14</v>
      </c>
      <c r="AV27" t="s">
        <v>18</v>
      </c>
      <c r="AX27" t="s">
        <v>20</v>
      </c>
    </row>
    <row r="28" spans="1:50" x14ac:dyDescent="0.35">
      <c r="A28">
        <f t="shared" si="1"/>
        <v>45</v>
      </c>
      <c r="B28" t="s">
        <v>1</v>
      </c>
      <c r="C28">
        <f t="shared" si="0"/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T28" t="s">
        <v>14</v>
      </c>
      <c r="V28" t="s">
        <v>14</v>
      </c>
      <c r="X28" t="s">
        <v>14</v>
      </c>
      <c r="Y28" t="s">
        <v>256</v>
      </c>
      <c r="Z28" t="s">
        <v>14</v>
      </c>
      <c r="AA28" t="s">
        <v>17</v>
      </c>
      <c r="AB28" t="s">
        <v>14</v>
      </c>
      <c r="AC28" t="s">
        <v>261</v>
      </c>
      <c r="AD28" t="s">
        <v>14</v>
      </c>
      <c r="AE28" t="s">
        <v>263</v>
      </c>
      <c r="AF28" t="s">
        <v>14</v>
      </c>
      <c r="AH28" t="s">
        <v>14</v>
      </c>
      <c r="AJ28" t="s">
        <v>14</v>
      </c>
      <c r="AL28" t="s">
        <v>14</v>
      </c>
      <c r="AN28" t="s">
        <v>14</v>
      </c>
      <c r="AP28" t="s">
        <v>14</v>
      </c>
      <c r="AR28" t="s">
        <v>14</v>
      </c>
      <c r="AT28" t="s">
        <v>14</v>
      </c>
      <c r="AV28" t="s">
        <v>18</v>
      </c>
      <c r="AX28" t="s">
        <v>20</v>
      </c>
    </row>
    <row r="29" spans="1:50" x14ac:dyDescent="0.35">
      <c r="A29">
        <f t="shared" si="1"/>
        <v>46</v>
      </c>
      <c r="B29" t="s">
        <v>1</v>
      </c>
      <c r="C29">
        <f t="shared" si="0"/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T29" t="s">
        <v>14</v>
      </c>
      <c r="V29" t="s">
        <v>14</v>
      </c>
      <c r="X29" t="s">
        <v>14</v>
      </c>
      <c r="Y29" t="s">
        <v>304</v>
      </c>
      <c r="Z29" t="s">
        <v>14</v>
      </c>
      <c r="AA29" t="s">
        <v>262</v>
      </c>
      <c r="AB29" t="s">
        <v>14</v>
      </c>
      <c r="AD29" t="s">
        <v>14</v>
      </c>
      <c r="AF29" t="s">
        <v>14</v>
      </c>
      <c r="AH29" t="s">
        <v>14</v>
      </c>
      <c r="AJ29" t="s">
        <v>14</v>
      </c>
      <c r="AL29" t="s">
        <v>14</v>
      </c>
      <c r="AN29" t="s">
        <v>14</v>
      </c>
      <c r="AP29" t="s">
        <v>14</v>
      </c>
      <c r="AR29" t="s">
        <v>14</v>
      </c>
      <c r="AT29" t="s">
        <v>14</v>
      </c>
      <c r="AV29" t="s">
        <v>18</v>
      </c>
      <c r="AX29" t="s">
        <v>20</v>
      </c>
    </row>
    <row r="30" spans="1:50" x14ac:dyDescent="0.35">
      <c r="A30">
        <f t="shared" si="1"/>
        <v>47</v>
      </c>
      <c r="B30" t="s">
        <v>1</v>
      </c>
      <c r="C30">
        <f t="shared" si="0"/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T30" t="s">
        <v>14</v>
      </c>
      <c r="V30" t="s">
        <v>14</v>
      </c>
      <c r="X30" t="s">
        <v>14</v>
      </c>
      <c r="Y30" t="s">
        <v>304</v>
      </c>
      <c r="Z30" t="s">
        <v>14</v>
      </c>
      <c r="AA30" t="s">
        <v>263</v>
      </c>
      <c r="AB30" t="s">
        <v>14</v>
      </c>
      <c r="AD30" t="s">
        <v>14</v>
      </c>
      <c r="AF30" t="s">
        <v>14</v>
      </c>
      <c r="AH30" t="s">
        <v>14</v>
      </c>
      <c r="AJ30" t="s">
        <v>14</v>
      </c>
      <c r="AL30" t="s">
        <v>14</v>
      </c>
      <c r="AN30" t="s">
        <v>14</v>
      </c>
      <c r="AP30" t="s">
        <v>14</v>
      </c>
      <c r="AR30" t="s">
        <v>14</v>
      </c>
      <c r="AT30" t="s">
        <v>14</v>
      </c>
      <c r="AV30" t="s">
        <v>18</v>
      </c>
      <c r="AX30" t="s">
        <v>20</v>
      </c>
    </row>
    <row r="31" spans="1:50" x14ac:dyDescent="0.35">
      <c r="A31">
        <f t="shared" si="1"/>
        <v>48</v>
      </c>
      <c r="B31" t="s">
        <v>1</v>
      </c>
      <c r="C31">
        <f t="shared" si="0"/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T31" t="s">
        <v>14</v>
      </c>
      <c r="V31" t="s">
        <v>14</v>
      </c>
      <c r="X31" t="s">
        <v>14</v>
      </c>
      <c r="Y31" t="s">
        <v>255</v>
      </c>
      <c r="Z31" t="s">
        <v>14</v>
      </c>
      <c r="AA31" t="s">
        <v>304</v>
      </c>
      <c r="AB31" t="s">
        <v>14</v>
      </c>
      <c r="AC31" t="s">
        <v>262</v>
      </c>
      <c r="AD31" t="s">
        <v>14</v>
      </c>
      <c r="AF31" t="s">
        <v>14</v>
      </c>
      <c r="AH31" t="s">
        <v>14</v>
      </c>
      <c r="AJ31" t="s">
        <v>14</v>
      </c>
      <c r="AL31" t="s">
        <v>14</v>
      </c>
      <c r="AN31" t="s">
        <v>14</v>
      </c>
      <c r="AP31" t="s">
        <v>14</v>
      </c>
      <c r="AR31" t="s">
        <v>14</v>
      </c>
      <c r="AT31" t="s">
        <v>14</v>
      </c>
      <c r="AV31" t="s">
        <v>18</v>
      </c>
      <c r="AX31" t="s">
        <v>20</v>
      </c>
    </row>
    <row r="32" spans="1:50" x14ac:dyDescent="0.35">
      <c r="A32">
        <f t="shared" si="1"/>
        <v>49</v>
      </c>
      <c r="B32" t="s">
        <v>1</v>
      </c>
      <c r="C32">
        <f t="shared" si="0"/>
        <v>29</v>
      </c>
      <c r="D32" t="s">
        <v>2</v>
      </c>
      <c r="E32" t="s">
        <v>3</v>
      </c>
      <c r="F32" t="s">
        <v>4</v>
      </c>
      <c r="G32" t="s">
        <v>49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T32" t="s">
        <v>14</v>
      </c>
      <c r="V32" t="s">
        <v>14</v>
      </c>
      <c r="X32" t="s">
        <v>14</v>
      </c>
      <c r="Y32" t="s">
        <v>304</v>
      </c>
      <c r="Z32" t="s">
        <v>14</v>
      </c>
      <c r="AA32" t="s">
        <v>17</v>
      </c>
      <c r="AB32" t="s">
        <v>14</v>
      </c>
      <c r="AC32" t="s">
        <v>261</v>
      </c>
      <c r="AD32" t="s">
        <v>14</v>
      </c>
      <c r="AE32" t="s">
        <v>262</v>
      </c>
      <c r="AF32" t="s">
        <v>14</v>
      </c>
      <c r="AH32" t="s">
        <v>14</v>
      </c>
      <c r="AJ32" t="s">
        <v>14</v>
      </c>
      <c r="AL32" t="s">
        <v>14</v>
      </c>
      <c r="AN32" t="s">
        <v>14</v>
      </c>
      <c r="AP32" t="s">
        <v>14</v>
      </c>
      <c r="AR32" t="s">
        <v>14</v>
      </c>
      <c r="AT32" t="s">
        <v>14</v>
      </c>
      <c r="AV32" t="s">
        <v>18</v>
      </c>
      <c r="AX32" t="s">
        <v>20</v>
      </c>
    </row>
    <row r="33" spans="1:50" x14ac:dyDescent="0.35">
      <c r="A33">
        <f t="shared" ref="A33:A96" si="2">+A32+1</f>
        <v>50</v>
      </c>
      <c r="B33" t="s">
        <v>1</v>
      </c>
      <c r="C33">
        <f t="shared" ref="C33:C96" si="3">+C32+1</f>
        <v>30</v>
      </c>
      <c r="D33" t="s">
        <v>2</v>
      </c>
      <c r="E33" t="s">
        <v>3</v>
      </c>
      <c r="F33" t="s">
        <v>4</v>
      </c>
      <c r="G33" t="s">
        <v>50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T33" t="s">
        <v>14</v>
      </c>
      <c r="V33" t="s">
        <v>14</v>
      </c>
      <c r="X33" t="s">
        <v>14</v>
      </c>
      <c r="Y33" t="s">
        <v>304</v>
      </c>
      <c r="Z33" t="s">
        <v>14</v>
      </c>
      <c r="AA33" t="s">
        <v>262</v>
      </c>
      <c r="AB33" t="s">
        <v>14</v>
      </c>
      <c r="AD33" t="s">
        <v>14</v>
      </c>
      <c r="AF33" t="s">
        <v>14</v>
      </c>
      <c r="AH33" t="s">
        <v>14</v>
      </c>
      <c r="AJ33" t="s">
        <v>14</v>
      </c>
      <c r="AL33" t="s">
        <v>14</v>
      </c>
      <c r="AN33" t="s">
        <v>14</v>
      </c>
      <c r="AP33" t="s">
        <v>14</v>
      </c>
      <c r="AR33" t="s">
        <v>14</v>
      </c>
      <c r="AT33" t="s">
        <v>14</v>
      </c>
      <c r="AV33" t="s">
        <v>18</v>
      </c>
      <c r="AX33" t="s">
        <v>20</v>
      </c>
    </row>
    <row r="34" spans="1:50" x14ac:dyDescent="0.35">
      <c r="A34">
        <f t="shared" si="2"/>
        <v>51</v>
      </c>
      <c r="B34" t="s">
        <v>1</v>
      </c>
      <c r="C34">
        <f t="shared" si="3"/>
        <v>31</v>
      </c>
      <c r="D34" t="s">
        <v>2</v>
      </c>
      <c r="E34" t="s">
        <v>3</v>
      </c>
      <c r="F34" t="s">
        <v>4</v>
      </c>
      <c r="G34" t="s">
        <v>51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T34" t="s">
        <v>14</v>
      </c>
      <c r="V34" t="s">
        <v>14</v>
      </c>
      <c r="X34" t="s">
        <v>14</v>
      </c>
      <c r="Y34" t="s">
        <v>13</v>
      </c>
      <c r="Z34" t="s">
        <v>14</v>
      </c>
      <c r="AA34" t="s">
        <v>262</v>
      </c>
      <c r="AB34" t="s">
        <v>14</v>
      </c>
      <c r="AD34" t="s">
        <v>14</v>
      </c>
      <c r="AF34" t="s">
        <v>14</v>
      </c>
      <c r="AH34" t="s">
        <v>14</v>
      </c>
      <c r="AJ34" t="s">
        <v>14</v>
      </c>
      <c r="AL34" t="s">
        <v>14</v>
      </c>
      <c r="AN34" t="s">
        <v>14</v>
      </c>
      <c r="AP34" t="s">
        <v>14</v>
      </c>
      <c r="AR34" t="s">
        <v>14</v>
      </c>
      <c r="AT34" t="s">
        <v>14</v>
      </c>
      <c r="AV34" t="s">
        <v>18</v>
      </c>
      <c r="AX34" t="s">
        <v>20</v>
      </c>
    </row>
    <row r="35" spans="1:50" x14ac:dyDescent="0.35">
      <c r="A35">
        <f t="shared" si="2"/>
        <v>52</v>
      </c>
      <c r="B35" t="s">
        <v>1</v>
      </c>
      <c r="C35">
        <f t="shared" si="3"/>
        <v>32</v>
      </c>
      <c r="D35" t="s">
        <v>2</v>
      </c>
      <c r="E35" t="s">
        <v>3</v>
      </c>
      <c r="F35" t="s">
        <v>4</v>
      </c>
      <c r="G35" t="s">
        <v>52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T35" t="s">
        <v>14</v>
      </c>
      <c r="V35" t="s">
        <v>14</v>
      </c>
      <c r="X35" t="s">
        <v>14</v>
      </c>
      <c r="Y35" t="s">
        <v>263</v>
      </c>
      <c r="Z35" t="s">
        <v>14</v>
      </c>
      <c r="AB35" t="s">
        <v>14</v>
      </c>
      <c r="AD35" t="s">
        <v>14</v>
      </c>
      <c r="AF35" t="s">
        <v>14</v>
      </c>
      <c r="AH35" t="s">
        <v>14</v>
      </c>
      <c r="AJ35" t="s">
        <v>14</v>
      </c>
      <c r="AL35" t="s">
        <v>14</v>
      </c>
      <c r="AN35" t="s">
        <v>14</v>
      </c>
      <c r="AP35" t="s">
        <v>14</v>
      </c>
      <c r="AR35" t="s">
        <v>14</v>
      </c>
      <c r="AT35" t="s">
        <v>14</v>
      </c>
      <c r="AV35" t="s">
        <v>18</v>
      </c>
      <c r="AX35" t="s">
        <v>20</v>
      </c>
    </row>
    <row r="36" spans="1:50" x14ac:dyDescent="0.35">
      <c r="A36">
        <f t="shared" si="2"/>
        <v>53</v>
      </c>
      <c r="B36" t="s">
        <v>1</v>
      </c>
      <c r="C36">
        <f t="shared" si="3"/>
        <v>33</v>
      </c>
      <c r="D36" t="s">
        <v>2</v>
      </c>
      <c r="E36" t="s">
        <v>3</v>
      </c>
      <c r="F36" t="s">
        <v>4</v>
      </c>
      <c r="G36" t="s">
        <v>53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T36" t="s">
        <v>14</v>
      </c>
      <c r="V36" t="s">
        <v>14</v>
      </c>
      <c r="X36" t="s">
        <v>14</v>
      </c>
      <c r="Y36" t="s">
        <v>259</v>
      </c>
      <c r="Z36" t="s">
        <v>14</v>
      </c>
      <c r="AA36" t="s">
        <v>262</v>
      </c>
      <c r="AB36" t="s">
        <v>14</v>
      </c>
      <c r="AD36" t="s">
        <v>14</v>
      </c>
      <c r="AF36" t="s">
        <v>14</v>
      </c>
      <c r="AH36" t="s">
        <v>14</v>
      </c>
      <c r="AJ36" t="s">
        <v>14</v>
      </c>
      <c r="AL36" t="s">
        <v>14</v>
      </c>
      <c r="AN36" t="s">
        <v>14</v>
      </c>
      <c r="AP36" t="s">
        <v>14</v>
      </c>
      <c r="AR36" t="s">
        <v>14</v>
      </c>
      <c r="AT36" t="s">
        <v>14</v>
      </c>
      <c r="AV36" t="s">
        <v>18</v>
      </c>
      <c r="AX36" t="s">
        <v>20</v>
      </c>
    </row>
    <row r="37" spans="1:50" x14ac:dyDescent="0.35">
      <c r="A37">
        <f t="shared" si="2"/>
        <v>54</v>
      </c>
      <c r="B37" t="s">
        <v>1</v>
      </c>
      <c r="C37">
        <f t="shared" si="3"/>
        <v>34</v>
      </c>
      <c r="D37" t="s">
        <v>2</v>
      </c>
      <c r="E37" t="s">
        <v>3</v>
      </c>
      <c r="F37" t="s">
        <v>4</v>
      </c>
      <c r="G37" t="s">
        <v>54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T37" t="s">
        <v>14</v>
      </c>
      <c r="V37" t="s">
        <v>14</v>
      </c>
      <c r="X37" t="s">
        <v>14</v>
      </c>
      <c r="Y37" t="s">
        <v>255</v>
      </c>
      <c r="Z37" t="s">
        <v>14</v>
      </c>
      <c r="AA37" t="s">
        <v>304</v>
      </c>
      <c r="AB37" t="s">
        <v>14</v>
      </c>
      <c r="AC37" t="s">
        <v>262</v>
      </c>
      <c r="AD37" t="s">
        <v>14</v>
      </c>
      <c r="AF37" t="s">
        <v>14</v>
      </c>
      <c r="AH37" t="s">
        <v>14</v>
      </c>
      <c r="AJ37" t="s">
        <v>14</v>
      </c>
      <c r="AL37" t="s">
        <v>14</v>
      </c>
      <c r="AN37" t="s">
        <v>14</v>
      </c>
      <c r="AP37" t="s">
        <v>14</v>
      </c>
      <c r="AR37" t="s">
        <v>14</v>
      </c>
      <c r="AT37" t="s">
        <v>14</v>
      </c>
      <c r="AV37" t="s">
        <v>18</v>
      </c>
      <c r="AX37" t="s">
        <v>20</v>
      </c>
    </row>
    <row r="38" spans="1:50" x14ac:dyDescent="0.35">
      <c r="A38">
        <f t="shared" si="2"/>
        <v>55</v>
      </c>
      <c r="B38" t="s">
        <v>1</v>
      </c>
      <c r="C38">
        <f t="shared" si="3"/>
        <v>35</v>
      </c>
      <c r="D38" t="s">
        <v>2</v>
      </c>
      <c r="E38" t="s">
        <v>3</v>
      </c>
      <c r="F38" t="s">
        <v>4</v>
      </c>
      <c r="G38" t="s">
        <v>55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T38" t="s">
        <v>14</v>
      </c>
      <c r="V38" t="s">
        <v>14</v>
      </c>
      <c r="X38" t="s">
        <v>14</v>
      </c>
      <c r="Y38" t="s">
        <v>17</v>
      </c>
      <c r="Z38" t="s">
        <v>14</v>
      </c>
      <c r="AB38" t="s">
        <v>14</v>
      </c>
      <c r="AD38" t="s">
        <v>14</v>
      </c>
      <c r="AF38" t="s">
        <v>14</v>
      </c>
      <c r="AH38" t="s">
        <v>14</v>
      </c>
      <c r="AJ38" t="s">
        <v>14</v>
      </c>
      <c r="AL38" t="s">
        <v>14</v>
      </c>
      <c r="AN38" t="s">
        <v>14</v>
      </c>
      <c r="AP38" t="s">
        <v>14</v>
      </c>
      <c r="AR38" t="s">
        <v>14</v>
      </c>
      <c r="AT38" t="s">
        <v>14</v>
      </c>
      <c r="AV38" t="s">
        <v>18</v>
      </c>
      <c r="AX38" t="s">
        <v>20</v>
      </c>
    </row>
    <row r="39" spans="1:50" x14ac:dyDescent="0.35">
      <c r="A39">
        <f t="shared" si="2"/>
        <v>56</v>
      </c>
      <c r="B39" t="s">
        <v>1</v>
      </c>
      <c r="C39">
        <f t="shared" si="3"/>
        <v>36</v>
      </c>
      <c r="D39" t="s">
        <v>2</v>
      </c>
      <c r="E39" t="s">
        <v>3</v>
      </c>
      <c r="F39" t="s">
        <v>4</v>
      </c>
      <c r="G39" t="s">
        <v>56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T39" t="s">
        <v>14</v>
      </c>
      <c r="V39" t="s">
        <v>14</v>
      </c>
      <c r="X39" t="s">
        <v>14</v>
      </c>
      <c r="Y39" t="s">
        <v>255</v>
      </c>
      <c r="Z39" t="s">
        <v>14</v>
      </c>
      <c r="AA39" t="s">
        <v>17</v>
      </c>
      <c r="AB39" t="s">
        <v>14</v>
      </c>
      <c r="AC39" t="s">
        <v>261</v>
      </c>
      <c r="AD39" t="s">
        <v>14</v>
      </c>
      <c r="AE39" t="s">
        <v>262</v>
      </c>
      <c r="AF39" t="s">
        <v>14</v>
      </c>
      <c r="AH39" t="s">
        <v>14</v>
      </c>
      <c r="AJ39" t="s">
        <v>14</v>
      </c>
      <c r="AL39" t="s">
        <v>14</v>
      </c>
      <c r="AN39" t="s">
        <v>14</v>
      </c>
      <c r="AP39" t="s">
        <v>14</v>
      </c>
      <c r="AR39" t="s">
        <v>14</v>
      </c>
      <c r="AT39" t="s">
        <v>14</v>
      </c>
      <c r="AV39" t="s">
        <v>18</v>
      </c>
      <c r="AX39" t="s">
        <v>20</v>
      </c>
    </row>
    <row r="40" spans="1:50" x14ac:dyDescent="0.35">
      <c r="A40">
        <f t="shared" si="2"/>
        <v>57</v>
      </c>
      <c r="B40" t="s">
        <v>1</v>
      </c>
      <c r="C40">
        <f t="shared" si="3"/>
        <v>37</v>
      </c>
      <c r="D40" t="s">
        <v>2</v>
      </c>
      <c r="E40" t="s">
        <v>3</v>
      </c>
      <c r="F40" t="s">
        <v>4</v>
      </c>
      <c r="G40" t="s">
        <v>57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T40" t="s">
        <v>14</v>
      </c>
      <c r="V40" t="s">
        <v>14</v>
      </c>
      <c r="X40" t="s">
        <v>14</v>
      </c>
      <c r="Y40" t="s">
        <v>13</v>
      </c>
      <c r="Z40" t="s">
        <v>14</v>
      </c>
      <c r="AA40" t="s">
        <v>304</v>
      </c>
      <c r="AB40" t="s">
        <v>14</v>
      </c>
      <c r="AC40" t="s">
        <v>262</v>
      </c>
      <c r="AD40" t="s">
        <v>14</v>
      </c>
      <c r="AF40" t="s">
        <v>14</v>
      </c>
      <c r="AH40" t="s">
        <v>14</v>
      </c>
      <c r="AJ40" t="s">
        <v>14</v>
      </c>
      <c r="AL40" t="s">
        <v>14</v>
      </c>
      <c r="AN40" t="s">
        <v>14</v>
      </c>
      <c r="AP40" t="s">
        <v>14</v>
      </c>
      <c r="AR40" t="s">
        <v>14</v>
      </c>
      <c r="AT40" t="s">
        <v>14</v>
      </c>
      <c r="AV40" t="s">
        <v>18</v>
      </c>
      <c r="AX40" t="s">
        <v>20</v>
      </c>
    </row>
    <row r="41" spans="1:50" x14ac:dyDescent="0.35">
      <c r="A41">
        <f t="shared" si="2"/>
        <v>58</v>
      </c>
      <c r="B41" t="s">
        <v>1</v>
      </c>
      <c r="C41">
        <f t="shared" si="3"/>
        <v>38</v>
      </c>
      <c r="D41" t="s">
        <v>2</v>
      </c>
      <c r="E41" t="s">
        <v>3</v>
      </c>
      <c r="F41" t="s">
        <v>4</v>
      </c>
      <c r="G41" t="s">
        <v>58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T41" t="s">
        <v>14</v>
      </c>
      <c r="V41" t="s">
        <v>14</v>
      </c>
      <c r="X41" t="s">
        <v>14</v>
      </c>
      <c r="Y41" t="s">
        <v>13</v>
      </c>
      <c r="Z41" t="s">
        <v>14</v>
      </c>
      <c r="AA41" t="s">
        <v>259</v>
      </c>
      <c r="AB41" t="s">
        <v>14</v>
      </c>
      <c r="AC41" t="s">
        <v>261</v>
      </c>
      <c r="AD41" t="s">
        <v>14</v>
      </c>
      <c r="AF41" t="s">
        <v>14</v>
      </c>
      <c r="AH41" t="s">
        <v>14</v>
      </c>
      <c r="AJ41" t="s">
        <v>14</v>
      </c>
      <c r="AL41" t="s">
        <v>14</v>
      </c>
      <c r="AN41" t="s">
        <v>14</v>
      </c>
      <c r="AP41" t="s">
        <v>14</v>
      </c>
      <c r="AR41" t="s">
        <v>14</v>
      </c>
      <c r="AT41" t="s">
        <v>14</v>
      </c>
      <c r="AV41" t="s">
        <v>18</v>
      </c>
      <c r="AX41" t="s">
        <v>20</v>
      </c>
    </row>
    <row r="42" spans="1:50" x14ac:dyDescent="0.35">
      <c r="A42">
        <f t="shared" si="2"/>
        <v>59</v>
      </c>
      <c r="B42" t="s">
        <v>1</v>
      </c>
      <c r="C42">
        <f t="shared" si="3"/>
        <v>39</v>
      </c>
      <c r="D42" t="s">
        <v>2</v>
      </c>
      <c r="E42" t="s">
        <v>3</v>
      </c>
      <c r="F42" t="s">
        <v>4</v>
      </c>
      <c r="G42" t="s">
        <v>58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T42" t="s">
        <v>14</v>
      </c>
      <c r="V42" t="s">
        <v>14</v>
      </c>
      <c r="X42" t="s">
        <v>14</v>
      </c>
      <c r="Y42" t="s">
        <v>13</v>
      </c>
      <c r="Z42" t="s">
        <v>14</v>
      </c>
      <c r="AA42" t="s">
        <v>259</v>
      </c>
      <c r="AB42" t="s">
        <v>14</v>
      </c>
      <c r="AD42" t="s">
        <v>14</v>
      </c>
      <c r="AF42" t="s">
        <v>14</v>
      </c>
      <c r="AH42" t="s">
        <v>14</v>
      </c>
      <c r="AJ42" t="s">
        <v>14</v>
      </c>
      <c r="AL42" t="s">
        <v>14</v>
      </c>
      <c r="AN42" t="s">
        <v>14</v>
      </c>
      <c r="AP42" t="s">
        <v>14</v>
      </c>
      <c r="AR42" t="s">
        <v>14</v>
      </c>
      <c r="AT42" t="s">
        <v>14</v>
      </c>
      <c r="AV42" t="s">
        <v>18</v>
      </c>
      <c r="AX42" t="s">
        <v>20</v>
      </c>
    </row>
    <row r="43" spans="1:50" x14ac:dyDescent="0.35">
      <c r="A43">
        <f t="shared" si="2"/>
        <v>60</v>
      </c>
      <c r="B43" t="s">
        <v>1</v>
      </c>
      <c r="C43">
        <f t="shared" si="3"/>
        <v>40</v>
      </c>
      <c r="D43" t="s">
        <v>2</v>
      </c>
      <c r="E43" t="s">
        <v>3</v>
      </c>
      <c r="F43" t="s">
        <v>4</v>
      </c>
      <c r="G43" t="s">
        <v>59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T43" t="s">
        <v>14</v>
      </c>
      <c r="V43" t="s">
        <v>14</v>
      </c>
      <c r="X43" t="s">
        <v>14</v>
      </c>
      <c r="Y43" t="s">
        <v>255</v>
      </c>
      <c r="Z43" t="s">
        <v>14</v>
      </c>
      <c r="AA43" t="s">
        <v>262</v>
      </c>
      <c r="AB43" t="s">
        <v>14</v>
      </c>
      <c r="AD43" t="s">
        <v>14</v>
      </c>
      <c r="AF43" t="s">
        <v>14</v>
      </c>
      <c r="AH43" t="s">
        <v>14</v>
      </c>
      <c r="AJ43" t="s">
        <v>14</v>
      </c>
      <c r="AL43" t="s">
        <v>14</v>
      </c>
      <c r="AN43" t="s">
        <v>14</v>
      </c>
      <c r="AP43" t="s">
        <v>14</v>
      </c>
      <c r="AR43" t="s">
        <v>14</v>
      </c>
      <c r="AT43" t="s">
        <v>14</v>
      </c>
      <c r="AV43" t="s">
        <v>18</v>
      </c>
      <c r="AX43" t="s">
        <v>20</v>
      </c>
    </row>
    <row r="44" spans="1:50" x14ac:dyDescent="0.35">
      <c r="A44">
        <f t="shared" si="2"/>
        <v>61</v>
      </c>
      <c r="B44" t="s">
        <v>1</v>
      </c>
      <c r="C44">
        <f t="shared" si="3"/>
        <v>41</v>
      </c>
      <c r="D44" t="s">
        <v>2</v>
      </c>
      <c r="E44" t="s">
        <v>3</v>
      </c>
      <c r="F44" t="s">
        <v>4</v>
      </c>
      <c r="G44" t="s">
        <v>60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T44" t="s">
        <v>14</v>
      </c>
      <c r="V44" t="s">
        <v>14</v>
      </c>
      <c r="X44" t="s">
        <v>14</v>
      </c>
      <c r="Y44" t="s">
        <v>255</v>
      </c>
      <c r="Z44" t="s">
        <v>14</v>
      </c>
      <c r="AA44" t="s">
        <v>17</v>
      </c>
      <c r="AB44" t="s">
        <v>14</v>
      </c>
      <c r="AC44" t="s">
        <v>262</v>
      </c>
      <c r="AD44" t="s">
        <v>14</v>
      </c>
      <c r="AF44" t="s">
        <v>14</v>
      </c>
      <c r="AH44" t="s">
        <v>14</v>
      </c>
      <c r="AJ44" t="s">
        <v>14</v>
      </c>
      <c r="AL44" t="s">
        <v>14</v>
      </c>
      <c r="AN44" t="s">
        <v>14</v>
      </c>
      <c r="AP44" t="s">
        <v>14</v>
      </c>
      <c r="AR44" t="s">
        <v>14</v>
      </c>
      <c r="AT44" t="s">
        <v>14</v>
      </c>
      <c r="AV44" t="s">
        <v>18</v>
      </c>
      <c r="AX44" t="s">
        <v>20</v>
      </c>
    </row>
    <row r="45" spans="1:50" x14ac:dyDescent="0.35">
      <c r="A45">
        <f t="shared" si="2"/>
        <v>62</v>
      </c>
      <c r="B45" t="s">
        <v>1</v>
      </c>
      <c r="C45">
        <f t="shared" si="3"/>
        <v>42</v>
      </c>
      <c r="D45" t="s">
        <v>2</v>
      </c>
      <c r="E45" t="s">
        <v>3</v>
      </c>
      <c r="F45" t="s">
        <v>4</v>
      </c>
      <c r="G45" t="s">
        <v>61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T45" t="s">
        <v>14</v>
      </c>
      <c r="V45" t="s">
        <v>14</v>
      </c>
      <c r="X45" t="s">
        <v>14</v>
      </c>
      <c r="Y45" t="s">
        <v>304</v>
      </c>
      <c r="Z45" t="s">
        <v>14</v>
      </c>
      <c r="AA45" t="s">
        <v>262</v>
      </c>
      <c r="AB45" t="s">
        <v>14</v>
      </c>
      <c r="AD45" t="s">
        <v>14</v>
      </c>
      <c r="AF45" t="s">
        <v>14</v>
      </c>
      <c r="AH45" t="s">
        <v>14</v>
      </c>
      <c r="AJ45" t="s">
        <v>14</v>
      </c>
      <c r="AL45" t="s">
        <v>14</v>
      </c>
      <c r="AN45" t="s">
        <v>14</v>
      </c>
      <c r="AP45" t="s">
        <v>14</v>
      </c>
      <c r="AR45" t="s">
        <v>14</v>
      </c>
      <c r="AT45" t="s">
        <v>14</v>
      </c>
      <c r="AV45" t="s">
        <v>18</v>
      </c>
      <c r="AX45" t="s">
        <v>20</v>
      </c>
    </row>
    <row r="46" spans="1:50" x14ac:dyDescent="0.35">
      <c r="A46">
        <f t="shared" si="2"/>
        <v>63</v>
      </c>
      <c r="B46" t="s">
        <v>1</v>
      </c>
      <c r="C46">
        <f t="shared" si="3"/>
        <v>43</v>
      </c>
      <c r="D46" t="s">
        <v>2</v>
      </c>
      <c r="E46" t="s">
        <v>3</v>
      </c>
      <c r="F46" t="s">
        <v>4</v>
      </c>
      <c r="G46" t="s">
        <v>62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T46" t="s">
        <v>14</v>
      </c>
      <c r="V46" t="s">
        <v>14</v>
      </c>
      <c r="X46" t="s">
        <v>14</v>
      </c>
      <c r="Y46" t="s">
        <v>261</v>
      </c>
      <c r="Z46" t="s">
        <v>14</v>
      </c>
      <c r="AA46" t="s">
        <v>263</v>
      </c>
      <c r="AB46" t="s">
        <v>14</v>
      </c>
      <c r="AD46" t="s">
        <v>14</v>
      </c>
      <c r="AF46" t="s">
        <v>14</v>
      </c>
      <c r="AH46" t="s">
        <v>14</v>
      </c>
      <c r="AJ46" t="s">
        <v>14</v>
      </c>
      <c r="AL46" t="s">
        <v>14</v>
      </c>
      <c r="AN46" t="s">
        <v>14</v>
      </c>
      <c r="AP46" t="s">
        <v>14</v>
      </c>
      <c r="AR46" t="s">
        <v>14</v>
      </c>
      <c r="AT46" t="s">
        <v>14</v>
      </c>
      <c r="AV46" t="s">
        <v>18</v>
      </c>
      <c r="AX46" t="s">
        <v>20</v>
      </c>
    </row>
    <row r="47" spans="1:50" x14ac:dyDescent="0.35">
      <c r="A47">
        <f t="shared" si="2"/>
        <v>64</v>
      </c>
      <c r="B47" t="s">
        <v>1</v>
      </c>
      <c r="C47">
        <f t="shared" si="3"/>
        <v>44</v>
      </c>
      <c r="D47" t="s">
        <v>2</v>
      </c>
      <c r="E47" t="s">
        <v>3</v>
      </c>
      <c r="F47" t="s">
        <v>4</v>
      </c>
      <c r="G47" t="s">
        <v>63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T47" t="s">
        <v>14</v>
      </c>
      <c r="V47" t="s">
        <v>14</v>
      </c>
      <c r="X47" t="s">
        <v>14</v>
      </c>
      <c r="Y47" t="s">
        <v>304</v>
      </c>
      <c r="Z47" t="s">
        <v>14</v>
      </c>
      <c r="AA47" t="s">
        <v>262</v>
      </c>
      <c r="AB47" t="s">
        <v>14</v>
      </c>
      <c r="AD47" t="s">
        <v>14</v>
      </c>
      <c r="AF47" t="s">
        <v>14</v>
      </c>
      <c r="AH47" t="s">
        <v>14</v>
      </c>
      <c r="AJ47" t="s">
        <v>14</v>
      </c>
      <c r="AL47" t="s">
        <v>14</v>
      </c>
      <c r="AN47" t="s">
        <v>14</v>
      </c>
      <c r="AP47" t="s">
        <v>14</v>
      </c>
      <c r="AR47" t="s">
        <v>14</v>
      </c>
      <c r="AT47" t="s">
        <v>14</v>
      </c>
      <c r="AV47" t="s">
        <v>18</v>
      </c>
      <c r="AX47" t="s">
        <v>20</v>
      </c>
    </row>
    <row r="48" spans="1:50" x14ac:dyDescent="0.35">
      <c r="A48">
        <f t="shared" si="2"/>
        <v>65</v>
      </c>
      <c r="B48" t="s">
        <v>1</v>
      </c>
      <c r="C48">
        <f t="shared" si="3"/>
        <v>45</v>
      </c>
      <c r="D48" t="s">
        <v>2</v>
      </c>
      <c r="E48" t="s">
        <v>3</v>
      </c>
      <c r="F48" t="s">
        <v>4</v>
      </c>
      <c r="G48" t="s">
        <v>64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T48" t="s">
        <v>14</v>
      </c>
      <c r="V48" t="s">
        <v>14</v>
      </c>
      <c r="X48" t="s">
        <v>14</v>
      </c>
      <c r="Y48" t="s">
        <v>262</v>
      </c>
      <c r="Z48" t="s">
        <v>14</v>
      </c>
      <c r="AB48" t="s">
        <v>14</v>
      </c>
      <c r="AD48" t="s">
        <v>14</v>
      </c>
      <c r="AF48" t="s">
        <v>14</v>
      </c>
      <c r="AH48" t="s">
        <v>14</v>
      </c>
      <c r="AJ48" t="s">
        <v>14</v>
      </c>
      <c r="AL48" t="s">
        <v>14</v>
      </c>
      <c r="AN48" t="s">
        <v>14</v>
      </c>
      <c r="AP48" t="s">
        <v>14</v>
      </c>
      <c r="AR48" t="s">
        <v>14</v>
      </c>
      <c r="AT48" t="s">
        <v>14</v>
      </c>
      <c r="AV48" t="s">
        <v>18</v>
      </c>
      <c r="AX48" t="s">
        <v>20</v>
      </c>
    </row>
    <row r="49" spans="1:50" x14ac:dyDescent="0.35">
      <c r="A49">
        <f t="shared" si="2"/>
        <v>66</v>
      </c>
      <c r="B49" t="s">
        <v>1</v>
      </c>
      <c r="C49">
        <f t="shared" si="3"/>
        <v>46</v>
      </c>
      <c r="D49" t="s">
        <v>2</v>
      </c>
      <c r="E49" t="s">
        <v>3</v>
      </c>
      <c r="F49" t="s">
        <v>4</v>
      </c>
      <c r="G49" t="s">
        <v>65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T49" t="s">
        <v>14</v>
      </c>
      <c r="V49" t="s">
        <v>14</v>
      </c>
      <c r="X49" t="s">
        <v>14</v>
      </c>
      <c r="Y49" t="s">
        <v>262</v>
      </c>
      <c r="Z49" t="s">
        <v>14</v>
      </c>
      <c r="AB49" t="s">
        <v>14</v>
      </c>
      <c r="AD49" t="s">
        <v>14</v>
      </c>
      <c r="AF49" t="s">
        <v>14</v>
      </c>
      <c r="AH49" t="s">
        <v>14</v>
      </c>
      <c r="AJ49" t="s">
        <v>14</v>
      </c>
      <c r="AL49" t="s">
        <v>14</v>
      </c>
      <c r="AN49" t="s">
        <v>14</v>
      </c>
      <c r="AP49" t="s">
        <v>14</v>
      </c>
      <c r="AR49" t="s">
        <v>14</v>
      </c>
      <c r="AT49" t="s">
        <v>14</v>
      </c>
      <c r="AV49" t="s">
        <v>18</v>
      </c>
      <c r="AX49" t="s">
        <v>20</v>
      </c>
    </row>
    <row r="50" spans="1:50" x14ac:dyDescent="0.35">
      <c r="A50">
        <f t="shared" si="2"/>
        <v>67</v>
      </c>
      <c r="B50" t="s">
        <v>1</v>
      </c>
      <c r="C50">
        <f t="shared" si="3"/>
        <v>47</v>
      </c>
      <c r="D50" t="s">
        <v>2</v>
      </c>
      <c r="E50" t="s">
        <v>3</v>
      </c>
      <c r="F50" t="s">
        <v>4</v>
      </c>
      <c r="G50" t="s">
        <v>66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T50" t="s">
        <v>14</v>
      </c>
      <c r="V50" t="s">
        <v>14</v>
      </c>
      <c r="X50" t="s">
        <v>14</v>
      </c>
      <c r="Y50" t="s">
        <v>254</v>
      </c>
      <c r="Z50" t="s">
        <v>14</v>
      </c>
      <c r="AA50" t="s">
        <v>262</v>
      </c>
      <c r="AB50" t="s">
        <v>14</v>
      </c>
      <c r="AD50" t="s">
        <v>14</v>
      </c>
      <c r="AF50" t="s">
        <v>14</v>
      </c>
      <c r="AH50" t="s">
        <v>14</v>
      </c>
      <c r="AJ50" t="s">
        <v>14</v>
      </c>
      <c r="AL50" t="s">
        <v>14</v>
      </c>
      <c r="AN50" t="s">
        <v>14</v>
      </c>
      <c r="AP50" t="s">
        <v>14</v>
      </c>
      <c r="AR50" t="s">
        <v>14</v>
      </c>
      <c r="AT50" t="s">
        <v>14</v>
      </c>
      <c r="AV50" t="s">
        <v>18</v>
      </c>
      <c r="AX50" t="s">
        <v>20</v>
      </c>
    </row>
    <row r="51" spans="1:50" x14ac:dyDescent="0.35">
      <c r="A51">
        <f t="shared" si="2"/>
        <v>68</v>
      </c>
      <c r="B51" t="s">
        <v>1</v>
      </c>
      <c r="C51">
        <f t="shared" si="3"/>
        <v>48</v>
      </c>
      <c r="D51" t="s">
        <v>2</v>
      </c>
      <c r="E51" t="s">
        <v>3</v>
      </c>
      <c r="F51" t="s">
        <v>4</v>
      </c>
      <c r="G51" t="s">
        <v>67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T51" t="s">
        <v>14</v>
      </c>
      <c r="V51" t="s">
        <v>14</v>
      </c>
      <c r="X51" t="s">
        <v>14</v>
      </c>
      <c r="Y51" t="s">
        <v>253</v>
      </c>
      <c r="Z51" t="s">
        <v>14</v>
      </c>
      <c r="AA51" t="s">
        <v>17</v>
      </c>
      <c r="AB51" t="s">
        <v>14</v>
      </c>
      <c r="AC51" t="s">
        <v>262</v>
      </c>
      <c r="AD51" t="s">
        <v>14</v>
      </c>
      <c r="AF51" t="s">
        <v>14</v>
      </c>
      <c r="AH51" t="s">
        <v>14</v>
      </c>
      <c r="AJ51" t="s">
        <v>14</v>
      </c>
      <c r="AL51" t="s">
        <v>14</v>
      </c>
      <c r="AN51" t="s">
        <v>14</v>
      </c>
      <c r="AP51" t="s">
        <v>14</v>
      </c>
      <c r="AR51" t="s">
        <v>14</v>
      </c>
      <c r="AT51" t="s">
        <v>14</v>
      </c>
      <c r="AV51" t="s">
        <v>18</v>
      </c>
      <c r="AX51" t="s">
        <v>20</v>
      </c>
    </row>
    <row r="52" spans="1:50" x14ac:dyDescent="0.35">
      <c r="A52">
        <f t="shared" si="2"/>
        <v>69</v>
      </c>
      <c r="B52" t="s">
        <v>1</v>
      </c>
      <c r="C52">
        <f t="shared" si="3"/>
        <v>49</v>
      </c>
      <c r="D52" t="s">
        <v>2</v>
      </c>
      <c r="E52" t="s">
        <v>3</v>
      </c>
      <c r="F52" t="s">
        <v>4</v>
      </c>
      <c r="G52" t="s">
        <v>68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T52" t="s">
        <v>14</v>
      </c>
      <c r="V52" t="s">
        <v>14</v>
      </c>
      <c r="X52" t="s">
        <v>14</v>
      </c>
      <c r="Y52" t="s">
        <v>16</v>
      </c>
      <c r="Z52" t="s">
        <v>14</v>
      </c>
      <c r="AA52" t="s">
        <v>262</v>
      </c>
      <c r="AB52" t="s">
        <v>14</v>
      </c>
      <c r="AD52" t="s">
        <v>14</v>
      </c>
      <c r="AF52" t="s">
        <v>14</v>
      </c>
      <c r="AH52" t="s">
        <v>14</v>
      </c>
      <c r="AJ52" t="s">
        <v>14</v>
      </c>
      <c r="AL52" t="s">
        <v>14</v>
      </c>
      <c r="AN52" t="s">
        <v>14</v>
      </c>
      <c r="AP52" t="s">
        <v>14</v>
      </c>
      <c r="AR52" t="s">
        <v>14</v>
      </c>
      <c r="AT52" t="s">
        <v>14</v>
      </c>
      <c r="AV52" t="s">
        <v>18</v>
      </c>
      <c r="AX52" t="s">
        <v>20</v>
      </c>
    </row>
    <row r="53" spans="1:50" x14ac:dyDescent="0.35">
      <c r="A53">
        <f t="shared" si="2"/>
        <v>70</v>
      </c>
      <c r="B53" t="s">
        <v>1</v>
      </c>
      <c r="C53">
        <f t="shared" si="3"/>
        <v>50</v>
      </c>
      <c r="D53" t="s">
        <v>2</v>
      </c>
      <c r="E53" t="s">
        <v>3</v>
      </c>
      <c r="F53" t="s">
        <v>4</v>
      </c>
      <c r="G53" t="s">
        <v>69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T53" t="s">
        <v>14</v>
      </c>
      <c r="V53" t="s">
        <v>14</v>
      </c>
      <c r="X53" t="s">
        <v>14</v>
      </c>
      <c r="Y53" t="s">
        <v>255</v>
      </c>
      <c r="Z53" t="s">
        <v>14</v>
      </c>
      <c r="AA53" t="s">
        <v>262</v>
      </c>
      <c r="AB53" t="s">
        <v>14</v>
      </c>
      <c r="AD53" t="s">
        <v>14</v>
      </c>
      <c r="AF53" t="s">
        <v>14</v>
      </c>
      <c r="AH53" t="s">
        <v>14</v>
      </c>
      <c r="AJ53" t="s">
        <v>14</v>
      </c>
      <c r="AL53" t="s">
        <v>14</v>
      </c>
      <c r="AN53" t="s">
        <v>14</v>
      </c>
      <c r="AP53" t="s">
        <v>14</v>
      </c>
      <c r="AR53" t="s">
        <v>14</v>
      </c>
      <c r="AT53" t="s">
        <v>14</v>
      </c>
      <c r="AV53" t="s">
        <v>18</v>
      </c>
      <c r="AX53" t="s">
        <v>20</v>
      </c>
    </row>
    <row r="54" spans="1:50" x14ac:dyDescent="0.35">
      <c r="A54">
        <f t="shared" si="2"/>
        <v>71</v>
      </c>
      <c r="B54" t="s">
        <v>1</v>
      </c>
      <c r="C54">
        <f t="shared" si="3"/>
        <v>51</v>
      </c>
      <c r="D54" t="s">
        <v>2</v>
      </c>
      <c r="E54" t="s">
        <v>3</v>
      </c>
      <c r="F54" t="s">
        <v>4</v>
      </c>
      <c r="G54" t="s">
        <v>70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T54" t="s">
        <v>14</v>
      </c>
      <c r="V54" t="s">
        <v>14</v>
      </c>
      <c r="X54" t="s">
        <v>14</v>
      </c>
      <c r="Y54" t="s">
        <v>17</v>
      </c>
      <c r="Z54" t="s">
        <v>14</v>
      </c>
      <c r="AA54" t="s">
        <v>16</v>
      </c>
      <c r="AB54" t="s">
        <v>14</v>
      </c>
      <c r="AC54" t="s">
        <v>263</v>
      </c>
      <c r="AD54" t="s">
        <v>14</v>
      </c>
      <c r="AF54" t="s">
        <v>14</v>
      </c>
      <c r="AH54" t="s">
        <v>14</v>
      </c>
      <c r="AJ54" t="s">
        <v>14</v>
      </c>
      <c r="AL54" t="s">
        <v>14</v>
      </c>
      <c r="AN54" t="s">
        <v>14</v>
      </c>
      <c r="AP54" t="s">
        <v>14</v>
      </c>
      <c r="AR54" t="s">
        <v>14</v>
      </c>
      <c r="AT54" t="s">
        <v>14</v>
      </c>
      <c r="AV54" t="s">
        <v>18</v>
      </c>
      <c r="AX54" t="s">
        <v>20</v>
      </c>
    </row>
    <row r="55" spans="1:50" x14ac:dyDescent="0.35">
      <c r="A55">
        <f t="shared" si="2"/>
        <v>72</v>
      </c>
      <c r="B55" t="s">
        <v>1</v>
      </c>
      <c r="C55">
        <f t="shared" si="3"/>
        <v>52</v>
      </c>
      <c r="D55" t="s">
        <v>2</v>
      </c>
      <c r="E55" t="s">
        <v>3</v>
      </c>
      <c r="F55" t="s">
        <v>4</v>
      </c>
      <c r="G55" t="s">
        <v>71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T55" t="s">
        <v>14</v>
      </c>
      <c r="V55" t="s">
        <v>14</v>
      </c>
      <c r="X55" t="s">
        <v>14</v>
      </c>
      <c r="Y55" t="s">
        <v>17</v>
      </c>
      <c r="Z55" t="s">
        <v>14</v>
      </c>
      <c r="AA55" t="s">
        <v>261</v>
      </c>
      <c r="AB55" t="s">
        <v>14</v>
      </c>
      <c r="AC55" t="s">
        <v>262</v>
      </c>
      <c r="AD55" t="s">
        <v>14</v>
      </c>
      <c r="AF55" t="s">
        <v>14</v>
      </c>
      <c r="AH55" t="s">
        <v>14</v>
      </c>
      <c r="AJ55" t="s">
        <v>14</v>
      </c>
      <c r="AL55" t="s">
        <v>14</v>
      </c>
      <c r="AN55" t="s">
        <v>14</v>
      </c>
      <c r="AP55" t="s">
        <v>14</v>
      </c>
      <c r="AR55" t="s">
        <v>14</v>
      </c>
      <c r="AT55" t="s">
        <v>14</v>
      </c>
      <c r="AV55" t="s">
        <v>18</v>
      </c>
      <c r="AX55" t="s">
        <v>20</v>
      </c>
    </row>
    <row r="56" spans="1:50" x14ac:dyDescent="0.35">
      <c r="A56">
        <f t="shared" si="2"/>
        <v>73</v>
      </c>
      <c r="B56" t="s">
        <v>1</v>
      </c>
      <c r="C56">
        <f t="shared" si="3"/>
        <v>53</v>
      </c>
      <c r="D56" t="s">
        <v>2</v>
      </c>
      <c r="E56" t="s">
        <v>3</v>
      </c>
      <c r="F56" t="s">
        <v>4</v>
      </c>
      <c r="G56" t="s">
        <v>72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T56" t="s">
        <v>14</v>
      </c>
      <c r="V56" t="s">
        <v>14</v>
      </c>
      <c r="X56" t="s">
        <v>14</v>
      </c>
      <c r="Y56" t="s">
        <v>304</v>
      </c>
      <c r="Z56" t="s">
        <v>14</v>
      </c>
      <c r="AA56" t="s">
        <v>262</v>
      </c>
      <c r="AB56" t="s">
        <v>14</v>
      </c>
      <c r="AD56" t="s">
        <v>14</v>
      </c>
      <c r="AF56" t="s">
        <v>14</v>
      </c>
      <c r="AH56" t="s">
        <v>14</v>
      </c>
      <c r="AJ56" t="s">
        <v>14</v>
      </c>
      <c r="AL56" t="s">
        <v>14</v>
      </c>
      <c r="AN56" t="s">
        <v>14</v>
      </c>
      <c r="AP56" t="s">
        <v>14</v>
      </c>
      <c r="AR56" t="s">
        <v>14</v>
      </c>
      <c r="AT56" t="s">
        <v>14</v>
      </c>
      <c r="AV56" t="s">
        <v>18</v>
      </c>
      <c r="AX56" t="s">
        <v>20</v>
      </c>
    </row>
    <row r="57" spans="1:50" x14ac:dyDescent="0.35">
      <c r="A57">
        <f t="shared" si="2"/>
        <v>74</v>
      </c>
      <c r="B57" t="s">
        <v>1</v>
      </c>
      <c r="C57">
        <f t="shared" si="3"/>
        <v>54</v>
      </c>
      <c r="D57" t="s">
        <v>2</v>
      </c>
      <c r="E57" t="s">
        <v>3</v>
      </c>
      <c r="F57" t="s">
        <v>4</v>
      </c>
      <c r="G57" t="s">
        <v>73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T57" t="s">
        <v>14</v>
      </c>
      <c r="V57" t="s">
        <v>14</v>
      </c>
      <c r="X57" t="s">
        <v>14</v>
      </c>
      <c r="Z57" t="s">
        <v>14</v>
      </c>
      <c r="AB57" t="s">
        <v>14</v>
      </c>
      <c r="AD57" t="s">
        <v>14</v>
      </c>
      <c r="AF57" t="s">
        <v>14</v>
      </c>
      <c r="AH57" t="s">
        <v>14</v>
      </c>
      <c r="AJ57" t="s">
        <v>14</v>
      </c>
      <c r="AL57" t="s">
        <v>14</v>
      </c>
      <c r="AN57" t="s">
        <v>14</v>
      </c>
      <c r="AP57" t="s">
        <v>14</v>
      </c>
      <c r="AR57" t="s">
        <v>14</v>
      </c>
      <c r="AT57" t="s">
        <v>14</v>
      </c>
      <c r="AV57" t="s">
        <v>18</v>
      </c>
      <c r="AX57" t="s">
        <v>20</v>
      </c>
    </row>
    <row r="58" spans="1:50" x14ac:dyDescent="0.35">
      <c r="A58">
        <f t="shared" si="2"/>
        <v>75</v>
      </c>
      <c r="B58" t="s">
        <v>1</v>
      </c>
      <c r="C58">
        <f t="shared" si="3"/>
        <v>55</v>
      </c>
      <c r="D58" t="s">
        <v>2</v>
      </c>
      <c r="E58" t="s">
        <v>3</v>
      </c>
      <c r="F58" t="s">
        <v>4</v>
      </c>
      <c r="G58" t="s">
        <v>74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T58" t="s">
        <v>14</v>
      </c>
      <c r="V58" t="s">
        <v>14</v>
      </c>
      <c r="X58" t="s">
        <v>14</v>
      </c>
      <c r="Y58" t="s">
        <v>262</v>
      </c>
      <c r="Z58" t="s">
        <v>14</v>
      </c>
      <c r="AB58" t="s">
        <v>14</v>
      </c>
      <c r="AD58" t="s">
        <v>14</v>
      </c>
      <c r="AF58" t="s">
        <v>14</v>
      </c>
      <c r="AH58" t="s">
        <v>14</v>
      </c>
      <c r="AJ58" t="s">
        <v>14</v>
      </c>
      <c r="AL58" t="s">
        <v>14</v>
      </c>
      <c r="AN58" t="s">
        <v>14</v>
      </c>
      <c r="AP58" t="s">
        <v>14</v>
      </c>
      <c r="AR58" t="s">
        <v>14</v>
      </c>
      <c r="AT58" t="s">
        <v>14</v>
      </c>
      <c r="AV58" t="s">
        <v>18</v>
      </c>
      <c r="AX58" t="s">
        <v>20</v>
      </c>
    </row>
    <row r="59" spans="1:50" x14ac:dyDescent="0.35">
      <c r="A59">
        <f t="shared" si="2"/>
        <v>76</v>
      </c>
      <c r="B59" t="s">
        <v>1</v>
      </c>
      <c r="C59">
        <f t="shared" si="3"/>
        <v>56</v>
      </c>
      <c r="D59" t="s">
        <v>2</v>
      </c>
      <c r="E59" t="s">
        <v>3</v>
      </c>
      <c r="F59" t="s">
        <v>4</v>
      </c>
      <c r="G59" t="s">
        <v>75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T59" t="s">
        <v>14</v>
      </c>
      <c r="V59" t="s">
        <v>14</v>
      </c>
      <c r="X59" t="s">
        <v>14</v>
      </c>
      <c r="Y59" t="s">
        <v>13</v>
      </c>
      <c r="Z59" t="s">
        <v>14</v>
      </c>
      <c r="AA59" t="s">
        <v>305</v>
      </c>
      <c r="AB59" t="s">
        <v>14</v>
      </c>
      <c r="AC59" t="s">
        <v>16</v>
      </c>
      <c r="AD59" t="s">
        <v>14</v>
      </c>
      <c r="AE59" t="s">
        <v>263</v>
      </c>
      <c r="AF59" t="s">
        <v>14</v>
      </c>
      <c r="AH59" t="s">
        <v>14</v>
      </c>
      <c r="AJ59" t="s">
        <v>14</v>
      </c>
      <c r="AL59" t="s">
        <v>14</v>
      </c>
      <c r="AN59" t="s">
        <v>14</v>
      </c>
      <c r="AP59" t="s">
        <v>14</v>
      </c>
      <c r="AR59" t="s">
        <v>14</v>
      </c>
      <c r="AT59" t="s">
        <v>14</v>
      </c>
      <c r="AV59" t="s">
        <v>18</v>
      </c>
      <c r="AX59" t="s">
        <v>20</v>
      </c>
    </row>
    <row r="60" spans="1:50" x14ac:dyDescent="0.35">
      <c r="A60">
        <f t="shared" si="2"/>
        <v>77</v>
      </c>
      <c r="B60" t="s">
        <v>1</v>
      </c>
      <c r="C60">
        <f t="shared" si="3"/>
        <v>57</v>
      </c>
      <c r="D60" t="s">
        <v>2</v>
      </c>
      <c r="E60" t="s">
        <v>3</v>
      </c>
      <c r="F60" t="s">
        <v>4</v>
      </c>
      <c r="G60" t="s">
        <v>76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T60" t="s">
        <v>14</v>
      </c>
      <c r="V60" t="s">
        <v>14</v>
      </c>
      <c r="X60" t="s">
        <v>14</v>
      </c>
      <c r="Y60" t="s">
        <v>259</v>
      </c>
      <c r="Z60" t="s">
        <v>14</v>
      </c>
      <c r="AB60" t="s">
        <v>14</v>
      </c>
      <c r="AD60" t="s">
        <v>14</v>
      </c>
      <c r="AF60" t="s">
        <v>14</v>
      </c>
      <c r="AH60" t="s">
        <v>14</v>
      </c>
      <c r="AJ60" t="s">
        <v>14</v>
      </c>
      <c r="AL60" t="s">
        <v>14</v>
      </c>
      <c r="AN60" t="s">
        <v>14</v>
      </c>
      <c r="AP60" t="s">
        <v>14</v>
      </c>
      <c r="AR60" t="s">
        <v>14</v>
      </c>
      <c r="AT60" t="s">
        <v>14</v>
      </c>
      <c r="AV60" t="s">
        <v>18</v>
      </c>
      <c r="AX60" t="s">
        <v>20</v>
      </c>
    </row>
    <row r="61" spans="1:50" x14ac:dyDescent="0.35">
      <c r="A61">
        <f t="shared" si="2"/>
        <v>78</v>
      </c>
      <c r="B61" t="s">
        <v>1</v>
      </c>
      <c r="C61">
        <f t="shared" si="3"/>
        <v>58</v>
      </c>
      <c r="D61" t="s">
        <v>2</v>
      </c>
      <c r="E61" t="s">
        <v>3</v>
      </c>
      <c r="F61" t="s">
        <v>4</v>
      </c>
      <c r="G61" t="s">
        <v>77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T61" t="s">
        <v>14</v>
      </c>
      <c r="V61" t="s">
        <v>14</v>
      </c>
      <c r="X61" t="s">
        <v>14</v>
      </c>
      <c r="Y61" t="s">
        <v>262</v>
      </c>
      <c r="Z61" t="s">
        <v>14</v>
      </c>
      <c r="AB61" t="s">
        <v>14</v>
      </c>
      <c r="AD61" t="s">
        <v>14</v>
      </c>
      <c r="AF61" t="s">
        <v>14</v>
      </c>
      <c r="AH61" t="s">
        <v>14</v>
      </c>
      <c r="AJ61" t="s">
        <v>14</v>
      </c>
      <c r="AL61" t="s">
        <v>14</v>
      </c>
      <c r="AN61" t="s">
        <v>14</v>
      </c>
      <c r="AP61" t="s">
        <v>14</v>
      </c>
      <c r="AR61" t="s">
        <v>14</v>
      </c>
      <c r="AT61" t="s">
        <v>14</v>
      </c>
      <c r="AV61" t="s">
        <v>18</v>
      </c>
      <c r="AX61" t="s">
        <v>20</v>
      </c>
    </row>
    <row r="62" spans="1:50" x14ac:dyDescent="0.35">
      <c r="A62">
        <f t="shared" si="2"/>
        <v>79</v>
      </c>
      <c r="B62" t="s">
        <v>1</v>
      </c>
      <c r="C62">
        <f t="shared" si="3"/>
        <v>59</v>
      </c>
      <c r="D62" t="s">
        <v>2</v>
      </c>
      <c r="E62" t="s">
        <v>3</v>
      </c>
      <c r="F62" t="s">
        <v>4</v>
      </c>
      <c r="G62" t="s">
        <v>78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T62" t="s">
        <v>14</v>
      </c>
      <c r="V62" t="s">
        <v>14</v>
      </c>
      <c r="X62" t="s">
        <v>14</v>
      </c>
      <c r="Y62" t="s">
        <v>262</v>
      </c>
      <c r="Z62" t="s">
        <v>14</v>
      </c>
      <c r="AB62" t="s">
        <v>14</v>
      </c>
      <c r="AD62" t="s">
        <v>14</v>
      </c>
      <c r="AF62" t="s">
        <v>14</v>
      </c>
      <c r="AH62" t="s">
        <v>14</v>
      </c>
      <c r="AJ62" t="s">
        <v>14</v>
      </c>
      <c r="AL62" t="s">
        <v>14</v>
      </c>
      <c r="AN62" t="s">
        <v>14</v>
      </c>
      <c r="AP62" t="s">
        <v>14</v>
      </c>
      <c r="AR62" t="s">
        <v>14</v>
      </c>
      <c r="AT62" t="s">
        <v>14</v>
      </c>
      <c r="AV62" t="s">
        <v>18</v>
      </c>
      <c r="AX62" t="s">
        <v>20</v>
      </c>
    </row>
    <row r="63" spans="1:50" x14ac:dyDescent="0.35">
      <c r="A63">
        <f t="shared" si="2"/>
        <v>80</v>
      </c>
      <c r="B63" t="s">
        <v>1</v>
      </c>
      <c r="C63">
        <f t="shared" si="3"/>
        <v>60</v>
      </c>
      <c r="D63" t="s">
        <v>2</v>
      </c>
      <c r="E63" t="s">
        <v>3</v>
      </c>
      <c r="F63" t="s">
        <v>4</v>
      </c>
      <c r="G63" t="s">
        <v>79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T63" t="s">
        <v>14</v>
      </c>
      <c r="V63" t="s">
        <v>14</v>
      </c>
      <c r="X63" t="s">
        <v>14</v>
      </c>
      <c r="Y63" t="s">
        <v>259</v>
      </c>
      <c r="Z63" t="s">
        <v>14</v>
      </c>
      <c r="AA63" t="s">
        <v>16</v>
      </c>
      <c r="AB63" t="s">
        <v>14</v>
      </c>
      <c r="AC63" t="s">
        <v>261</v>
      </c>
      <c r="AD63" t="s">
        <v>14</v>
      </c>
      <c r="AE63" t="s">
        <v>262</v>
      </c>
      <c r="AF63" t="s">
        <v>14</v>
      </c>
      <c r="AH63" t="s">
        <v>14</v>
      </c>
      <c r="AJ63" t="s">
        <v>14</v>
      </c>
      <c r="AL63" t="s">
        <v>14</v>
      </c>
      <c r="AN63" t="s">
        <v>14</v>
      </c>
      <c r="AP63" t="s">
        <v>14</v>
      </c>
      <c r="AR63" t="s">
        <v>14</v>
      </c>
      <c r="AT63" t="s">
        <v>14</v>
      </c>
      <c r="AV63" t="s">
        <v>18</v>
      </c>
      <c r="AX63" t="s">
        <v>20</v>
      </c>
    </row>
    <row r="64" spans="1:50" x14ac:dyDescent="0.35">
      <c r="A64">
        <f t="shared" si="2"/>
        <v>81</v>
      </c>
      <c r="B64" t="s">
        <v>1</v>
      </c>
      <c r="C64">
        <f t="shared" si="3"/>
        <v>61</v>
      </c>
      <c r="D64" t="s">
        <v>2</v>
      </c>
      <c r="E64" t="s">
        <v>3</v>
      </c>
      <c r="F64" t="s">
        <v>4</v>
      </c>
      <c r="G64" t="s">
        <v>80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T64" t="s">
        <v>14</v>
      </c>
      <c r="V64" t="s">
        <v>14</v>
      </c>
      <c r="X64" t="s">
        <v>14</v>
      </c>
      <c r="Y64" t="s">
        <v>17</v>
      </c>
      <c r="Z64" t="s">
        <v>14</v>
      </c>
      <c r="AA64" t="s">
        <v>262</v>
      </c>
      <c r="AB64" t="s">
        <v>14</v>
      </c>
      <c r="AD64" t="s">
        <v>14</v>
      </c>
      <c r="AF64" t="s">
        <v>14</v>
      </c>
      <c r="AH64" t="s">
        <v>14</v>
      </c>
      <c r="AJ64" t="s">
        <v>14</v>
      </c>
      <c r="AL64" t="s">
        <v>14</v>
      </c>
      <c r="AN64" t="s">
        <v>14</v>
      </c>
      <c r="AP64" t="s">
        <v>14</v>
      </c>
      <c r="AR64" t="s">
        <v>14</v>
      </c>
      <c r="AT64" t="s">
        <v>14</v>
      </c>
      <c r="AV64" t="s">
        <v>18</v>
      </c>
      <c r="AX64" t="s">
        <v>20</v>
      </c>
    </row>
    <row r="65" spans="1:50" x14ac:dyDescent="0.35">
      <c r="A65">
        <f t="shared" si="2"/>
        <v>82</v>
      </c>
      <c r="B65" t="s">
        <v>1</v>
      </c>
      <c r="C65">
        <f t="shared" si="3"/>
        <v>62</v>
      </c>
      <c r="D65" t="s">
        <v>2</v>
      </c>
      <c r="E65" t="s">
        <v>3</v>
      </c>
      <c r="F65" t="s">
        <v>4</v>
      </c>
      <c r="G65" t="s">
        <v>81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T65" t="s">
        <v>14</v>
      </c>
      <c r="V65" t="s">
        <v>14</v>
      </c>
      <c r="X65" t="s">
        <v>14</v>
      </c>
      <c r="Y65" t="s">
        <v>17</v>
      </c>
      <c r="Z65" t="s">
        <v>14</v>
      </c>
      <c r="AB65" t="s">
        <v>14</v>
      </c>
      <c r="AD65" t="s">
        <v>14</v>
      </c>
      <c r="AF65" t="s">
        <v>14</v>
      </c>
      <c r="AH65" t="s">
        <v>14</v>
      </c>
      <c r="AJ65" t="s">
        <v>14</v>
      </c>
      <c r="AL65" t="s">
        <v>14</v>
      </c>
      <c r="AN65" t="s">
        <v>14</v>
      </c>
      <c r="AP65" t="s">
        <v>14</v>
      </c>
      <c r="AR65" t="s">
        <v>14</v>
      </c>
      <c r="AT65" t="s">
        <v>14</v>
      </c>
      <c r="AV65" t="s">
        <v>18</v>
      </c>
      <c r="AX65" t="s">
        <v>20</v>
      </c>
    </row>
    <row r="66" spans="1:50" x14ac:dyDescent="0.35">
      <c r="A66">
        <f t="shared" si="2"/>
        <v>83</v>
      </c>
      <c r="B66" t="s">
        <v>1</v>
      </c>
      <c r="C66">
        <f t="shared" si="3"/>
        <v>63</v>
      </c>
      <c r="D66" t="s">
        <v>2</v>
      </c>
      <c r="E66" t="s">
        <v>3</v>
      </c>
      <c r="F66" t="s">
        <v>4</v>
      </c>
      <c r="G66" t="s">
        <v>82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T66" t="s">
        <v>14</v>
      </c>
      <c r="V66" t="s">
        <v>14</v>
      </c>
      <c r="X66" t="s">
        <v>14</v>
      </c>
      <c r="Y66" t="s">
        <v>255</v>
      </c>
      <c r="Z66" t="s">
        <v>14</v>
      </c>
      <c r="AA66" t="s">
        <v>262</v>
      </c>
      <c r="AB66" t="s">
        <v>14</v>
      </c>
      <c r="AD66" t="s">
        <v>14</v>
      </c>
      <c r="AF66" t="s">
        <v>14</v>
      </c>
      <c r="AH66" t="s">
        <v>14</v>
      </c>
      <c r="AJ66" t="s">
        <v>14</v>
      </c>
      <c r="AL66" t="s">
        <v>14</v>
      </c>
      <c r="AN66" t="s">
        <v>14</v>
      </c>
      <c r="AP66" t="s">
        <v>14</v>
      </c>
      <c r="AR66" t="s">
        <v>14</v>
      </c>
      <c r="AT66" t="s">
        <v>14</v>
      </c>
      <c r="AV66" t="s">
        <v>18</v>
      </c>
      <c r="AX66" t="s">
        <v>20</v>
      </c>
    </row>
    <row r="67" spans="1:50" x14ac:dyDescent="0.35">
      <c r="A67">
        <f t="shared" si="2"/>
        <v>84</v>
      </c>
      <c r="B67" t="s">
        <v>1</v>
      </c>
      <c r="C67">
        <f t="shared" si="3"/>
        <v>64</v>
      </c>
      <c r="D67" t="s">
        <v>2</v>
      </c>
      <c r="E67" t="s">
        <v>3</v>
      </c>
      <c r="F67" t="s">
        <v>4</v>
      </c>
      <c r="G67" t="s">
        <v>83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T67" t="s">
        <v>14</v>
      </c>
      <c r="V67" t="s">
        <v>14</v>
      </c>
      <c r="X67" t="s">
        <v>14</v>
      </c>
      <c r="Y67" t="s">
        <v>253</v>
      </c>
      <c r="Z67" t="s">
        <v>14</v>
      </c>
      <c r="AA67" t="s">
        <v>263</v>
      </c>
      <c r="AB67" t="s">
        <v>14</v>
      </c>
      <c r="AD67" t="s">
        <v>14</v>
      </c>
      <c r="AF67" t="s">
        <v>14</v>
      </c>
      <c r="AH67" t="s">
        <v>14</v>
      </c>
      <c r="AJ67" t="s">
        <v>14</v>
      </c>
      <c r="AL67" t="s">
        <v>14</v>
      </c>
      <c r="AN67" t="s">
        <v>14</v>
      </c>
      <c r="AP67" t="s">
        <v>14</v>
      </c>
      <c r="AR67" t="s">
        <v>14</v>
      </c>
      <c r="AT67" t="s">
        <v>14</v>
      </c>
      <c r="AV67" t="s">
        <v>18</v>
      </c>
      <c r="AX67" t="s">
        <v>20</v>
      </c>
    </row>
    <row r="68" spans="1:50" x14ac:dyDescent="0.35">
      <c r="A68">
        <f t="shared" si="2"/>
        <v>85</v>
      </c>
      <c r="B68" t="s">
        <v>1</v>
      </c>
      <c r="C68">
        <f t="shared" si="3"/>
        <v>65</v>
      </c>
      <c r="D68" t="s">
        <v>2</v>
      </c>
      <c r="E68" t="s">
        <v>3</v>
      </c>
      <c r="F68" t="s">
        <v>4</v>
      </c>
      <c r="G68" t="s">
        <v>84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T68" t="s">
        <v>14</v>
      </c>
      <c r="V68" t="s">
        <v>14</v>
      </c>
      <c r="X68" t="s">
        <v>14</v>
      </c>
      <c r="Y68" t="s">
        <v>253</v>
      </c>
      <c r="Z68" t="s">
        <v>14</v>
      </c>
      <c r="AA68" t="s">
        <v>255</v>
      </c>
      <c r="AB68" t="s">
        <v>14</v>
      </c>
      <c r="AC68" t="s">
        <v>262</v>
      </c>
      <c r="AD68" t="s">
        <v>14</v>
      </c>
      <c r="AF68" t="s">
        <v>14</v>
      </c>
      <c r="AH68" t="s">
        <v>14</v>
      </c>
      <c r="AJ68" t="s">
        <v>14</v>
      </c>
      <c r="AL68" t="s">
        <v>14</v>
      </c>
      <c r="AN68" t="s">
        <v>14</v>
      </c>
      <c r="AP68" t="s">
        <v>14</v>
      </c>
      <c r="AR68" t="s">
        <v>14</v>
      </c>
      <c r="AT68" t="s">
        <v>14</v>
      </c>
      <c r="AV68" t="s">
        <v>18</v>
      </c>
      <c r="AX68" t="s">
        <v>20</v>
      </c>
    </row>
    <row r="69" spans="1:50" x14ac:dyDescent="0.35">
      <c r="A69">
        <f t="shared" si="2"/>
        <v>86</v>
      </c>
      <c r="B69" t="s">
        <v>1</v>
      </c>
      <c r="C69">
        <f t="shared" si="3"/>
        <v>66</v>
      </c>
      <c r="D69" t="s">
        <v>2</v>
      </c>
      <c r="E69" t="s">
        <v>3</v>
      </c>
      <c r="F69" t="s">
        <v>4</v>
      </c>
      <c r="G69" t="s">
        <v>85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T69" t="s">
        <v>14</v>
      </c>
      <c r="V69" t="s">
        <v>14</v>
      </c>
      <c r="X69" t="s">
        <v>14</v>
      </c>
      <c r="Y69" t="s">
        <v>255</v>
      </c>
      <c r="Z69" t="s">
        <v>14</v>
      </c>
      <c r="AA69" t="s">
        <v>263</v>
      </c>
      <c r="AB69" t="s">
        <v>14</v>
      </c>
      <c r="AD69" t="s">
        <v>14</v>
      </c>
      <c r="AF69" t="s">
        <v>14</v>
      </c>
      <c r="AH69" t="s">
        <v>14</v>
      </c>
      <c r="AJ69" t="s">
        <v>14</v>
      </c>
      <c r="AL69" t="s">
        <v>14</v>
      </c>
      <c r="AN69" t="s">
        <v>14</v>
      </c>
      <c r="AP69" t="s">
        <v>14</v>
      </c>
      <c r="AR69" t="s">
        <v>14</v>
      </c>
      <c r="AT69" t="s">
        <v>14</v>
      </c>
      <c r="AV69" t="s">
        <v>18</v>
      </c>
      <c r="AX69" t="s">
        <v>20</v>
      </c>
    </row>
    <row r="70" spans="1:50" x14ac:dyDescent="0.35">
      <c r="A70">
        <f t="shared" si="2"/>
        <v>87</v>
      </c>
      <c r="B70" t="s">
        <v>1</v>
      </c>
      <c r="C70">
        <f t="shared" si="3"/>
        <v>67</v>
      </c>
      <c r="D70" t="s">
        <v>2</v>
      </c>
      <c r="E70" t="s">
        <v>3</v>
      </c>
      <c r="F70" t="s">
        <v>4</v>
      </c>
      <c r="G70" t="s">
        <v>86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T70" t="s">
        <v>14</v>
      </c>
      <c r="V70" t="s">
        <v>14</v>
      </c>
      <c r="X70" t="s">
        <v>14</v>
      </c>
      <c r="Y70" t="s">
        <v>13</v>
      </c>
      <c r="Z70" t="s">
        <v>14</v>
      </c>
      <c r="AB70" t="s">
        <v>14</v>
      </c>
      <c r="AD70" t="s">
        <v>14</v>
      </c>
      <c r="AF70" t="s">
        <v>14</v>
      </c>
      <c r="AH70" t="s">
        <v>14</v>
      </c>
      <c r="AJ70" t="s">
        <v>14</v>
      </c>
      <c r="AL70" t="s">
        <v>14</v>
      </c>
      <c r="AN70" t="s">
        <v>14</v>
      </c>
      <c r="AP70" t="s">
        <v>14</v>
      </c>
      <c r="AR70" t="s">
        <v>14</v>
      </c>
      <c r="AT70" t="s">
        <v>14</v>
      </c>
      <c r="AV70" t="s">
        <v>18</v>
      </c>
      <c r="AX70" t="s">
        <v>20</v>
      </c>
    </row>
    <row r="71" spans="1:50" x14ac:dyDescent="0.35">
      <c r="A71">
        <f t="shared" si="2"/>
        <v>88</v>
      </c>
      <c r="B71" t="s">
        <v>1</v>
      </c>
      <c r="C71">
        <f t="shared" si="3"/>
        <v>68</v>
      </c>
      <c r="D71" t="s">
        <v>2</v>
      </c>
      <c r="E71" t="s">
        <v>3</v>
      </c>
      <c r="F71" t="s">
        <v>4</v>
      </c>
      <c r="G71" t="s">
        <v>87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T71" t="s">
        <v>14</v>
      </c>
      <c r="V71" t="s">
        <v>14</v>
      </c>
      <c r="X71" t="s">
        <v>14</v>
      </c>
      <c r="Y71" t="s">
        <v>255</v>
      </c>
      <c r="Z71" t="s">
        <v>14</v>
      </c>
      <c r="AA71" t="s">
        <v>305</v>
      </c>
      <c r="AB71" t="s">
        <v>14</v>
      </c>
      <c r="AC71" t="s">
        <v>263</v>
      </c>
      <c r="AD71" t="s">
        <v>14</v>
      </c>
      <c r="AF71" t="s">
        <v>14</v>
      </c>
      <c r="AH71" t="s">
        <v>14</v>
      </c>
      <c r="AJ71" t="s">
        <v>14</v>
      </c>
      <c r="AL71" t="s">
        <v>14</v>
      </c>
      <c r="AN71" t="s">
        <v>14</v>
      </c>
      <c r="AP71" t="s">
        <v>14</v>
      </c>
      <c r="AR71" t="s">
        <v>14</v>
      </c>
      <c r="AT71" t="s">
        <v>14</v>
      </c>
      <c r="AV71" t="s">
        <v>18</v>
      </c>
      <c r="AX71" t="s">
        <v>20</v>
      </c>
    </row>
    <row r="72" spans="1:50" x14ac:dyDescent="0.35">
      <c r="A72">
        <f t="shared" si="2"/>
        <v>89</v>
      </c>
      <c r="B72" t="s">
        <v>1</v>
      </c>
      <c r="C72">
        <f t="shared" si="3"/>
        <v>69</v>
      </c>
      <c r="D72" t="s">
        <v>2</v>
      </c>
      <c r="E72" t="s">
        <v>3</v>
      </c>
      <c r="F72" t="s">
        <v>4</v>
      </c>
      <c r="G72" t="s">
        <v>88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T72" t="s">
        <v>14</v>
      </c>
      <c r="V72" t="s">
        <v>14</v>
      </c>
      <c r="X72" t="s">
        <v>14</v>
      </c>
      <c r="Y72" t="s">
        <v>253</v>
      </c>
      <c r="Z72" t="s">
        <v>14</v>
      </c>
      <c r="AB72" t="s">
        <v>14</v>
      </c>
      <c r="AD72" t="s">
        <v>14</v>
      </c>
      <c r="AF72" t="s">
        <v>14</v>
      </c>
      <c r="AH72" t="s">
        <v>14</v>
      </c>
      <c r="AJ72" t="s">
        <v>14</v>
      </c>
      <c r="AL72" t="s">
        <v>14</v>
      </c>
      <c r="AN72" t="s">
        <v>14</v>
      </c>
      <c r="AP72" t="s">
        <v>14</v>
      </c>
      <c r="AR72" t="s">
        <v>14</v>
      </c>
      <c r="AT72" t="s">
        <v>14</v>
      </c>
      <c r="AV72" t="s">
        <v>18</v>
      </c>
      <c r="AX72" t="s">
        <v>20</v>
      </c>
    </row>
    <row r="73" spans="1:50" x14ac:dyDescent="0.35">
      <c r="A73">
        <f t="shared" si="2"/>
        <v>90</v>
      </c>
      <c r="B73" t="s">
        <v>1</v>
      </c>
      <c r="C73">
        <f t="shared" si="3"/>
        <v>70</v>
      </c>
      <c r="D73" t="s">
        <v>2</v>
      </c>
      <c r="E73" t="s">
        <v>3</v>
      </c>
      <c r="F73" t="s">
        <v>4</v>
      </c>
      <c r="G73" t="s">
        <v>89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T73" t="s">
        <v>14</v>
      </c>
      <c r="V73" t="s">
        <v>14</v>
      </c>
      <c r="X73" t="s">
        <v>14</v>
      </c>
      <c r="Y73" t="s">
        <v>304</v>
      </c>
      <c r="Z73" t="s">
        <v>14</v>
      </c>
      <c r="AB73" t="s">
        <v>14</v>
      </c>
      <c r="AD73" t="s">
        <v>14</v>
      </c>
      <c r="AF73" t="s">
        <v>14</v>
      </c>
      <c r="AH73" t="s">
        <v>14</v>
      </c>
      <c r="AJ73" t="s">
        <v>14</v>
      </c>
      <c r="AL73" t="s">
        <v>14</v>
      </c>
      <c r="AN73" t="s">
        <v>14</v>
      </c>
      <c r="AP73" t="s">
        <v>14</v>
      </c>
      <c r="AR73" t="s">
        <v>14</v>
      </c>
      <c r="AT73" t="s">
        <v>14</v>
      </c>
      <c r="AV73" t="s">
        <v>18</v>
      </c>
      <c r="AX73" t="s">
        <v>20</v>
      </c>
    </row>
    <row r="74" spans="1:50" x14ac:dyDescent="0.35">
      <c r="A74">
        <f t="shared" si="2"/>
        <v>91</v>
      </c>
      <c r="B74" t="s">
        <v>1</v>
      </c>
      <c r="C74">
        <f t="shared" si="3"/>
        <v>71</v>
      </c>
      <c r="D74" t="s">
        <v>2</v>
      </c>
      <c r="E74" t="s">
        <v>3</v>
      </c>
      <c r="F74" t="s">
        <v>4</v>
      </c>
      <c r="G74" t="s">
        <v>90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T74" t="s">
        <v>14</v>
      </c>
      <c r="V74" t="s">
        <v>14</v>
      </c>
      <c r="X74" t="s">
        <v>14</v>
      </c>
      <c r="Y74" t="s">
        <v>13</v>
      </c>
      <c r="Z74" t="s">
        <v>14</v>
      </c>
      <c r="AA74" t="s">
        <v>304</v>
      </c>
      <c r="AB74" t="s">
        <v>14</v>
      </c>
      <c r="AD74" t="s">
        <v>14</v>
      </c>
      <c r="AF74" t="s">
        <v>14</v>
      </c>
      <c r="AH74" t="s">
        <v>14</v>
      </c>
      <c r="AJ74" t="s">
        <v>14</v>
      </c>
      <c r="AL74" t="s">
        <v>14</v>
      </c>
      <c r="AN74" t="s">
        <v>14</v>
      </c>
      <c r="AP74" t="s">
        <v>14</v>
      </c>
      <c r="AR74" t="s">
        <v>14</v>
      </c>
      <c r="AT74" t="s">
        <v>14</v>
      </c>
      <c r="AV74" t="s">
        <v>18</v>
      </c>
      <c r="AX74" t="s">
        <v>20</v>
      </c>
    </row>
    <row r="75" spans="1:50" x14ac:dyDescent="0.35">
      <c r="A75">
        <f t="shared" si="2"/>
        <v>92</v>
      </c>
      <c r="B75" t="s">
        <v>1</v>
      </c>
      <c r="C75">
        <f t="shared" si="3"/>
        <v>72</v>
      </c>
      <c r="D75" t="s">
        <v>2</v>
      </c>
      <c r="E75" t="s">
        <v>3</v>
      </c>
      <c r="F75" t="s">
        <v>4</v>
      </c>
      <c r="G75" t="s">
        <v>91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T75" t="s">
        <v>14</v>
      </c>
      <c r="V75" t="s">
        <v>14</v>
      </c>
      <c r="X75" t="s">
        <v>14</v>
      </c>
      <c r="Y75" t="s">
        <v>261</v>
      </c>
      <c r="Z75" t="s">
        <v>14</v>
      </c>
      <c r="AA75" t="s">
        <v>263</v>
      </c>
      <c r="AB75" t="s">
        <v>14</v>
      </c>
      <c r="AD75" t="s">
        <v>14</v>
      </c>
      <c r="AF75" t="s">
        <v>14</v>
      </c>
      <c r="AH75" t="s">
        <v>14</v>
      </c>
      <c r="AJ75" t="s">
        <v>14</v>
      </c>
      <c r="AL75" t="s">
        <v>14</v>
      </c>
      <c r="AN75" t="s">
        <v>14</v>
      </c>
      <c r="AP75" t="s">
        <v>14</v>
      </c>
      <c r="AR75" t="s">
        <v>14</v>
      </c>
      <c r="AT75" t="s">
        <v>14</v>
      </c>
      <c r="AV75" t="s">
        <v>18</v>
      </c>
      <c r="AX75" t="s">
        <v>20</v>
      </c>
    </row>
    <row r="76" spans="1:50" x14ac:dyDescent="0.35">
      <c r="A76">
        <f t="shared" si="2"/>
        <v>93</v>
      </c>
      <c r="B76" t="s">
        <v>1</v>
      </c>
      <c r="C76">
        <f t="shared" si="3"/>
        <v>73</v>
      </c>
      <c r="D76" t="s">
        <v>2</v>
      </c>
      <c r="E76" t="s">
        <v>3</v>
      </c>
      <c r="F76" t="s">
        <v>4</v>
      </c>
      <c r="G76" t="s">
        <v>92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T76" t="s">
        <v>14</v>
      </c>
      <c r="V76" t="s">
        <v>14</v>
      </c>
      <c r="X76" t="s">
        <v>14</v>
      </c>
      <c r="Y76" t="s">
        <v>255</v>
      </c>
      <c r="Z76" t="s">
        <v>14</v>
      </c>
      <c r="AB76" t="s">
        <v>14</v>
      </c>
      <c r="AD76" t="s">
        <v>14</v>
      </c>
      <c r="AF76" t="s">
        <v>14</v>
      </c>
      <c r="AH76" t="s">
        <v>14</v>
      </c>
      <c r="AJ76" t="s">
        <v>14</v>
      </c>
      <c r="AL76" t="s">
        <v>14</v>
      </c>
      <c r="AN76" t="s">
        <v>14</v>
      </c>
      <c r="AP76" t="s">
        <v>14</v>
      </c>
      <c r="AR76" t="s">
        <v>14</v>
      </c>
      <c r="AT76" t="s">
        <v>14</v>
      </c>
      <c r="AV76" t="s">
        <v>18</v>
      </c>
      <c r="AX76" t="s">
        <v>20</v>
      </c>
    </row>
    <row r="77" spans="1:50" x14ac:dyDescent="0.35">
      <c r="A77">
        <f t="shared" si="2"/>
        <v>94</v>
      </c>
      <c r="B77" t="s">
        <v>1</v>
      </c>
      <c r="C77">
        <f t="shared" si="3"/>
        <v>74</v>
      </c>
      <c r="D77" t="s">
        <v>2</v>
      </c>
      <c r="E77" t="s">
        <v>3</v>
      </c>
      <c r="F77" t="s">
        <v>4</v>
      </c>
      <c r="G77" t="s">
        <v>93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T77" t="s">
        <v>14</v>
      </c>
      <c r="V77" t="s">
        <v>14</v>
      </c>
      <c r="X77" t="s">
        <v>14</v>
      </c>
      <c r="Y77" t="s">
        <v>255</v>
      </c>
      <c r="Z77" t="s">
        <v>14</v>
      </c>
      <c r="AA77" t="s">
        <v>259</v>
      </c>
      <c r="AB77" t="s">
        <v>14</v>
      </c>
      <c r="AC77" t="s">
        <v>262</v>
      </c>
      <c r="AD77" t="s">
        <v>14</v>
      </c>
      <c r="AF77" t="s">
        <v>14</v>
      </c>
      <c r="AH77" t="s">
        <v>14</v>
      </c>
      <c r="AJ77" t="s">
        <v>14</v>
      </c>
      <c r="AL77" t="s">
        <v>14</v>
      </c>
      <c r="AN77" t="s">
        <v>14</v>
      </c>
      <c r="AP77" t="s">
        <v>14</v>
      </c>
      <c r="AR77" t="s">
        <v>14</v>
      </c>
      <c r="AT77" t="s">
        <v>14</v>
      </c>
      <c r="AV77" t="s">
        <v>18</v>
      </c>
      <c r="AX77" t="s">
        <v>20</v>
      </c>
    </row>
    <row r="78" spans="1:50" x14ac:dyDescent="0.35">
      <c r="A78">
        <f t="shared" si="2"/>
        <v>95</v>
      </c>
      <c r="B78" t="s">
        <v>1</v>
      </c>
      <c r="C78">
        <f t="shared" si="3"/>
        <v>75</v>
      </c>
      <c r="D78" t="s">
        <v>2</v>
      </c>
      <c r="E78" t="s">
        <v>3</v>
      </c>
      <c r="F78" t="s">
        <v>4</v>
      </c>
      <c r="G78" t="s">
        <v>94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T78" t="s">
        <v>14</v>
      </c>
      <c r="V78" t="s">
        <v>14</v>
      </c>
      <c r="X78" t="s">
        <v>14</v>
      </c>
      <c r="Y78" t="s">
        <v>255</v>
      </c>
      <c r="Z78" t="s">
        <v>14</v>
      </c>
      <c r="AB78" t="s">
        <v>14</v>
      </c>
      <c r="AD78" t="s">
        <v>14</v>
      </c>
      <c r="AF78" t="s">
        <v>14</v>
      </c>
      <c r="AH78" t="s">
        <v>14</v>
      </c>
      <c r="AJ78" t="s">
        <v>14</v>
      </c>
      <c r="AL78" t="s">
        <v>14</v>
      </c>
      <c r="AN78" t="s">
        <v>14</v>
      </c>
      <c r="AP78" t="s">
        <v>14</v>
      </c>
      <c r="AR78" t="s">
        <v>14</v>
      </c>
      <c r="AT78" t="s">
        <v>14</v>
      </c>
      <c r="AV78" t="s">
        <v>18</v>
      </c>
      <c r="AX78" t="s">
        <v>20</v>
      </c>
    </row>
    <row r="79" spans="1:50" x14ac:dyDescent="0.35">
      <c r="A79">
        <f t="shared" si="2"/>
        <v>96</v>
      </c>
      <c r="B79" t="s">
        <v>1</v>
      </c>
      <c r="C79">
        <f t="shared" si="3"/>
        <v>76</v>
      </c>
      <c r="D79" t="s">
        <v>2</v>
      </c>
      <c r="E79" t="s">
        <v>3</v>
      </c>
      <c r="F79" t="s">
        <v>4</v>
      </c>
      <c r="G79" t="s">
        <v>95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T79" t="s">
        <v>14</v>
      </c>
      <c r="V79" t="s">
        <v>14</v>
      </c>
      <c r="X79" t="s">
        <v>14</v>
      </c>
      <c r="Y79" t="s">
        <v>256</v>
      </c>
      <c r="Z79" t="s">
        <v>14</v>
      </c>
      <c r="AB79" t="s">
        <v>14</v>
      </c>
      <c r="AD79" t="s">
        <v>14</v>
      </c>
      <c r="AF79" t="s">
        <v>14</v>
      </c>
      <c r="AH79" t="s">
        <v>14</v>
      </c>
      <c r="AJ79" t="s">
        <v>14</v>
      </c>
      <c r="AL79" t="s">
        <v>14</v>
      </c>
      <c r="AN79" t="s">
        <v>14</v>
      </c>
      <c r="AP79" t="s">
        <v>14</v>
      </c>
      <c r="AR79" t="s">
        <v>14</v>
      </c>
      <c r="AT79" t="s">
        <v>14</v>
      </c>
      <c r="AV79" t="s">
        <v>18</v>
      </c>
      <c r="AX79" t="s">
        <v>20</v>
      </c>
    </row>
    <row r="80" spans="1:50" x14ac:dyDescent="0.35">
      <c r="A80">
        <f t="shared" si="2"/>
        <v>97</v>
      </c>
      <c r="B80" t="s">
        <v>1</v>
      </c>
      <c r="C80">
        <f t="shared" si="3"/>
        <v>77</v>
      </c>
      <c r="D80" t="s">
        <v>2</v>
      </c>
      <c r="E80" t="s">
        <v>3</v>
      </c>
      <c r="F80" t="s">
        <v>4</v>
      </c>
      <c r="G80" t="s">
        <v>96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T80" t="s">
        <v>14</v>
      </c>
      <c r="V80" t="s">
        <v>14</v>
      </c>
      <c r="X80" t="s">
        <v>14</v>
      </c>
      <c r="Y80" t="s">
        <v>261</v>
      </c>
      <c r="Z80" t="s">
        <v>14</v>
      </c>
      <c r="AA80" t="s">
        <v>263</v>
      </c>
      <c r="AB80" t="s">
        <v>14</v>
      </c>
      <c r="AD80" t="s">
        <v>14</v>
      </c>
      <c r="AF80" t="s">
        <v>14</v>
      </c>
      <c r="AH80" t="s">
        <v>14</v>
      </c>
      <c r="AJ80" t="s">
        <v>14</v>
      </c>
      <c r="AL80" t="s">
        <v>14</v>
      </c>
      <c r="AN80" t="s">
        <v>14</v>
      </c>
      <c r="AP80" t="s">
        <v>14</v>
      </c>
      <c r="AR80" t="s">
        <v>14</v>
      </c>
      <c r="AT80" t="s">
        <v>14</v>
      </c>
      <c r="AV80" t="s">
        <v>18</v>
      </c>
      <c r="AX80" t="s">
        <v>20</v>
      </c>
    </row>
    <row r="81" spans="1:50" x14ac:dyDescent="0.35">
      <c r="A81">
        <f t="shared" si="2"/>
        <v>98</v>
      </c>
      <c r="B81" t="s">
        <v>1</v>
      </c>
      <c r="C81">
        <f t="shared" si="3"/>
        <v>78</v>
      </c>
      <c r="D81" t="s">
        <v>2</v>
      </c>
      <c r="E81" t="s">
        <v>3</v>
      </c>
      <c r="F81" t="s">
        <v>4</v>
      </c>
      <c r="G81" t="s">
        <v>97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T81" t="s">
        <v>14</v>
      </c>
      <c r="V81" t="s">
        <v>14</v>
      </c>
      <c r="X81" t="s">
        <v>14</v>
      </c>
      <c r="Y81" t="s">
        <v>255</v>
      </c>
      <c r="Z81" t="s">
        <v>14</v>
      </c>
      <c r="AA81" t="s">
        <v>304</v>
      </c>
      <c r="AB81" t="s">
        <v>14</v>
      </c>
      <c r="AC81" t="s">
        <v>17</v>
      </c>
      <c r="AD81" t="s">
        <v>14</v>
      </c>
      <c r="AE81" t="s">
        <v>262</v>
      </c>
      <c r="AF81" t="s">
        <v>14</v>
      </c>
      <c r="AH81" t="s">
        <v>14</v>
      </c>
      <c r="AJ81" t="s">
        <v>14</v>
      </c>
      <c r="AL81" t="s">
        <v>14</v>
      </c>
      <c r="AN81" t="s">
        <v>14</v>
      </c>
      <c r="AP81" t="s">
        <v>14</v>
      </c>
      <c r="AR81" t="s">
        <v>14</v>
      </c>
      <c r="AT81" t="s">
        <v>14</v>
      </c>
      <c r="AV81" t="s">
        <v>18</v>
      </c>
      <c r="AX81" t="s">
        <v>20</v>
      </c>
    </row>
    <row r="82" spans="1:50" x14ac:dyDescent="0.35">
      <c r="A82">
        <f t="shared" si="2"/>
        <v>99</v>
      </c>
      <c r="B82" t="s">
        <v>1</v>
      </c>
      <c r="C82">
        <f t="shared" si="3"/>
        <v>79</v>
      </c>
      <c r="D82" t="s">
        <v>2</v>
      </c>
      <c r="E82" t="s">
        <v>3</v>
      </c>
      <c r="F82" t="s">
        <v>4</v>
      </c>
      <c r="G82" t="s">
        <v>98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T82" t="s">
        <v>14</v>
      </c>
      <c r="V82" t="s">
        <v>14</v>
      </c>
      <c r="X82" t="s">
        <v>14</v>
      </c>
      <c r="Y82" t="s">
        <v>255</v>
      </c>
      <c r="Z82" t="s">
        <v>14</v>
      </c>
      <c r="AA82" t="s">
        <v>304</v>
      </c>
      <c r="AB82" t="s">
        <v>14</v>
      </c>
      <c r="AC82" t="s">
        <v>17</v>
      </c>
      <c r="AD82" t="s">
        <v>14</v>
      </c>
      <c r="AF82" t="s">
        <v>14</v>
      </c>
      <c r="AH82" t="s">
        <v>14</v>
      </c>
      <c r="AJ82" t="s">
        <v>14</v>
      </c>
      <c r="AL82" t="s">
        <v>14</v>
      </c>
      <c r="AN82" t="s">
        <v>14</v>
      </c>
      <c r="AP82" t="s">
        <v>14</v>
      </c>
      <c r="AR82" t="s">
        <v>14</v>
      </c>
      <c r="AT82" t="s">
        <v>14</v>
      </c>
      <c r="AV82" t="s">
        <v>18</v>
      </c>
      <c r="AX82" t="s">
        <v>20</v>
      </c>
    </row>
    <row r="83" spans="1:50" x14ac:dyDescent="0.35">
      <c r="A83">
        <f t="shared" si="2"/>
        <v>100</v>
      </c>
      <c r="B83" t="s">
        <v>1</v>
      </c>
      <c r="C83">
        <f t="shared" si="3"/>
        <v>80</v>
      </c>
      <c r="D83" t="s">
        <v>2</v>
      </c>
      <c r="E83" t="s">
        <v>3</v>
      </c>
      <c r="F83" t="s">
        <v>4</v>
      </c>
      <c r="G83" t="s">
        <v>99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T83" t="s">
        <v>14</v>
      </c>
      <c r="V83" t="s">
        <v>14</v>
      </c>
      <c r="X83" t="s">
        <v>14</v>
      </c>
      <c r="Y83" t="s">
        <v>253</v>
      </c>
      <c r="Z83" t="s">
        <v>14</v>
      </c>
      <c r="AA83" t="s">
        <v>15</v>
      </c>
      <c r="AB83" t="s">
        <v>14</v>
      </c>
      <c r="AC83" t="s">
        <v>261</v>
      </c>
      <c r="AD83" t="s">
        <v>14</v>
      </c>
      <c r="AE83" t="s">
        <v>263</v>
      </c>
      <c r="AF83" t="s">
        <v>14</v>
      </c>
      <c r="AH83" t="s">
        <v>14</v>
      </c>
      <c r="AJ83" t="s">
        <v>14</v>
      </c>
      <c r="AL83" t="s">
        <v>14</v>
      </c>
      <c r="AN83" t="s">
        <v>14</v>
      </c>
      <c r="AP83" t="s">
        <v>14</v>
      </c>
      <c r="AR83" t="s">
        <v>14</v>
      </c>
      <c r="AT83" t="s">
        <v>14</v>
      </c>
      <c r="AV83" t="s">
        <v>18</v>
      </c>
      <c r="AX83" t="s">
        <v>20</v>
      </c>
    </row>
    <row r="84" spans="1:50" x14ac:dyDescent="0.35">
      <c r="A84">
        <f t="shared" si="2"/>
        <v>101</v>
      </c>
      <c r="B84" t="s">
        <v>1</v>
      </c>
      <c r="C84">
        <f t="shared" si="3"/>
        <v>81</v>
      </c>
      <c r="D84" t="s">
        <v>2</v>
      </c>
      <c r="E84" t="s">
        <v>3</v>
      </c>
      <c r="F84" t="s">
        <v>4</v>
      </c>
      <c r="G84" t="s">
        <v>100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T84" t="s">
        <v>14</v>
      </c>
      <c r="V84" t="s">
        <v>14</v>
      </c>
      <c r="X84" t="s">
        <v>14</v>
      </c>
      <c r="Y84" t="s">
        <v>256</v>
      </c>
      <c r="Z84" t="s">
        <v>14</v>
      </c>
      <c r="AA84" t="s">
        <v>304</v>
      </c>
      <c r="AB84" t="s">
        <v>14</v>
      </c>
      <c r="AC84" t="s">
        <v>263</v>
      </c>
      <c r="AD84" t="s">
        <v>14</v>
      </c>
      <c r="AF84" t="s">
        <v>14</v>
      </c>
      <c r="AH84" t="s">
        <v>14</v>
      </c>
      <c r="AJ84" t="s">
        <v>14</v>
      </c>
      <c r="AL84" t="s">
        <v>14</v>
      </c>
      <c r="AN84" t="s">
        <v>14</v>
      </c>
      <c r="AP84" t="s">
        <v>14</v>
      </c>
      <c r="AR84" t="s">
        <v>14</v>
      </c>
      <c r="AT84" t="s">
        <v>14</v>
      </c>
      <c r="AV84" t="s">
        <v>18</v>
      </c>
      <c r="AX84" t="s">
        <v>20</v>
      </c>
    </row>
    <row r="85" spans="1:50" x14ac:dyDescent="0.35">
      <c r="A85">
        <f t="shared" si="2"/>
        <v>102</v>
      </c>
      <c r="B85" t="s">
        <v>1</v>
      </c>
      <c r="C85">
        <f t="shared" si="3"/>
        <v>82</v>
      </c>
      <c r="D85" t="s">
        <v>2</v>
      </c>
      <c r="E85" t="s">
        <v>3</v>
      </c>
      <c r="F85" t="s">
        <v>4</v>
      </c>
      <c r="G85" t="s">
        <v>101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T85" t="s">
        <v>14</v>
      </c>
      <c r="V85" t="s">
        <v>14</v>
      </c>
      <c r="X85" t="s">
        <v>14</v>
      </c>
      <c r="Y85" t="s">
        <v>256</v>
      </c>
      <c r="Z85" t="s">
        <v>14</v>
      </c>
      <c r="AA85" t="s">
        <v>17</v>
      </c>
      <c r="AB85" t="s">
        <v>14</v>
      </c>
      <c r="AC85" t="s">
        <v>263</v>
      </c>
      <c r="AD85" t="s">
        <v>14</v>
      </c>
      <c r="AF85" t="s">
        <v>14</v>
      </c>
      <c r="AH85" t="s">
        <v>14</v>
      </c>
      <c r="AJ85" t="s">
        <v>14</v>
      </c>
      <c r="AL85" t="s">
        <v>14</v>
      </c>
      <c r="AN85" t="s">
        <v>14</v>
      </c>
      <c r="AP85" t="s">
        <v>14</v>
      </c>
      <c r="AR85" t="s">
        <v>14</v>
      </c>
      <c r="AT85" t="s">
        <v>14</v>
      </c>
      <c r="AV85" t="s">
        <v>18</v>
      </c>
      <c r="AX85" t="s">
        <v>20</v>
      </c>
    </row>
    <row r="86" spans="1:50" x14ac:dyDescent="0.35">
      <c r="A86">
        <f t="shared" si="2"/>
        <v>103</v>
      </c>
      <c r="B86" t="s">
        <v>1</v>
      </c>
      <c r="C86">
        <f t="shared" si="3"/>
        <v>83</v>
      </c>
      <c r="D86" t="s">
        <v>2</v>
      </c>
      <c r="E86" t="s">
        <v>3</v>
      </c>
      <c r="F86" t="s">
        <v>4</v>
      </c>
      <c r="G86" t="s">
        <v>102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T86" t="s">
        <v>14</v>
      </c>
      <c r="V86" t="s">
        <v>14</v>
      </c>
      <c r="X86" t="s">
        <v>14</v>
      </c>
      <c r="Y86" t="s">
        <v>256</v>
      </c>
      <c r="Z86" t="s">
        <v>14</v>
      </c>
      <c r="AB86" t="s">
        <v>14</v>
      </c>
      <c r="AD86" t="s">
        <v>14</v>
      </c>
      <c r="AF86" t="s">
        <v>14</v>
      </c>
      <c r="AH86" t="s">
        <v>14</v>
      </c>
      <c r="AJ86" t="s">
        <v>14</v>
      </c>
      <c r="AL86" t="s">
        <v>14</v>
      </c>
      <c r="AN86" t="s">
        <v>14</v>
      </c>
      <c r="AP86" t="s">
        <v>14</v>
      </c>
      <c r="AR86" t="s">
        <v>14</v>
      </c>
      <c r="AT86" t="s">
        <v>14</v>
      </c>
      <c r="AV86" t="s">
        <v>18</v>
      </c>
      <c r="AX86" t="s">
        <v>20</v>
      </c>
    </row>
    <row r="87" spans="1:50" x14ac:dyDescent="0.35">
      <c r="A87">
        <f t="shared" si="2"/>
        <v>104</v>
      </c>
      <c r="B87" t="s">
        <v>1</v>
      </c>
      <c r="C87">
        <f t="shared" si="3"/>
        <v>84</v>
      </c>
      <c r="D87" t="s">
        <v>2</v>
      </c>
      <c r="E87" t="s">
        <v>3</v>
      </c>
      <c r="F87" t="s">
        <v>4</v>
      </c>
      <c r="G87" t="s">
        <v>103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T87" t="s">
        <v>14</v>
      </c>
      <c r="V87" t="s">
        <v>14</v>
      </c>
      <c r="X87" t="s">
        <v>14</v>
      </c>
      <c r="Y87" t="s">
        <v>255</v>
      </c>
      <c r="Z87" t="s">
        <v>14</v>
      </c>
      <c r="AA87" t="s">
        <v>256</v>
      </c>
      <c r="AB87" t="s">
        <v>14</v>
      </c>
      <c r="AC87" t="s">
        <v>263</v>
      </c>
      <c r="AD87" t="s">
        <v>14</v>
      </c>
      <c r="AF87" t="s">
        <v>14</v>
      </c>
      <c r="AH87" t="s">
        <v>14</v>
      </c>
      <c r="AJ87" t="s">
        <v>14</v>
      </c>
      <c r="AL87" t="s">
        <v>14</v>
      </c>
      <c r="AN87" t="s">
        <v>14</v>
      </c>
      <c r="AP87" t="s">
        <v>14</v>
      </c>
      <c r="AR87" t="s">
        <v>14</v>
      </c>
      <c r="AT87" t="s">
        <v>14</v>
      </c>
      <c r="AV87" t="s">
        <v>18</v>
      </c>
      <c r="AX87" t="s">
        <v>20</v>
      </c>
    </row>
    <row r="88" spans="1:50" x14ac:dyDescent="0.35">
      <c r="A88">
        <f t="shared" si="2"/>
        <v>105</v>
      </c>
      <c r="B88" t="s">
        <v>1</v>
      </c>
      <c r="C88">
        <f t="shared" si="3"/>
        <v>85</v>
      </c>
      <c r="D88" t="s">
        <v>2</v>
      </c>
      <c r="E88" t="s">
        <v>3</v>
      </c>
      <c r="F88" t="s">
        <v>4</v>
      </c>
      <c r="G88" t="s">
        <v>104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T88" t="s">
        <v>14</v>
      </c>
      <c r="V88" t="s">
        <v>14</v>
      </c>
      <c r="X88" t="s">
        <v>14</v>
      </c>
      <c r="Y88" t="s">
        <v>256</v>
      </c>
      <c r="Z88" t="s">
        <v>14</v>
      </c>
      <c r="AB88" t="s">
        <v>14</v>
      </c>
      <c r="AD88" t="s">
        <v>14</v>
      </c>
      <c r="AF88" t="s">
        <v>14</v>
      </c>
      <c r="AH88" t="s">
        <v>14</v>
      </c>
      <c r="AJ88" t="s">
        <v>14</v>
      </c>
      <c r="AL88" t="s">
        <v>14</v>
      </c>
      <c r="AN88" t="s">
        <v>14</v>
      </c>
      <c r="AP88" t="s">
        <v>14</v>
      </c>
      <c r="AR88" t="s">
        <v>14</v>
      </c>
      <c r="AT88" t="s">
        <v>14</v>
      </c>
      <c r="AV88" t="s">
        <v>18</v>
      </c>
      <c r="AX88" t="s">
        <v>20</v>
      </c>
    </row>
    <row r="89" spans="1:50" x14ac:dyDescent="0.35">
      <c r="A89">
        <f t="shared" si="2"/>
        <v>106</v>
      </c>
      <c r="B89" t="s">
        <v>1</v>
      </c>
      <c r="C89">
        <f t="shared" si="3"/>
        <v>86</v>
      </c>
      <c r="D89" t="s">
        <v>2</v>
      </c>
      <c r="E89" t="s">
        <v>3</v>
      </c>
      <c r="F89" t="s">
        <v>4</v>
      </c>
      <c r="G89" t="s">
        <v>105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T89" t="s">
        <v>14</v>
      </c>
      <c r="V89" t="s">
        <v>14</v>
      </c>
      <c r="X89" t="s">
        <v>14</v>
      </c>
      <c r="Y89" t="s">
        <v>255</v>
      </c>
      <c r="Z89" t="s">
        <v>14</v>
      </c>
      <c r="AA89" t="s">
        <v>256</v>
      </c>
      <c r="AB89" t="s">
        <v>14</v>
      </c>
      <c r="AD89" t="s">
        <v>14</v>
      </c>
      <c r="AF89" t="s">
        <v>14</v>
      </c>
      <c r="AH89" t="s">
        <v>14</v>
      </c>
      <c r="AJ89" t="s">
        <v>14</v>
      </c>
      <c r="AL89" t="s">
        <v>14</v>
      </c>
      <c r="AN89" t="s">
        <v>14</v>
      </c>
      <c r="AP89" t="s">
        <v>14</v>
      </c>
      <c r="AR89" t="s">
        <v>14</v>
      </c>
      <c r="AT89" t="s">
        <v>14</v>
      </c>
      <c r="AV89" t="s">
        <v>18</v>
      </c>
      <c r="AX89" t="s">
        <v>20</v>
      </c>
    </row>
    <row r="90" spans="1:50" x14ac:dyDescent="0.35">
      <c r="A90">
        <f t="shared" si="2"/>
        <v>107</v>
      </c>
      <c r="B90" t="s">
        <v>1</v>
      </c>
      <c r="C90">
        <f t="shared" si="3"/>
        <v>87</v>
      </c>
      <c r="D90" t="s">
        <v>2</v>
      </c>
      <c r="E90" t="s">
        <v>3</v>
      </c>
      <c r="F90" t="s">
        <v>4</v>
      </c>
      <c r="G90" t="s">
        <v>106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T90" t="s">
        <v>14</v>
      </c>
      <c r="V90" t="s">
        <v>14</v>
      </c>
      <c r="X90" t="s">
        <v>14</v>
      </c>
      <c r="Y90" t="s">
        <v>253</v>
      </c>
      <c r="Z90" t="s">
        <v>14</v>
      </c>
      <c r="AA90" t="s">
        <v>17</v>
      </c>
      <c r="AB90" t="s">
        <v>14</v>
      </c>
      <c r="AC90" t="s">
        <v>262</v>
      </c>
      <c r="AD90" t="s">
        <v>14</v>
      </c>
      <c r="AF90" t="s">
        <v>14</v>
      </c>
      <c r="AH90" t="s">
        <v>14</v>
      </c>
      <c r="AJ90" t="s">
        <v>14</v>
      </c>
      <c r="AL90" t="s">
        <v>14</v>
      </c>
      <c r="AN90" t="s">
        <v>14</v>
      </c>
      <c r="AP90" t="s">
        <v>14</v>
      </c>
      <c r="AR90" t="s">
        <v>14</v>
      </c>
      <c r="AT90" t="s">
        <v>14</v>
      </c>
      <c r="AV90" t="s">
        <v>18</v>
      </c>
      <c r="AX90" t="s">
        <v>20</v>
      </c>
    </row>
    <row r="91" spans="1:50" x14ac:dyDescent="0.35">
      <c r="A91">
        <f t="shared" si="2"/>
        <v>108</v>
      </c>
      <c r="B91" t="s">
        <v>1</v>
      </c>
      <c r="C91">
        <f t="shared" si="3"/>
        <v>88</v>
      </c>
      <c r="D91" t="s">
        <v>2</v>
      </c>
      <c r="E91" t="s">
        <v>3</v>
      </c>
      <c r="F91" t="s">
        <v>4</v>
      </c>
      <c r="G91" t="s">
        <v>107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T91" t="s">
        <v>14</v>
      </c>
      <c r="V91" t="s">
        <v>14</v>
      </c>
      <c r="X91" t="s">
        <v>14</v>
      </c>
      <c r="Y91" t="s">
        <v>262</v>
      </c>
      <c r="Z91" t="s">
        <v>14</v>
      </c>
      <c r="AB91" t="s">
        <v>14</v>
      </c>
      <c r="AD91" t="s">
        <v>14</v>
      </c>
      <c r="AF91" t="s">
        <v>14</v>
      </c>
      <c r="AH91" t="s">
        <v>14</v>
      </c>
      <c r="AJ91" t="s">
        <v>14</v>
      </c>
      <c r="AL91" t="s">
        <v>14</v>
      </c>
      <c r="AN91" t="s">
        <v>14</v>
      </c>
      <c r="AP91" t="s">
        <v>14</v>
      </c>
      <c r="AR91" t="s">
        <v>14</v>
      </c>
      <c r="AT91" t="s">
        <v>14</v>
      </c>
      <c r="AV91" t="s">
        <v>18</v>
      </c>
      <c r="AX91" t="s">
        <v>20</v>
      </c>
    </row>
    <row r="92" spans="1:50" x14ac:dyDescent="0.35">
      <c r="A92">
        <f t="shared" si="2"/>
        <v>109</v>
      </c>
      <c r="B92" t="s">
        <v>1</v>
      </c>
      <c r="C92">
        <f t="shared" si="3"/>
        <v>89</v>
      </c>
      <c r="D92" t="s">
        <v>2</v>
      </c>
      <c r="E92" t="s">
        <v>3</v>
      </c>
      <c r="F92" t="s">
        <v>4</v>
      </c>
      <c r="G92" t="s">
        <v>108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T92" t="s">
        <v>14</v>
      </c>
      <c r="V92" t="s">
        <v>14</v>
      </c>
      <c r="X92" t="s">
        <v>14</v>
      </c>
      <c r="Y92" t="s">
        <v>259</v>
      </c>
      <c r="Z92" t="s">
        <v>14</v>
      </c>
      <c r="AA92" t="s">
        <v>262</v>
      </c>
      <c r="AB92" t="s">
        <v>14</v>
      </c>
      <c r="AD92" t="s">
        <v>14</v>
      </c>
      <c r="AF92" t="s">
        <v>14</v>
      </c>
      <c r="AH92" t="s">
        <v>14</v>
      </c>
      <c r="AJ92" t="s">
        <v>14</v>
      </c>
      <c r="AL92" t="s">
        <v>14</v>
      </c>
      <c r="AN92" t="s">
        <v>14</v>
      </c>
      <c r="AP92" t="s">
        <v>14</v>
      </c>
      <c r="AR92" t="s">
        <v>14</v>
      </c>
      <c r="AT92" t="s">
        <v>14</v>
      </c>
      <c r="AV92" t="s">
        <v>18</v>
      </c>
      <c r="AX92" t="s">
        <v>20</v>
      </c>
    </row>
    <row r="93" spans="1:50" x14ac:dyDescent="0.35">
      <c r="A93">
        <f t="shared" si="2"/>
        <v>110</v>
      </c>
      <c r="B93" t="s">
        <v>1</v>
      </c>
      <c r="C93">
        <f t="shared" si="3"/>
        <v>90</v>
      </c>
      <c r="D93" t="s">
        <v>2</v>
      </c>
      <c r="E93" t="s">
        <v>3</v>
      </c>
      <c r="F93" t="s">
        <v>4</v>
      </c>
      <c r="G93" t="s">
        <v>109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T93" t="s">
        <v>14</v>
      </c>
      <c r="V93" t="s">
        <v>14</v>
      </c>
      <c r="X93" t="s">
        <v>14</v>
      </c>
      <c r="Y93" t="s">
        <v>255</v>
      </c>
      <c r="Z93" t="s">
        <v>14</v>
      </c>
      <c r="AA93" t="s">
        <v>304</v>
      </c>
      <c r="AB93" t="s">
        <v>14</v>
      </c>
      <c r="AC93" t="s">
        <v>262</v>
      </c>
      <c r="AD93" t="s">
        <v>14</v>
      </c>
      <c r="AF93" t="s">
        <v>14</v>
      </c>
      <c r="AH93" t="s">
        <v>14</v>
      </c>
      <c r="AJ93" t="s">
        <v>14</v>
      </c>
      <c r="AL93" t="s">
        <v>14</v>
      </c>
      <c r="AN93" t="s">
        <v>14</v>
      </c>
      <c r="AP93" t="s">
        <v>14</v>
      </c>
      <c r="AR93" t="s">
        <v>14</v>
      </c>
      <c r="AT93" t="s">
        <v>14</v>
      </c>
      <c r="AV93" t="s">
        <v>18</v>
      </c>
      <c r="AX93" t="s">
        <v>20</v>
      </c>
    </row>
    <row r="94" spans="1:50" x14ac:dyDescent="0.35">
      <c r="A94">
        <f t="shared" si="2"/>
        <v>111</v>
      </c>
      <c r="B94" t="s">
        <v>1</v>
      </c>
      <c r="C94">
        <f t="shared" si="3"/>
        <v>91</v>
      </c>
      <c r="D94" t="s">
        <v>2</v>
      </c>
      <c r="E94" t="s">
        <v>3</v>
      </c>
      <c r="F94" t="s">
        <v>4</v>
      </c>
      <c r="G94" t="s">
        <v>110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T94" t="s">
        <v>14</v>
      </c>
      <c r="V94" t="s">
        <v>14</v>
      </c>
      <c r="X94" t="s">
        <v>14</v>
      </c>
      <c r="Y94" t="s">
        <v>262</v>
      </c>
      <c r="Z94" t="s">
        <v>14</v>
      </c>
      <c r="AB94" t="s">
        <v>14</v>
      </c>
      <c r="AD94" t="s">
        <v>14</v>
      </c>
      <c r="AF94" t="s">
        <v>14</v>
      </c>
      <c r="AH94" t="s">
        <v>14</v>
      </c>
      <c r="AJ94" t="s">
        <v>14</v>
      </c>
      <c r="AL94" t="s">
        <v>14</v>
      </c>
      <c r="AN94" t="s">
        <v>14</v>
      </c>
      <c r="AP94" t="s">
        <v>14</v>
      </c>
      <c r="AR94" t="s">
        <v>14</v>
      </c>
      <c r="AT94" t="s">
        <v>14</v>
      </c>
      <c r="AV94" t="s">
        <v>18</v>
      </c>
      <c r="AX94" t="s">
        <v>20</v>
      </c>
    </row>
    <row r="95" spans="1:50" x14ac:dyDescent="0.35">
      <c r="A95">
        <f t="shared" si="2"/>
        <v>112</v>
      </c>
      <c r="B95" t="s">
        <v>1</v>
      </c>
      <c r="C95">
        <f t="shared" si="3"/>
        <v>92</v>
      </c>
      <c r="D95" t="s">
        <v>2</v>
      </c>
      <c r="E95" t="s">
        <v>3</v>
      </c>
      <c r="F95" t="s">
        <v>4</v>
      </c>
      <c r="G95" t="s">
        <v>111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T95" t="s">
        <v>14</v>
      </c>
      <c r="V95" t="s">
        <v>14</v>
      </c>
      <c r="X95" t="s">
        <v>14</v>
      </c>
      <c r="Y95" t="s">
        <v>13</v>
      </c>
      <c r="Z95" t="s">
        <v>14</v>
      </c>
      <c r="AA95" t="s">
        <v>16</v>
      </c>
      <c r="AB95" t="s">
        <v>14</v>
      </c>
      <c r="AC95" t="s">
        <v>263</v>
      </c>
      <c r="AD95" t="s">
        <v>14</v>
      </c>
      <c r="AF95" t="s">
        <v>14</v>
      </c>
      <c r="AH95" t="s">
        <v>14</v>
      </c>
      <c r="AJ95" t="s">
        <v>14</v>
      </c>
      <c r="AL95" t="s">
        <v>14</v>
      </c>
      <c r="AN95" t="s">
        <v>14</v>
      </c>
      <c r="AP95" t="s">
        <v>14</v>
      </c>
      <c r="AR95" t="s">
        <v>14</v>
      </c>
      <c r="AT95" t="s">
        <v>14</v>
      </c>
      <c r="AV95" t="s">
        <v>18</v>
      </c>
      <c r="AX95" t="s">
        <v>20</v>
      </c>
    </row>
    <row r="96" spans="1:50" x14ac:dyDescent="0.35">
      <c r="A96">
        <f t="shared" si="2"/>
        <v>113</v>
      </c>
      <c r="B96" t="s">
        <v>1</v>
      </c>
      <c r="C96">
        <f t="shared" si="3"/>
        <v>93</v>
      </c>
      <c r="D96" t="s">
        <v>2</v>
      </c>
      <c r="E96" t="s">
        <v>3</v>
      </c>
      <c r="F96" t="s">
        <v>4</v>
      </c>
      <c r="G96" t="s">
        <v>112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T96" t="s">
        <v>14</v>
      </c>
      <c r="V96" t="s">
        <v>14</v>
      </c>
      <c r="X96" t="s">
        <v>14</v>
      </c>
      <c r="Y96" t="s">
        <v>253</v>
      </c>
      <c r="Z96" t="s">
        <v>14</v>
      </c>
      <c r="AB96" t="s">
        <v>14</v>
      </c>
      <c r="AD96" t="s">
        <v>14</v>
      </c>
      <c r="AF96" t="s">
        <v>14</v>
      </c>
      <c r="AH96" t="s">
        <v>14</v>
      </c>
      <c r="AJ96" t="s">
        <v>14</v>
      </c>
      <c r="AL96" t="s">
        <v>14</v>
      </c>
      <c r="AN96" t="s">
        <v>14</v>
      </c>
      <c r="AP96" t="s">
        <v>14</v>
      </c>
      <c r="AR96" t="s">
        <v>14</v>
      </c>
      <c r="AT96" t="s">
        <v>14</v>
      </c>
      <c r="AV96" t="s">
        <v>18</v>
      </c>
      <c r="AX96" t="s">
        <v>20</v>
      </c>
    </row>
    <row r="97" spans="1:50" x14ac:dyDescent="0.35">
      <c r="A97">
        <f t="shared" ref="A97:A160" si="4">+A96+1</f>
        <v>114</v>
      </c>
      <c r="B97" t="s">
        <v>1</v>
      </c>
      <c r="C97">
        <f t="shared" ref="C97:C160" si="5">+C96+1</f>
        <v>94</v>
      </c>
      <c r="D97" t="s">
        <v>2</v>
      </c>
      <c r="E97" t="s">
        <v>3</v>
      </c>
      <c r="F97" t="s">
        <v>4</v>
      </c>
      <c r="G97" t="s">
        <v>113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T97" t="s">
        <v>14</v>
      </c>
      <c r="V97" t="s">
        <v>14</v>
      </c>
      <c r="X97" t="s">
        <v>14</v>
      </c>
      <c r="Y97" t="s">
        <v>262</v>
      </c>
      <c r="Z97" t="s">
        <v>14</v>
      </c>
      <c r="AB97" t="s">
        <v>14</v>
      </c>
      <c r="AD97" t="s">
        <v>14</v>
      </c>
      <c r="AF97" t="s">
        <v>14</v>
      </c>
      <c r="AH97" t="s">
        <v>14</v>
      </c>
      <c r="AJ97" t="s">
        <v>14</v>
      </c>
      <c r="AL97" t="s">
        <v>14</v>
      </c>
      <c r="AN97" t="s">
        <v>14</v>
      </c>
      <c r="AP97" t="s">
        <v>14</v>
      </c>
      <c r="AR97" t="s">
        <v>14</v>
      </c>
      <c r="AT97" t="s">
        <v>14</v>
      </c>
      <c r="AV97" t="s">
        <v>18</v>
      </c>
      <c r="AX97" t="s">
        <v>20</v>
      </c>
    </row>
    <row r="98" spans="1:50" x14ac:dyDescent="0.35">
      <c r="A98">
        <f t="shared" si="4"/>
        <v>115</v>
      </c>
      <c r="B98" t="s">
        <v>1</v>
      </c>
      <c r="C98">
        <f t="shared" si="5"/>
        <v>95</v>
      </c>
      <c r="D98" t="s">
        <v>2</v>
      </c>
      <c r="E98" t="s">
        <v>3</v>
      </c>
      <c r="F98" t="s">
        <v>4</v>
      </c>
      <c r="G98" t="s">
        <v>114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T98" t="s">
        <v>14</v>
      </c>
      <c r="V98" t="s">
        <v>14</v>
      </c>
      <c r="X98" t="s">
        <v>14</v>
      </c>
      <c r="Y98" t="s">
        <v>253</v>
      </c>
      <c r="Z98" t="s">
        <v>14</v>
      </c>
      <c r="AA98" t="s">
        <v>304</v>
      </c>
      <c r="AB98" t="s">
        <v>14</v>
      </c>
      <c r="AC98" t="s">
        <v>262</v>
      </c>
      <c r="AD98" t="s">
        <v>14</v>
      </c>
      <c r="AF98" t="s">
        <v>14</v>
      </c>
      <c r="AH98" t="s">
        <v>14</v>
      </c>
      <c r="AJ98" t="s">
        <v>14</v>
      </c>
      <c r="AL98" t="s">
        <v>14</v>
      </c>
      <c r="AN98" t="s">
        <v>14</v>
      </c>
      <c r="AP98" t="s">
        <v>14</v>
      </c>
      <c r="AR98" t="s">
        <v>14</v>
      </c>
      <c r="AT98" t="s">
        <v>14</v>
      </c>
      <c r="AV98" t="s">
        <v>18</v>
      </c>
      <c r="AX98" t="s">
        <v>20</v>
      </c>
    </row>
    <row r="99" spans="1:50" x14ac:dyDescent="0.35">
      <c r="A99">
        <f t="shared" si="4"/>
        <v>116</v>
      </c>
      <c r="B99" t="s">
        <v>1</v>
      </c>
      <c r="C99">
        <f t="shared" si="5"/>
        <v>96</v>
      </c>
      <c r="D99" t="s">
        <v>2</v>
      </c>
      <c r="E99" t="s">
        <v>3</v>
      </c>
      <c r="F99" t="s">
        <v>4</v>
      </c>
      <c r="G99" t="s">
        <v>115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T99" t="s">
        <v>14</v>
      </c>
      <c r="V99" t="s">
        <v>14</v>
      </c>
      <c r="X99" t="s">
        <v>14</v>
      </c>
      <c r="Y99" t="s">
        <v>255</v>
      </c>
      <c r="Z99" t="s">
        <v>14</v>
      </c>
      <c r="AA99" t="s">
        <v>305</v>
      </c>
      <c r="AB99" t="s">
        <v>14</v>
      </c>
      <c r="AC99" t="s">
        <v>16</v>
      </c>
      <c r="AD99" t="s">
        <v>14</v>
      </c>
      <c r="AF99" t="s">
        <v>14</v>
      </c>
      <c r="AH99" t="s">
        <v>14</v>
      </c>
      <c r="AJ99" t="s">
        <v>14</v>
      </c>
      <c r="AL99" t="s">
        <v>14</v>
      </c>
      <c r="AN99" t="s">
        <v>14</v>
      </c>
      <c r="AP99" t="s">
        <v>14</v>
      </c>
      <c r="AR99" t="s">
        <v>14</v>
      </c>
      <c r="AT99" t="s">
        <v>14</v>
      </c>
      <c r="AV99" t="s">
        <v>18</v>
      </c>
      <c r="AX99" t="s">
        <v>20</v>
      </c>
    </row>
    <row r="100" spans="1:50" x14ac:dyDescent="0.35">
      <c r="A100">
        <f t="shared" si="4"/>
        <v>117</v>
      </c>
      <c r="B100" t="s">
        <v>1</v>
      </c>
      <c r="C100">
        <f t="shared" si="5"/>
        <v>97</v>
      </c>
      <c r="D100" t="s">
        <v>2</v>
      </c>
      <c r="E100" t="s">
        <v>3</v>
      </c>
      <c r="F100" t="s">
        <v>4</v>
      </c>
      <c r="G100" t="s">
        <v>116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T100" t="s">
        <v>14</v>
      </c>
      <c r="V100" t="s">
        <v>14</v>
      </c>
      <c r="X100" t="s">
        <v>14</v>
      </c>
      <c r="Y100" t="s">
        <v>13</v>
      </c>
      <c r="Z100" t="s">
        <v>14</v>
      </c>
      <c r="AA100" t="s">
        <v>263</v>
      </c>
      <c r="AB100" t="s">
        <v>14</v>
      </c>
      <c r="AD100" t="s">
        <v>14</v>
      </c>
      <c r="AF100" t="s">
        <v>14</v>
      </c>
      <c r="AH100" t="s">
        <v>14</v>
      </c>
      <c r="AJ100" t="s">
        <v>14</v>
      </c>
      <c r="AL100" t="s">
        <v>14</v>
      </c>
      <c r="AN100" t="s">
        <v>14</v>
      </c>
      <c r="AP100" t="s">
        <v>14</v>
      </c>
      <c r="AR100" t="s">
        <v>14</v>
      </c>
      <c r="AT100" t="s">
        <v>14</v>
      </c>
      <c r="AV100" t="s">
        <v>18</v>
      </c>
      <c r="AX100" t="s">
        <v>20</v>
      </c>
    </row>
    <row r="101" spans="1:50" x14ac:dyDescent="0.35">
      <c r="A101">
        <f t="shared" si="4"/>
        <v>118</v>
      </c>
      <c r="B101" t="s">
        <v>1</v>
      </c>
      <c r="C101">
        <f t="shared" si="5"/>
        <v>98</v>
      </c>
      <c r="D101" t="s">
        <v>2</v>
      </c>
      <c r="E101" t="s">
        <v>3</v>
      </c>
      <c r="F101" t="s">
        <v>4</v>
      </c>
      <c r="G101" t="s">
        <v>117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T101" t="s">
        <v>14</v>
      </c>
      <c r="V101" t="s">
        <v>14</v>
      </c>
      <c r="X101" t="s">
        <v>14</v>
      </c>
      <c r="Y101" t="s">
        <v>304</v>
      </c>
      <c r="Z101" t="s">
        <v>14</v>
      </c>
      <c r="AA101" t="s">
        <v>17</v>
      </c>
      <c r="AB101" t="s">
        <v>14</v>
      </c>
      <c r="AC101" t="s">
        <v>16</v>
      </c>
      <c r="AD101" t="s">
        <v>14</v>
      </c>
      <c r="AE101" t="s">
        <v>262</v>
      </c>
      <c r="AF101" t="s">
        <v>14</v>
      </c>
      <c r="AH101" t="s">
        <v>14</v>
      </c>
      <c r="AJ101" t="s">
        <v>14</v>
      </c>
      <c r="AL101" t="s">
        <v>14</v>
      </c>
      <c r="AN101" t="s">
        <v>14</v>
      </c>
      <c r="AP101" t="s">
        <v>14</v>
      </c>
      <c r="AR101" t="s">
        <v>14</v>
      </c>
      <c r="AT101" t="s">
        <v>14</v>
      </c>
      <c r="AV101" t="s">
        <v>18</v>
      </c>
      <c r="AX101" t="s">
        <v>20</v>
      </c>
    </row>
    <row r="102" spans="1:50" x14ac:dyDescent="0.35">
      <c r="A102">
        <f t="shared" si="4"/>
        <v>119</v>
      </c>
      <c r="B102" t="s">
        <v>1</v>
      </c>
      <c r="C102">
        <f t="shared" si="5"/>
        <v>99</v>
      </c>
      <c r="D102" t="s">
        <v>2</v>
      </c>
      <c r="E102" t="s">
        <v>3</v>
      </c>
      <c r="F102" t="s">
        <v>4</v>
      </c>
      <c r="G102" t="s">
        <v>118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T102" t="s">
        <v>14</v>
      </c>
      <c r="V102" t="s">
        <v>14</v>
      </c>
      <c r="X102" t="s">
        <v>14</v>
      </c>
      <c r="Y102" t="s">
        <v>17</v>
      </c>
      <c r="Z102" t="s">
        <v>14</v>
      </c>
      <c r="AA102" t="s">
        <v>262</v>
      </c>
      <c r="AB102" t="s">
        <v>14</v>
      </c>
      <c r="AD102" t="s">
        <v>14</v>
      </c>
      <c r="AF102" t="s">
        <v>14</v>
      </c>
      <c r="AH102" t="s">
        <v>14</v>
      </c>
      <c r="AJ102" t="s">
        <v>14</v>
      </c>
      <c r="AL102" t="s">
        <v>14</v>
      </c>
      <c r="AN102" t="s">
        <v>14</v>
      </c>
      <c r="AP102" t="s">
        <v>14</v>
      </c>
      <c r="AR102" t="s">
        <v>14</v>
      </c>
      <c r="AT102" t="s">
        <v>14</v>
      </c>
      <c r="AV102" t="s">
        <v>18</v>
      </c>
      <c r="AX102" t="s">
        <v>20</v>
      </c>
    </row>
    <row r="103" spans="1:50" x14ac:dyDescent="0.35">
      <c r="A103">
        <f t="shared" si="4"/>
        <v>120</v>
      </c>
      <c r="B103" t="s">
        <v>1</v>
      </c>
      <c r="C103">
        <f t="shared" si="5"/>
        <v>100</v>
      </c>
      <c r="D103" t="s">
        <v>2</v>
      </c>
      <c r="E103" t="s">
        <v>3</v>
      </c>
      <c r="F103" t="s">
        <v>4</v>
      </c>
      <c r="G103" t="s">
        <v>119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T103" t="s">
        <v>14</v>
      </c>
      <c r="V103" t="s">
        <v>14</v>
      </c>
      <c r="X103" t="s">
        <v>14</v>
      </c>
      <c r="Y103" t="s">
        <v>256</v>
      </c>
      <c r="Z103" t="s">
        <v>14</v>
      </c>
      <c r="AB103" t="s">
        <v>14</v>
      </c>
      <c r="AD103" t="s">
        <v>14</v>
      </c>
      <c r="AF103" t="s">
        <v>14</v>
      </c>
      <c r="AH103" t="s">
        <v>14</v>
      </c>
      <c r="AJ103" t="s">
        <v>14</v>
      </c>
      <c r="AL103" t="s">
        <v>14</v>
      </c>
      <c r="AN103" t="s">
        <v>14</v>
      </c>
      <c r="AP103" t="s">
        <v>14</v>
      </c>
      <c r="AR103" t="s">
        <v>14</v>
      </c>
      <c r="AT103" t="s">
        <v>14</v>
      </c>
      <c r="AV103" t="s">
        <v>18</v>
      </c>
      <c r="AX103" t="s">
        <v>20</v>
      </c>
    </row>
    <row r="104" spans="1:50" x14ac:dyDescent="0.35">
      <c r="A104">
        <f t="shared" si="4"/>
        <v>121</v>
      </c>
      <c r="B104" t="s">
        <v>1</v>
      </c>
      <c r="C104">
        <f t="shared" si="5"/>
        <v>101</v>
      </c>
      <c r="D104" t="s">
        <v>2</v>
      </c>
      <c r="E104" t="s">
        <v>3</v>
      </c>
      <c r="F104" t="s">
        <v>4</v>
      </c>
      <c r="G104" t="s">
        <v>15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T104" t="s">
        <v>14</v>
      </c>
      <c r="V104" t="s">
        <v>14</v>
      </c>
      <c r="X104" t="s">
        <v>14</v>
      </c>
      <c r="Y104" t="s">
        <v>15</v>
      </c>
      <c r="Z104" t="s">
        <v>14</v>
      </c>
      <c r="AA104" t="s">
        <v>16</v>
      </c>
      <c r="AB104" t="s">
        <v>14</v>
      </c>
      <c r="AD104" t="s">
        <v>14</v>
      </c>
      <c r="AF104" t="s">
        <v>14</v>
      </c>
      <c r="AH104" t="s">
        <v>14</v>
      </c>
      <c r="AJ104" t="s">
        <v>14</v>
      </c>
      <c r="AL104" t="s">
        <v>14</v>
      </c>
      <c r="AN104" t="s">
        <v>14</v>
      </c>
      <c r="AP104" t="s">
        <v>14</v>
      </c>
      <c r="AR104" t="s">
        <v>14</v>
      </c>
      <c r="AT104" t="s">
        <v>14</v>
      </c>
      <c r="AV104" t="s">
        <v>18</v>
      </c>
      <c r="AX104" t="s">
        <v>20</v>
      </c>
    </row>
    <row r="105" spans="1:50" x14ac:dyDescent="0.35">
      <c r="A105">
        <f t="shared" si="4"/>
        <v>122</v>
      </c>
      <c r="B105" t="s">
        <v>1</v>
      </c>
      <c r="C105">
        <f t="shared" si="5"/>
        <v>102</v>
      </c>
      <c r="D105" t="s">
        <v>2</v>
      </c>
      <c r="E105" t="s">
        <v>3</v>
      </c>
      <c r="F105" t="s">
        <v>4</v>
      </c>
      <c r="G105" t="s">
        <v>120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T105" t="s">
        <v>14</v>
      </c>
      <c r="V105" t="s">
        <v>14</v>
      </c>
      <c r="X105" t="s">
        <v>14</v>
      </c>
      <c r="Y105" t="s">
        <v>259</v>
      </c>
      <c r="Z105" t="s">
        <v>14</v>
      </c>
      <c r="AA105" t="s">
        <v>262</v>
      </c>
      <c r="AB105" t="s">
        <v>14</v>
      </c>
      <c r="AD105" t="s">
        <v>14</v>
      </c>
      <c r="AF105" t="s">
        <v>14</v>
      </c>
      <c r="AH105" t="s">
        <v>14</v>
      </c>
      <c r="AJ105" t="s">
        <v>14</v>
      </c>
      <c r="AL105" t="s">
        <v>14</v>
      </c>
      <c r="AN105" t="s">
        <v>14</v>
      </c>
      <c r="AP105" t="s">
        <v>14</v>
      </c>
      <c r="AR105" t="s">
        <v>14</v>
      </c>
      <c r="AT105" t="s">
        <v>14</v>
      </c>
      <c r="AV105" t="s">
        <v>18</v>
      </c>
      <c r="AX105" t="s">
        <v>20</v>
      </c>
    </row>
    <row r="106" spans="1:50" x14ac:dyDescent="0.35">
      <c r="A106">
        <f t="shared" si="4"/>
        <v>123</v>
      </c>
      <c r="B106" t="s">
        <v>1</v>
      </c>
      <c r="C106">
        <f t="shared" si="5"/>
        <v>103</v>
      </c>
      <c r="D106" t="s">
        <v>2</v>
      </c>
      <c r="E106" t="s">
        <v>3</v>
      </c>
      <c r="F106" t="s">
        <v>4</v>
      </c>
      <c r="G106" t="s">
        <v>121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T106" t="s">
        <v>14</v>
      </c>
      <c r="V106" t="s">
        <v>14</v>
      </c>
      <c r="X106" t="s">
        <v>14</v>
      </c>
      <c r="Y106" t="s">
        <v>13</v>
      </c>
      <c r="Z106" t="s">
        <v>14</v>
      </c>
      <c r="AA106" t="s">
        <v>257</v>
      </c>
      <c r="AB106" t="s">
        <v>14</v>
      </c>
      <c r="AC106" t="s">
        <v>259</v>
      </c>
      <c r="AD106" t="s">
        <v>14</v>
      </c>
      <c r="AF106" t="s">
        <v>14</v>
      </c>
      <c r="AH106" t="s">
        <v>14</v>
      </c>
      <c r="AJ106" t="s">
        <v>14</v>
      </c>
      <c r="AL106" t="s">
        <v>14</v>
      </c>
      <c r="AN106" t="s">
        <v>14</v>
      </c>
      <c r="AP106" t="s">
        <v>14</v>
      </c>
      <c r="AR106" t="s">
        <v>14</v>
      </c>
      <c r="AT106" t="s">
        <v>14</v>
      </c>
      <c r="AV106" t="s">
        <v>18</v>
      </c>
      <c r="AX106" t="s">
        <v>20</v>
      </c>
    </row>
    <row r="107" spans="1:50" x14ac:dyDescent="0.35">
      <c r="A107">
        <f t="shared" si="4"/>
        <v>124</v>
      </c>
      <c r="B107" t="s">
        <v>1</v>
      </c>
      <c r="C107">
        <f t="shared" si="5"/>
        <v>104</v>
      </c>
      <c r="D107" t="s">
        <v>2</v>
      </c>
      <c r="E107" t="s">
        <v>3</v>
      </c>
      <c r="F107" t="s">
        <v>4</v>
      </c>
      <c r="G107" t="s">
        <v>122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T107" t="s">
        <v>14</v>
      </c>
      <c r="V107" t="s">
        <v>14</v>
      </c>
      <c r="X107" t="s">
        <v>14</v>
      </c>
      <c r="Y107" t="s">
        <v>255</v>
      </c>
      <c r="Z107" t="s">
        <v>14</v>
      </c>
      <c r="AA107" t="s">
        <v>304</v>
      </c>
      <c r="AB107" t="s">
        <v>14</v>
      </c>
      <c r="AC107" t="s">
        <v>262</v>
      </c>
      <c r="AD107" t="s">
        <v>14</v>
      </c>
      <c r="AF107" t="s">
        <v>14</v>
      </c>
      <c r="AH107" t="s">
        <v>14</v>
      </c>
      <c r="AJ107" t="s">
        <v>14</v>
      </c>
      <c r="AL107" t="s">
        <v>14</v>
      </c>
      <c r="AN107" t="s">
        <v>14</v>
      </c>
      <c r="AP107" t="s">
        <v>14</v>
      </c>
      <c r="AR107" t="s">
        <v>14</v>
      </c>
      <c r="AT107" t="s">
        <v>14</v>
      </c>
      <c r="AV107" t="s">
        <v>18</v>
      </c>
      <c r="AX107" t="s">
        <v>20</v>
      </c>
    </row>
    <row r="108" spans="1:50" x14ac:dyDescent="0.35">
      <c r="A108">
        <f t="shared" si="4"/>
        <v>125</v>
      </c>
      <c r="B108" t="s">
        <v>1</v>
      </c>
      <c r="C108">
        <f t="shared" si="5"/>
        <v>105</v>
      </c>
      <c r="D108" t="s">
        <v>2</v>
      </c>
      <c r="E108" t="s">
        <v>3</v>
      </c>
      <c r="F108" t="s">
        <v>4</v>
      </c>
      <c r="G108" t="s">
        <v>123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T108" t="s">
        <v>14</v>
      </c>
      <c r="V108" t="s">
        <v>14</v>
      </c>
      <c r="X108" t="s">
        <v>14</v>
      </c>
      <c r="Y108" t="s">
        <v>255</v>
      </c>
      <c r="Z108" t="s">
        <v>14</v>
      </c>
      <c r="AA108" t="s">
        <v>304</v>
      </c>
      <c r="AB108" t="s">
        <v>14</v>
      </c>
      <c r="AC108" t="s">
        <v>263</v>
      </c>
      <c r="AD108" t="s">
        <v>14</v>
      </c>
      <c r="AF108" t="s">
        <v>14</v>
      </c>
      <c r="AH108" t="s">
        <v>14</v>
      </c>
      <c r="AJ108" t="s">
        <v>14</v>
      </c>
      <c r="AL108" t="s">
        <v>14</v>
      </c>
      <c r="AN108" t="s">
        <v>14</v>
      </c>
      <c r="AP108" t="s">
        <v>14</v>
      </c>
      <c r="AR108" t="s">
        <v>14</v>
      </c>
      <c r="AT108" t="s">
        <v>14</v>
      </c>
      <c r="AV108" t="s">
        <v>18</v>
      </c>
      <c r="AX108" t="s">
        <v>20</v>
      </c>
    </row>
    <row r="109" spans="1:50" x14ac:dyDescent="0.35">
      <c r="A109">
        <f t="shared" si="4"/>
        <v>126</v>
      </c>
      <c r="B109" t="s">
        <v>1</v>
      </c>
      <c r="C109">
        <f t="shared" si="5"/>
        <v>106</v>
      </c>
      <c r="D109" t="s">
        <v>2</v>
      </c>
      <c r="E109" t="s">
        <v>3</v>
      </c>
      <c r="F109" t="s">
        <v>4</v>
      </c>
      <c r="G109" t="s">
        <v>124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T109" t="s">
        <v>14</v>
      </c>
      <c r="V109" t="s">
        <v>14</v>
      </c>
      <c r="X109" t="s">
        <v>14</v>
      </c>
      <c r="Y109" t="s">
        <v>17</v>
      </c>
      <c r="Z109" t="s">
        <v>14</v>
      </c>
      <c r="AA109" t="s">
        <v>262</v>
      </c>
      <c r="AB109" t="s">
        <v>14</v>
      </c>
      <c r="AD109" t="s">
        <v>14</v>
      </c>
      <c r="AF109" t="s">
        <v>14</v>
      </c>
      <c r="AH109" t="s">
        <v>14</v>
      </c>
      <c r="AJ109" t="s">
        <v>14</v>
      </c>
      <c r="AL109" t="s">
        <v>14</v>
      </c>
      <c r="AN109" t="s">
        <v>14</v>
      </c>
      <c r="AP109" t="s">
        <v>14</v>
      </c>
      <c r="AR109" t="s">
        <v>14</v>
      </c>
      <c r="AT109" t="s">
        <v>14</v>
      </c>
      <c r="AV109" t="s">
        <v>18</v>
      </c>
      <c r="AX109" t="s">
        <v>20</v>
      </c>
    </row>
    <row r="110" spans="1:50" x14ac:dyDescent="0.35">
      <c r="A110">
        <f t="shared" si="4"/>
        <v>127</v>
      </c>
      <c r="B110" t="s">
        <v>1</v>
      </c>
      <c r="C110">
        <f t="shared" si="5"/>
        <v>107</v>
      </c>
      <c r="D110" t="s">
        <v>2</v>
      </c>
      <c r="E110" t="s">
        <v>3</v>
      </c>
      <c r="F110" t="s">
        <v>4</v>
      </c>
      <c r="G110" t="s">
        <v>125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T110" t="s">
        <v>14</v>
      </c>
      <c r="V110" t="s">
        <v>14</v>
      </c>
      <c r="X110" t="s">
        <v>14</v>
      </c>
      <c r="Y110" t="s">
        <v>259</v>
      </c>
      <c r="Z110" t="s">
        <v>14</v>
      </c>
      <c r="AA110" t="s">
        <v>262</v>
      </c>
      <c r="AB110" t="s">
        <v>14</v>
      </c>
      <c r="AD110" t="s">
        <v>14</v>
      </c>
      <c r="AF110" t="s">
        <v>14</v>
      </c>
      <c r="AH110" t="s">
        <v>14</v>
      </c>
      <c r="AJ110" t="s">
        <v>14</v>
      </c>
      <c r="AL110" t="s">
        <v>14</v>
      </c>
      <c r="AN110" t="s">
        <v>14</v>
      </c>
      <c r="AP110" t="s">
        <v>14</v>
      </c>
      <c r="AR110" t="s">
        <v>14</v>
      </c>
      <c r="AT110" t="s">
        <v>14</v>
      </c>
      <c r="AV110" t="s">
        <v>18</v>
      </c>
      <c r="AX110" t="s">
        <v>20</v>
      </c>
    </row>
    <row r="111" spans="1:50" x14ac:dyDescent="0.35">
      <c r="A111">
        <f t="shared" si="4"/>
        <v>128</v>
      </c>
      <c r="B111" t="s">
        <v>1</v>
      </c>
      <c r="C111">
        <f t="shared" si="5"/>
        <v>108</v>
      </c>
      <c r="D111" t="s">
        <v>2</v>
      </c>
      <c r="E111" t="s">
        <v>3</v>
      </c>
      <c r="F111" t="s">
        <v>4</v>
      </c>
      <c r="G111" t="s">
        <v>126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T111" t="s">
        <v>14</v>
      </c>
      <c r="V111" t="s">
        <v>14</v>
      </c>
      <c r="X111" t="s">
        <v>14</v>
      </c>
      <c r="Y111" t="s">
        <v>304</v>
      </c>
      <c r="Z111" t="s">
        <v>14</v>
      </c>
      <c r="AA111" t="s">
        <v>16</v>
      </c>
      <c r="AB111" t="s">
        <v>14</v>
      </c>
      <c r="AC111" t="s">
        <v>263</v>
      </c>
      <c r="AD111" t="s">
        <v>14</v>
      </c>
      <c r="AF111" t="s">
        <v>14</v>
      </c>
      <c r="AH111" t="s">
        <v>14</v>
      </c>
      <c r="AJ111" t="s">
        <v>14</v>
      </c>
      <c r="AL111" t="s">
        <v>14</v>
      </c>
      <c r="AN111" t="s">
        <v>14</v>
      </c>
      <c r="AP111" t="s">
        <v>14</v>
      </c>
      <c r="AR111" t="s">
        <v>14</v>
      </c>
      <c r="AT111" t="s">
        <v>14</v>
      </c>
      <c r="AV111" t="s">
        <v>18</v>
      </c>
      <c r="AX111" t="s">
        <v>20</v>
      </c>
    </row>
    <row r="112" spans="1:50" x14ac:dyDescent="0.35">
      <c r="A112">
        <f t="shared" si="4"/>
        <v>129</v>
      </c>
      <c r="B112" t="s">
        <v>1</v>
      </c>
      <c r="C112">
        <f t="shared" si="5"/>
        <v>109</v>
      </c>
      <c r="D112" t="s">
        <v>2</v>
      </c>
      <c r="E112" t="s">
        <v>3</v>
      </c>
      <c r="F112" t="s">
        <v>4</v>
      </c>
      <c r="G112" t="s">
        <v>127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T112" t="s">
        <v>14</v>
      </c>
      <c r="V112" t="s">
        <v>14</v>
      </c>
      <c r="X112" t="s">
        <v>14</v>
      </c>
      <c r="Y112" t="s">
        <v>255</v>
      </c>
      <c r="Z112" t="s">
        <v>14</v>
      </c>
      <c r="AA112" t="s">
        <v>262</v>
      </c>
      <c r="AB112" t="s">
        <v>14</v>
      </c>
      <c r="AD112" t="s">
        <v>14</v>
      </c>
      <c r="AF112" t="s">
        <v>14</v>
      </c>
      <c r="AH112" t="s">
        <v>14</v>
      </c>
      <c r="AJ112" t="s">
        <v>14</v>
      </c>
      <c r="AL112" t="s">
        <v>14</v>
      </c>
      <c r="AN112" t="s">
        <v>14</v>
      </c>
      <c r="AP112" t="s">
        <v>14</v>
      </c>
      <c r="AR112" t="s">
        <v>14</v>
      </c>
      <c r="AT112" t="s">
        <v>14</v>
      </c>
      <c r="AV112" t="s">
        <v>18</v>
      </c>
      <c r="AX112" t="s">
        <v>20</v>
      </c>
    </row>
    <row r="113" spans="1:50" x14ac:dyDescent="0.35">
      <c r="A113">
        <f t="shared" si="4"/>
        <v>130</v>
      </c>
      <c r="B113" t="s">
        <v>1</v>
      </c>
      <c r="C113">
        <f t="shared" si="5"/>
        <v>110</v>
      </c>
      <c r="D113" t="s">
        <v>2</v>
      </c>
      <c r="E113" t="s">
        <v>3</v>
      </c>
      <c r="F113" t="s">
        <v>4</v>
      </c>
      <c r="G113" t="s">
        <v>128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T113" t="s">
        <v>14</v>
      </c>
      <c r="V113" t="s">
        <v>14</v>
      </c>
      <c r="X113" t="s">
        <v>14</v>
      </c>
      <c r="Y113" t="s">
        <v>13</v>
      </c>
      <c r="Z113" t="s">
        <v>14</v>
      </c>
      <c r="AA113" t="s">
        <v>16</v>
      </c>
      <c r="AB113" t="s">
        <v>14</v>
      </c>
      <c r="AD113" t="s">
        <v>14</v>
      </c>
      <c r="AF113" t="s">
        <v>14</v>
      </c>
      <c r="AH113" t="s">
        <v>14</v>
      </c>
      <c r="AJ113" t="s">
        <v>14</v>
      </c>
      <c r="AL113" t="s">
        <v>14</v>
      </c>
      <c r="AN113" t="s">
        <v>14</v>
      </c>
      <c r="AP113" t="s">
        <v>14</v>
      </c>
      <c r="AR113" t="s">
        <v>14</v>
      </c>
      <c r="AT113" t="s">
        <v>14</v>
      </c>
      <c r="AV113" t="s">
        <v>18</v>
      </c>
      <c r="AX113" t="s">
        <v>20</v>
      </c>
    </row>
    <row r="114" spans="1:50" x14ac:dyDescent="0.35">
      <c r="A114">
        <f t="shared" si="4"/>
        <v>131</v>
      </c>
      <c r="B114" t="s">
        <v>1</v>
      </c>
      <c r="C114">
        <f t="shared" si="5"/>
        <v>111</v>
      </c>
      <c r="D114" t="s">
        <v>2</v>
      </c>
      <c r="E114" t="s">
        <v>3</v>
      </c>
      <c r="F114" t="s">
        <v>4</v>
      </c>
      <c r="G114" t="s">
        <v>129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T114" t="s">
        <v>14</v>
      </c>
      <c r="V114" t="s">
        <v>14</v>
      </c>
      <c r="X114" t="s">
        <v>14</v>
      </c>
      <c r="Y114" t="s">
        <v>13</v>
      </c>
      <c r="Z114" t="s">
        <v>14</v>
      </c>
      <c r="AB114" t="s">
        <v>14</v>
      </c>
      <c r="AD114" t="s">
        <v>14</v>
      </c>
      <c r="AF114" t="s">
        <v>14</v>
      </c>
      <c r="AH114" t="s">
        <v>14</v>
      </c>
      <c r="AJ114" t="s">
        <v>14</v>
      </c>
      <c r="AL114" t="s">
        <v>14</v>
      </c>
      <c r="AN114" t="s">
        <v>14</v>
      </c>
      <c r="AP114" t="s">
        <v>14</v>
      </c>
      <c r="AR114" t="s">
        <v>14</v>
      </c>
      <c r="AT114" t="s">
        <v>14</v>
      </c>
      <c r="AV114" t="s">
        <v>18</v>
      </c>
      <c r="AX114" t="s">
        <v>20</v>
      </c>
    </row>
    <row r="115" spans="1:50" x14ac:dyDescent="0.35">
      <c r="A115">
        <f t="shared" si="4"/>
        <v>132</v>
      </c>
      <c r="B115" t="s">
        <v>1</v>
      </c>
      <c r="C115">
        <f t="shared" si="5"/>
        <v>112</v>
      </c>
      <c r="D115" t="s">
        <v>2</v>
      </c>
      <c r="E115" t="s">
        <v>3</v>
      </c>
      <c r="F115" t="s">
        <v>4</v>
      </c>
      <c r="G115" t="s">
        <v>130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T115" t="s">
        <v>14</v>
      </c>
      <c r="V115" t="s">
        <v>14</v>
      </c>
      <c r="X115" t="s">
        <v>14</v>
      </c>
      <c r="Y115" t="s">
        <v>256</v>
      </c>
      <c r="Z115" t="s">
        <v>14</v>
      </c>
      <c r="AA115" t="s">
        <v>261</v>
      </c>
      <c r="AB115" t="s">
        <v>14</v>
      </c>
      <c r="AD115" t="s">
        <v>14</v>
      </c>
      <c r="AF115" t="s">
        <v>14</v>
      </c>
      <c r="AH115" t="s">
        <v>14</v>
      </c>
      <c r="AJ115" t="s">
        <v>14</v>
      </c>
      <c r="AL115" t="s">
        <v>14</v>
      </c>
      <c r="AN115" t="s">
        <v>14</v>
      </c>
      <c r="AP115" t="s">
        <v>14</v>
      </c>
      <c r="AR115" t="s">
        <v>14</v>
      </c>
      <c r="AT115" t="s">
        <v>14</v>
      </c>
      <c r="AV115" t="s">
        <v>18</v>
      </c>
      <c r="AX115" t="s">
        <v>20</v>
      </c>
    </row>
    <row r="116" spans="1:50" x14ac:dyDescent="0.35">
      <c r="A116">
        <f t="shared" si="4"/>
        <v>133</v>
      </c>
      <c r="B116" t="s">
        <v>1</v>
      </c>
      <c r="C116">
        <f t="shared" si="5"/>
        <v>113</v>
      </c>
      <c r="D116" t="s">
        <v>2</v>
      </c>
      <c r="E116" t="s">
        <v>3</v>
      </c>
      <c r="F116" t="s">
        <v>4</v>
      </c>
      <c r="G116" t="s">
        <v>131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T116" t="s">
        <v>14</v>
      </c>
      <c r="V116" t="s">
        <v>14</v>
      </c>
      <c r="X116" t="s">
        <v>14</v>
      </c>
      <c r="Y116" t="s">
        <v>257</v>
      </c>
      <c r="Z116" t="s">
        <v>14</v>
      </c>
      <c r="AA116" t="s">
        <v>259</v>
      </c>
      <c r="AB116" t="s">
        <v>14</v>
      </c>
      <c r="AD116" t="s">
        <v>14</v>
      </c>
      <c r="AF116" t="s">
        <v>14</v>
      </c>
      <c r="AH116" t="s">
        <v>14</v>
      </c>
      <c r="AJ116" t="s">
        <v>14</v>
      </c>
      <c r="AL116" t="s">
        <v>14</v>
      </c>
      <c r="AN116" t="s">
        <v>14</v>
      </c>
      <c r="AP116" t="s">
        <v>14</v>
      </c>
      <c r="AR116" t="s">
        <v>14</v>
      </c>
      <c r="AT116" t="s">
        <v>14</v>
      </c>
      <c r="AV116" t="s">
        <v>18</v>
      </c>
      <c r="AX116" t="s">
        <v>20</v>
      </c>
    </row>
    <row r="117" spans="1:50" x14ac:dyDescent="0.35">
      <c r="A117">
        <f t="shared" si="4"/>
        <v>134</v>
      </c>
      <c r="B117" t="s">
        <v>1</v>
      </c>
      <c r="C117">
        <f t="shared" si="5"/>
        <v>114</v>
      </c>
      <c r="D117" t="s">
        <v>2</v>
      </c>
      <c r="E117" t="s">
        <v>3</v>
      </c>
      <c r="F117" t="s">
        <v>4</v>
      </c>
      <c r="G117" t="s">
        <v>302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T117" t="s">
        <v>14</v>
      </c>
      <c r="V117" t="s">
        <v>14</v>
      </c>
      <c r="X117" t="s">
        <v>14</v>
      </c>
      <c r="Y117" t="s">
        <v>15</v>
      </c>
      <c r="Z117" t="s">
        <v>14</v>
      </c>
      <c r="AA117" t="s">
        <v>17</v>
      </c>
      <c r="AB117" t="s">
        <v>14</v>
      </c>
      <c r="AD117" t="s">
        <v>14</v>
      </c>
      <c r="AF117" t="s">
        <v>14</v>
      </c>
      <c r="AH117" t="s">
        <v>14</v>
      </c>
      <c r="AJ117" t="s">
        <v>14</v>
      </c>
      <c r="AL117" t="s">
        <v>14</v>
      </c>
      <c r="AN117" t="s">
        <v>14</v>
      </c>
      <c r="AP117" t="s">
        <v>14</v>
      </c>
      <c r="AR117" t="s">
        <v>14</v>
      </c>
      <c r="AT117" t="s">
        <v>14</v>
      </c>
      <c r="AV117" t="s">
        <v>18</v>
      </c>
      <c r="AX117" t="s">
        <v>20</v>
      </c>
    </row>
    <row r="118" spans="1:50" x14ac:dyDescent="0.35">
      <c r="A118">
        <f t="shared" si="4"/>
        <v>135</v>
      </c>
      <c r="B118" t="s">
        <v>1</v>
      </c>
      <c r="C118">
        <f t="shared" si="5"/>
        <v>115</v>
      </c>
      <c r="D118" t="s">
        <v>2</v>
      </c>
      <c r="E118" t="s">
        <v>3</v>
      </c>
      <c r="F118" t="s">
        <v>4</v>
      </c>
      <c r="G118" t="s">
        <v>303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T118" t="s">
        <v>14</v>
      </c>
      <c r="V118" t="s">
        <v>14</v>
      </c>
      <c r="X118" t="s">
        <v>14</v>
      </c>
      <c r="Z118" t="s">
        <v>14</v>
      </c>
      <c r="AB118" t="s">
        <v>14</v>
      </c>
      <c r="AD118" t="s">
        <v>14</v>
      </c>
      <c r="AF118" t="s">
        <v>14</v>
      </c>
      <c r="AH118" t="s">
        <v>14</v>
      </c>
      <c r="AJ118" t="s">
        <v>14</v>
      </c>
      <c r="AL118" t="s">
        <v>14</v>
      </c>
      <c r="AN118" t="s">
        <v>14</v>
      </c>
      <c r="AP118" t="s">
        <v>14</v>
      </c>
      <c r="AR118" t="s">
        <v>14</v>
      </c>
      <c r="AT118" t="s">
        <v>14</v>
      </c>
      <c r="AV118" t="s">
        <v>18</v>
      </c>
      <c r="AX118" t="s">
        <v>20</v>
      </c>
    </row>
    <row r="119" spans="1:50" x14ac:dyDescent="0.35">
      <c r="A119">
        <f t="shared" si="4"/>
        <v>136</v>
      </c>
      <c r="B119" t="s">
        <v>1</v>
      </c>
      <c r="C119">
        <f t="shared" si="5"/>
        <v>116</v>
      </c>
      <c r="D119" t="s">
        <v>2</v>
      </c>
      <c r="E119" t="s">
        <v>3</v>
      </c>
      <c r="F119" t="s">
        <v>4</v>
      </c>
      <c r="G119" t="s">
        <v>133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T119" t="s">
        <v>14</v>
      </c>
      <c r="V119" t="s">
        <v>14</v>
      </c>
      <c r="X119" t="s">
        <v>14</v>
      </c>
      <c r="Y119" t="s">
        <v>255</v>
      </c>
      <c r="Z119" t="s">
        <v>14</v>
      </c>
      <c r="AA119" t="s">
        <v>304</v>
      </c>
      <c r="AB119" t="s">
        <v>14</v>
      </c>
      <c r="AC119" t="s">
        <v>16</v>
      </c>
      <c r="AD119" t="s">
        <v>14</v>
      </c>
      <c r="AF119" t="s">
        <v>14</v>
      </c>
      <c r="AH119" t="s">
        <v>14</v>
      </c>
      <c r="AJ119" t="s">
        <v>14</v>
      </c>
      <c r="AL119" t="s">
        <v>14</v>
      </c>
      <c r="AN119" t="s">
        <v>14</v>
      </c>
      <c r="AP119" t="s">
        <v>14</v>
      </c>
      <c r="AR119" t="s">
        <v>14</v>
      </c>
      <c r="AT119" t="s">
        <v>14</v>
      </c>
      <c r="AV119" t="s">
        <v>18</v>
      </c>
      <c r="AX119" t="s">
        <v>20</v>
      </c>
    </row>
    <row r="120" spans="1:50" x14ac:dyDescent="0.35">
      <c r="A120">
        <f t="shared" si="4"/>
        <v>137</v>
      </c>
      <c r="B120" t="s">
        <v>1</v>
      </c>
      <c r="C120">
        <f t="shared" si="5"/>
        <v>117</v>
      </c>
      <c r="D120" t="s">
        <v>2</v>
      </c>
      <c r="E120" t="s">
        <v>3</v>
      </c>
      <c r="F120" t="s">
        <v>4</v>
      </c>
      <c r="G120" t="s">
        <v>134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T120" t="s">
        <v>14</v>
      </c>
      <c r="V120" t="s">
        <v>14</v>
      </c>
      <c r="X120" t="s">
        <v>14</v>
      </c>
      <c r="Y120" t="s">
        <v>304</v>
      </c>
      <c r="Z120" t="s">
        <v>14</v>
      </c>
      <c r="AA120" t="s">
        <v>262</v>
      </c>
      <c r="AB120" t="s">
        <v>14</v>
      </c>
      <c r="AD120" t="s">
        <v>14</v>
      </c>
      <c r="AF120" t="s">
        <v>14</v>
      </c>
      <c r="AH120" t="s">
        <v>14</v>
      </c>
      <c r="AJ120" t="s">
        <v>14</v>
      </c>
      <c r="AL120" t="s">
        <v>14</v>
      </c>
      <c r="AN120" t="s">
        <v>14</v>
      </c>
      <c r="AP120" t="s">
        <v>14</v>
      </c>
      <c r="AR120" t="s">
        <v>14</v>
      </c>
      <c r="AT120" t="s">
        <v>14</v>
      </c>
      <c r="AV120" t="s">
        <v>18</v>
      </c>
      <c r="AX120" t="s">
        <v>20</v>
      </c>
    </row>
    <row r="121" spans="1:50" x14ac:dyDescent="0.35">
      <c r="A121">
        <f t="shared" si="4"/>
        <v>138</v>
      </c>
      <c r="B121" t="s">
        <v>1</v>
      </c>
      <c r="C121">
        <f t="shared" si="5"/>
        <v>118</v>
      </c>
      <c r="D121" t="s">
        <v>2</v>
      </c>
      <c r="E121" t="s">
        <v>3</v>
      </c>
      <c r="F121" t="s">
        <v>4</v>
      </c>
      <c r="G121" t="s">
        <v>135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T121" t="s">
        <v>14</v>
      </c>
      <c r="V121" t="s">
        <v>14</v>
      </c>
      <c r="X121" t="s">
        <v>14</v>
      </c>
      <c r="Y121" t="s">
        <v>256</v>
      </c>
      <c r="Z121" t="s">
        <v>14</v>
      </c>
      <c r="AA121" t="s">
        <v>261</v>
      </c>
      <c r="AB121" t="s">
        <v>14</v>
      </c>
      <c r="AD121" t="s">
        <v>14</v>
      </c>
      <c r="AF121" t="s">
        <v>14</v>
      </c>
      <c r="AH121" t="s">
        <v>14</v>
      </c>
      <c r="AJ121" t="s">
        <v>14</v>
      </c>
      <c r="AL121" t="s">
        <v>14</v>
      </c>
      <c r="AN121" t="s">
        <v>14</v>
      </c>
      <c r="AP121" t="s">
        <v>14</v>
      </c>
      <c r="AR121" t="s">
        <v>14</v>
      </c>
      <c r="AT121" t="s">
        <v>14</v>
      </c>
      <c r="AV121" t="s">
        <v>18</v>
      </c>
      <c r="AX121" t="s">
        <v>20</v>
      </c>
    </row>
    <row r="122" spans="1:50" x14ac:dyDescent="0.35">
      <c r="A122">
        <f t="shared" si="4"/>
        <v>139</v>
      </c>
      <c r="B122" t="s">
        <v>1</v>
      </c>
      <c r="C122">
        <f t="shared" si="5"/>
        <v>119</v>
      </c>
      <c r="D122" t="s">
        <v>2</v>
      </c>
      <c r="E122" t="s">
        <v>3</v>
      </c>
      <c r="F122" t="s">
        <v>4</v>
      </c>
      <c r="G122" t="s">
        <v>136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T122" t="s">
        <v>14</v>
      </c>
      <c r="V122" t="s">
        <v>14</v>
      </c>
      <c r="X122" t="s">
        <v>14</v>
      </c>
      <c r="Y122" t="s">
        <v>17</v>
      </c>
      <c r="Z122" t="s">
        <v>14</v>
      </c>
      <c r="AA122" t="s">
        <v>262</v>
      </c>
      <c r="AB122" t="s">
        <v>14</v>
      </c>
      <c r="AD122" t="s">
        <v>14</v>
      </c>
      <c r="AF122" t="s">
        <v>14</v>
      </c>
      <c r="AH122" t="s">
        <v>14</v>
      </c>
      <c r="AJ122" t="s">
        <v>14</v>
      </c>
      <c r="AL122" t="s">
        <v>14</v>
      </c>
      <c r="AN122" t="s">
        <v>14</v>
      </c>
      <c r="AP122" t="s">
        <v>14</v>
      </c>
      <c r="AR122" t="s">
        <v>14</v>
      </c>
      <c r="AT122" t="s">
        <v>14</v>
      </c>
      <c r="AV122" t="s">
        <v>18</v>
      </c>
      <c r="AX122" t="s">
        <v>20</v>
      </c>
    </row>
    <row r="123" spans="1:50" x14ac:dyDescent="0.35">
      <c r="A123">
        <f t="shared" si="4"/>
        <v>140</v>
      </c>
      <c r="B123" t="s">
        <v>1</v>
      </c>
      <c r="C123">
        <f t="shared" si="5"/>
        <v>120</v>
      </c>
      <c r="D123" t="s">
        <v>2</v>
      </c>
      <c r="E123" t="s">
        <v>3</v>
      </c>
      <c r="F123" t="s">
        <v>4</v>
      </c>
      <c r="G123" t="s">
        <v>137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T123" t="s">
        <v>14</v>
      </c>
      <c r="V123" t="s">
        <v>14</v>
      </c>
      <c r="X123" t="s">
        <v>14</v>
      </c>
      <c r="Y123" t="s">
        <v>253</v>
      </c>
      <c r="Z123" t="s">
        <v>14</v>
      </c>
      <c r="AA123" t="s">
        <v>13</v>
      </c>
      <c r="AB123" t="s">
        <v>14</v>
      </c>
      <c r="AD123" t="s">
        <v>14</v>
      </c>
      <c r="AF123" t="s">
        <v>14</v>
      </c>
      <c r="AH123" t="s">
        <v>14</v>
      </c>
      <c r="AJ123" t="s">
        <v>14</v>
      </c>
      <c r="AL123" t="s">
        <v>14</v>
      </c>
      <c r="AN123" t="s">
        <v>14</v>
      </c>
      <c r="AP123" t="s">
        <v>14</v>
      </c>
      <c r="AR123" t="s">
        <v>14</v>
      </c>
      <c r="AT123" t="s">
        <v>14</v>
      </c>
      <c r="AV123" t="s">
        <v>18</v>
      </c>
      <c r="AX123" t="s">
        <v>20</v>
      </c>
    </row>
    <row r="124" spans="1:50" x14ac:dyDescent="0.35">
      <c r="A124">
        <f t="shared" si="4"/>
        <v>141</v>
      </c>
      <c r="B124" t="s">
        <v>1</v>
      </c>
      <c r="C124">
        <f t="shared" si="5"/>
        <v>121</v>
      </c>
      <c r="D124" t="s">
        <v>2</v>
      </c>
      <c r="E124" t="s">
        <v>3</v>
      </c>
      <c r="F124" t="s">
        <v>4</v>
      </c>
      <c r="G124" t="s">
        <v>138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T124" t="s">
        <v>14</v>
      </c>
      <c r="V124" t="s">
        <v>14</v>
      </c>
      <c r="X124" t="s">
        <v>14</v>
      </c>
      <c r="Y124" t="s">
        <v>262</v>
      </c>
      <c r="Z124" t="s">
        <v>14</v>
      </c>
      <c r="AB124" t="s">
        <v>14</v>
      </c>
      <c r="AD124" t="s">
        <v>14</v>
      </c>
      <c r="AF124" t="s">
        <v>14</v>
      </c>
      <c r="AH124" t="s">
        <v>14</v>
      </c>
      <c r="AJ124" t="s">
        <v>14</v>
      </c>
      <c r="AL124" t="s">
        <v>14</v>
      </c>
      <c r="AN124" t="s">
        <v>14</v>
      </c>
      <c r="AP124" t="s">
        <v>14</v>
      </c>
      <c r="AR124" t="s">
        <v>14</v>
      </c>
      <c r="AT124" t="s">
        <v>14</v>
      </c>
      <c r="AV124" t="s">
        <v>18</v>
      </c>
      <c r="AX124" t="s">
        <v>20</v>
      </c>
    </row>
    <row r="125" spans="1:50" x14ac:dyDescent="0.35">
      <c r="A125">
        <f t="shared" si="4"/>
        <v>142</v>
      </c>
      <c r="B125" t="s">
        <v>1</v>
      </c>
      <c r="C125">
        <f t="shared" si="5"/>
        <v>122</v>
      </c>
      <c r="D125" t="s">
        <v>2</v>
      </c>
      <c r="E125" t="s">
        <v>3</v>
      </c>
      <c r="F125" t="s">
        <v>4</v>
      </c>
      <c r="G125" t="s">
        <v>139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T125" t="s">
        <v>14</v>
      </c>
      <c r="V125" t="s">
        <v>14</v>
      </c>
      <c r="X125" t="s">
        <v>14</v>
      </c>
      <c r="Y125" t="s">
        <v>255</v>
      </c>
      <c r="Z125" t="s">
        <v>14</v>
      </c>
      <c r="AA125" t="s">
        <v>262</v>
      </c>
      <c r="AB125" t="s">
        <v>14</v>
      </c>
      <c r="AD125" t="s">
        <v>14</v>
      </c>
      <c r="AF125" t="s">
        <v>14</v>
      </c>
      <c r="AH125" t="s">
        <v>14</v>
      </c>
      <c r="AJ125" t="s">
        <v>14</v>
      </c>
      <c r="AL125" t="s">
        <v>14</v>
      </c>
      <c r="AN125" t="s">
        <v>14</v>
      </c>
      <c r="AP125" t="s">
        <v>14</v>
      </c>
      <c r="AR125" t="s">
        <v>14</v>
      </c>
      <c r="AT125" t="s">
        <v>14</v>
      </c>
      <c r="AV125" t="s">
        <v>18</v>
      </c>
      <c r="AX125" t="s">
        <v>20</v>
      </c>
    </row>
    <row r="126" spans="1:50" x14ac:dyDescent="0.35">
      <c r="A126">
        <f t="shared" si="4"/>
        <v>143</v>
      </c>
      <c r="B126" t="s">
        <v>1</v>
      </c>
      <c r="C126">
        <f t="shared" si="5"/>
        <v>123</v>
      </c>
      <c r="D126" t="s">
        <v>2</v>
      </c>
      <c r="E126" t="s">
        <v>3</v>
      </c>
      <c r="F126" t="s">
        <v>4</v>
      </c>
      <c r="G126" t="s">
        <v>140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T126" t="s">
        <v>14</v>
      </c>
      <c r="V126" t="s">
        <v>14</v>
      </c>
      <c r="X126" t="s">
        <v>14</v>
      </c>
      <c r="Y126" t="s">
        <v>261</v>
      </c>
      <c r="Z126" t="s">
        <v>14</v>
      </c>
      <c r="AA126" t="s">
        <v>262</v>
      </c>
      <c r="AB126" t="s">
        <v>14</v>
      </c>
      <c r="AD126" t="s">
        <v>14</v>
      </c>
      <c r="AF126" t="s">
        <v>14</v>
      </c>
      <c r="AH126" t="s">
        <v>14</v>
      </c>
      <c r="AJ126" t="s">
        <v>14</v>
      </c>
      <c r="AL126" t="s">
        <v>14</v>
      </c>
      <c r="AN126" t="s">
        <v>14</v>
      </c>
      <c r="AP126" t="s">
        <v>14</v>
      </c>
      <c r="AR126" t="s">
        <v>14</v>
      </c>
      <c r="AT126" t="s">
        <v>14</v>
      </c>
      <c r="AV126" t="s">
        <v>18</v>
      </c>
      <c r="AX126" t="s">
        <v>20</v>
      </c>
    </row>
    <row r="127" spans="1:50" x14ac:dyDescent="0.35">
      <c r="A127">
        <f t="shared" si="4"/>
        <v>144</v>
      </c>
      <c r="B127" t="s">
        <v>1</v>
      </c>
      <c r="C127">
        <f t="shared" si="5"/>
        <v>124</v>
      </c>
      <c r="D127" t="s">
        <v>2</v>
      </c>
      <c r="E127" t="s">
        <v>3</v>
      </c>
      <c r="F127" t="s">
        <v>4</v>
      </c>
      <c r="G127" t="s">
        <v>141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T127" t="s">
        <v>14</v>
      </c>
      <c r="V127" t="s">
        <v>14</v>
      </c>
      <c r="X127" t="s">
        <v>14</v>
      </c>
      <c r="Y127" t="s">
        <v>256</v>
      </c>
      <c r="Z127" t="s">
        <v>14</v>
      </c>
      <c r="AB127" t="s">
        <v>14</v>
      </c>
      <c r="AD127" t="s">
        <v>14</v>
      </c>
      <c r="AF127" t="s">
        <v>14</v>
      </c>
      <c r="AH127" t="s">
        <v>14</v>
      </c>
      <c r="AJ127" t="s">
        <v>14</v>
      </c>
      <c r="AL127" t="s">
        <v>14</v>
      </c>
      <c r="AN127" t="s">
        <v>14</v>
      </c>
      <c r="AP127" t="s">
        <v>14</v>
      </c>
      <c r="AR127" t="s">
        <v>14</v>
      </c>
      <c r="AT127" t="s">
        <v>14</v>
      </c>
      <c r="AV127" t="s">
        <v>18</v>
      </c>
      <c r="AX127" t="s">
        <v>20</v>
      </c>
    </row>
    <row r="128" spans="1:50" x14ac:dyDescent="0.35">
      <c r="A128">
        <f t="shared" si="4"/>
        <v>145</v>
      </c>
      <c r="B128" t="s">
        <v>1</v>
      </c>
      <c r="C128">
        <f t="shared" si="5"/>
        <v>125</v>
      </c>
      <c r="D128" t="s">
        <v>2</v>
      </c>
      <c r="E128" t="s">
        <v>3</v>
      </c>
      <c r="F128" t="s">
        <v>4</v>
      </c>
      <c r="G128" t="s">
        <v>142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T128" t="s">
        <v>14</v>
      </c>
      <c r="V128" t="s">
        <v>14</v>
      </c>
      <c r="X128" t="s">
        <v>14</v>
      </c>
      <c r="Y128" t="s">
        <v>255</v>
      </c>
      <c r="Z128" t="s">
        <v>14</v>
      </c>
      <c r="AA128" t="s">
        <v>256</v>
      </c>
      <c r="AB128" t="s">
        <v>14</v>
      </c>
      <c r="AD128" t="s">
        <v>14</v>
      </c>
      <c r="AF128" t="s">
        <v>14</v>
      </c>
      <c r="AH128" t="s">
        <v>14</v>
      </c>
      <c r="AJ128" t="s">
        <v>14</v>
      </c>
      <c r="AL128" t="s">
        <v>14</v>
      </c>
      <c r="AN128" t="s">
        <v>14</v>
      </c>
      <c r="AP128" t="s">
        <v>14</v>
      </c>
      <c r="AR128" t="s">
        <v>14</v>
      </c>
      <c r="AT128" t="s">
        <v>14</v>
      </c>
      <c r="AV128" t="s">
        <v>18</v>
      </c>
      <c r="AX128" t="s">
        <v>20</v>
      </c>
    </row>
    <row r="129" spans="1:50" x14ac:dyDescent="0.35">
      <c r="A129">
        <f t="shared" si="4"/>
        <v>146</v>
      </c>
      <c r="B129" t="s">
        <v>1</v>
      </c>
      <c r="C129">
        <f t="shared" si="5"/>
        <v>126</v>
      </c>
      <c r="D129" t="s">
        <v>2</v>
      </c>
      <c r="E129" t="s">
        <v>3</v>
      </c>
      <c r="F129" t="s">
        <v>4</v>
      </c>
      <c r="G129" t="s">
        <v>143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T129" t="s">
        <v>14</v>
      </c>
      <c r="V129" t="s">
        <v>14</v>
      </c>
      <c r="X129" t="s">
        <v>14</v>
      </c>
      <c r="Y129" t="s">
        <v>13</v>
      </c>
      <c r="Z129" t="s">
        <v>14</v>
      </c>
      <c r="AA129" t="s">
        <v>15</v>
      </c>
      <c r="AB129" t="s">
        <v>14</v>
      </c>
      <c r="AC129" t="s">
        <v>259</v>
      </c>
      <c r="AD129" t="s">
        <v>14</v>
      </c>
      <c r="AF129" t="s">
        <v>14</v>
      </c>
      <c r="AH129" t="s">
        <v>14</v>
      </c>
      <c r="AJ129" t="s">
        <v>14</v>
      </c>
      <c r="AL129" t="s">
        <v>14</v>
      </c>
      <c r="AN129" t="s">
        <v>14</v>
      </c>
      <c r="AP129" t="s">
        <v>14</v>
      </c>
      <c r="AR129" t="s">
        <v>14</v>
      </c>
      <c r="AT129" t="s">
        <v>14</v>
      </c>
      <c r="AV129" t="s">
        <v>18</v>
      </c>
      <c r="AX129" t="s">
        <v>20</v>
      </c>
    </row>
    <row r="130" spans="1:50" x14ac:dyDescent="0.35">
      <c r="A130">
        <f t="shared" si="4"/>
        <v>147</v>
      </c>
      <c r="B130" t="s">
        <v>1</v>
      </c>
      <c r="C130">
        <f t="shared" si="5"/>
        <v>127</v>
      </c>
      <c r="D130" t="s">
        <v>2</v>
      </c>
      <c r="E130" t="s">
        <v>3</v>
      </c>
      <c r="F130" t="s">
        <v>4</v>
      </c>
      <c r="G130" t="s">
        <v>144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T130" t="s">
        <v>14</v>
      </c>
      <c r="V130" t="s">
        <v>14</v>
      </c>
      <c r="X130" t="s">
        <v>14</v>
      </c>
      <c r="Y130" t="s">
        <v>262</v>
      </c>
      <c r="Z130" t="s">
        <v>14</v>
      </c>
      <c r="AB130" t="s">
        <v>14</v>
      </c>
      <c r="AD130" t="s">
        <v>14</v>
      </c>
      <c r="AF130" t="s">
        <v>14</v>
      </c>
      <c r="AH130" t="s">
        <v>14</v>
      </c>
      <c r="AJ130" t="s">
        <v>14</v>
      </c>
      <c r="AL130" t="s">
        <v>14</v>
      </c>
      <c r="AN130" t="s">
        <v>14</v>
      </c>
      <c r="AP130" t="s">
        <v>14</v>
      </c>
      <c r="AR130" t="s">
        <v>14</v>
      </c>
      <c r="AT130" t="s">
        <v>14</v>
      </c>
      <c r="AV130" t="s">
        <v>18</v>
      </c>
      <c r="AX130" t="s">
        <v>20</v>
      </c>
    </row>
    <row r="131" spans="1:50" x14ac:dyDescent="0.35">
      <c r="A131">
        <f t="shared" si="4"/>
        <v>148</v>
      </c>
      <c r="B131" t="s">
        <v>1</v>
      </c>
      <c r="C131">
        <f t="shared" si="5"/>
        <v>128</v>
      </c>
      <c r="D131" t="s">
        <v>2</v>
      </c>
      <c r="E131" t="s">
        <v>3</v>
      </c>
      <c r="F131" t="s">
        <v>4</v>
      </c>
      <c r="G131" t="s">
        <v>145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T131" t="s">
        <v>14</v>
      </c>
      <c r="V131" t="s">
        <v>14</v>
      </c>
      <c r="X131" t="s">
        <v>14</v>
      </c>
      <c r="Y131" t="s">
        <v>255</v>
      </c>
      <c r="Z131" t="s">
        <v>14</v>
      </c>
      <c r="AA131" t="s">
        <v>262</v>
      </c>
      <c r="AB131" t="s">
        <v>14</v>
      </c>
      <c r="AD131" t="s">
        <v>14</v>
      </c>
      <c r="AF131" t="s">
        <v>14</v>
      </c>
      <c r="AH131" t="s">
        <v>14</v>
      </c>
      <c r="AJ131" t="s">
        <v>14</v>
      </c>
      <c r="AL131" t="s">
        <v>14</v>
      </c>
      <c r="AN131" t="s">
        <v>14</v>
      </c>
      <c r="AP131" t="s">
        <v>14</v>
      </c>
      <c r="AR131" t="s">
        <v>14</v>
      </c>
      <c r="AT131" t="s">
        <v>14</v>
      </c>
      <c r="AV131" t="s">
        <v>18</v>
      </c>
      <c r="AX131" t="s">
        <v>20</v>
      </c>
    </row>
    <row r="132" spans="1:50" x14ac:dyDescent="0.35">
      <c r="A132">
        <f t="shared" si="4"/>
        <v>149</v>
      </c>
      <c r="B132" t="s">
        <v>1</v>
      </c>
      <c r="C132">
        <f t="shared" si="5"/>
        <v>129</v>
      </c>
      <c r="D132" t="s">
        <v>2</v>
      </c>
      <c r="E132" t="s">
        <v>3</v>
      </c>
      <c r="F132" t="s">
        <v>4</v>
      </c>
      <c r="G132" t="s">
        <v>146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T132" t="s">
        <v>14</v>
      </c>
      <c r="V132" t="s">
        <v>14</v>
      </c>
      <c r="X132" t="s">
        <v>14</v>
      </c>
      <c r="Y132" t="s">
        <v>255</v>
      </c>
      <c r="Z132" t="s">
        <v>14</v>
      </c>
      <c r="AA132" t="s">
        <v>17</v>
      </c>
      <c r="AB132" t="s">
        <v>14</v>
      </c>
      <c r="AC132" t="s">
        <v>262</v>
      </c>
      <c r="AD132" t="s">
        <v>14</v>
      </c>
      <c r="AF132" t="s">
        <v>14</v>
      </c>
      <c r="AH132" t="s">
        <v>14</v>
      </c>
      <c r="AJ132" t="s">
        <v>14</v>
      </c>
      <c r="AL132" t="s">
        <v>14</v>
      </c>
      <c r="AN132" t="s">
        <v>14</v>
      </c>
      <c r="AP132" t="s">
        <v>14</v>
      </c>
      <c r="AR132" t="s">
        <v>14</v>
      </c>
      <c r="AT132" t="s">
        <v>14</v>
      </c>
      <c r="AV132" t="s">
        <v>18</v>
      </c>
      <c r="AX132" t="s">
        <v>20</v>
      </c>
    </row>
    <row r="133" spans="1:50" x14ac:dyDescent="0.35">
      <c r="A133">
        <f t="shared" si="4"/>
        <v>150</v>
      </c>
      <c r="B133" t="s">
        <v>1</v>
      </c>
      <c r="C133">
        <f t="shared" si="5"/>
        <v>130</v>
      </c>
      <c r="D133" t="s">
        <v>2</v>
      </c>
      <c r="E133" t="s">
        <v>3</v>
      </c>
      <c r="F133" t="s">
        <v>4</v>
      </c>
      <c r="G133" t="s">
        <v>147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T133" t="s">
        <v>14</v>
      </c>
      <c r="V133" t="s">
        <v>14</v>
      </c>
      <c r="X133" t="s">
        <v>14</v>
      </c>
      <c r="Y133" t="s">
        <v>254</v>
      </c>
      <c r="Z133" t="s">
        <v>14</v>
      </c>
      <c r="AA133" t="s">
        <v>15</v>
      </c>
      <c r="AB133" t="s">
        <v>14</v>
      </c>
      <c r="AC133" t="s">
        <v>16</v>
      </c>
      <c r="AD133" t="s">
        <v>14</v>
      </c>
      <c r="AE133" t="s">
        <v>262</v>
      </c>
      <c r="AF133" t="s">
        <v>14</v>
      </c>
      <c r="AH133" t="s">
        <v>14</v>
      </c>
      <c r="AJ133" t="s">
        <v>14</v>
      </c>
      <c r="AL133" t="s">
        <v>14</v>
      </c>
      <c r="AN133" t="s">
        <v>14</v>
      </c>
      <c r="AP133" t="s">
        <v>14</v>
      </c>
      <c r="AR133" t="s">
        <v>14</v>
      </c>
      <c r="AT133" t="s">
        <v>14</v>
      </c>
      <c r="AV133" t="s">
        <v>18</v>
      </c>
      <c r="AX133" t="s">
        <v>20</v>
      </c>
    </row>
    <row r="134" spans="1:50" x14ac:dyDescent="0.35">
      <c r="A134">
        <f t="shared" si="4"/>
        <v>151</v>
      </c>
      <c r="B134" t="s">
        <v>1</v>
      </c>
      <c r="C134">
        <f t="shared" si="5"/>
        <v>131</v>
      </c>
      <c r="D134" t="s">
        <v>2</v>
      </c>
      <c r="E134" t="s">
        <v>3</v>
      </c>
      <c r="F134" t="s">
        <v>4</v>
      </c>
      <c r="G134" t="s">
        <v>148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T134" t="s">
        <v>14</v>
      </c>
      <c r="V134" t="s">
        <v>14</v>
      </c>
      <c r="X134" t="s">
        <v>14</v>
      </c>
      <c r="Y134" t="s">
        <v>253</v>
      </c>
      <c r="Z134" t="s">
        <v>14</v>
      </c>
      <c r="AA134" t="s">
        <v>15</v>
      </c>
      <c r="AB134" t="s">
        <v>14</v>
      </c>
      <c r="AC134" t="s">
        <v>256</v>
      </c>
      <c r="AD134" t="s">
        <v>14</v>
      </c>
      <c r="AE134" t="s">
        <v>263</v>
      </c>
      <c r="AF134" t="s">
        <v>14</v>
      </c>
      <c r="AH134" t="s">
        <v>14</v>
      </c>
      <c r="AJ134" t="s">
        <v>14</v>
      </c>
      <c r="AL134" t="s">
        <v>14</v>
      </c>
      <c r="AN134" t="s">
        <v>14</v>
      </c>
      <c r="AP134" t="s">
        <v>14</v>
      </c>
      <c r="AR134" t="s">
        <v>14</v>
      </c>
      <c r="AT134" t="s">
        <v>14</v>
      </c>
      <c r="AV134" t="s">
        <v>18</v>
      </c>
      <c r="AX134" t="s">
        <v>20</v>
      </c>
    </row>
    <row r="135" spans="1:50" x14ac:dyDescent="0.35">
      <c r="A135">
        <f t="shared" si="4"/>
        <v>152</v>
      </c>
      <c r="B135" t="s">
        <v>1</v>
      </c>
      <c r="C135">
        <f t="shared" si="5"/>
        <v>132</v>
      </c>
      <c r="D135" t="s">
        <v>2</v>
      </c>
      <c r="E135" t="s">
        <v>3</v>
      </c>
      <c r="F135" t="s">
        <v>4</v>
      </c>
      <c r="G135" t="s">
        <v>149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T135" t="s">
        <v>14</v>
      </c>
      <c r="V135" t="s">
        <v>14</v>
      </c>
      <c r="X135" t="s">
        <v>14</v>
      </c>
      <c r="Y135" t="s">
        <v>254</v>
      </c>
      <c r="Z135" t="s">
        <v>14</v>
      </c>
      <c r="AA135" t="s">
        <v>257</v>
      </c>
      <c r="AB135" t="s">
        <v>14</v>
      </c>
      <c r="AD135" t="s">
        <v>14</v>
      </c>
      <c r="AF135" t="s">
        <v>14</v>
      </c>
      <c r="AH135" t="s">
        <v>14</v>
      </c>
      <c r="AJ135" t="s">
        <v>14</v>
      </c>
      <c r="AL135" t="s">
        <v>14</v>
      </c>
      <c r="AN135" t="s">
        <v>14</v>
      </c>
      <c r="AP135" t="s">
        <v>14</v>
      </c>
      <c r="AR135" t="s">
        <v>14</v>
      </c>
      <c r="AT135" t="s">
        <v>14</v>
      </c>
      <c r="AV135" t="s">
        <v>18</v>
      </c>
      <c r="AX135" t="s">
        <v>20</v>
      </c>
    </row>
    <row r="136" spans="1:50" x14ac:dyDescent="0.35">
      <c r="A136">
        <f t="shared" si="4"/>
        <v>153</v>
      </c>
      <c r="B136" t="s">
        <v>1</v>
      </c>
      <c r="C136">
        <f t="shared" si="5"/>
        <v>133</v>
      </c>
      <c r="D136" t="s">
        <v>2</v>
      </c>
      <c r="E136" t="s">
        <v>3</v>
      </c>
      <c r="F136" t="s">
        <v>4</v>
      </c>
      <c r="G136" t="s">
        <v>150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T136" t="s">
        <v>14</v>
      </c>
      <c r="V136" t="s">
        <v>14</v>
      </c>
      <c r="X136" t="s">
        <v>14</v>
      </c>
      <c r="Y136" t="s">
        <v>254</v>
      </c>
      <c r="Z136" t="s">
        <v>14</v>
      </c>
      <c r="AA136" t="s">
        <v>257</v>
      </c>
      <c r="AB136" t="s">
        <v>14</v>
      </c>
      <c r="AD136" t="s">
        <v>14</v>
      </c>
      <c r="AF136" t="s">
        <v>14</v>
      </c>
      <c r="AH136" t="s">
        <v>14</v>
      </c>
      <c r="AJ136" t="s">
        <v>14</v>
      </c>
      <c r="AL136" t="s">
        <v>14</v>
      </c>
      <c r="AN136" t="s">
        <v>14</v>
      </c>
      <c r="AP136" t="s">
        <v>14</v>
      </c>
      <c r="AR136" t="s">
        <v>14</v>
      </c>
      <c r="AT136" t="s">
        <v>14</v>
      </c>
      <c r="AV136" t="s">
        <v>18</v>
      </c>
      <c r="AX136" t="s">
        <v>20</v>
      </c>
    </row>
    <row r="137" spans="1:50" x14ac:dyDescent="0.35">
      <c r="A137">
        <f t="shared" si="4"/>
        <v>154</v>
      </c>
      <c r="B137" t="s">
        <v>1</v>
      </c>
      <c r="C137">
        <f t="shared" si="5"/>
        <v>134</v>
      </c>
      <c r="D137" t="s">
        <v>2</v>
      </c>
      <c r="E137" t="s">
        <v>3</v>
      </c>
      <c r="F137" t="s">
        <v>4</v>
      </c>
      <c r="G137" t="s">
        <v>151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T137" t="s">
        <v>14</v>
      </c>
      <c r="V137" t="s">
        <v>14</v>
      </c>
      <c r="X137" t="s">
        <v>14</v>
      </c>
      <c r="Y137" t="s">
        <v>15</v>
      </c>
      <c r="Z137" t="s">
        <v>14</v>
      </c>
      <c r="AB137" t="s">
        <v>14</v>
      </c>
      <c r="AD137" t="s">
        <v>14</v>
      </c>
      <c r="AF137" t="s">
        <v>14</v>
      </c>
      <c r="AH137" t="s">
        <v>14</v>
      </c>
      <c r="AJ137" t="s">
        <v>14</v>
      </c>
      <c r="AL137" t="s">
        <v>14</v>
      </c>
      <c r="AN137" t="s">
        <v>14</v>
      </c>
      <c r="AP137" t="s">
        <v>14</v>
      </c>
      <c r="AR137" t="s">
        <v>14</v>
      </c>
      <c r="AT137" t="s">
        <v>14</v>
      </c>
      <c r="AV137" t="s">
        <v>18</v>
      </c>
      <c r="AX137" t="s">
        <v>20</v>
      </c>
    </row>
    <row r="138" spans="1:50" x14ac:dyDescent="0.35">
      <c r="A138">
        <f t="shared" si="4"/>
        <v>155</v>
      </c>
      <c r="B138" t="s">
        <v>1</v>
      </c>
      <c r="C138">
        <f t="shared" si="5"/>
        <v>135</v>
      </c>
      <c r="D138" t="s">
        <v>2</v>
      </c>
      <c r="E138" t="s">
        <v>3</v>
      </c>
      <c r="F138" t="s">
        <v>4</v>
      </c>
      <c r="G138" t="s">
        <v>152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T138" t="s">
        <v>14</v>
      </c>
      <c r="V138" t="s">
        <v>14</v>
      </c>
      <c r="X138" t="s">
        <v>14</v>
      </c>
      <c r="Y138" t="s">
        <v>253</v>
      </c>
      <c r="Z138" t="s">
        <v>14</v>
      </c>
      <c r="AA138" t="s">
        <v>261</v>
      </c>
      <c r="AB138" t="s">
        <v>14</v>
      </c>
      <c r="AC138" t="s">
        <v>263</v>
      </c>
      <c r="AD138" t="s">
        <v>14</v>
      </c>
      <c r="AF138" t="s">
        <v>14</v>
      </c>
      <c r="AH138" t="s">
        <v>14</v>
      </c>
      <c r="AJ138" t="s">
        <v>14</v>
      </c>
      <c r="AL138" t="s">
        <v>14</v>
      </c>
      <c r="AN138" t="s">
        <v>14</v>
      </c>
      <c r="AP138" t="s">
        <v>14</v>
      </c>
      <c r="AR138" t="s">
        <v>14</v>
      </c>
      <c r="AT138" t="s">
        <v>14</v>
      </c>
      <c r="AV138" t="s">
        <v>18</v>
      </c>
      <c r="AX138" t="s">
        <v>20</v>
      </c>
    </row>
    <row r="139" spans="1:50" x14ac:dyDescent="0.35">
      <c r="A139">
        <f t="shared" si="4"/>
        <v>156</v>
      </c>
      <c r="B139" t="s">
        <v>1</v>
      </c>
      <c r="C139">
        <f t="shared" si="5"/>
        <v>136</v>
      </c>
      <c r="D139" t="s">
        <v>2</v>
      </c>
      <c r="E139" t="s">
        <v>3</v>
      </c>
      <c r="F139" t="s">
        <v>4</v>
      </c>
      <c r="G139" t="s">
        <v>153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T139" t="s">
        <v>14</v>
      </c>
      <c r="V139" t="s">
        <v>14</v>
      </c>
      <c r="X139" t="s">
        <v>14</v>
      </c>
      <c r="Y139" t="s">
        <v>15</v>
      </c>
      <c r="Z139" t="s">
        <v>14</v>
      </c>
      <c r="AB139" t="s">
        <v>14</v>
      </c>
      <c r="AD139" t="s">
        <v>14</v>
      </c>
      <c r="AF139" t="s">
        <v>14</v>
      </c>
      <c r="AH139" t="s">
        <v>14</v>
      </c>
      <c r="AJ139" t="s">
        <v>14</v>
      </c>
      <c r="AL139" t="s">
        <v>14</v>
      </c>
      <c r="AN139" t="s">
        <v>14</v>
      </c>
      <c r="AP139" t="s">
        <v>14</v>
      </c>
      <c r="AR139" t="s">
        <v>14</v>
      </c>
      <c r="AT139" t="s">
        <v>14</v>
      </c>
      <c r="AV139" t="s">
        <v>18</v>
      </c>
      <c r="AX139" t="s">
        <v>20</v>
      </c>
    </row>
    <row r="140" spans="1:50" x14ac:dyDescent="0.35">
      <c r="A140">
        <f t="shared" si="4"/>
        <v>157</v>
      </c>
      <c r="B140" t="s">
        <v>1</v>
      </c>
      <c r="C140">
        <f t="shared" si="5"/>
        <v>137</v>
      </c>
      <c r="D140" t="s">
        <v>2</v>
      </c>
      <c r="E140" t="s">
        <v>3</v>
      </c>
      <c r="F140" t="s">
        <v>4</v>
      </c>
      <c r="G140" t="s">
        <v>306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T140" t="s">
        <v>14</v>
      </c>
      <c r="V140" t="s">
        <v>14</v>
      </c>
      <c r="X140" t="s">
        <v>14</v>
      </c>
      <c r="Y140" t="s">
        <v>253</v>
      </c>
      <c r="Z140" t="s">
        <v>14</v>
      </c>
      <c r="AA140" t="s">
        <v>15</v>
      </c>
      <c r="AB140" t="s">
        <v>14</v>
      </c>
      <c r="AC140" t="s">
        <v>262</v>
      </c>
      <c r="AD140" t="s">
        <v>14</v>
      </c>
      <c r="AE140" t="s">
        <v>263</v>
      </c>
      <c r="AF140" t="s">
        <v>14</v>
      </c>
      <c r="AH140" t="s">
        <v>14</v>
      </c>
      <c r="AJ140" t="s">
        <v>14</v>
      </c>
      <c r="AL140" t="s">
        <v>14</v>
      </c>
      <c r="AN140" t="s">
        <v>14</v>
      </c>
      <c r="AP140" t="s">
        <v>14</v>
      </c>
      <c r="AR140" t="s">
        <v>14</v>
      </c>
      <c r="AT140" t="s">
        <v>14</v>
      </c>
      <c r="AV140" t="s">
        <v>18</v>
      </c>
      <c r="AX140" t="s">
        <v>20</v>
      </c>
    </row>
    <row r="141" spans="1:50" x14ac:dyDescent="0.35">
      <c r="A141">
        <f t="shared" si="4"/>
        <v>158</v>
      </c>
      <c r="B141" t="s">
        <v>1</v>
      </c>
      <c r="C141">
        <f t="shared" si="5"/>
        <v>138</v>
      </c>
      <c r="D141" t="s">
        <v>2</v>
      </c>
      <c r="E141" t="s">
        <v>3</v>
      </c>
      <c r="F141" t="s">
        <v>4</v>
      </c>
      <c r="G141" t="s">
        <v>154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T141" t="s">
        <v>14</v>
      </c>
      <c r="V141" t="s">
        <v>14</v>
      </c>
      <c r="X141" t="s">
        <v>14</v>
      </c>
      <c r="Y141" t="s">
        <v>256</v>
      </c>
      <c r="Z141" t="s">
        <v>14</v>
      </c>
      <c r="AB141" t="s">
        <v>14</v>
      </c>
      <c r="AD141" t="s">
        <v>14</v>
      </c>
      <c r="AF141" t="s">
        <v>14</v>
      </c>
      <c r="AH141" t="s">
        <v>14</v>
      </c>
      <c r="AJ141" t="s">
        <v>14</v>
      </c>
      <c r="AL141" t="s">
        <v>14</v>
      </c>
      <c r="AN141" t="s">
        <v>14</v>
      </c>
      <c r="AP141" t="s">
        <v>14</v>
      </c>
      <c r="AR141" t="s">
        <v>14</v>
      </c>
      <c r="AT141" t="s">
        <v>14</v>
      </c>
      <c r="AV141" t="s">
        <v>18</v>
      </c>
      <c r="AX141" t="s">
        <v>20</v>
      </c>
    </row>
    <row r="142" spans="1:50" x14ac:dyDescent="0.35">
      <c r="A142">
        <f t="shared" si="4"/>
        <v>159</v>
      </c>
      <c r="B142" t="s">
        <v>1</v>
      </c>
      <c r="C142">
        <f t="shared" si="5"/>
        <v>139</v>
      </c>
      <c r="D142" t="s">
        <v>2</v>
      </c>
      <c r="E142" t="s">
        <v>3</v>
      </c>
      <c r="F142" t="s">
        <v>4</v>
      </c>
      <c r="G142" t="s">
        <v>155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T142" t="s">
        <v>14</v>
      </c>
      <c r="V142" t="s">
        <v>14</v>
      </c>
      <c r="X142" t="s">
        <v>14</v>
      </c>
      <c r="Y142" t="s">
        <v>253</v>
      </c>
      <c r="Z142" t="s">
        <v>14</v>
      </c>
      <c r="AA142" t="s">
        <v>257</v>
      </c>
      <c r="AB142" t="s">
        <v>14</v>
      </c>
      <c r="AC142" t="s">
        <v>263</v>
      </c>
      <c r="AD142" t="s">
        <v>14</v>
      </c>
      <c r="AF142" t="s">
        <v>14</v>
      </c>
      <c r="AH142" t="s">
        <v>14</v>
      </c>
      <c r="AJ142" t="s">
        <v>14</v>
      </c>
      <c r="AL142" t="s">
        <v>14</v>
      </c>
      <c r="AN142" t="s">
        <v>14</v>
      </c>
      <c r="AP142" t="s">
        <v>14</v>
      </c>
      <c r="AR142" t="s">
        <v>14</v>
      </c>
      <c r="AT142" t="s">
        <v>14</v>
      </c>
      <c r="AV142" t="s">
        <v>18</v>
      </c>
      <c r="AX142" t="s">
        <v>20</v>
      </c>
    </row>
    <row r="143" spans="1:50" x14ac:dyDescent="0.35">
      <c r="A143">
        <f t="shared" si="4"/>
        <v>160</v>
      </c>
      <c r="B143" t="s">
        <v>1</v>
      </c>
      <c r="C143">
        <f t="shared" si="5"/>
        <v>140</v>
      </c>
      <c r="D143" t="s">
        <v>2</v>
      </c>
      <c r="E143" t="s">
        <v>3</v>
      </c>
      <c r="F143" t="s">
        <v>4</v>
      </c>
      <c r="G143" t="s">
        <v>156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T143" t="s">
        <v>14</v>
      </c>
      <c r="V143" t="s">
        <v>14</v>
      </c>
      <c r="X143" t="s">
        <v>14</v>
      </c>
      <c r="Y143" t="s">
        <v>263</v>
      </c>
      <c r="Z143" t="s">
        <v>14</v>
      </c>
      <c r="AB143" t="s">
        <v>14</v>
      </c>
      <c r="AD143" t="s">
        <v>14</v>
      </c>
      <c r="AF143" t="s">
        <v>14</v>
      </c>
      <c r="AH143" t="s">
        <v>14</v>
      </c>
      <c r="AJ143" t="s">
        <v>14</v>
      </c>
      <c r="AL143" t="s">
        <v>14</v>
      </c>
      <c r="AN143" t="s">
        <v>14</v>
      </c>
      <c r="AP143" t="s">
        <v>14</v>
      </c>
      <c r="AR143" t="s">
        <v>14</v>
      </c>
      <c r="AT143" t="s">
        <v>14</v>
      </c>
      <c r="AV143" t="s">
        <v>18</v>
      </c>
      <c r="AX143" t="s">
        <v>20</v>
      </c>
    </row>
    <row r="144" spans="1:50" x14ac:dyDescent="0.35">
      <c r="A144">
        <f t="shared" si="4"/>
        <v>161</v>
      </c>
      <c r="B144" t="s">
        <v>1</v>
      </c>
      <c r="C144">
        <f t="shared" si="5"/>
        <v>141</v>
      </c>
      <c r="D144" t="s">
        <v>2</v>
      </c>
      <c r="E144" t="s">
        <v>3</v>
      </c>
      <c r="F144" t="s">
        <v>4</v>
      </c>
      <c r="G144" t="s">
        <v>157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T144" t="s">
        <v>14</v>
      </c>
      <c r="V144" t="s">
        <v>14</v>
      </c>
      <c r="X144" t="s">
        <v>14</v>
      </c>
      <c r="Y144" t="s">
        <v>254</v>
      </c>
      <c r="Z144" t="s">
        <v>14</v>
      </c>
      <c r="AA144" t="s">
        <v>257</v>
      </c>
      <c r="AB144" t="s">
        <v>14</v>
      </c>
      <c r="AD144" t="s">
        <v>14</v>
      </c>
      <c r="AF144" t="s">
        <v>14</v>
      </c>
      <c r="AH144" t="s">
        <v>14</v>
      </c>
      <c r="AJ144" t="s">
        <v>14</v>
      </c>
      <c r="AL144" t="s">
        <v>14</v>
      </c>
      <c r="AN144" t="s">
        <v>14</v>
      </c>
      <c r="AP144" t="s">
        <v>14</v>
      </c>
      <c r="AR144" t="s">
        <v>14</v>
      </c>
      <c r="AT144" t="s">
        <v>14</v>
      </c>
      <c r="AV144" t="s">
        <v>18</v>
      </c>
      <c r="AX144" t="s">
        <v>20</v>
      </c>
    </row>
    <row r="145" spans="1:50" x14ac:dyDescent="0.35">
      <c r="A145">
        <f t="shared" si="4"/>
        <v>162</v>
      </c>
      <c r="B145" t="s">
        <v>1</v>
      </c>
      <c r="C145">
        <f t="shared" si="5"/>
        <v>142</v>
      </c>
      <c r="D145" t="s">
        <v>2</v>
      </c>
      <c r="E145" t="s">
        <v>3</v>
      </c>
      <c r="F145" t="s">
        <v>4</v>
      </c>
      <c r="G145" t="s">
        <v>158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T145" t="s">
        <v>14</v>
      </c>
      <c r="V145" t="s">
        <v>14</v>
      </c>
      <c r="X145" t="s">
        <v>14</v>
      </c>
      <c r="Y145" t="s">
        <v>255</v>
      </c>
      <c r="Z145" t="s">
        <v>14</v>
      </c>
      <c r="AA145" t="s">
        <v>304</v>
      </c>
      <c r="AB145" t="s">
        <v>14</v>
      </c>
      <c r="AC145" t="s">
        <v>262</v>
      </c>
      <c r="AD145" t="s">
        <v>14</v>
      </c>
      <c r="AF145" t="s">
        <v>14</v>
      </c>
      <c r="AH145" t="s">
        <v>14</v>
      </c>
      <c r="AJ145" t="s">
        <v>14</v>
      </c>
      <c r="AL145" t="s">
        <v>14</v>
      </c>
      <c r="AN145" t="s">
        <v>14</v>
      </c>
      <c r="AP145" t="s">
        <v>14</v>
      </c>
      <c r="AR145" t="s">
        <v>14</v>
      </c>
      <c r="AT145" t="s">
        <v>14</v>
      </c>
      <c r="AV145" t="s">
        <v>18</v>
      </c>
      <c r="AX145" t="s">
        <v>20</v>
      </c>
    </row>
    <row r="146" spans="1:50" x14ac:dyDescent="0.35">
      <c r="A146">
        <f t="shared" si="4"/>
        <v>163</v>
      </c>
      <c r="B146" t="s">
        <v>1</v>
      </c>
      <c r="C146">
        <f t="shared" si="5"/>
        <v>143</v>
      </c>
      <c r="D146" t="s">
        <v>2</v>
      </c>
      <c r="E146" t="s">
        <v>3</v>
      </c>
      <c r="F146" t="s">
        <v>4</v>
      </c>
      <c r="G146" t="s">
        <v>159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T146" t="s">
        <v>14</v>
      </c>
      <c r="V146" t="s">
        <v>14</v>
      </c>
      <c r="X146" t="s">
        <v>14</v>
      </c>
      <c r="Y146" t="s">
        <v>262</v>
      </c>
      <c r="Z146" t="s">
        <v>14</v>
      </c>
      <c r="AB146" t="s">
        <v>14</v>
      </c>
      <c r="AD146" t="s">
        <v>14</v>
      </c>
      <c r="AF146" t="s">
        <v>14</v>
      </c>
      <c r="AH146" t="s">
        <v>14</v>
      </c>
      <c r="AJ146" t="s">
        <v>14</v>
      </c>
      <c r="AL146" t="s">
        <v>14</v>
      </c>
      <c r="AN146" t="s">
        <v>14</v>
      </c>
      <c r="AP146" t="s">
        <v>14</v>
      </c>
      <c r="AR146" t="s">
        <v>14</v>
      </c>
      <c r="AT146" t="s">
        <v>14</v>
      </c>
      <c r="AV146" t="s">
        <v>18</v>
      </c>
      <c r="AX146" t="s">
        <v>20</v>
      </c>
    </row>
    <row r="147" spans="1:50" x14ac:dyDescent="0.35">
      <c r="A147">
        <f t="shared" si="4"/>
        <v>164</v>
      </c>
      <c r="B147" t="s">
        <v>1</v>
      </c>
      <c r="C147">
        <f t="shared" si="5"/>
        <v>144</v>
      </c>
      <c r="D147" t="s">
        <v>2</v>
      </c>
      <c r="E147" t="s">
        <v>3</v>
      </c>
      <c r="F147" t="s">
        <v>4</v>
      </c>
      <c r="G147" t="s">
        <v>160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T147" t="s">
        <v>14</v>
      </c>
      <c r="V147" t="s">
        <v>14</v>
      </c>
      <c r="X147" t="s">
        <v>14</v>
      </c>
      <c r="Y147" t="s">
        <v>17</v>
      </c>
      <c r="Z147" t="s">
        <v>14</v>
      </c>
      <c r="AA147" t="s">
        <v>261</v>
      </c>
      <c r="AB147" t="s">
        <v>14</v>
      </c>
      <c r="AC147" t="s">
        <v>262</v>
      </c>
      <c r="AD147" t="s">
        <v>14</v>
      </c>
      <c r="AF147" t="s">
        <v>14</v>
      </c>
      <c r="AH147" t="s">
        <v>14</v>
      </c>
      <c r="AJ147" t="s">
        <v>14</v>
      </c>
      <c r="AL147" t="s">
        <v>14</v>
      </c>
      <c r="AN147" t="s">
        <v>14</v>
      </c>
      <c r="AP147" t="s">
        <v>14</v>
      </c>
      <c r="AR147" t="s">
        <v>14</v>
      </c>
      <c r="AT147" t="s">
        <v>14</v>
      </c>
      <c r="AV147" t="s">
        <v>18</v>
      </c>
      <c r="AX147" t="s">
        <v>20</v>
      </c>
    </row>
    <row r="148" spans="1:50" x14ac:dyDescent="0.35">
      <c r="A148">
        <f t="shared" si="4"/>
        <v>165</v>
      </c>
      <c r="B148" t="s">
        <v>1</v>
      </c>
      <c r="C148">
        <f t="shared" si="5"/>
        <v>145</v>
      </c>
      <c r="D148" t="s">
        <v>2</v>
      </c>
      <c r="E148" t="s">
        <v>3</v>
      </c>
      <c r="F148" t="s">
        <v>4</v>
      </c>
      <c r="G148" t="s">
        <v>161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T148" t="s">
        <v>14</v>
      </c>
      <c r="V148" t="s">
        <v>14</v>
      </c>
      <c r="X148" t="s">
        <v>14</v>
      </c>
      <c r="Y148" t="s">
        <v>255</v>
      </c>
      <c r="Z148" t="s">
        <v>14</v>
      </c>
      <c r="AA148" t="s">
        <v>304</v>
      </c>
      <c r="AB148" t="s">
        <v>14</v>
      </c>
      <c r="AC148" t="s">
        <v>17</v>
      </c>
      <c r="AD148" t="s">
        <v>14</v>
      </c>
      <c r="AE148" t="s">
        <v>16</v>
      </c>
      <c r="AF148" t="s">
        <v>14</v>
      </c>
      <c r="AG148" t="s">
        <v>263</v>
      </c>
      <c r="AH148" t="s">
        <v>14</v>
      </c>
      <c r="AJ148" t="s">
        <v>14</v>
      </c>
      <c r="AL148" t="s">
        <v>14</v>
      </c>
      <c r="AN148" t="s">
        <v>14</v>
      </c>
      <c r="AP148" t="s">
        <v>14</v>
      </c>
      <c r="AR148" t="s">
        <v>14</v>
      </c>
      <c r="AT148" t="s">
        <v>14</v>
      </c>
      <c r="AV148" t="s">
        <v>18</v>
      </c>
      <c r="AX148" t="s">
        <v>20</v>
      </c>
    </row>
    <row r="149" spans="1:50" x14ac:dyDescent="0.35">
      <c r="A149">
        <f t="shared" si="4"/>
        <v>166</v>
      </c>
      <c r="B149" t="s">
        <v>1</v>
      </c>
      <c r="C149">
        <f t="shared" si="5"/>
        <v>146</v>
      </c>
      <c r="D149" t="s">
        <v>2</v>
      </c>
      <c r="E149" t="s">
        <v>3</v>
      </c>
      <c r="F149" t="s">
        <v>4</v>
      </c>
      <c r="G149" t="s">
        <v>183</v>
      </c>
      <c r="L149" t="s">
        <v>9</v>
      </c>
      <c r="M149" t="s">
        <v>10</v>
      </c>
      <c r="N149" t="s">
        <v>4</v>
      </c>
      <c r="P149" t="s">
        <v>4</v>
      </c>
      <c r="Q149" t="s">
        <v>12</v>
      </c>
      <c r="R149" t="s">
        <v>4</v>
      </c>
      <c r="T149" t="s">
        <v>14</v>
      </c>
      <c r="V149" t="s">
        <v>14</v>
      </c>
      <c r="X149" t="s">
        <v>14</v>
      </c>
      <c r="Z149" t="s">
        <v>14</v>
      </c>
      <c r="AB149" t="s">
        <v>14</v>
      </c>
      <c r="AD149" t="s">
        <v>14</v>
      </c>
      <c r="AF149" t="s">
        <v>14</v>
      </c>
      <c r="AH149" t="s">
        <v>14</v>
      </c>
      <c r="AJ149" t="s">
        <v>14</v>
      </c>
      <c r="AL149" t="s">
        <v>14</v>
      </c>
      <c r="AN149" t="s">
        <v>14</v>
      </c>
      <c r="AP149" t="s">
        <v>14</v>
      </c>
      <c r="AR149" t="s">
        <v>14</v>
      </c>
      <c r="AT149" t="s">
        <v>14</v>
      </c>
      <c r="AV149" t="s">
        <v>18</v>
      </c>
      <c r="AX149" t="s">
        <v>20</v>
      </c>
    </row>
    <row r="150" spans="1:50" x14ac:dyDescent="0.35">
      <c r="A150">
        <f t="shared" si="4"/>
        <v>167</v>
      </c>
      <c r="B150" t="s">
        <v>1</v>
      </c>
      <c r="C150">
        <f t="shared" si="5"/>
        <v>147</v>
      </c>
      <c r="D150" t="s">
        <v>2</v>
      </c>
      <c r="E150" t="s">
        <v>3</v>
      </c>
      <c r="F150" t="s">
        <v>4</v>
      </c>
      <c r="G150" t="s">
        <v>164</v>
      </c>
      <c r="L150" t="s">
        <v>9</v>
      </c>
      <c r="M150" t="s">
        <v>10</v>
      </c>
      <c r="N150" t="s">
        <v>4</v>
      </c>
      <c r="O150" s="3" t="s">
        <v>251</v>
      </c>
      <c r="P150" t="s">
        <v>4</v>
      </c>
      <c r="Q150" t="s">
        <v>12</v>
      </c>
      <c r="R150" t="s">
        <v>4</v>
      </c>
      <c r="T150" t="s">
        <v>14</v>
      </c>
      <c r="V150" t="s">
        <v>14</v>
      </c>
      <c r="X150" t="s">
        <v>14</v>
      </c>
      <c r="Z150" t="s">
        <v>14</v>
      </c>
      <c r="AB150" t="s">
        <v>14</v>
      </c>
      <c r="AD150" t="s">
        <v>14</v>
      </c>
      <c r="AF150" t="s">
        <v>14</v>
      </c>
      <c r="AH150" t="s">
        <v>14</v>
      </c>
      <c r="AJ150" t="s">
        <v>14</v>
      </c>
      <c r="AL150" t="s">
        <v>14</v>
      </c>
      <c r="AN150" t="s">
        <v>14</v>
      </c>
      <c r="AP150" t="s">
        <v>14</v>
      </c>
      <c r="AR150" t="s">
        <v>14</v>
      </c>
      <c r="AT150" t="s">
        <v>14</v>
      </c>
      <c r="AV150" t="s">
        <v>18</v>
      </c>
      <c r="AX150" t="s">
        <v>20</v>
      </c>
    </row>
    <row r="151" spans="1:50" x14ac:dyDescent="0.35">
      <c r="A151">
        <f t="shared" si="4"/>
        <v>168</v>
      </c>
      <c r="B151" t="s">
        <v>1</v>
      </c>
      <c r="C151">
        <f t="shared" si="5"/>
        <v>148</v>
      </c>
      <c r="D151" t="s">
        <v>2</v>
      </c>
      <c r="E151" t="s">
        <v>3</v>
      </c>
      <c r="F151" t="s">
        <v>4</v>
      </c>
      <c r="G151" t="s">
        <v>165</v>
      </c>
      <c r="L151" t="s">
        <v>9</v>
      </c>
      <c r="M151" t="s">
        <v>10</v>
      </c>
      <c r="N151" t="s">
        <v>4</v>
      </c>
      <c r="O151" s="3" t="s">
        <v>251</v>
      </c>
      <c r="P151" t="s">
        <v>4</v>
      </c>
      <c r="Q151" t="s">
        <v>12</v>
      </c>
      <c r="R151" t="s">
        <v>4</v>
      </c>
      <c r="T151" t="s">
        <v>14</v>
      </c>
      <c r="V151" t="s">
        <v>14</v>
      </c>
      <c r="X151" t="s">
        <v>14</v>
      </c>
      <c r="Z151" t="s">
        <v>14</v>
      </c>
      <c r="AB151" t="s">
        <v>14</v>
      </c>
      <c r="AD151" t="s">
        <v>14</v>
      </c>
      <c r="AF151" t="s">
        <v>14</v>
      </c>
      <c r="AH151" t="s">
        <v>14</v>
      </c>
      <c r="AJ151" t="s">
        <v>14</v>
      </c>
      <c r="AL151" t="s">
        <v>14</v>
      </c>
      <c r="AN151" t="s">
        <v>14</v>
      </c>
      <c r="AP151" t="s">
        <v>14</v>
      </c>
      <c r="AR151" t="s">
        <v>14</v>
      </c>
      <c r="AT151" t="s">
        <v>14</v>
      </c>
      <c r="AV151" t="s">
        <v>18</v>
      </c>
      <c r="AX151" t="s">
        <v>20</v>
      </c>
    </row>
    <row r="152" spans="1:50" x14ac:dyDescent="0.35">
      <c r="A152">
        <f t="shared" si="4"/>
        <v>169</v>
      </c>
      <c r="B152" t="s">
        <v>1</v>
      </c>
      <c r="C152">
        <f t="shared" si="5"/>
        <v>149</v>
      </c>
      <c r="D152" t="s">
        <v>2</v>
      </c>
      <c r="E152" t="s">
        <v>3</v>
      </c>
      <c r="F152" t="s">
        <v>4</v>
      </c>
      <c r="G152" t="s">
        <v>166</v>
      </c>
      <c r="L152" t="s">
        <v>9</v>
      </c>
      <c r="M152" t="s">
        <v>10</v>
      </c>
      <c r="N152" t="s">
        <v>4</v>
      </c>
      <c r="O152" s="3" t="s">
        <v>251</v>
      </c>
      <c r="P152" t="s">
        <v>4</v>
      </c>
      <c r="Q152" t="s">
        <v>12</v>
      </c>
      <c r="R152" t="s">
        <v>4</v>
      </c>
      <c r="T152" t="s">
        <v>14</v>
      </c>
      <c r="V152" t="s">
        <v>14</v>
      </c>
      <c r="X152" t="s">
        <v>14</v>
      </c>
      <c r="Z152" t="s">
        <v>14</v>
      </c>
      <c r="AB152" t="s">
        <v>14</v>
      </c>
      <c r="AD152" t="s">
        <v>14</v>
      </c>
      <c r="AF152" t="s">
        <v>14</v>
      </c>
      <c r="AH152" t="s">
        <v>14</v>
      </c>
      <c r="AJ152" t="s">
        <v>14</v>
      </c>
      <c r="AL152" t="s">
        <v>14</v>
      </c>
      <c r="AN152" t="s">
        <v>14</v>
      </c>
      <c r="AP152" t="s">
        <v>14</v>
      </c>
      <c r="AR152" t="s">
        <v>14</v>
      </c>
      <c r="AT152" t="s">
        <v>14</v>
      </c>
      <c r="AV152" t="s">
        <v>18</v>
      </c>
      <c r="AX152" t="s">
        <v>20</v>
      </c>
    </row>
    <row r="153" spans="1:50" x14ac:dyDescent="0.35">
      <c r="A153">
        <f t="shared" si="4"/>
        <v>170</v>
      </c>
      <c r="B153" t="s">
        <v>1</v>
      </c>
      <c r="C153">
        <f t="shared" si="5"/>
        <v>150</v>
      </c>
      <c r="D153" t="s">
        <v>2</v>
      </c>
      <c r="E153" t="s">
        <v>3</v>
      </c>
      <c r="F153" t="s">
        <v>4</v>
      </c>
      <c r="G153" t="s">
        <v>181</v>
      </c>
      <c r="L153" t="s">
        <v>9</v>
      </c>
      <c r="M153" t="s">
        <v>10</v>
      </c>
      <c r="N153" t="s">
        <v>4</v>
      </c>
      <c r="O153" s="3" t="s">
        <v>251</v>
      </c>
      <c r="P153" t="s">
        <v>4</v>
      </c>
      <c r="Q153" t="s">
        <v>12</v>
      </c>
      <c r="R153" t="s">
        <v>4</v>
      </c>
      <c r="T153" t="s">
        <v>14</v>
      </c>
      <c r="V153" t="s">
        <v>14</v>
      </c>
      <c r="X153" t="s">
        <v>14</v>
      </c>
      <c r="Z153" t="s">
        <v>14</v>
      </c>
      <c r="AB153" t="s">
        <v>14</v>
      </c>
      <c r="AD153" t="s">
        <v>14</v>
      </c>
      <c r="AF153" t="s">
        <v>14</v>
      </c>
      <c r="AH153" t="s">
        <v>14</v>
      </c>
      <c r="AJ153" t="s">
        <v>14</v>
      </c>
      <c r="AL153" t="s">
        <v>14</v>
      </c>
      <c r="AN153" t="s">
        <v>14</v>
      </c>
      <c r="AP153" t="s">
        <v>14</v>
      </c>
      <c r="AR153" t="s">
        <v>14</v>
      </c>
      <c r="AT153" t="s">
        <v>14</v>
      </c>
      <c r="AV153" t="s">
        <v>18</v>
      </c>
      <c r="AX153" t="s">
        <v>20</v>
      </c>
    </row>
    <row r="154" spans="1:50" x14ac:dyDescent="0.35">
      <c r="A154">
        <f t="shared" si="4"/>
        <v>171</v>
      </c>
      <c r="B154" t="s">
        <v>1</v>
      </c>
      <c r="C154">
        <f t="shared" si="5"/>
        <v>151</v>
      </c>
      <c r="D154" t="s">
        <v>2</v>
      </c>
      <c r="E154" t="s">
        <v>3</v>
      </c>
      <c r="F154" t="s">
        <v>4</v>
      </c>
      <c r="G154" t="s">
        <v>182</v>
      </c>
      <c r="L154" t="s">
        <v>9</v>
      </c>
      <c r="M154" t="s">
        <v>10</v>
      </c>
      <c r="N154" t="s">
        <v>4</v>
      </c>
      <c r="O154" s="3" t="s">
        <v>251</v>
      </c>
      <c r="P154" t="s">
        <v>4</v>
      </c>
      <c r="Q154" t="s">
        <v>12</v>
      </c>
      <c r="R154" t="s">
        <v>4</v>
      </c>
      <c r="T154" t="s">
        <v>14</v>
      </c>
      <c r="V154" t="s">
        <v>14</v>
      </c>
      <c r="X154" t="s">
        <v>14</v>
      </c>
      <c r="Z154" t="s">
        <v>14</v>
      </c>
      <c r="AB154" t="s">
        <v>14</v>
      </c>
      <c r="AD154" t="s">
        <v>14</v>
      </c>
      <c r="AF154" t="s">
        <v>14</v>
      </c>
      <c r="AH154" t="s">
        <v>14</v>
      </c>
      <c r="AJ154" t="s">
        <v>14</v>
      </c>
      <c r="AL154" t="s">
        <v>14</v>
      </c>
      <c r="AN154" t="s">
        <v>14</v>
      </c>
      <c r="AP154" t="s">
        <v>14</v>
      </c>
      <c r="AR154" t="s">
        <v>14</v>
      </c>
      <c r="AT154" t="s">
        <v>14</v>
      </c>
      <c r="AV154" t="s">
        <v>18</v>
      </c>
      <c r="AX154" t="s">
        <v>20</v>
      </c>
    </row>
    <row r="155" spans="1:50" x14ac:dyDescent="0.35">
      <c r="A155">
        <f t="shared" si="4"/>
        <v>172</v>
      </c>
      <c r="B155" t="s">
        <v>1</v>
      </c>
      <c r="C155">
        <f t="shared" si="5"/>
        <v>152</v>
      </c>
      <c r="D155" t="s">
        <v>2</v>
      </c>
      <c r="E155" t="s">
        <v>3</v>
      </c>
      <c r="F155" t="s">
        <v>4</v>
      </c>
      <c r="G155" t="s">
        <v>168</v>
      </c>
      <c r="L155" t="s">
        <v>9</v>
      </c>
      <c r="M155" t="s">
        <v>10</v>
      </c>
      <c r="N155" t="s">
        <v>4</v>
      </c>
      <c r="O155" s="3" t="s">
        <v>251</v>
      </c>
      <c r="P155" t="s">
        <v>4</v>
      </c>
      <c r="Q155" t="s">
        <v>12</v>
      </c>
      <c r="R155" t="s">
        <v>4</v>
      </c>
      <c r="T155" t="s">
        <v>14</v>
      </c>
      <c r="V155" t="s">
        <v>14</v>
      </c>
      <c r="X155" t="s">
        <v>14</v>
      </c>
      <c r="Z155" t="s">
        <v>14</v>
      </c>
      <c r="AB155" t="s">
        <v>14</v>
      </c>
      <c r="AD155" t="s">
        <v>14</v>
      </c>
      <c r="AF155" t="s">
        <v>14</v>
      </c>
      <c r="AH155" t="s">
        <v>14</v>
      </c>
      <c r="AJ155" t="s">
        <v>14</v>
      </c>
      <c r="AL155" t="s">
        <v>14</v>
      </c>
      <c r="AN155" t="s">
        <v>14</v>
      </c>
      <c r="AP155" t="s">
        <v>14</v>
      </c>
      <c r="AR155" t="s">
        <v>14</v>
      </c>
      <c r="AT155" t="s">
        <v>14</v>
      </c>
      <c r="AV155" t="s">
        <v>18</v>
      </c>
      <c r="AX155" t="s">
        <v>20</v>
      </c>
    </row>
    <row r="156" spans="1:50" x14ac:dyDescent="0.35">
      <c r="A156">
        <f t="shared" si="4"/>
        <v>173</v>
      </c>
      <c r="B156" t="s">
        <v>1</v>
      </c>
      <c r="C156">
        <f t="shared" si="5"/>
        <v>153</v>
      </c>
      <c r="D156" t="s">
        <v>2</v>
      </c>
      <c r="E156" t="s">
        <v>3</v>
      </c>
      <c r="F156" t="s">
        <v>4</v>
      </c>
      <c r="G156" t="s">
        <v>169</v>
      </c>
      <c r="L156" t="s">
        <v>9</v>
      </c>
      <c r="M156" t="s">
        <v>10</v>
      </c>
      <c r="N156" t="s">
        <v>4</v>
      </c>
      <c r="O156" s="3" t="s">
        <v>251</v>
      </c>
      <c r="P156" t="s">
        <v>4</v>
      </c>
      <c r="Q156" t="s">
        <v>12</v>
      </c>
      <c r="R156" t="s">
        <v>4</v>
      </c>
      <c r="T156" t="s">
        <v>14</v>
      </c>
      <c r="V156" t="s">
        <v>14</v>
      </c>
      <c r="X156" t="s">
        <v>14</v>
      </c>
      <c r="Y156" t="s">
        <v>305</v>
      </c>
      <c r="Z156" t="s">
        <v>14</v>
      </c>
      <c r="AB156" t="s">
        <v>14</v>
      </c>
      <c r="AD156" t="s">
        <v>14</v>
      </c>
      <c r="AF156" t="s">
        <v>14</v>
      </c>
      <c r="AH156" t="s">
        <v>14</v>
      </c>
      <c r="AJ156" t="s">
        <v>14</v>
      </c>
      <c r="AL156" t="s">
        <v>14</v>
      </c>
      <c r="AN156" t="s">
        <v>14</v>
      </c>
      <c r="AP156" t="s">
        <v>14</v>
      </c>
      <c r="AR156" t="s">
        <v>14</v>
      </c>
      <c r="AT156" t="s">
        <v>14</v>
      </c>
      <c r="AV156" t="s">
        <v>18</v>
      </c>
      <c r="AX156" t="s">
        <v>20</v>
      </c>
    </row>
    <row r="157" spans="1:50" x14ac:dyDescent="0.35">
      <c r="A157">
        <f t="shared" si="4"/>
        <v>174</v>
      </c>
      <c r="B157" t="s">
        <v>1</v>
      </c>
      <c r="C157">
        <f t="shared" si="5"/>
        <v>154</v>
      </c>
      <c r="D157" t="s">
        <v>2</v>
      </c>
      <c r="E157" t="s">
        <v>3</v>
      </c>
      <c r="F157" t="s">
        <v>4</v>
      </c>
      <c r="G157" t="s">
        <v>170</v>
      </c>
      <c r="L157" t="s">
        <v>9</v>
      </c>
      <c r="M157" t="s">
        <v>10</v>
      </c>
      <c r="N157" t="s">
        <v>4</v>
      </c>
      <c r="O157" s="3" t="s">
        <v>251</v>
      </c>
      <c r="P157" t="s">
        <v>4</v>
      </c>
      <c r="Q157" t="s">
        <v>12</v>
      </c>
      <c r="R157" t="s">
        <v>4</v>
      </c>
      <c r="T157" t="s">
        <v>14</v>
      </c>
      <c r="V157" t="s">
        <v>14</v>
      </c>
      <c r="X157" t="s">
        <v>14</v>
      </c>
      <c r="Z157" t="s">
        <v>14</v>
      </c>
      <c r="AB157" t="s">
        <v>14</v>
      </c>
      <c r="AD157" t="s">
        <v>14</v>
      </c>
      <c r="AF157" t="s">
        <v>14</v>
      </c>
      <c r="AH157" t="s">
        <v>14</v>
      </c>
      <c r="AJ157" t="s">
        <v>14</v>
      </c>
      <c r="AL157" t="s">
        <v>14</v>
      </c>
      <c r="AN157" t="s">
        <v>14</v>
      </c>
      <c r="AP157" t="s">
        <v>14</v>
      </c>
      <c r="AR157" t="s">
        <v>14</v>
      </c>
      <c r="AT157" t="s">
        <v>14</v>
      </c>
      <c r="AV157" t="s">
        <v>18</v>
      </c>
      <c r="AX157" t="s">
        <v>20</v>
      </c>
    </row>
    <row r="158" spans="1:50" x14ac:dyDescent="0.35">
      <c r="A158">
        <f t="shared" si="4"/>
        <v>175</v>
      </c>
      <c r="B158" t="s">
        <v>1</v>
      </c>
      <c r="C158">
        <f t="shared" si="5"/>
        <v>155</v>
      </c>
      <c r="D158" t="s">
        <v>2</v>
      </c>
      <c r="E158" t="s">
        <v>3</v>
      </c>
      <c r="F158" t="s">
        <v>4</v>
      </c>
      <c r="G158" t="s">
        <v>171</v>
      </c>
      <c r="L158" t="s">
        <v>9</v>
      </c>
      <c r="M158" t="s">
        <v>10</v>
      </c>
      <c r="N158" t="s">
        <v>4</v>
      </c>
      <c r="O158" s="3" t="s">
        <v>251</v>
      </c>
      <c r="P158" t="s">
        <v>4</v>
      </c>
      <c r="Q158" t="s">
        <v>12</v>
      </c>
      <c r="R158" t="s">
        <v>4</v>
      </c>
      <c r="T158" t="s">
        <v>14</v>
      </c>
      <c r="V158" t="s">
        <v>14</v>
      </c>
      <c r="X158" t="s">
        <v>14</v>
      </c>
      <c r="Y158" t="s">
        <v>13</v>
      </c>
      <c r="Z158" t="s">
        <v>14</v>
      </c>
      <c r="AB158" t="s">
        <v>14</v>
      </c>
      <c r="AD158" t="s">
        <v>14</v>
      </c>
      <c r="AF158" t="s">
        <v>14</v>
      </c>
      <c r="AH158" t="s">
        <v>14</v>
      </c>
      <c r="AJ158" t="s">
        <v>14</v>
      </c>
      <c r="AL158" t="s">
        <v>14</v>
      </c>
      <c r="AN158" t="s">
        <v>14</v>
      </c>
      <c r="AP158" t="s">
        <v>14</v>
      </c>
      <c r="AR158" t="s">
        <v>14</v>
      </c>
      <c r="AT158" t="s">
        <v>14</v>
      </c>
      <c r="AV158" t="s">
        <v>18</v>
      </c>
      <c r="AX158" t="s">
        <v>20</v>
      </c>
    </row>
    <row r="159" spans="1:50" x14ac:dyDescent="0.35">
      <c r="A159">
        <f t="shared" si="4"/>
        <v>176</v>
      </c>
      <c r="B159" t="s">
        <v>1</v>
      </c>
      <c r="C159">
        <f t="shared" si="5"/>
        <v>156</v>
      </c>
      <c r="D159" t="s">
        <v>2</v>
      </c>
      <c r="E159" t="s">
        <v>3</v>
      </c>
      <c r="F159" t="s">
        <v>4</v>
      </c>
      <c r="G159" t="s">
        <v>177</v>
      </c>
      <c r="L159" t="s">
        <v>9</v>
      </c>
      <c r="M159" t="s">
        <v>10</v>
      </c>
      <c r="N159" t="s">
        <v>4</v>
      </c>
      <c r="O159" s="3" t="s">
        <v>251</v>
      </c>
      <c r="P159" t="s">
        <v>4</v>
      </c>
      <c r="Q159" t="s">
        <v>12</v>
      </c>
      <c r="R159" t="s">
        <v>4</v>
      </c>
      <c r="T159" t="s">
        <v>14</v>
      </c>
      <c r="V159" t="s">
        <v>14</v>
      </c>
      <c r="X159" t="s">
        <v>14</v>
      </c>
      <c r="Z159" t="s">
        <v>14</v>
      </c>
      <c r="AB159" t="s">
        <v>14</v>
      </c>
      <c r="AD159" t="s">
        <v>14</v>
      </c>
      <c r="AF159" t="s">
        <v>14</v>
      </c>
      <c r="AH159" t="s">
        <v>14</v>
      </c>
      <c r="AJ159" t="s">
        <v>14</v>
      </c>
      <c r="AL159" t="s">
        <v>14</v>
      </c>
      <c r="AN159" t="s">
        <v>14</v>
      </c>
      <c r="AP159" t="s">
        <v>14</v>
      </c>
      <c r="AR159" t="s">
        <v>14</v>
      </c>
      <c r="AT159" t="s">
        <v>14</v>
      </c>
      <c r="AV159" t="s">
        <v>18</v>
      </c>
      <c r="AX159" t="s">
        <v>20</v>
      </c>
    </row>
    <row r="160" spans="1:50" x14ac:dyDescent="0.35">
      <c r="A160">
        <f t="shared" si="4"/>
        <v>177</v>
      </c>
      <c r="B160" t="s">
        <v>1</v>
      </c>
      <c r="C160">
        <f t="shared" si="5"/>
        <v>157</v>
      </c>
      <c r="D160" t="s">
        <v>2</v>
      </c>
      <c r="E160" t="s">
        <v>3</v>
      </c>
      <c r="F160" t="s">
        <v>4</v>
      </c>
      <c r="G160" t="s">
        <v>178</v>
      </c>
      <c r="L160" t="s">
        <v>9</v>
      </c>
      <c r="M160" t="s">
        <v>10</v>
      </c>
      <c r="N160" t="s">
        <v>4</v>
      </c>
      <c r="O160" s="3" t="s">
        <v>251</v>
      </c>
      <c r="P160" t="s">
        <v>4</v>
      </c>
      <c r="Q160" t="s">
        <v>12</v>
      </c>
      <c r="R160" t="s">
        <v>4</v>
      </c>
      <c r="T160" t="s">
        <v>14</v>
      </c>
      <c r="V160" t="s">
        <v>14</v>
      </c>
      <c r="X160" t="s">
        <v>14</v>
      </c>
      <c r="Z160" t="s">
        <v>14</v>
      </c>
      <c r="AB160" t="s">
        <v>14</v>
      </c>
      <c r="AD160" t="s">
        <v>14</v>
      </c>
      <c r="AF160" t="s">
        <v>14</v>
      </c>
      <c r="AH160" t="s">
        <v>14</v>
      </c>
      <c r="AJ160" t="s">
        <v>14</v>
      </c>
      <c r="AL160" t="s">
        <v>14</v>
      </c>
      <c r="AN160" t="s">
        <v>14</v>
      </c>
      <c r="AP160" t="s">
        <v>14</v>
      </c>
      <c r="AR160" t="s">
        <v>14</v>
      </c>
      <c r="AT160" t="s">
        <v>14</v>
      </c>
      <c r="AV160" t="s">
        <v>18</v>
      </c>
      <c r="AX160" t="s">
        <v>20</v>
      </c>
    </row>
    <row r="161" spans="1:50" x14ac:dyDescent="0.35">
      <c r="A161">
        <f t="shared" ref="A161:A188" si="6">+A160+1</f>
        <v>178</v>
      </c>
      <c r="B161" t="s">
        <v>1</v>
      </c>
      <c r="C161">
        <f t="shared" ref="C161:C188" si="7">+C160+1</f>
        <v>158</v>
      </c>
      <c r="D161" t="s">
        <v>2</v>
      </c>
      <c r="E161" t="s">
        <v>3</v>
      </c>
      <c r="F161" t="s">
        <v>4</v>
      </c>
      <c r="G161" t="s">
        <v>172</v>
      </c>
      <c r="L161" t="s">
        <v>9</v>
      </c>
      <c r="M161" t="s">
        <v>10</v>
      </c>
      <c r="N161" t="s">
        <v>4</v>
      </c>
      <c r="O161" s="3" t="s">
        <v>251</v>
      </c>
      <c r="P161" t="s">
        <v>4</v>
      </c>
      <c r="Q161" t="s">
        <v>12</v>
      </c>
      <c r="R161" t="s">
        <v>4</v>
      </c>
      <c r="T161" t="s">
        <v>14</v>
      </c>
      <c r="V161" t="s">
        <v>14</v>
      </c>
      <c r="X161" t="s">
        <v>14</v>
      </c>
      <c r="Z161" t="s">
        <v>14</v>
      </c>
      <c r="AB161" t="s">
        <v>14</v>
      </c>
      <c r="AD161" t="s">
        <v>14</v>
      </c>
      <c r="AF161" t="s">
        <v>14</v>
      </c>
      <c r="AH161" t="s">
        <v>14</v>
      </c>
      <c r="AJ161" t="s">
        <v>14</v>
      </c>
      <c r="AL161" t="s">
        <v>14</v>
      </c>
      <c r="AN161" t="s">
        <v>14</v>
      </c>
      <c r="AP161" t="s">
        <v>14</v>
      </c>
      <c r="AR161" t="s">
        <v>14</v>
      </c>
      <c r="AT161" t="s">
        <v>14</v>
      </c>
      <c r="AV161" t="s">
        <v>18</v>
      </c>
      <c r="AX161" t="s">
        <v>20</v>
      </c>
    </row>
    <row r="162" spans="1:50" x14ac:dyDescent="0.35">
      <c r="A162">
        <f t="shared" si="6"/>
        <v>179</v>
      </c>
      <c r="B162" t="s">
        <v>1</v>
      </c>
      <c r="C162">
        <f t="shared" si="7"/>
        <v>159</v>
      </c>
      <c r="D162" t="s">
        <v>2</v>
      </c>
      <c r="E162" t="s">
        <v>3</v>
      </c>
      <c r="F162" t="s">
        <v>4</v>
      </c>
      <c r="G162" t="s">
        <v>179</v>
      </c>
      <c r="L162" t="s">
        <v>9</v>
      </c>
      <c r="M162" t="s">
        <v>10</v>
      </c>
      <c r="N162" t="s">
        <v>4</v>
      </c>
      <c r="O162" s="3" t="s">
        <v>251</v>
      </c>
      <c r="P162" t="s">
        <v>4</v>
      </c>
      <c r="Q162" t="s">
        <v>12</v>
      </c>
      <c r="R162" t="s">
        <v>4</v>
      </c>
      <c r="T162" t="s">
        <v>14</v>
      </c>
      <c r="V162" t="s">
        <v>14</v>
      </c>
      <c r="X162" t="s">
        <v>14</v>
      </c>
      <c r="Z162" t="s">
        <v>14</v>
      </c>
      <c r="AB162" t="s">
        <v>14</v>
      </c>
      <c r="AD162" t="s">
        <v>14</v>
      </c>
      <c r="AF162" t="s">
        <v>14</v>
      </c>
      <c r="AH162" t="s">
        <v>14</v>
      </c>
      <c r="AJ162" t="s">
        <v>14</v>
      </c>
      <c r="AL162" t="s">
        <v>14</v>
      </c>
      <c r="AN162" t="s">
        <v>14</v>
      </c>
      <c r="AP162" t="s">
        <v>14</v>
      </c>
      <c r="AR162" t="s">
        <v>14</v>
      </c>
      <c r="AT162" t="s">
        <v>14</v>
      </c>
      <c r="AV162" t="s">
        <v>18</v>
      </c>
      <c r="AX162" t="s">
        <v>20</v>
      </c>
    </row>
    <row r="163" spans="1:50" x14ac:dyDescent="0.35">
      <c r="A163">
        <f t="shared" si="6"/>
        <v>180</v>
      </c>
      <c r="B163" t="s">
        <v>1</v>
      </c>
      <c r="C163">
        <f t="shared" si="7"/>
        <v>160</v>
      </c>
      <c r="D163" t="s">
        <v>2</v>
      </c>
      <c r="E163" t="s">
        <v>3</v>
      </c>
      <c r="F163" t="s">
        <v>4</v>
      </c>
      <c r="G163" t="s">
        <v>180</v>
      </c>
      <c r="L163" t="s">
        <v>9</v>
      </c>
      <c r="M163" t="s">
        <v>10</v>
      </c>
      <c r="N163" t="s">
        <v>4</v>
      </c>
      <c r="O163" s="3" t="s">
        <v>251</v>
      </c>
      <c r="P163" t="s">
        <v>4</v>
      </c>
      <c r="Q163" t="s">
        <v>12</v>
      </c>
      <c r="R163" t="s">
        <v>4</v>
      </c>
      <c r="T163" t="s">
        <v>14</v>
      </c>
      <c r="V163" t="s">
        <v>14</v>
      </c>
      <c r="X163" t="s">
        <v>14</v>
      </c>
      <c r="Z163" t="s">
        <v>14</v>
      </c>
      <c r="AB163" t="s">
        <v>14</v>
      </c>
      <c r="AD163" t="s">
        <v>14</v>
      </c>
      <c r="AF163" t="s">
        <v>14</v>
      </c>
      <c r="AH163" t="s">
        <v>14</v>
      </c>
      <c r="AJ163" t="s">
        <v>14</v>
      </c>
      <c r="AL163" t="s">
        <v>14</v>
      </c>
      <c r="AN163" t="s">
        <v>14</v>
      </c>
      <c r="AP163" t="s">
        <v>14</v>
      </c>
      <c r="AR163" t="s">
        <v>14</v>
      </c>
      <c r="AT163" t="s">
        <v>14</v>
      </c>
      <c r="AV163" t="s">
        <v>18</v>
      </c>
      <c r="AX163" t="s">
        <v>20</v>
      </c>
    </row>
    <row r="164" spans="1:50" x14ac:dyDescent="0.35">
      <c r="A164">
        <f t="shared" si="6"/>
        <v>181</v>
      </c>
      <c r="B164" t="s">
        <v>1</v>
      </c>
      <c r="C164">
        <f t="shared" si="7"/>
        <v>161</v>
      </c>
      <c r="D164" t="s">
        <v>2</v>
      </c>
      <c r="E164" t="s">
        <v>3</v>
      </c>
      <c r="F164" t="s">
        <v>4</v>
      </c>
      <c r="G164" t="s">
        <v>173</v>
      </c>
      <c r="L164" t="s">
        <v>9</v>
      </c>
      <c r="M164" t="s">
        <v>10</v>
      </c>
      <c r="N164" t="s">
        <v>4</v>
      </c>
      <c r="O164" s="3" t="s">
        <v>251</v>
      </c>
      <c r="P164" t="s">
        <v>4</v>
      </c>
      <c r="Q164" t="s">
        <v>12</v>
      </c>
      <c r="R164" t="s">
        <v>4</v>
      </c>
      <c r="T164" t="s">
        <v>14</v>
      </c>
      <c r="V164" t="s">
        <v>14</v>
      </c>
      <c r="X164" t="s">
        <v>14</v>
      </c>
      <c r="Z164" t="s">
        <v>14</v>
      </c>
      <c r="AB164" t="s">
        <v>14</v>
      </c>
      <c r="AD164" t="s">
        <v>14</v>
      </c>
      <c r="AF164" t="s">
        <v>14</v>
      </c>
      <c r="AH164" t="s">
        <v>14</v>
      </c>
      <c r="AJ164" t="s">
        <v>14</v>
      </c>
      <c r="AL164" t="s">
        <v>14</v>
      </c>
      <c r="AN164" t="s">
        <v>14</v>
      </c>
      <c r="AP164" t="s">
        <v>14</v>
      </c>
      <c r="AR164" t="s">
        <v>14</v>
      </c>
      <c r="AT164" t="s">
        <v>14</v>
      </c>
      <c r="AV164" t="s">
        <v>18</v>
      </c>
      <c r="AX164" t="s">
        <v>20</v>
      </c>
    </row>
    <row r="165" spans="1:50" x14ac:dyDescent="0.35">
      <c r="A165">
        <f t="shared" si="6"/>
        <v>182</v>
      </c>
      <c r="B165" t="s">
        <v>1</v>
      </c>
      <c r="C165">
        <f t="shared" si="7"/>
        <v>162</v>
      </c>
      <c r="D165" t="s">
        <v>2</v>
      </c>
      <c r="E165" t="s">
        <v>3</v>
      </c>
      <c r="F165" t="s">
        <v>4</v>
      </c>
      <c r="G165" t="s">
        <v>174</v>
      </c>
      <c r="K165" t="s">
        <v>186</v>
      </c>
      <c r="L165" t="s">
        <v>9</v>
      </c>
      <c r="M165" t="s">
        <v>10</v>
      </c>
      <c r="N165" t="s">
        <v>4</v>
      </c>
      <c r="O165" s="3" t="s">
        <v>251</v>
      </c>
      <c r="P165" t="s">
        <v>4</v>
      </c>
      <c r="Q165" t="s">
        <v>12</v>
      </c>
      <c r="R165" t="s">
        <v>4</v>
      </c>
      <c r="T165" t="s">
        <v>14</v>
      </c>
      <c r="V165" t="s">
        <v>14</v>
      </c>
      <c r="X165" t="s">
        <v>14</v>
      </c>
      <c r="Z165" t="s">
        <v>14</v>
      </c>
      <c r="AB165" t="s">
        <v>14</v>
      </c>
      <c r="AD165" t="s">
        <v>14</v>
      </c>
      <c r="AF165" t="s">
        <v>14</v>
      </c>
      <c r="AH165" t="s">
        <v>14</v>
      </c>
      <c r="AJ165" t="s">
        <v>14</v>
      </c>
      <c r="AL165" t="s">
        <v>14</v>
      </c>
      <c r="AN165" t="s">
        <v>14</v>
      </c>
      <c r="AP165" t="s">
        <v>14</v>
      </c>
      <c r="AR165" t="s">
        <v>14</v>
      </c>
      <c r="AT165" t="s">
        <v>14</v>
      </c>
      <c r="AV165" t="s">
        <v>18</v>
      </c>
      <c r="AX165" t="s">
        <v>20</v>
      </c>
    </row>
    <row r="166" spans="1:50" x14ac:dyDescent="0.35">
      <c r="A166">
        <f t="shared" si="6"/>
        <v>183</v>
      </c>
      <c r="B166" t="s">
        <v>1</v>
      </c>
      <c r="C166">
        <f t="shared" si="7"/>
        <v>163</v>
      </c>
      <c r="D166" t="s">
        <v>2</v>
      </c>
      <c r="E166" t="s">
        <v>3</v>
      </c>
      <c r="F166" t="s">
        <v>4</v>
      </c>
      <c r="G166" t="s">
        <v>174</v>
      </c>
      <c r="K166" t="s">
        <v>186</v>
      </c>
      <c r="L166" t="s">
        <v>9</v>
      </c>
      <c r="M166" t="s">
        <v>10</v>
      </c>
      <c r="N166" t="s">
        <v>4</v>
      </c>
      <c r="O166" s="3" t="s">
        <v>251</v>
      </c>
      <c r="P166" t="s">
        <v>4</v>
      </c>
      <c r="Q166" t="s">
        <v>12</v>
      </c>
      <c r="R166" t="s">
        <v>4</v>
      </c>
      <c r="T166" t="s">
        <v>14</v>
      </c>
      <c r="V166" t="s">
        <v>14</v>
      </c>
      <c r="X166" t="s">
        <v>14</v>
      </c>
      <c r="Z166" t="s">
        <v>14</v>
      </c>
      <c r="AB166" t="s">
        <v>14</v>
      </c>
      <c r="AD166" t="s">
        <v>14</v>
      </c>
      <c r="AF166" t="s">
        <v>14</v>
      </c>
      <c r="AH166" t="s">
        <v>14</v>
      </c>
      <c r="AJ166" t="s">
        <v>14</v>
      </c>
      <c r="AL166" t="s">
        <v>14</v>
      </c>
      <c r="AN166" t="s">
        <v>14</v>
      </c>
      <c r="AP166" t="s">
        <v>14</v>
      </c>
      <c r="AR166" t="s">
        <v>14</v>
      </c>
      <c r="AT166" t="s">
        <v>14</v>
      </c>
      <c r="AV166" t="s">
        <v>18</v>
      </c>
      <c r="AX166" t="s">
        <v>20</v>
      </c>
    </row>
    <row r="167" spans="1:50" x14ac:dyDescent="0.35">
      <c r="A167">
        <f t="shared" si="6"/>
        <v>184</v>
      </c>
      <c r="B167" t="s">
        <v>1</v>
      </c>
      <c r="C167">
        <f t="shared" si="7"/>
        <v>164</v>
      </c>
      <c r="D167" t="s">
        <v>2</v>
      </c>
      <c r="E167" t="s">
        <v>3</v>
      </c>
      <c r="F167" t="s">
        <v>4</v>
      </c>
      <c r="G167" t="s">
        <v>174</v>
      </c>
      <c r="K167" t="s">
        <v>186</v>
      </c>
      <c r="L167" t="s">
        <v>9</v>
      </c>
      <c r="M167" t="s">
        <v>10</v>
      </c>
      <c r="N167" t="s">
        <v>4</v>
      </c>
      <c r="O167" s="3" t="s">
        <v>251</v>
      </c>
      <c r="P167" t="s">
        <v>4</v>
      </c>
      <c r="Q167" t="s">
        <v>12</v>
      </c>
      <c r="R167" t="s">
        <v>4</v>
      </c>
      <c r="T167" t="s">
        <v>14</v>
      </c>
      <c r="V167" t="s">
        <v>14</v>
      </c>
      <c r="X167" t="s">
        <v>14</v>
      </c>
      <c r="Z167" t="s">
        <v>14</v>
      </c>
      <c r="AB167" t="s">
        <v>14</v>
      </c>
      <c r="AD167" t="s">
        <v>14</v>
      </c>
      <c r="AF167" t="s">
        <v>14</v>
      </c>
      <c r="AH167" t="s">
        <v>14</v>
      </c>
      <c r="AJ167" t="s">
        <v>14</v>
      </c>
      <c r="AL167" t="s">
        <v>14</v>
      </c>
      <c r="AN167" t="s">
        <v>14</v>
      </c>
      <c r="AP167" t="s">
        <v>14</v>
      </c>
      <c r="AR167" t="s">
        <v>14</v>
      </c>
      <c r="AT167" t="s">
        <v>14</v>
      </c>
      <c r="AV167" t="s">
        <v>18</v>
      </c>
      <c r="AX167" t="s">
        <v>20</v>
      </c>
    </row>
    <row r="168" spans="1:50" x14ac:dyDescent="0.35">
      <c r="A168">
        <f t="shared" si="6"/>
        <v>185</v>
      </c>
      <c r="B168" t="s">
        <v>1</v>
      </c>
      <c r="C168">
        <f t="shared" si="7"/>
        <v>165</v>
      </c>
      <c r="D168" t="s">
        <v>2</v>
      </c>
      <c r="E168" t="s">
        <v>3</v>
      </c>
      <c r="F168" t="s">
        <v>4</v>
      </c>
      <c r="G168" t="s">
        <v>185</v>
      </c>
      <c r="K168" t="s">
        <v>184</v>
      </c>
      <c r="L168" t="s">
        <v>9</v>
      </c>
      <c r="M168" t="s">
        <v>10</v>
      </c>
      <c r="N168" t="s">
        <v>4</v>
      </c>
      <c r="O168" s="3" t="s">
        <v>251</v>
      </c>
      <c r="P168" t="s">
        <v>4</v>
      </c>
      <c r="Q168" t="s">
        <v>12</v>
      </c>
      <c r="R168" t="s">
        <v>4</v>
      </c>
      <c r="T168" t="s">
        <v>14</v>
      </c>
      <c r="V168" t="s">
        <v>14</v>
      </c>
      <c r="X168" t="s">
        <v>14</v>
      </c>
      <c r="Z168" t="s">
        <v>14</v>
      </c>
      <c r="AB168" t="s">
        <v>14</v>
      </c>
      <c r="AD168" t="s">
        <v>14</v>
      </c>
      <c r="AF168" t="s">
        <v>14</v>
      </c>
      <c r="AH168" t="s">
        <v>14</v>
      </c>
      <c r="AJ168" t="s">
        <v>14</v>
      </c>
      <c r="AL168" t="s">
        <v>14</v>
      </c>
      <c r="AN168" t="s">
        <v>14</v>
      </c>
      <c r="AP168" t="s">
        <v>14</v>
      </c>
      <c r="AR168" t="s">
        <v>14</v>
      </c>
      <c r="AT168" t="s">
        <v>14</v>
      </c>
      <c r="AV168" t="s">
        <v>18</v>
      </c>
      <c r="AX168" t="s">
        <v>20</v>
      </c>
    </row>
    <row r="169" spans="1:50" x14ac:dyDescent="0.35">
      <c r="A169">
        <f t="shared" si="6"/>
        <v>186</v>
      </c>
      <c r="B169" t="s">
        <v>1</v>
      </c>
      <c r="C169">
        <f t="shared" si="7"/>
        <v>166</v>
      </c>
      <c r="D169" t="s">
        <v>2</v>
      </c>
      <c r="E169" t="s">
        <v>3</v>
      </c>
      <c r="F169" t="s">
        <v>4</v>
      </c>
      <c r="G169" t="s">
        <v>185</v>
      </c>
      <c r="K169" t="s">
        <v>184</v>
      </c>
      <c r="L169" t="s">
        <v>9</v>
      </c>
      <c r="M169" t="s">
        <v>10</v>
      </c>
      <c r="N169" t="s">
        <v>4</v>
      </c>
      <c r="O169" s="3" t="s">
        <v>251</v>
      </c>
      <c r="P169" t="s">
        <v>4</v>
      </c>
      <c r="Q169" t="s">
        <v>12</v>
      </c>
      <c r="R169" t="s">
        <v>4</v>
      </c>
      <c r="T169" t="s">
        <v>14</v>
      </c>
      <c r="V169" t="s">
        <v>14</v>
      </c>
      <c r="X169" t="s">
        <v>14</v>
      </c>
      <c r="Z169" t="s">
        <v>14</v>
      </c>
      <c r="AB169" t="s">
        <v>14</v>
      </c>
      <c r="AD169" t="s">
        <v>14</v>
      </c>
      <c r="AF169" t="s">
        <v>14</v>
      </c>
      <c r="AH169" t="s">
        <v>14</v>
      </c>
      <c r="AJ169" t="s">
        <v>14</v>
      </c>
      <c r="AL169" t="s">
        <v>14</v>
      </c>
      <c r="AN169" t="s">
        <v>14</v>
      </c>
      <c r="AP169" t="s">
        <v>14</v>
      </c>
      <c r="AR169" t="s">
        <v>14</v>
      </c>
      <c r="AT169" t="s">
        <v>14</v>
      </c>
      <c r="AV169" t="s">
        <v>18</v>
      </c>
      <c r="AX169" t="s">
        <v>20</v>
      </c>
    </row>
    <row r="170" spans="1:50" x14ac:dyDescent="0.35">
      <c r="A170">
        <f t="shared" si="6"/>
        <v>187</v>
      </c>
      <c r="B170" t="s">
        <v>1</v>
      </c>
      <c r="C170">
        <f t="shared" si="7"/>
        <v>167</v>
      </c>
      <c r="D170" t="s">
        <v>2</v>
      </c>
      <c r="E170" t="s">
        <v>3</v>
      </c>
      <c r="F170" t="s">
        <v>4</v>
      </c>
      <c r="G170" t="s">
        <v>185</v>
      </c>
      <c r="K170" t="s">
        <v>184</v>
      </c>
      <c r="L170" t="s">
        <v>9</v>
      </c>
      <c r="M170" t="s">
        <v>10</v>
      </c>
      <c r="N170" t="s">
        <v>4</v>
      </c>
      <c r="O170" s="3" t="s">
        <v>251</v>
      </c>
      <c r="P170" t="s">
        <v>4</v>
      </c>
      <c r="Q170" t="s">
        <v>12</v>
      </c>
      <c r="R170" t="s">
        <v>4</v>
      </c>
      <c r="T170" t="s">
        <v>14</v>
      </c>
      <c r="V170" t="s">
        <v>14</v>
      </c>
      <c r="X170" t="s">
        <v>14</v>
      </c>
      <c r="Z170" t="s">
        <v>14</v>
      </c>
      <c r="AB170" t="s">
        <v>14</v>
      </c>
      <c r="AD170" t="s">
        <v>14</v>
      </c>
      <c r="AF170" t="s">
        <v>14</v>
      </c>
      <c r="AH170" t="s">
        <v>14</v>
      </c>
      <c r="AJ170" t="s">
        <v>14</v>
      </c>
      <c r="AL170" t="s">
        <v>14</v>
      </c>
      <c r="AN170" t="s">
        <v>14</v>
      </c>
      <c r="AP170" t="s">
        <v>14</v>
      </c>
      <c r="AR170" t="s">
        <v>14</v>
      </c>
      <c r="AT170" t="s">
        <v>14</v>
      </c>
      <c r="AV170" t="s">
        <v>18</v>
      </c>
      <c r="AX170" t="s">
        <v>20</v>
      </c>
    </row>
    <row r="171" spans="1:50" x14ac:dyDescent="0.35">
      <c r="A171">
        <f t="shared" si="6"/>
        <v>188</v>
      </c>
      <c r="B171" t="s">
        <v>1</v>
      </c>
      <c r="C171">
        <f t="shared" si="7"/>
        <v>168</v>
      </c>
      <c r="D171" t="s">
        <v>2</v>
      </c>
      <c r="E171" t="s">
        <v>3</v>
      </c>
      <c r="F171" t="s">
        <v>4</v>
      </c>
      <c r="G171" t="s">
        <v>175</v>
      </c>
      <c r="L171" t="s">
        <v>9</v>
      </c>
      <c r="M171" t="s">
        <v>10</v>
      </c>
      <c r="N171" t="s">
        <v>4</v>
      </c>
      <c r="O171" s="3" t="s">
        <v>251</v>
      </c>
      <c r="P171" t="s">
        <v>4</v>
      </c>
      <c r="Q171" t="s">
        <v>12</v>
      </c>
      <c r="R171" t="s">
        <v>4</v>
      </c>
      <c r="T171" t="s">
        <v>14</v>
      </c>
      <c r="V171" t="s">
        <v>14</v>
      </c>
      <c r="X171" t="s">
        <v>14</v>
      </c>
      <c r="Z171" t="s">
        <v>14</v>
      </c>
      <c r="AB171" t="s">
        <v>14</v>
      </c>
      <c r="AD171" t="s">
        <v>14</v>
      </c>
      <c r="AF171" t="s">
        <v>14</v>
      </c>
      <c r="AH171" t="s">
        <v>14</v>
      </c>
      <c r="AJ171" t="s">
        <v>14</v>
      </c>
      <c r="AL171" t="s">
        <v>14</v>
      </c>
      <c r="AN171" t="s">
        <v>14</v>
      </c>
      <c r="AP171" t="s">
        <v>14</v>
      </c>
      <c r="AR171" t="s">
        <v>14</v>
      </c>
      <c r="AT171" t="s">
        <v>14</v>
      </c>
      <c r="AV171" t="s">
        <v>18</v>
      </c>
      <c r="AX171" t="s">
        <v>20</v>
      </c>
    </row>
    <row r="172" spans="1:50" x14ac:dyDescent="0.35">
      <c r="A172">
        <f t="shared" si="6"/>
        <v>189</v>
      </c>
      <c r="B172" t="s">
        <v>1</v>
      </c>
      <c r="C172">
        <f t="shared" si="7"/>
        <v>169</v>
      </c>
      <c r="D172" t="s">
        <v>2</v>
      </c>
      <c r="E172" t="s">
        <v>3</v>
      </c>
      <c r="F172" t="s">
        <v>4</v>
      </c>
      <c r="G172" t="s">
        <v>175</v>
      </c>
      <c r="L172" t="s">
        <v>9</v>
      </c>
      <c r="M172" t="s">
        <v>10</v>
      </c>
      <c r="N172" t="s">
        <v>4</v>
      </c>
      <c r="O172" s="3" t="s">
        <v>251</v>
      </c>
      <c r="P172" t="s">
        <v>4</v>
      </c>
      <c r="Q172" t="s">
        <v>12</v>
      </c>
      <c r="R172" t="s">
        <v>4</v>
      </c>
      <c r="T172" t="s">
        <v>14</v>
      </c>
      <c r="V172" t="s">
        <v>14</v>
      </c>
      <c r="X172" t="s">
        <v>14</v>
      </c>
      <c r="Z172" t="s">
        <v>14</v>
      </c>
      <c r="AB172" t="s">
        <v>14</v>
      </c>
      <c r="AD172" t="s">
        <v>14</v>
      </c>
      <c r="AF172" t="s">
        <v>14</v>
      </c>
      <c r="AH172" t="s">
        <v>14</v>
      </c>
      <c r="AJ172" t="s">
        <v>14</v>
      </c>
      <c r="AL172" t="s">
        <v>14</v>
      </c>
      <c r="AN172" t="s">
        <v>14</v>
      </c>
      <c r="AP172" t="s">
        <v>14</v>
      </c>
      <c r="AR172" t="s">
        <v>14</v>
      </c>
      <c r="AT172" t="s">
        <v>14</v>
      </c>
      <c r="AV172" t="s">
        <v>18</v>
      </c>
      <c r="AX172" t="s">
        <v>20</v>
      </c>
    </row>
    <row r="173" spans="1:50" x14ac:dyDescent="0.35">
      <c r="A173">
        <f t="shared" si="6"/>
        <v>190</v>
      </c>
      <c r="B173" t="s">
        <v>1</v>
      </c>
      <c r="C173">
        <f t="shared" si="7"/>
        <v>170</v>
      </c>
      <c r="D173" t="s">
        <v>2</v>
      </c>
      <c r="E173" t="s">
        <v>3</v>
      </c>
      <c r="F173" t="s">
        <v>4</v>
      </c>
      <c r="G173" t="s">
        <v>175</v>
      </c>
      <c r="L173" t="s">
        <v>9</v>
      </c>
      <c r="M173" t="s">
        <v>10</v>
      </c>
      <c r="N173" t="s">
        <v>4</v>
      </c>
      <c r="O173" s="3" t="s">
        <v>251</v>
      </c>
      <c r="P173" t="s">
        <v>4</v>
      </c>
      <c r="Q173" t="s">
        <v>12</v>
      </c>
      <c r="R173" t="s">
        <v>4</v>
      </c>
      <c r="T173" t="s">
        <v>14</v>
      </c>
      <c r="V173" t="s">
        <v>14</v>
      </c>
      <c r="X173" t="s">
        <v>14</v>
      </c>
      <c r="Z173" t="s">
        <v>14</v>
      </c>
      <c r="AB173" t="s">
        <v>14</v>
      </c>
      <c r="AD173" t="s">
        <v>14</v>
      </c>
      <c r="AF173" t="s">
        <v>14</v>
      </c>
      <c r="AH173" t="s">
        <v>14</v>
      </c>
      <c r="AJ173" t="s">
        <v>14</v>
      </c>
      <c r="AL173" t="s">
        <v>14</v>
      </c>
      <c r="AN173" t="s">
        <v>14</v>
      </c>
      <c r="AP173" t="s">
        <v>14</v>
      </c>
      <c r="AR173" t="s">
        <v>14</v>
      </c>
      <c r="AT173" t="s">
        <v>14</v>
      </c>
      <c r="AV173" t="s">
        <v>18</v>
      </c>
      <c r="AX173" t="s">
        <v>20</v>
      </c>
    </row>
    <row r="174" spans="1:50" x14ac:dyDescent="0.35">
      <c r="A174">
        <f t="shared" si="6"/>
        <v>191</v>
      </c>
      <c r="B174" t="s">
        <v>1</v>
      </c>
      <c r="C174">
        <f t="shared" si="7"/>
        <v>171</v>
      </c>
      <c r="D174" t="s">
        <v>2</v>
      </c>
      <c r="E174" t="s">
        <v>3</v>
      </c>
      <c r="F174" t="s">
        <v>4</v>
      </c>
      <c r="G174" t="s">
        <v>175</v>
      </c>
      <c r="L174" t="s">
        <v>9</v>
      </c>
      <c r="M174" t="s">
        <v>10</v>
      </c>
      <c r="N174" t="s">
        <v>4</v>
      </c>
      <c r="O174" s="3" t="s">
        <v>251</v>
      </c>
      <c r="P174" t="s">
        <v>4</v>
      </c>
      <c r="Q174" t="s">
        <v>12</v>
      </c>
      <c r="R174" t="s">
        <v>4</v>
      </c>
      <c r="T174" t="s">
        <v>14</v>
      </c>
      <c r="V174" t="s">
        <v>14</v>
      </c>
      <c r="X174" t="s">
        <v>14</v>
      </c>
      <c r="Z174" t="s">
        <v>14</v>
      </c>
      <c r="AB174" t="s">
        <v>14</v>
      </c>
      <c r="AD174" t="s">
        <v>14</v>
      </c>
      <c r="AF174" t="s">
        <v>14</v>
      </c>
      <c r="AH174" t="s">
        <v>14</v>
      </c>
      <c r="AJ174" t="s">
        <v>14</v>
      </c>
      <c r="AL174" t="s">
        <v>14</v>
      </c>
      <c r="AN174" t="s">
        <v>14</v>
      </c>
      <c r="AP174" t="s">
        <v>14</v>
      </c>
      <c r="AR174" t="s">
        <v>14</v>
      </c>
      <c r="AT174" t="s">
        <v>14</v>
      </c>
      <c r="AV174" t="s">
        <v>18</v>
      </c>
      <c r="AX174" t="s">
        <v>20</v>
      </c>
    </row>
    <row r="175" spans="1:50" x14ac:dyDescent="0.35">
      <c r="A175">
        <f t="shared" si="6"/>
        <v>192</v>
      </c>
      <c r="B175" t="s">
        <v>1</v>
      </c>
      <c r="C175">
        <f t="shared" si="7"/>
        <v>172</v>
      </c>
      <c r="D175" t="s">
        <v>2</v>
      </c>
      <c r="E175" t="s">
        <v>3</v>
      </c>
      <c r="F175" t="s">
        <v>4</v>
      </c>
      <c r="G175" t="s">
        <v>176</v>
      </c>
      <c r="L175" t="s">
        <v>9</v>
      </c>
      <c r="M175" t="s">
        <v>10</v>
      </c>
      <c r="N175" t="s">
        <v>4</v>
      </c>
      <c r="O175" s="3" t="s">
        <v>251</v>
      </c>
      <c r="P175" t="s">
        <v>4</v>
      </c>
      <c r="Q175" t="s">
        <v>12</v>
      </c>
      <c r="R175" t="s">
        <v>4</v>
      </c>
      <c r="T175" t="s">
        <v>14</v>
      </c>
      <c r="V175" t="s">
        <v>14</v>
      </c>
      <c r="X175" t="s">
        <v>14</v>
      </c>
      <c r="Z175" t="s">
        <v>14</v>
      </c>
      <c r="AB175" t="s">
        <v>14</v>
      </c>
      <c r="AD175" t="s">
        <v>14</v>
      </c>
      <c r="AF175" t="s">
        <v>14</v>
      </c>
      <c r="AH175" t="s">
        <v>14</v>
      </c>
      <c r="AJ175" t="s">
        <v>14</v>
      </c>
      <c r="AL175" t="s">
        <v>14</v>
      </c>
      <c r="AN175" t="s">
        <v>14</v>
      </c>
      <c r="AP175" t="s">
        <v>14</v>
      </c>
      <c r="AR175" t="s">
        <v>14</v>
      </c>
      <c r="AT175" t="s">
        <v>14</v>
      </c>
      <c r="AV175" t="s">
        <v>18</v>
      </c>
      <c r="AX175" t="s">
        <v>20</v>
      </c>
    </row>
    <row r="176" spans="1:50" x14ac:dyDescent="0.35">
      <c r="A176">
        <f t="shared" si="6"/>
        <v>193</v>
      </c>
      <c r="B176" t="s">
        <v>1</v>
      </c>
      <c r="C176">
        <f t="shared" si="7"/>
        <v>173</v>
      </c>
      <c r="D176" t="s">
        <v>2</v>
      </c>
      <c r="E176" t="s">
        <v>3</v>
      </c>
      <c r="F176" t="s">
        <v>4</v>
      </c>
      <c r="G176" t="s">
        <v>187</v>
      </c>
      <c r="L176" t="s">
        <v>9</v>
      </c>
      <c r="M176" t="s">
        <v>10</v>
      </c>
      <c r="N176" t="s">
        <v>4</v>
      </c>
      <c r="O176" s="3" t="s">
        <v>251</v>
      </c>
      <c r="P176" t="s">
        <v>4</v>
      </c>
      <c r="Q176" t="s">
        <v>12</v>
      </c>
      <c r="R176" t="s">
        <v>4</v>
      </c>
      <c r="T176" t="s">
        <v>14</v>
      </c>
      <c r="V176" t="s">
        <v>14</v>
      </c>
      <c r="X176" t="s">
        <v>14</v>
      </c>
      <c r="Z176" t="s">
        <v>14</v>
      </c>
      <c r="AB176" t="s">
        <v>14</v>
      </c>
      <c r="AD176" t="s">
        <v>14</v>
      </c>
      <c r="AF176" t="s">
        <v>14</v>
      </c>
      <c r="AH176" t="s">
        <v>14</v>
      </c>
      <c r="AJ176" t="s">
        <v>14</v>
      </c>
      <c r="AL176" t="s">
        <v>14</v>
      </c>
      <c r="AN176" t="s">
        <v>14</v>
      </c>
      <c r="AP176" t="s">
        <v>14</v>
      </c>
      <c r="AR176" t="s">
        <v>14</v>
      </c>
      <c r="AT176" t="s">
        <v>14</v>
      </c>
      <c r="AV176" t="s">
        <v>18</v>
      </c>
      <c r="AX176" t="s">
        <v>20</v>
      </c>
    </row>
    <row r="177" spans="1:50" x14ac:dyDescent="0.35">
      <c r="A177">
        <f t="shared" si="6"/>
        <v>194</v>
      </c>
      <c r="B177" t="s">
        <v>1</v>
      </c>
      <c r="C177">
        <f t="shared" si="7"/>
        <v>174</v>
      </c>
      <c r="D177" t="s">
        <v>2</v>
      </c>
      <c r="E177" t="s">
        <v>3</v>
      </c>
      <c r="F177" t="s">
        <v>4</v>
      </c>
      <c r="G177" t="s">
        <v>188</v>
      </c>
      <c r="L177" t="s">
        <v>9</v>
      </c>
      <c r="M177" t="s">
        <v>10</v>
      </c>
      <c r="N177" t="s">
        <v>4</v>
      </c>
      <c r="O177" s="3" t="s">
        <v>251</v>
      </c>
      <c r="P177" t="s">
        <v>4</v>
      </c>
      <c r="Q177" t="s">
        <v>12</v>
      </c>
      <c r="R177" t="s">
        <v>4</v>
      </c>
      <c r="T177" t="s">
        <v>14</v>
      </c>
      <c r="V177" t="s">
        <v>14</v>
      </c>
      <c r="X177" t="s">
        <v>14</v>
      </c>
      <c r="Z177" t="s">
        <v>14</v>
      </c>
      <c r="AB177" t="s">
        <v>14</v>
      </c>
      <c r="AD177" t="s">
        <v>14</v>
      </c>
      <c r="AF177" t="s">
        <v>14</v>
      </c>
      <c r="AH177" t="s">
        <v>14</v>
      </c>
      <c r="AJ177" t="s">
        <v>14</v>
      </c>
      <c r="AL177" t="s">
        <v>14</v>
      </c>
      <c r="AN177" t="s">
        <v>14</v>
      </c>
      <c r="AP177" t="s">
        <v>14</v>
      </c>
      <c r="AR177" t="s">
        <v>14</v>
      </c>
      <c r="AT177" t="s">
        <v>14</v>
      </c>
      <c r="AV177" t="s">
        <v>18</v>
      </c>
      <c r="AX177" t="s">
        <v>20</v>
      </c>
    </row>
    <row r="178" spans="1:50" x14ac:dyDescent="0.35">
      <c r="A178">
        <f t="shared" si="6"/>
        <v>195</v>
      </c>
      <c r="B178" t="s">
        <v>1</v>
      </c>
      <c r="C178">
        <f t="shared" si="7"/>
        <v>175</v>
      </c>
      <c r="D178" t="s">
        <v>2</v>
      </c>
      <c r="E178" t="s">
        <v>3</v>
      </c>
      <c r="F178" t="s">
        <v>4</v>
      </c>
      <c r="L178" t="s">
        <v>9</v>
      </c>
      <c r="M178" t="s">
        <v>10</v>
      </c>
      <c r="N178" t="s">
        <v>4</v>
      </c>
      <c r="O178" s="3" t="s">
        <v>251</v>
      </c>
      <c r="P178" t="s">
        <v>4</v>
      </c>
      <c r="Q178" t="s">
        <v>12</v>
      </c>
      <c r="R178" t="s">
        <v>4</v>
      </c>
      <c r="T178" t="s">
        <v>14</v>
      </c>
      <c r="V178" t="s">
        <v>14</v>
      </c>
      <c r="X178" t="s">
        <v>14</v>
      </c>
      <c r="Z178" t="s">
        <v>14</v>
      </c>
      <c r="AB178" t="s">
        <v>14</v>
      </c>
      <c r="AD178" t="s">
        <v>14</v>
      </c>
      <c r="AF178" t="s">
        <v>14</v>
      </c>
      <c r="AH178" t="s">
        <v>14</v>
      </c>
      <c r="AJ178" t="s">
        <v>14</v>
      </c>
      <c r="AL178" t="s">
        <v>14</v>
      </c>
      <c r="AN178" t="s">
        <v>14</v>
      </c>
      <c r="AP178" t="s">
        <v>14</v>
      </c>
      <c r="AR178" t="s">
        <v>14</v>
      </c>
      <c r="AT178" t="s">
        <v>14</v>
      </c>
      <c r="AV178" t="s">
        <v>18</v>
      </c>
      <c r="AX178" t="s">
        <v>20</v>
      </c>
    </row>
    <row r="179" spans="1:50" x14ac:dyDescent="0.35">
      <c r="A179">
        <f t="shared" si="6"/>
        <v>196</v>
      </c>
      <c r="B179" t="s">
        <v>1</v>
      </c>
      <c r="C179">
        <f t="shared" si="7"/>
        <v>176</v>
      </c>
      <c r="D179" t="s">
        <v>2</v>
      </c>
      <c r="E179" t="s">
        <v>3</v>
      </c>
      <c r="F179" t="s">
        <v>4</v>
      </c>
      <c r="G179" t="s">
        <v>189</v>
      </c>
      <c r="L179" t="s">
        <v>9</v>
      </c>
      <c r="M179" t="s">
        <v>10</v>
      </c>
      <c r="N179" t="s">
        <v>4</v>
      </c>
      <c r="O179" s="3" t="s">
        <v>251</v>
      </c>
      <c r="P179" t="s">
        <v>4</v>
      </c>
      <c r="Q179" t="s">
        <v>12</v>
      </c>
      <c r="R179" t="s">
        <v>4</v>
      </c>
      <c r="T179" t="s">
        <v>14</v>
      </c>
      <c r="V179" t="s">
        <v>14</v>
      </c>
      <c r="X179" t="s">
        <v>14</v>
      </c>
      <c r="Z179" t="s">
        <v>14</v>
      </c>
      <c r="AB179" t="s">
        <v>14</v>
      </c>
      <c r="AD179" t="s">
        <v>14</v>
      </c>
      <c r="AF179" t="s">
        <v>14</v>
      </c>
      <c r="AH179" t="s">
        <v>14</v>
      </c>
      <c r="AJ179" t="s">
        <v>14</v>
      </c>
      <c r="AL179" t="s">
        <v>14</v>
      </c>
      <c r="AN179" t="s">
        <v>14</v>
      </c>
      <c r="AP179" t="s">
        <v>14</v>
      </c>
      <c r="AR179" t="s">
        <v>14</v>
      </c>
      <c r="AT179" t="s">
        <v>14</v>
      </c>
      <c r="AV179" t="s">
        <v>18</v>
      </c>
      <c r="AX179" t="s">
        <v>20</v>
      </c>
    </row>
    <row r="180" spans="1:50" x14ac:dyDescent="0.35">
      <c r="A180">
        <f t="shared" si="6"/>
        <v>197</v>
      </c>
      <c r="B180" t="s">
        <v>1</v>
      </c>
      <c r="C180">
        <f t="shared" si="7"/>
        <v>177</v>
      </c>
      <c r="D180" t="s">
        <v>2</v>
      </c>
      <c r="E180" t="s">
        <v>3</v>
      </c>
      <c r="F180" t="s">
        <v>4</v>
      </c>
      <c r="G180" t="s">
        <v>190</v>
      </c>
      <c r="L180" t="s">
        <v>9</v>
      </c>
      <c r="M180" t="s">
        <v>10</v>
      </c>
      <c r="N180" t="s">
        <v>4</v>
      </c>
      <c r="O180" s="3" t="s">
        <v>251</v>
      </c>
      <c r="P180" t="s">
        <v>4</v>
      </c>
      <c r="Q180" t="s">
        <v>12</v>
      </c>
      <c r="R180" t="s">
        <v>4</v>
      </c>
      <c r="T180" t="s">
        <v>14</v>
      </c>
      <c r="V180" t="s">
        <v>14</v>
      </c>
      <c r="X180" t="s">
        <v>14</v>
      </c>
      <c r="Z180" t="s">
        <v>14</v>
      </c>
      <c r="AB180" t="s">
        <v>14</v>
      </c>
      <c r="AD180" t="s">
        <v>14</v>
      </c>
      <c r="AF180" t="s">
        <v>14</v>
      </c>
      <c r="AH180" t="s">
        <v>14</v>
      </c>
      <c r="AJ180" t="s">
        <v>14</v>
      </c>
      <c r="AL180" t="s">
        <v>14</v>
      </c>
      <c r="AN180" t="s">
        <v>14</v>
      </c>
      <c r="AP180" t="s">
        <v>14</v>
      </c>
      <c r="AR180" t="s">
        <v>14</v>
      </c>
      <c r="AT180" t="s">
        <v>14</v>
      </c>
      <c r="AV180" t="s">
        <v>18</v>
      </c>
      <c r="AX180" t="s">
        <v>20</v>
      </c>
    </row>
    <row r="181" spans="1:50" x14ac:dyDescent="0.35">
      <c r="A181">
        <f t="shared" si="6"/>
        <v>198</v>
      </c>
      <c r="B181" t="s">
        <v>1</v>
      </c>
      <c r="C181">
        <f t="shared" si="7"/>
        <v>178</v>
      </c>
      <c r="D181" t="s">
        <v>2</v>
      </c>
      <c r="E181" t="s">
        <v>3</v>
      </c>
      <c r="F181" t="s">
        <v>4</v>
      </c>
      <c r="G181" t="s">
        <v>191</v>
      </c>
      <c r="L181" t="s">
        <v>9</v>
      </c>
      <c r="M181" t="s">
        <v>10</v>
      </c>
      <c r="N181" t="s">
        <v>4</v>
      </c>
      <c r="O181" s="3" t="s">
        <v>251</v>
      </c>
      <c r="P181" t="s">
        <v>4</v>
      </c>
      <c r="Q181" t="s">
        <v>12</v>
      </c>
      <c r="R181" t="s">
        <v>4</v>
      </c>
      <c r="T181" t="s">
        <v>14</v>
      </c>
      <c r="V181" t="s">
        <v>14</v>
      </c>
      <c r="X181" t="s">
        <v>14</v>
      </c>
      <c r="Z181" t="s">
        <v>14</v>
      </c>
      <c r="AB181" t="s">
        <v>14</v>
      </c>
      <c r="AD181" t="s">
        <v>14</v>
      </c>
      <c r="AF181" t="s">
        <v>14</v>
      </c>
      <c r="AH181" t="s">
        <v>14</v>
      </c>
      <c r="AJ181" t="s">
        <v>14</v>
      </c>
      <c r="AL181" t="s">
        <v>14</v>
      </c>
      <c r="AN181" t="s">
        <v>14</v>
      </c>
      <c r="AP181" t="s">
        <v>14</v>
      </c>
      <c r="AR181" t="s">
        <v>14</v>
      </c>
      <c r="AT181" t="s">
        <v>14</v>
      </c>
      <c r="AV181" t="s">
        <v>18</v>
      </c>
      <c r="AX181" t="s">
        <v>20</v>
      </c>
    </row>
    <row r="182" spans="1:50" x14ac:dyDescent="0.35">
      <c r="A182">
        <f t="shared" si="6"/>
        <v>199</v>
      </c>
      <c r="B182" t="s">
        <v>1</v>
      </c>
      <c r="C182">
        <f t="shared" si="7"/>
        <v>179</v>
      </c>
      <c r="D182" t="s">
        <v>2</v>
      </c>
      <c r="E182" t="s">
        <v>3</v>
      </c>
      <c r="F182" t="s">
        <v>4</v>
      </c>
      <c r="G182" t="s">
        <v>192</v>
      </c>
      <c r="L182" t="s">
        <v>9</v>
      </c>
      <c r="M182" t="s">
        <v>10</v>
      </c>
      <c r="N182" t="s">
        <v>4</v>
      </c>
      <c r="O182" s="3" t="s">
        <v>251</v>
      </c>
      <c r="P182" t="s">
        <v>4</v>
      </c>
      <c r="Q182" t="s">
        <v>12</v>
      </c>
      <c r="R182" t="s">
        <v>4</v>
      </c>
      <c r="T182" t="s">
        <v>14</v>
      </c>
      <c r="V182" t="s">
        <v>14</v>
      </c>
      <c r="X182" t="s">
        <v>14</v>
      </c>
      <c r="Z182" t="s">
        <v>14</v>
      </c>
      <c r="AB182" t="s">
        <v>14</v>
      </c>
      <c r="AD182" t="s">
        <v>14</v>
      </c>
      <c r="AF182" t="s">
        <v>14</v>
      </c>
      <c r="AH182" t="s">
        <v>14</v>
      </c>
      <c r="AJ182" t="s">
        <v>14</v>
      </c>
      <c r="AL182" t="s">
        <v>14</v>
      </c>
      <c r="AN182" t="s">
        <v>14</v>
      </c>
      <c r="AP182" t="s">
        <v>14</v>
      </c>
      <c r="AR182" t="s">
        <v>14</v>
      </c>
      <c r="AT182" t="s">
        <v>14</v>
      </c>
      <c r="AV182" t="s">
        <v>18</v>
      </c>
      <c r="AX182" t="s">
        <v>20</v>
      </c>
    </row>
    <row r="183" spans="1:50" x14ac:dyDescent="0.35">
      <c r="A183">
        <f t="shared" si="6"/>
        <v>200</v>
      </c>
      <c r="B183" t="s">
        <v>1</v>
      </c>
      <c r="C183">
        <f t="shared" si="7"/>
        <v>180</v>
      </c>
      <c r="D183" t="s">
        <v>2</v>
      </c>
      <c r="E183" t="s">
        <v>3</v>
      </c>
      <c r="F183" t="s">
        <v>4</v>
      </c>
      <c r="G183" t="s">
        <v>193</v>
      </c>
      <c r="L183" t="s">
        <v>9</v>
      </c>
      <c r="M183" t="s">
        <v>10</v>
      </c>
      <c r="N183" t="s">
        <v>4</v>
      </c>
      <c r="O183" s="3" t="s">
        <v>251</v>
      </c>
      <c r="P183" t="s">
        <v>4</v>
      </c>
      <c r="Q183" t="s">
        <v>12</v>
      </c>
      <c r="R183" t="s">
        <v>4</v>
      </c>
      <c r="T183" t="s">
        <v>14</v>
      </c>
      <c r="V183" t="s">
        <v>14</v>
      </c>
      <c r="X183" t="s">
        <v>14</v>
      </c>
      <c r="Z183" t="s">
        <v>14</v>
      </c>
      <c r="AB183" t="s">
        <v>14</v>
      </c>
      <c r="AD183" t="s">
        <v>14</v>
      </c>
      <c r="AF183" t="s">
        <v>14</v>
      </c>
      <c r="AH183" t="s">
        <v>14</v>
      </c>
      <c r="AJ183" t="s">
        <v>14</v>
      </c>
      <c r="AL183" t="s">
        <v>14</v>
      </c>
      <c r="AN183" t="s">
        <v>14</v>
      </c>
      <c r="AP183" t="s">
        <v>14</v>
      </c>
      <c r="AR183" t="s">
        <v>14</v>
      </c>
      <c r="AT183" t="s">
        <v>14</v>
      </c>
      <c r="AV183" t="s">
        <v>18</v>
      </c>
      <c r="AX183" t="s">
        <v>20</v>
      </c>
    </row>
    <row r="184" spans="1:50" x14ac:dyDescent="0.35">
      <c r="A184">
        <f t="shared" si="6"/>
        <v>201</v>
      </c>
      <c r="B184" t="s">
        <v>1</v>
      </c>
      <c r="C184">
        <f t="shared" si="7"/>
        <v>181</v>
      </c>
      <c r="D184" t="s">
        <v>2</v>
      </c>
      <c r="E184" t="s">
        <v>3</v>
      </c>
      <c r="F184" t="s">
        <v>4</v>
      </c>
      <c r="G184" t="s">
        <v>194</v>
      </c>
      <c r="L184" t="s">
        <v>9</v>
      </c>
      <c r="M184" t="s">
        <v>10</v>
      </c>
      <c r="N184" t="s">
        <v>4</v>
      </c>
      <c r="O184" s="3" t="s">
        <v>251</v>
      </c>
      <c r="P184" t="s">
        <v>4</v>
      </c>
      <c r="Q184" t="s">
        <v>12</v>
      </c>
      <c r="R184" t="s">
        <v>4</v>
      </c>
      <c r="T184" t="s">
        <v>14</v>
      </c>
      <c r="V184" t="s">
        <v>14</v>
      </c>
      <c r="X184" t="s">
        <v>14</v>
      </c>
      <c r="Z184" t="s">
        <v>14</v>
      </c>
      <c r="AB184" t="s">
        <v>14</v>
      </c>
      <c r="AD184" t="s">
        <v>14</v>
      </c>
      <c r="AF184" t="s">
        <v>14</v>
      </c>
      <c r="AH184" t="s">
        <v>14</v>
      </c>
      <c r="AJ184" t="s">
        <v>14</v>
      </c>
      <c r="AL184" t="s">
        <v>14</v>
      </c>
      <c r="AN184" t="s">
        <v>14</v>
      </c>
      <c r="AP184" t="s">
        <v>14</v>
      </c>
      <c r="AR184" t="s">
        <v>14</v>
      </c>
      <c r="AT184" t="s">
        <v>14</v>
      </c>
      <c r="AV184" t="s">
        <v>18</v>
      </c>
      <c r="AX184" t="s">
        <v>20</v>
      </c>
    </row>
    <row r="185" spans="1:50" x14ac:dyDescent="0.35">
      <c r="A185">
        <f t="shared" si="6"/>
        <v>202</v>
      </c>
      <c r="B185" t="s">
        <v>1</v>
      </c>
      <c r="C185">
        <f t="shared" si="7"/>
        <v>182</v>
      </c>
      <c r="D185" t="s">
        <v>2</v>
      </c>
      <c r="E185" t="s">
        <v>3</v>
      </c>
      <c r="F185" t="s">
        <v>4</v>
      </c>
      <c r="G185" t="s">
        <v>195</v>
      </c>
      <c r="L185" t="s">
        <v>9</v>
      </c>
      <c r="M185" t="s">
        <v>10</v>
      </c>
      <c r="N185" t="s">
        <v>4</v>
      </c>
      <c r="O185" s="3" t="s">
        <v>251</v>
      </c>
      <c r="P185" t="s">
        <v>4</v>
      </c>
      <c r="Q185" t="s">
        <v>12</v>
      </c>
      <c r="R185" t="s">
        <v>4</v>
      </c>
      <c r="T185" t="s">
        <v>14</v>
      </c>
      <c r="V185" t="s">
        <v>14</v>
      </c>
      <c r="X185" t="s">
        <v>14</v>
      </c>
      <c r="Z185" t="s">
        <v>14</v>
      </c>
      <c r="AB185" t="s">
        <v>14</v>
      </c>
      <c r="AD185" t="s">
        <v>14</v>
      </c>
      <c r="AF185" t="s">
        <v>14</v>
      </c>
      <c r="AH185" t="s">
        <v>14</v>
      </c>
      <c r="AJ185" t="s">
        <v>14</v>
      </c>
      <c r="AL185" t="s">
        <v>14</v>
      </c>
      <c r="AN185" t="s">
        <v>14</v>
      </c>
      <c r="AP185" t="s">
        <v>14</v>
      </c>
      <c r="AR185" t="s">
        <v>14</v>
      </c>
      <c r="AT185" t="s">
        <v>14</v>
      </c>
      <c r="AV185" t="s">
        <v>18</v>
      </c>
      <c r="AX185" t="s">
        <v>20</v>
      </c>
    </row>
    <row r="186" spans="1:50" x14ac:dyDescent="0.35">
      <c r="A186">
        <f t="shared" si="6"/>
        <v>203</v>
      </c>
      <c r="B186" t="s">
        <v>1</v>
      </c>
      <c r="C186">
        <f t="shared" si="7"/>
        <v>183</v>
      </c>
      <c r="D186" t="s">
        <v>2</v>
      </c>
      <c r="E186" t="s">
        <v>3</v>
      </c>
      <c r="F186" t="s">
        <v>4</v>
      </c>
      <c r="G186" t="s">
        <v>196</v>
      </c>
      <c r="L186" t="s">
        <v>9</v>
      </c>
      <c r="M186" t="s">
        <v>10</v>
      </c>
      <c r="N186" t="s">
        <v>4</v>
      </c>
      <c r="O186" s="3" t="s">
        <v>251</v>
      </c>
      <c r="P186" t="s">
        <v>4</v>
      </c>
      <c r="Q186" t="s">
        <v>12</v>
      </c>
      <c r="R186" t="s">
        <v>4</v>
      </c>
      <c r="T186" t="s">
        <v>14</v>
      </c>
      <c r="V186" t="s">
        <v>14</v>
      </c>
      <c r="X186" t="s">
        <v>14</v>
      </c>
      <c r="Z186" t="s">
        <v>14</v>
      </c>
      <c r="AB186" t="s">
        <v>14</v>
      </c>
      <c r="AD186" t="s">
        <v>14</v>
      </c>
      <c r="AF186" t="s">
        <v>14</v>
      </c>
      <c r="AH186" t="s">
        <v>14</v>
      </c>
      <c r="AJ186" t="s">
        <v>14</v>
      </c>
      <c r="AL186" t="s">
        <v>14</v>
      </c>
      <c r="AN186" t="s">
        <v>14</v>
      </c>
      <c r="AP186" t="s">
        <v>14</v>
      </c>
      <c r="AR186" t="s">
        <v>14</v>
      </c>
      <c r="AT186" t="s">
        <v>14</v>
      </c>
      <c r="AV186" t="s">
        <v>18</v>
      </c>
      <c r="AX186" t="s">
        <v>20</v>
      </c>
    </row>
    <row r="187" spans="1:50" x14ac:dyDescent="0.35">
      <c r="A187">
        <f t="shared" si="6"/>
        <v>204</v>
      </c>
      <c r="B187" t="s">
        <v>1</v>
      </c>
      <c r="C187">
        <f t="shared" si="7"/>
        <v>184</v>
      </c>
      <c r="D187" t="s">
        <v>2</v>
      </c>
      <c r="E187" t="s">
        <v>3</v>
      </c>
      <c r="F187" t="s">
        <v>4</v>
      </c>
      <c r="G187" t="s">
        <v>197</v>
      </c>
      <c r="L187" t="s">
        <v>9</v>
      </c>
      <c r="M187" t="s">
        <v>10</v>
      </c>
      <c r="N187" t="s">
        <v>4</v>
      </c>
      <c r="O187" s="4" t="s">
        <v>198</v>
      </c>
      <c r="P187" t="s">
        <v>4</v>
      </c>
      <c r="Q187" t="s">
        <v>12</v>
      </c>
      <c r="R187" t="s">
        <v>4</v>
      </c>
      <c r="T187" t="s">
        <v>14</v>
      </c>
      <c r="V187" t="s">
        <v>14</v>
      </c>
      <c r="X187" t="s">
        <v>14</v>
      </c>
      <c r="Y187" t="s">
        <v>304</v>
      </c>
      <c r="Z187" t="s">
        <v>14</v>
      </c>
      <c r="AB187" t="s">
        <v>14</v>
      </c>
      <c r="AD187" t="s">
        <v>14</v>
      </c>
      <c r="AF187" t="s">
        <v>14</v>
      </c>
      <c r="AH187" t="s">
        <v>14</v>
      </c>
      <c r="AJ187" t="s">
        <v>14</v>
      </c>
      <c r="AL187" t="s">
        <v>14</v>
      </c>
      <c r="AN187" t="s">
        <v>14</v>
      </c>
      <c r="AP187" t="s">
        <v>14</v>
      </c>
      <c r="AR187" t="s">
        <v>14</v>
      </c>
      <c r="AT187" t="s">
        <v>14</v>
      </c>
      <c r="AV187" t="s">
        <v>18</v>
      </c>
      <c r="AX187" t="s">
        <v>20</v>
      </c>
    </row>
    <row r="188" spans="1:50" x14ac:dyDescent="0.35">
      <c r="A188">
        <f t="shared" si="6"/>
        <v>205</v>
      </c>
      <c r="B188" t="s">
        <v>1</v>
      </c>
      <c r="C188">
        <f t="shared" si="7"/>
        <v>185</v>
      </c>
      <c r="D188" t="s">
        <v>2</v>
      </c>
      <c r="E188" t="s">
        <v>3</v>
      </c>
      <c r="F188" t="s">
        <v>4</v>
      </c>
      <c r="G188" t="s">
        <v>199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T188" t="s">
        <v>14</v>
      </c>
      <c r="V188" t="s">
        <v>14</v>
      </c>
      <c r="X188" t="s">
        <v>14</v>
      </c>
      <c r="Y188" t="s">
        <v>255</v>
      </c>
      <c r="Z188" t="s">
        <v>14</v>
      </c>
      <c r="AB188" t="s">
        <v>14</v>
      </c>
      <c r="AD188" t="s">
        <v>14</v>
      </c>
      <c r="AF188" t="s">
        <v>14</v>
      </c>
      <c r="AH188" t="s">
        <v>14</v>
      </c>
      <c r="AJ188" t="s">
        <v>14</v>
      </c>
      <c r="AL188" t="s">
        <v>14</v>
      </c>
      <c r="AN188" t="s">
        <v>14</v>
      </c>
      <c r="AP188" t="s">
        <v>14</v>
      </c>
      <c r="AR188" t="s">
        <v>14</v>
      </c>
      <c r="AT188" t="s">
        <v>14</v>
      </c>
      <c r="AV188" t="s">
        <v>18</v>
      </c>
      <c r="AX188" t="s">
        <v>20</v>
      </c>
    </row>
    <row r="189" spans="1:50" x14ac:dyDescent="0.35">
      <c r="A189">
        <f t="shared" ref="A189:A220" si="8">+A188+1</f>
        <v>206</v>
      </c>
      <c r="B189" t="s">
        <v>1</v>
      </c>
      <c r="C189">
        <f t="shared" ref="C189:C220" si="9">+C188+1</f>
        <v>186</v>
      </c>
      <c r="D189" t="s">
        <v>2</v>
      </c>
      <c r="E189" t="s">
        <v>3</v>
      </c>
      <c r="F189" t="s">
        <v>4</v>
      </c>
      <c r="G189" t="s">
        <v>200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T189" t="s">
        <v>14</v>
      </c>
      <c r="V189" t="s">
        <v>14</v>
      </c>
      <c r="X189" t="s">
        <v>14</v>
      </c>
      <c r="Z189" t="s">
        <v>14</v>
      </c>
      <c r="AB189" t="s">
        <v>14</v>
      </c>
      <c r="AD189" t="s">
        <v>14</v>
      </c>
      <c r="AF189" t="s">
        <v>14</v>
      </c>
      <c r="AH189" t="s">
        <v>14</v>
      </c>
      <c r="AJ189" t="s">
        <v>14</v>
      </c>
      <c r="AL189" t="s">
        <v>14</v>
      </c>
      <c r="AN189" t="s">
        <v>14</v>
      </c>
      <c r="AP189" t="s">
        <v>14</v>
      </c>
      <c r="AR189" t="s">
        <v>14</v>
      </c>
      <c r="AT189" t="s">
        <v>14</v>
      </c>
      <c r="AV189" t="s">
        <v>18</v>
      </c>
      <c r="AX189" t="s">
        <v>20</v>
      </c>
    </row>
    <row r="190" spans="1:50" x14ac:dyDescent="0.35">
      <c r="A190">
        <f t="shared" si="8"/>
        <v>207</v>
      </c>
      <c r="B190" t="s">
        <v>1</v>
      </c>
      <c r="C190">
        <f t="shared" si="9"/>
        <v>187</v>
      </c>
      <c r="D190" t="s">
        <v>2</v>
      </c>
      <c r="E190" t="s">
        <v>3</v>
      </c>
      <c r="F190" t="s">
        <v>4</v>
      </c>
      <c r="G190" t="s">
        <v>201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T190" t="s">
        <v>14</v>
      </c>
      <c r="V190" t="s">
        <v>14</v>
      </c>
      <c r="X190" t="s">
        <v>14</v>
      </c>
      <c r="Y190" t="s">
        <v>304</v>
      </c>
      <c r="Z190" t="s">
        <v>14</v>
      </c>
      <c r="AA190" t="s">
        <v>17</v>
      </c>
      <c r="AB190" t="s">
        <v>14</v>
      </c>
      <c r="AC190" t="s">
        <v>16</v>
      </c>
      <c r="AD190" t="s">
        <v>14</v>
      </c>
      <c r="AF190" t="s">
        <v>14</v>
      </c>
      <c r="AH190" t="s">
        <v>14</v>
      </c>
      <c r="AJ190" t="s">
        <v>14</v>
      </c>
      <c r="AL190" t="s">
        <v>14</v>
      </c>
      <c r="AN190" t="s">
        <v>14</v>
      </c>
      <c r="AP190" t="s">
        <v>14</v>
      </c>
      <c r="AR190" t="s">
        <v>14</v>
      </c>
      <c r="AT190" t="s">
        <v>14</v>
      </c>
      <c r="AV190" t="s">
        <v>18</v>
      </c>
      <c r="AX190" t="s">
        <v>20</v>
      </c>
    </row>
    <row r="191" spans="1:50" x14ac:dyDescent="0.35">
      <c r="A191">
        <f t="shared" si="8"/>
        <v>208</v>
      </c>
      <c r="B191" t="s">
        <v>1</v>
      </c>
      <c r="C191">
        <f t="shared" si="9"/>
        <v>188</v>
      </c>
      <c r="D191" t="s">
        <v>2</v>
      </c>
      <c r="E191" t="s">
        <v>3</v>
      </c>
      <c r="F191" t="s">
        <v>4</v>
      </c>
      <c r="G191" t="s">
        <v>202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T191" t="s">
        <v>14</v>
      </c>
      <c r="V191" t="s">
        <v>14</v>
      </c>
      <c r="X191" t="s">
        <v>14</v>
      </c>
      <c r="Y191" t="s">
        <v>253</v>
      </c>
      <c r="Z191" t="s">
        <v>14</v>
      </c>
      <c r="AA191" t="s">
        <v>17</v>
      </c>
      <c r="AB191" t="s">
        <v>14</v>
      </c>
      <c r="AC191" t="s">
        <v>259</v>
      </c>
      <c r="AD191" t="s">
        <v>14</v>
      </c>
      <c r="AE191" t="s">
        <v>261</v>
      </c>
      <c r="AF191" t="s">
        <v>14</v>
      </c>
      <c r="AG191" t="s">
        <v>262</v>
      </c>
      <c r="AH191" t="s">
        <v>14</v>
      </c>
      <c r="AJ191" t="s">
        <v>14</v>
      </c>
      <c r="AL191" t="s">
        <v>14</v>
      </c>
      <c r="AN191" t="s">
        <v>14</v>
      </c>
      <c r="AP191" t="s">
        <v>14</v>
      </c>
      <c r="AR191" t="s">
        <v>14</v>
      </c>
      <c r="AT191" t="s">
        <v>14</v>
      </c>
      <c r="AV191" t="s">
        <v>18</v>
      </c>
      <c r="AX191" t="s">
        <v>20</v>
      </c>
    </row>
    <row r="192" spans="1:50" x14ac:dyDescent="0.35">
      <c r="A192">
        <f t="shared" si="8"/>
        <v>209</v>
      </c>
      <c r="B192" t="s">
        <v>1</v>
      </c>
      <c r="C192">
        <f t="shared" si="9"/>
        <v>189</v>
      </c>
      <c r="D192" t="s">
        <v>2</v>
      </c>
      <c r="E192" t="s">
        <v>3</v>
      </c>
      <c r="F192" t="s">
        <v>4</v>
      </c>
      <c r="G192" t="s">
        <v>203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T192" t="s">
        <v>14</v>
      </c>
      <c r="V192" t="s">
        <v>14</v>
      </c>
      <c r="X192" t="s">
        <v>14</v>
      </c>
      <c r="Y192" t="s">
        <v>253</v>
      </c>
      <c r="Z192" t="s">
        <v>14</v>
      </c>
      <c r="AA192" t="s">
        <v>256</v>
      </c>
      <c r="AB192" t="s">
        <v>14</v>
      </c>
      <c r="AC192" t="s">
        <v>262</v>
      </c>
      <c r="AD192" t="s">
        <v>14</v>
      </c>
      <c r="AF192" t="s">
        <v>14</v>
      </c>
      <c r="AH192" t="s">
        <v>14</v>
      </c>
      <c r="AJ192" t="s">
        <v>14</v>
      </c>
      <c r="AL192" t="s">
        <v>14</v>
      </c>
      <c r="AN192" t="s">
        <v>14</v>
      </c>
      <c r="AP192" t="s">
        <v>14</v>
      </c>
      <c r="AR192" t="s">
        <v>14</v>
      </c>
      <c r="AT192" t="s">
        <v>14</v>
      </c>
      <c r="AV192" t="s">
        <v>18</v>
      </c>
      <c r="AX192" t="s">
        <v>20</v>
      </c>
    </row>
    <row r="193" spans="1:67" x14ac:dyDescent="0.35">
      <c r="A193">
        <f t="shared" si="8"/>
        <v>210</v>
      </c>
      <c r="B193" t="s">
        <v>1</v>
      </c>
      <c r="C193">
        <f t="shared" si="9"/>
        <v>190</v>
      </c>
      <c r="D193" t="s">
        <v>2</v>
      </c>
      <c r="E193" t="s">
        <v>3</v>
      </c>
      <c r="F193" t="s">
        <v>4</v>
      </c>
      <c r="G193" t="s">
        <v>204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T193" t="s">
        <v>14</v>
      </c>
      <c r="V193" t="s">
        <v>14</v>
      </c>
      <c r="X193" t="s">
        <v>14</v>
      </c>
      <c r="Y193" t="s">
        <v>13</v>
      </c>
      <c r="Z193" t="s">
        <v>14</v>
      </c>
      <c r="AA193" t="s">
        <v>17</v>
      </c>
      <c r="AB193" t="s">
        <v>14</v>
      </c>
      <c r="AC193" t="s">
        <v>263</v>
      </c>
      <c r="AD193" t="s">
        <v>14</v>
      </c>
      <c r="AF193" t="s">
        <v>14</v>
      </c>
      <c r="AH193" t="s">
        <v>14</v>
      </c>
      <c r="AJ193" t="s">
        <v>14</v>
      </c>
      <c r="AL193" t="s">
        <v>14</v>
      </c>
      <c r="AN193" t="s">
        <v>14</v>
      </c>
      <c r="AP193" t="s">
        <v>14</v>
      </c>
      <c r="AR193" t="s">
        <v>14</v>
      </c>
      <c r="AT193" t="s">
        <v>14</v>
      </c>
      <c r="AV193" t="s">
        <v>18</v>
      </c>
      <c r="AX193" t="s">
        <v>20</v>
      </c>
    </row>
    <row r="194" spans="1:67" x14ac:dyDescent="0.35">
      <c r="A194">
        <f t="shared" si="8"/>
        <v>211</v>
      </c>
      <c r="B194" t="s">
        <v>1</v>
      </c>
      <c r="C194">
        <f t="shared" si="9"/>
        <v>191</v>
      </c>
      <c r="D194" t="s">
        <v>2</v>
      </c>
      <c r="E194" t="s">
        <v>3</v>
      </c>
      <c r="F194" t="s">
        <v>4</v>
      </c>
      <c r="G194" t="s">
        <v>205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T194" t="s">
        <v>14</v>
      </c>
      <c r="V194" t="s">
        <v>14</v>
      </c>
      <c r="X194" t="s">
        <v>14</v>
      </c>
      <c r="Y194" t="s">
        <v>305</v>
      </c>
      <c r="Z194" t="s">
        <v>14</v>
      </c>
      <c r="AA194" t="s">
        <v>262</v>
      </c>
      <c r="AB194" t="s">
        <v>14</v>
      </c>
      <c r="AD194" t="s">
        <v>14</v>
      </c>
      <c r="AF194" t="s">
        <v>14</v>
      </c>
      <c r="AH194" t="s">
        <v>14</v>
      </c>
      <c r="AJ194" t="s">
        <v>14</v>
      </c>
      <c r="AL194" t="s">
        <v>14</v>
      </c>
      <c r="AN194" t="s">
        <v>14</v>
      </c>
      <c r="AP194" t="s">
        <v>14</v>
      </c>
      <c r="AR194" t="s">
        <v>14</v>
      </c>
      <c r="AT194" t="s">
        <v>14</v>
      </c>
      <c r="AV194" t="s">
        <v>18</v>
      </c>
      <c r="AW194" t="s">
        <v>4</v>
      </c>
      <c r="AX194" t="s">
        <v>20</v>
      </c>
      <c r="AY194" t="s">
        <v>4</v>
      </c>
      <c r="AZ194" t="s">
        <v>4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</row>
    <row r="195" spans="1:67" x14ac:dyDescent="0.35">
      <c r="A195">
        <f t="shared" si="8"/>
        <v>212</v>
      </c>
      <c r="B195" t="s">
        <v>1</v>
      </c>
      <c r="C195">
        <f t="shared" si="9"/>
        <v>192</v>
      </c>
      <c r="D195" t="s">
        <v>2</v>
      </c>
      <c r="E195" t="s">
        <v>3</v>
      </c>
      <c r="F195" t="s">
        <v>4</v>
      </c>
      <c r="G195" t="s">
        <v>206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T195" t="s">
        <v>14</v>
      </c>
      <c r="V195" t="s">
        <v>14</v>
      </c>
      <c r="X195" t="s">
        <v>14</v>
      </c>
      <c r="Y195" t="s">
        <v>16</v>
      </c>
      <c r="Z195" t="s">
        <v>14</v>
      </c>
      <c r="AA195" t="s">
        <v>263</v>
      </c>
      <c r="AB195" t="s">
        <v>14</v>
      </c>
      <c r="AD195" t="s">
        <v>14</v>
      </c>
      <c r="AF195" t="s">
        <v>14</v>
      </c>
      <c r="AH195" t="s">
        <v>14</v>
      </c>
      <c r="AJ195" t="s">
        <v>14</v>
      </c>
      <c r="AL195" t="s">
        <v>14</v>
      </c>
      <c r="AN195" t="s">
        <v>14</v>
      </c>
      <c r="AP195" t="s">
        <v>14</v>
      </c>
      <c r="AR195" t="s">
        <v>14</v>
      </c>
      <c r="AT195" t="s">
        <v>14</v>
      </c>
      <c r="AV195" t="s">
        <v>18</v>
      </c>
    </row>
    <row r="196" spans="1:67" x14ac:dyDescent="0.35">
      <c r="A196">
        <f t="shared" si="8"/>
        <v>213</v>
      </c>
      <c r="B196" t="s">
        <v>1</v>
      </c>
      <c r="C196">
        <f t="shared" si="9"/>
        <v>193</v>
      </c>
      <c r="D196" t="s">
        <v>2</v>
      </c>
      <c r="E196" t="s">
        <v>3</v>
      </c>
      <c r="F196" t="s">
        <v>4</v>
      </c>
      <c r="G196" t="s">
        <v>207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T196" t="s">
        <v>14</v>
      </c>
      <c r="V196" t="s">
        <v>14</v>
      </c>
      <c r="X196" t="s">
        <v>14</v>
      </c>
      <c r="Y196" t="s">
        <v>17</v>
      </c>
      <c r="Z196" t="s">
        <v>14</v>
      </c>
      <c r="AA196" t="s">
        <v>263</v>
      </c>
      <c r="AB196" t="s">
        <v>14</v>
      </c>
      <c r="AD196" t="s">
        <v>14</v>
      </c>
      <c r="AF196" t="s">
        <v>14</v>
      </c>
      <c r="AH196" t="s">
        <v>14</v>
      </c>
      <c r="AJ196" t="s">
        <v>14</v>
      </c>
      <c r="AL196" t="s">
        <v>14</v>
      </c>
      <c r="AN196" t="s">
        <v>14</v>
      </c>
      <c r="AP196" t="s">
        <v>14</v>
      </c>
      <c r="AR196" t="s">
        <v>14</v>
      </c>
      <c r="AT196" t="s">
        <v>14</v>
      </c>
      <c r="AV196" t="s">
        <v>18</v>
      </c>
    </row>
    <row r="197" spans="1:67" x14ac:dyDescent="0.35">
      <c r="A197">
        <f t="shared" si="8"/>
        <v>214</v>
      </c>
      <c r="B197" t="s">
        <v>1</v>
      </c>
      <c r="C197">
        <f t="shared" si="9"/>
        <v>194</v>
      </c>
      <c r="D197" t="s">
        <v>2</v>
      </c>
      <c r="E197" t="s">
        <v>3</v>
      </c>
      <c r="F197" t="s">
        <v>4</v>
      </c>
      <c r="G197" t="s">
        <v>208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T197" t="s">
        <v>14</v>
      </c>
      <c r="V197" t="s">
        <v>14</v>
      </c>
      <c r="X197" t="s">
        <v>14</v>
      </c>
      <c r="Y197" t="s">
        <v>305</v>
      </c>
      <c r="Z197" t="s">
        <v>14</v>
      </c>
      <c r="AA197" t="s">
        <v>262</v>
      </c>
      <c r="AB197" t="s">
        <v>14</v>
      </c>
      <c r="AD197" t="s">
        <v>14</v>
      </c>
      <c r="AF197" t="s">
        <v>14</v>
      </c>
      <c r="AH197" t="s">
        <v>14</v>
      </c>
      <c r="AJ197" t="s">
        <v>14</v>
      </c>
      <c r="AL197" t="s">
        <v>14</v>
      </c>
      <c r="AN197" t="s">
        <v>14</v>
      </c>
      <c r="AP197" t="s">
        <v>14</v>
      </c>
      <c r="AR197" t="s">
        <v>14</v>
      </c>
      <c r="AT197" t="s">
        <v>14</v>
      </c>
      <c r="AV197" t="s">
        <v>18</v>
      </c>
    </row>
    <row r="198" spans="1:67" x14ac:dyDescent="0.35">
      <c r="A198">
        <f t="shared" si="8"/>
        <v>215</v>
      </c>
      <c r="B198" t="s">
        <v>1</v>
      </c>
      <c r="C198">
        <f t="shared" si="9"/>
        <v>195</v>
      </c>
      <c r="D198" t="s">
        <v>2</v>
      </c>
      <c r="E198" t="s">
        <v>3</v>
      </c>
      <c r="F198" t="s">
        <v>4</v>
      </c>
      <c r="G198" t="s">
        <v>209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T198" t="s">
        <v>14</v>
      </c>
      <c r="V198" t="s">
        <v>14</v>
      </c>
      <c r="X198" t="s">
        <v>14</v>
      </c>
      <c r="Y198" t="s">
        <v>304</v>
      </c>
      <c r="Z198" t="s">
        <v>14</v>
      </c>
      <c r="AA198" t="s">
        <v>305</v>
      </c>
      <c r="AB198" t="s">
        <v>14</v>
      </c>
      <c r="AC198" t="s">
        <v>263</v>
      </c>
      <c r="AD198" t="s">
        <v>14</v>
      </c>
      <c r="AF198" t="s">
        <v>14</v>
      </c>
      <c r="AH198" t="s">
        <v>14</v>
      </c>
      <c r="AJ198" t="s">
        <v>14</v>
      </c>
      <c r="AL198" t="s">
        <v>14</v>
      </c>
      <c r="AN198" t="s">
        <v>14</v>
      </c>
      <c r="AP198" t="s">
        <v>14</v>
      </c>
      <c r="AR198" t="s">
        <v>14</v>
      </c>
      <c r="AT198" t="s">
        <v>14</v>
      </c>
      <c r="AV198" t="s">
        <v>18</v>
      </c>
    </row>
    <row r="199" spans="1:67" x14ac:dyDescent="0.35">
      <c r="A199">
        <f t="shared" si="8"/>
        <v>216</v>
      </c>
      <c r="B199" t="s">
        <v>1</v>
      </c>
      <c r="C199">
        <f t="shared" si="9"/>
        <v>196</v>
      </c>
      <c r="D199" t="s">
        <v>2</v>
      </c>
      <c r="E199" t="s">
        <v>3</v>
      </c>
      <c r="F199" t="s">
        <v>4</v>
      </c>
      <c r="G199" t="s">
        <v>210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T199" t="s">
        <v>14</v>
      </c>
      <c r="V199" t="s">
        <v>14</v>
      </c>
      <c r="X199" t="s">
        <v>14</v>
      </c>
      <c r="Y199" t="s">
        <v>17</v>
      </c>
      <c r="Z199" t="s">
        <v>14</v>
      </c>
      <c r="AA199" t="s">
        <v>305</v>
      </c>
      <c r="AB199" t="s">
        <v>14</v>
      </c>
      <c r="AC199" t="s">
        <v>262</v>
      </c>
      <c r="AD199" t="s">
        <v>14</v>
      </c>
      <c r="AF199" t="s">
        <v>14</v>
      </c>
      <c r="AH199" t="s">
        <v>14</v>
      </c>
      <c r="AJ199" t="s">
        <v>14</v>
      </c>
      <c r="AL199" t="s">
        <v>14</v>
      </c>
      <c r="AN199" t="s">
        <v>14</v>
      </c>
      <c r="AP199" t="s">
        <v>14</v>
      </c>
      <c r="AR199" t="s">
        <v>14</v>
      </c>
      <c r="AT199" t="s">
        <v>14</v>
      </c>
      <c r="AV199" t="s">
        <v>18</v>
      </c>
    </row>
    <row r="200" spans="1:67" x14ac:dyDescent="0.35">
      <c r="A200">
        <f t="shared" si="8"/>
        <v>217</v>
      </c>
      <c r="B200" t="s">
        <v>1</v>
      </c>
      <c r="C200">
        <f t="shared" si="9"/>
        <v>197</v>
      </c>
      <c r="D200" t="s">
        <v>2</v>
      </c>
      <c r="E200" t="s">
        <v>3</v>
      </c>
      <c r="F200" t="s">
        <v>4</v>
      </c>
      <c r="G200" t="s">
        <v>211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T200" t="s">
        <v>14</v>
      </c>
      <c r="V200" t="s">
        <v>14</v>
      </c>
      <c r="X200" t="s">
        <v>14</v>
      </c>
      <c r="Y200" t="s">
        <v>305</v>
      </c>
      <c r="Z200" t="s">
        <v>14</v>
      </c>
      <c r="AA200" t="s">
        <v>262</v>
      </c>
      <c r="AB200" t="s">
        <v>14</v>
      </c>
      <c r="AD200" t="s">
        <v>14</v>
      </c>
      <c r="AF200" t="s">
        <v>14</v>
      </c>
      <c r="AH200" t="s">
        <v>14</v>
      </c>
      <c r="AJ200" t="s">
        <v>14</v>
      </c>
      <c r="AL200" t="s">
        <v>14</v>
      </c>
      <c r="AN200" t="s">
        <v>14</v>
      </c>
      <c r="AP200" t="s">
        <v>14</v>
      </c>
      <c r="AR200" t="s">
        <v>14</v>
      </c>
      <c r="AT200" t="s">
        <v>14</v>
      </c>
      <c r="AV200" t="s">
        <v>18</v>
      </c>
    </row>
    <row r="201" spans="1:67" x14ac:dyDescent="0.35">
      <c r="A201">
        <f t="shared" si="8"/>
        <v>218</v>
      </c>
      <c r="B201" t="s">
        <v>1</v>
      </c>
      <c r="C201">
        <f t="shared" si="9"/>
        <v>198</v>
      </c>
      <c r="D201" t="s">
        <v>2</v>
      </c>
      <c r="E201" t="s">
        <v>3</v>
      </c>
      <c r="F201" t="s">
        <v>4</v>
      </c>
      <c r="G201" t="s">
        <v>212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T201" t="s">
        <v>14</v>
      </c>
      <c r="V201" t="s">
        <v>14</v>
      </c>
      <c r="X201" t="s">
        <v>14</v>
      </c>
      <c r="Y201" t="s">
        <v>255</v>
      </c>
      <c r="Z201" t="s">
        <v>14</v>
      </c>
      <c r="AA201" t="s">
        <v>13</v>
      </c>
      <c r="AB201" t="s">
        <v>14</v>
      </c>
      <c r="AC201" t="s">
        <v>304</v>
      </c>
      <c r="AD201" t="s">
        <v>14</v>
      </c>
      <c r="AF201" t="s">
        <v>14</v>
      </c>
      <c r="AH201" t="s">
        <v>14</v>
      </c>
      <c r="AJ201" t="s">
        <v>14</v>
      </c>
      <c r="AL201" t="s">
        <v>14</v>
      </c>
      <c r="AN201" t="s">
        <v>14</v>
      </c>
      <c r="AP201" t="s">
        <v>14</v>
      </c>
      <c r="AR201" t="s">
        <v>14</v>
      </c>
      <c r="AT201" t="s">
        <v>14</v>
      </c>
      <c r="AV201" t="s">
        <v>18</v>
      </c>
    </row>
    <row r="202" spans="1:67" x14ac:dyDescent="0.35">
      <c r="A202">
        <f t="shared" si="8"/>
        <v>219</v>
      </c>
      <c r="B202" t="s">
        <v>1</v>
      </c>
      <c r="C202">
        <f t="shared" si="9"/>
        <v>199</v>
      </c>
      <c r="D202" t="s">
        <v>2</v>
      </c>
      <c r="E202" t="s">
        <v>3</v>
      </c>
      <c r="F202" t="s">
        <v>4</v>
      </c>
      <c r="G202" t="s">
        <v>213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T202" t="s">
        <v>14</v>
      </c>
      <c r="V202" t="s">
        <v>14</v>
      </c>
      <c r="X202" t="s">
        <v>14</v>
      </c>
      <c r="Y202" t="s">
        <v>304</v>
      </c>
      <c r="Z202" t="s">
        <v>14</v>
      </c>
      <c r="AA202" t="s">
        <v>17</v>
      </c>
      <c r="AB202" t="s">
        <v>14</v>
      </c>
      <c r="AD202" t="s">
        <v>14</v>
      </c>
      <c r="AF202" t="s">
        <v>14</v>
      </c>
      <c r="AH202" t="s">
        <v>14</v>
      </c>
      <c r="AJ202" t="s">
        <v>14</v>
      </c>
      <c r="AL202" t="s">
        <v>14</v>
      </c>
      <c r="AN202" t="s">
        <v>14</v>
      </c>
      <c r="AP202" t="s">
        <v>14</v>
      </c>
      <c r="AR202" t="s">
        <v>14</v>
      </c>
      <c r="AT202" t="s">
        <v>14</v>
      </c>
      <c r="AV202" t="s">
        <v>18</v>
      </c>
    </row>
    <row r="203" spans="1:67" x14ac:dyDescent="0.35">
      <c r="A203">
        <f t="shared" si="8"/>
        <v>220</v>
      </c>
      <c r="B203" t="s">
        <v>1</v>
      </c>
      <c r="C203">
        <f t="shared" si="9"/>
        <v>200</v>
      </c>
      <c r="D203" t="s">
        <v>2</v>
      </c>
      <c r="E203" t="s">
        <v>3</v>
      </c>
      <c r="F203" t="s">
        <v>4</v>
      </c>
      <c r="G203" t="s">
        <v>214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T203" t="s">
        <v>14</v>
      </c>
      <c r="V203" t="s">
        <v>14</v>
      </c>
      <c r="X203" t="s">
        <v>14</v>
      </c>
      <c r="Y203" t="s">
        <v>262</v>
      </c>
      <c r="Z203" t="s">
        <v>14</v>
      </c>
      <c r="AB203" t="s">
        <v>14</v>
      </c>
      <c r="AD203" t="s">
        <v>14</v>
      </c>
      <c r="AF203" t="s">
        <v>14</v>
      </c>
      <c r="AH203" t="s">
        <v>14</v>
      </c>
      <c r="AJ203" t="s">
        <v>14</v>
      </c>
      <c r="AL203" t="s">
        <v>14</v>
      </c>
      <c r="AN203" t="s">
        <v>14</v>
      </c>
      <c r="AP203" t="s">
        <v>14</v>
      </c>
      <c r="AR203" t="s">
        <v>14</v>
      </c>
      <c r="AT203" t="s">
        <v>14</v>
      </c>
      <c r="AV203" t="s">
        <v>18</v>
      </c>
    </row>
    <row r="204" spans="1:67" x14ac:dyDescent="0.35">
      <c r="A204">
        <f t="shared" si="8"/>
        <v>221</v>
      </c>
      <c r="B204" t="s">
        <v>1</v>
      </c>
      <c r="C204">
        <f t="shared" si="9"/>
        <v>201</v>
      </c>
      <c r="D204" t="s">
        <v>2</v>
      </c>
      <c r="E204" t="s">
        <v>3</v>
      </c>
      <c r="F204" t="s">
        <v>4</v>
      </c>
      <c r="G204" t="s">
        <v>215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T204" t="s">
        <v>14</v>
      </c>
      <c r="V204" t="s">
        <v>14</v>
      </c>
      <c r="X204" t="s">
        <v>14</v>
      </c>
      <c r="Y204" t="s">
        <v>255</v>
      </c>
      <c r="Z204" t="s">
        <v>14</v>
      </c>
      <c r="AA204" t="s">
        <v>304</v>
      </c>
      <c r="AB204" t="s">
        <v>14</v>
      </c>
      <c r="AC204" t="s">
        <v>263</v>
      </c>
      <c r="AD204" t="s">
        <v>14</v>
      </c>
      <c r="AF204" t="s">
        <v>14</v>
      </c>
      <c r="AH204" t="s">
        <v>14</v>
      </c>
      <c r="AJ204" t="s">
        <v>14</v>
      </c>
      <c r="AL204" t="s">
        <v>14</v>
      </c>
      <c r="AN204" t="s">
        <v>14</v>
      </c>
      <c r="AP204" t="s">
        <v>14</v>
      </c>
      <c r="AR204" t="s">
        <v>14</v>
      </c>
      <c r="AT204" t="s">
        <v>14</v>
      </c>
      <c r="AV204" t="s">
        <v>18</v>
      </c>
    </row>
    <row r="205" spans="1:67" x14ac:dyDescent="0.35">
      <c r="A205">
        <f t="shared" si="8"/>
        <v>222</v>
      </c>
      <c r="B205" t="s">
        <v>1</v>
      </c>
      <c r="C205">
        <f t="shared" si="9"/>
        <v>202</v>
      </c>
      <c r="D205" t="s">
        <v>2</v>
      </c>
      <c r="E205" t="s">
        <v>3</v>
      </c>
      <c r="F205" t="s">
        <v>4</v>
      </c>
      <c r="G205" t="s">
        <v>216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T205" t="s">
        <v>14</v>
      </c>
      <c r="V205" t="s">
        <v>14</v>
      </c>
      <c r="X205" t="s">
        <v>14</v>
      </c>
      <c r="Y205" t="s">
        <v>263</v>
      </c>
      <c r="Z205" t="s">
        <v>14</v>
      </c>
      <c r="AB205" t="s">
        <v>14</v>
      </c>
      <c r="AD205" t="s">
        <v>14</v>
      </c>
      <c r="AF205" t="s">
        <v>14</v>
      </c>
      <c r="AH205" t="s">
        <v>14</v>
      </c>
      <c r="AJ205" t="s">
        <v>14</v>
      </c>
      <c r="AL205" t="s">
        <v>14</v>
      </c>
      <c r="AN205" t="s">
        <v>14</v>
      </c>
      <c r="AP205" t="s">
        <v>14</v>
      </c>
      <c r="AR205" t="s">
        <v>14</v>
      </c>
      <c r="AT205" t="s">
        <v>14</v>
      </c>
      <c r="AV205" t="s">
        <v>18</v>
      </c>
    </row>
    <row r="206" spans="1:67" x14ac:dyDescent="0.35">
      <c r="A206">
        <f t="shared" si="8"/>
        <v>223</v>
      </c>
      <c r="B206" t="s">
        <v>1</v>
      </c>
      <c r="C206">
        <f t="shared" si="9"/>
        <v>203</v>
      </c>
      <c r="D206" t="s">
        <v>2</v>
      </c>
      <c r="E206" t="s">
        <v>3</v>
      </c>
      <c r="F206" t="s">
        <v>4</v>
      </c>
      <c r="G206" t="s">
        <v>217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T206" t="s">
        <v>14</v>
      </c>
      <c r="V206" t="s">
        <v>14</v>
      </c>
      <c r="X206" t="s">
        <v>14</v>
      </c>
      <c r="Y206" t="s">
        <v>305</v>
      </c>
      <c r="Z206" t="s">
        <v>14</v>
      </c>
      <c r="AA206" t="s">
        <v>262</v>
      </c>
      <c r="AB206" t="s">
        <v>14</v>
      </c>
      <c r="AD206" t="s">
        <v>14</v>
      </c>
      <c r="AF206" t="s">
        <v>14</v>
      </c>
      <c r="AH206" t="s">
        <v>14</v>
      </c>
      <c r="AJ206" t="s">
        <v>14</v>
      </c>
      <c r="AL206" t="s">
        <v>14</v>
      </c>
      <c r="AN206" t="s">
        <v>14</v>
      </c>
      <c r="AP206" t="s">
        <v>14</v>
      </c>
      <c r="AR206" t="s">
        <v>14</v>
      </c>
      <c r="AT206" t="s">
        <v>14</v>
      </c>
      <c r="AV206" t="s">
        <v>18</v>
      </c>
    </row>
    <row r="207" spans="1:67" x14ac:dyDescent="0.35">
      <c r="A207">
        <f t="shared" si="8"/>
        <v>224</v>
      </c>
      <c r="B207" t="s">
        <v>1</v>
      </c>
      <c r="C207">
        <f t="shared" si="9"/>
        <v>204</v>
      </c>
      <c r="D207" t="s">
        <v>2</v>
      </c>
      <c r="E207" t="s">
        <v>3</v>
      </c>
      <c r="F207" t="s">
        <v>4</v>
      </c>
      <c r="G207" t="s">
        <v>218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T207" t="s">
        <v>14</v>
      </c>
      <c r="V207" t="s">
        <v>14</v>
      </c>
      <c r="X207" t="s">
        <v>14</v>
      </c>
      <c r="Y207" t="s">
        <v>255</v>
      </c>
      <c r="Z207" t="s">
        <v>14</v>
      </c>
      <c r="AA207" t="s">
        <v>262</v>
      </c>
      <c r="AB207" t="s">
        <v>14</v>
      </c>
      <c r="AD207" t="s">
        <v>14</v>
      </c>
      <c r="AF207" t="s">
        <v>14</v>
      </c>
      <c r="AH207" t="s">
        <v>14</v>
      </c>
      <c r="AJ207" t="s">
        <v>14</v>
      </c>
      <c r="AL207" t="s">
        <v>14</v>
      </c>
      <c r="AN207" t="s">
        <v>14</v>
      </c>
      <c r="AP207" t="s">
        <v>14</v>
      </c>
      <c r="AR207" t="s">
        <v>14</v>
      </c>
      <c r="AT207" t="s">
        <v>14</v>
      </c>
      <c r="AV207" t="s">
        <v>18</v>
      </c>
    </row>
    <row r="208" spans="1:67" x14ac:dyDescent="0.35">
      <c r="A208">
        <f t="shared" si="8"/>
        <v>225</v>
      </c>
      <c r="B208" t="s">
        <v>1</v>
      </c>
      <c r="C208">
        <f t="shared" si="9"/>
        <v>205</v>
      </c>
      <c r="D208" t="s">
        <v>2</v>
      </c>
      <c r="E208" t="s">
        <v>3</v>
      </c>
      <c r="F208" t="s">
        <v>4</v>
      </c>
      <c r="G208" t="s">
        <v>219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T208" t="s">
        <v>14</v>
      </c>
      <c r="V208" t="s">
        <v>14</v>
      </c>
      <c r="X208" t="s">
        <v>14</v>
      </c>
      <c r="Y208" t="s">
        <v>262</v>
      </c>
      <c r="Z208" t="s">
        <v>14</v>
      </c>
      <c r="AB208" t="s">
        <v>14</v>
      </c>
      <c r="AD208" t="s">
        <v>14</v>
      </c>
      <c r="AF208" t="s">
        <v>14</v>
      </c>
      <c r="AH208" t="s">
        <v>14</v>
      </c>
      <c r="AJ208" t="s">
        <v>14</v>
      </c>
      <c r="AL208" t="s">
        <v>14</v>
      </c>
      <c r="AN208" t="s">
        <v>14</v>
      </c>
      <c r="AP208" t="s">
        <v>14</v>
      </c>
      <c r="AR208" t="s">
        <v>14</v>
      </c>
      <c r="AT208" t="s">
        <v>14</v>
      </c>
      <c r="AV208" t="s">
        <v>18</v>
      </c>
    </row>
    <row r="209" spans="1:48" x14ac:dyDescent="0.35">
      <c r="A209">
        <f t="shared" si="8"/>
        <v>226</v>
      </c>
      <c r="B209" t="s">
        <v>1</v>
      </c>
      <c r="C209">
        <f t="shared" si="9"/>
        <v>206</v>
      </c>
      <c r="D209" t="s">
        <v>2</v>
      </c>
      <c r="E209" t="s">
        <v>3</v>
      </c>
      <c r="F209" t="s">
        <v>4</v>
      </c>
      <c r="G209" t="s">
        <v>220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T209" t="s">
        <v>14</v>
      </c>
      <c r="V209" t="s">
        <v>14</v>
      </c>
      <c r="X209" t="s">
        <v>14</v>
      </c>
      <c r="Y209" t="s">
        <v>262</v>
      </c>
      <c r="Z209" t="s">
        <v>14</v>
      </c>
      <c r="AB209" t="s">
        <v>14</v>
      </c>
      <c r="AD209" t="s">
        <v>14</v>
      </c>
      <c r="AF209" t="s">
        <v>14</v>
      </c>
      <c r="AH209" t="s">
        <v>14</v>
      </c>
      <c r="AJ209" t="s">
        <v>14</v>
      </c>
      <c r="AL209" t="s">
        <v>14</v>
      </c>
      <c r="AN209" t="s">
        <v>14</v>
      </c>
      <c r="AP209" t="s">
        <v>14</v>
      </c>
      <c r="AR209" t="s">
        <v>14</v>
      </c>
      <c r="AT209" t="s">
        <v>14</v>
      </c>
      <c r="AV209" t="s">
        <v>18</v>
      </c>
    </row>
    <row r="210" spans="1:48" x14ac:dyDescent="0.35">
      <c r="A210">
        <f t="shared" si="8"/>
        <v>227</v>
      </c>
      <c r="B210" t="s">
        <v>1</v>
      </c>
      <c r="C210">
        <f t="shared" si="9"/>
        <v>207</v>
      </c>
      <c r="D210" t="s">
        <v>2</v>
      </c>
      <c r="E210" t="s">
        <v>3</v>
      </c>
      <c r="F210" t="s">
        <v>4</v>
      </c>
      <c r="G210" t="s">
        <v>221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T210" t="s">
        <v>14</v>
      </c>
      <c r="V210" t="s">
        <v>14</v>
      </c>
      <c r="X210" t="s">
        <v>14</v>
      </c>
      <c r="Y210" t="s">
        <v>15</v>
      </c>
      <c r="Z210" t="s">
        <v>14</v>
      </c>
      <c r="AA210" t="s">
        <v>262</v>
      </c>
      <c r="AB210" t="s">
        <v>14</v>
      </c>
      <c r="AD210" t="s">
        <v>14</v>
      </c>
      <c r="AF210" t="s">
        <v>14</v>
      </c>
      <c r="AH210" t="s">
        <v>14</v>
      </c>
      <c r="AJ210" t="s">
        <v>14</v>
      </c>
      <c r="AL210" t="s">
        <v>14</v>
      </c>
      <c r="AN210" t="s">
        <v>14</v>
      </c>
      <c r="AP210" t="s">
        <v>14</v>
      </c>
      <c r="AR210" t="s">
        <v>14</v>
      </c>
      <c r="AT210" t="s">
        <v>14</v>
      </c>
      <c r="AV210" t="s">
        <v>18</v>
      </c>
    </row>
    <row r="211" spans="1:48" x14ac:dyDescent="0.35">
      <c r="A211">
        <f t="shared" si="8"/>
        <v>228</v>
      </c>
      <c r="B211" t="s">
        <v>1</v>
      </c>
      <c r="C211">
        <f t="shared" si="9"/>
        <v>208</v>
      </c>
      <c r="D211" t="s">
        <v>2</v>
      </c>
      <c r="E211" t="s">
        <v>3</v>
      </c>
      <c r="F211" t="s">
        <v>4</v>
      </c>
      <c r="G211" t="s">
        <v>222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T211" t="s">
        <v>14</v>
      </c>
      <c r="V211" t="s">
        <v>14</v>
      </c>
      <c r="X211" t="s">
        <v>14</v>
      </c>
      <c r="Y211" t="s">
        <v>255</v>
      </c>
      <c r="Z211" t="s">
        <v>14</v>
      </c>
      <c r="AA211" t="s">
        <v>262</v>
      </c>
      <c r="AB211" t="s">
        <v>14</v>
      </c>
      <c r="AD211" t="s">
        <v>14</v>
      </c>
      <c r="AF211" t="s">
        <v>14</v>
      </c>
      <c r="AH211" t="s">
        <v>14</v>
      </c>
      <c r="AJ211" t="s">
        <v>14</v>
      </c>
      <c r="AL211" t="s">
        <v>14</v>
      </c>
      <c r="AN211" t="s">
        <v>14</v>
      </c>
      <c r="AP211" t="s">
        <v>14</v>
      </c>
      <c r="AR211" t="s">
        <v>14</v>
      </c>
      <c r="AT211" t="s">
        <v>14</v>
      </c>
      <c r="AV211" t="s">
        <v>18</v>
      </c>
    </row>
    <row r="212" spans="1:48" x14ac:dyDescent="0.35">
      <c r="A212">
        <f t="shared" si="8"/>
        <v>229</v>
      </c>
      <c r="B212" t="s">
        <v>1</v>
      </c>
      <c r="C212">
        <f t="shared" si="9"/>
        <v>209</v>
      </c>
      <c r="D212" t="s">
        <v>2</v>
      </c>
      <c r="E212" t="s">
        <v>3</v>
      </c>
      <c r="F212" t="s">
        <v>4</v>
      </c>
      <c r="G212" t="s">
        <v>223</v>
      </c>
      <c r="L212" t="s">
        <v>9</v>
      </c>
      <c r="M212" t="s">
        <v>10</v>
      </c>
      <c r="N212" t="s">
        <v>4</v>
      </c>
      <c r="O212" s="4" t="s">
        <v>198</v>
      </c>
      <c r="P212" t="s">
        <v>4</v>
      </c>
      <c r="Q212" t="s">
        <v>12</v>
      </c>
      <c r="R212" t="s">
        <v>4</v>
      </c>
      <c r="T212" t="s">
        <v>14</v>
      </c>
      <c r="V212" t="s">
        <v>14</v>
      </c>
      <c r="X212" t="s">
        <v>14</v>
      </c>
      <c r="Y212" t="s">
        <v>13</v>
      </c>
      <c r="Z212" t="s">
        <v>14</v>
      </c>
      <c r="AA212" t="s">
        <v>256</v>
      </c>
      <c r="AB212" t="s">
        <v>14</v>
      </c>
      <c r="AC212" t="s">
        <v>305</v>
      </c>
      <c r="AD212" t="s">
        <v>14</v>
      </c>
      <c r="AF212" t="s">
        <v>14</v>
      </c>
      <c r="AH212" t="s">
        <v>14</v>
      </c>
      <c r="AJ212" t="s">
        <v>14</v>
      </c>
      <c r="AL212" t="s">
        <v>14</v>
      </c>
      <c r="AN212" t="s">
        <v>14</v>
      </c>
      <c r="AP212" t="s">
        <v>14</v>
      </c>
      <c r="AR212" t="s">
        <v>14</v>
      </c>
      <c r="AT212" t="s">
        <v>14</v>
      </c>
      <c r="AV212" t="s">
        <v>18</v>
      </c>
    </row>
    <row r="213" spans="1:48" x14ac:dyDescent="0.35">
      <c r="A213">
        <f t="shared" si="8"/>
        <v>230</v>
      </c>
      <c r="B213" t="s">
        <v>1</v>
      </c>
      <c r="C213">
        <f t="shared" si="9"/>
        <v>210</v>
      </c>
      <c r="D213" t="s">
        <v>2</v>
      </c>
      <c r="E213" t="s">
        <v>3</v>
      </c>
      <c r="F213" t="s">
        <v>4</v>
      </c>
      <c r="G213" t="s">
        <v>183</v>
      </c>
      <c r="L213" t="s">
        <v>9</v>
      </c>
      <c r="M213" t="s">
        <v>10</v>
      </c>
      <c r="N213" t="s">
        <v>4</v>
      </c>
      <c r="P213" t="s">
        <v>4</v>
      </c>
      <c r="Q213" t="s">
        <v>12</v>
      </c>
      <c r="R213" t="s">
        <v>4</v>
      </c>
      <c r="T213" t="s">
        <v>14</v>
      </c>
      <c r="V213" t="s">
        <v>14</v>
      </c>
      <c r="X213" t="s">
        <v>14</v>
      </c>
      <c r="Z213" t="s">
        <v>14</v>
      </c>
      <c r="AB213" t="s">
        <v>14</v>
      </c>
      <c r="AD213" t="s">
        <v>14</v>
      </c>
      <c r="AF213" t="s">
        <v>14</v>
      </c>
      <c r="AH213" t="s">
        <v>14</v>
      </c>
      <c r="AJ213" t="s">
        <v>14</v>
      </c>
      <c r="AL213" t="s">
        <v>14</v>
      </c>
      <c r="AN213" t="s">
        <v>14</v>
      </c>
      <c r="AP213" t="s">
        <v>14</v>
      </c>
      <c r="AR213" t="s">
        <v>14</v>
      </c>
      <c r="AT213" t="s">
        <v>14</v>
      </c>
      <c r="AV213" t="s">
        <v>18</v>
      </c>
    </row>
    <row r="214" spans="1:48" x14ac:dyDescent="0.35">
      <c r="A214">
        <f t="shared" si="8"/>
        <v>231</v>
      </c>
      <c r="B214" t="s">
        <v>1</v>
      </c>
      <c r="C214">
        <f t="shared" si="9"/>
        <v>211</v>
      </c>
      <c r="D214" t="s">
        <v>2</v>
      </c>
      <c r="E214" t="s">
        <v>3</v>
      </c>
      <c r="F214" t="s">
        <v>4</v>
      </c>
      <c r="G214" t="s">
        <v>21</v>
      </c>
      <c r="L214" t="s">
        <v>9</v>
      </c>
      <c r="M214" t="s">
        <v>10</v>
      </c>
      <c r="N214" t="s">
        <v>4</v>
      </c>
      <c r="O214" s="5" t="s">
        <v>224</v>
      </c>
      <c r="P214" t="s">
        <v>4</v>
      </c>
      <c r="Q214" t="s">
        <v>12</v>
      </c>
      <c r="R214" t="s">
        <v>4</v>
      </c>
      <c r="T214" t="s">
        <v>14</v>
      </c>
      <c r="V214" t="s">
        <v>14</v>
      </c>
      <c r="X214" t="s">
        <v>14</v>
      </c>
      <c r="Y214" t="s">
        <v>13</v>
      </c>
      <c r="Z214" t="s">
        <v>14</v>
      </c>
      <c r="AA214" t="s">
        <v>304</v>
      </c>
      <c r="AB214" t="s">
        <v>14</v>
      </c>
      <c r="AC214" t="s">
        <v>17</v>
      </c>
      <c r="AD214" t="s">
        <v>14</v>
      </c>
      <c r="AF214" t="s">
        <v>14</v>
      </c>
      <c r="AH214" t="s">
        <v>14</v>
      </c>
      <c r="AJ214" t="s">
        <v>14</v>
      </c>
      <c r="AL214" t="s">
        <v>14</v>
      </c>
      <c r="AN214" t="s">
        <v>14</v>
      </c>
      <c r="AP214" t="s">
        <v>14</v>
      </c>
      <c r="AR214" t="s">
        <v>14</v>
      </c>
      <c r="AT214" t="s">
        <v>14</v>
      </c>
      <c r="AV214" t="s">
        <v>18</v>
      </c>
    </row>
    <row r="215" spans="1:48" x14ac:dyDescent="0.35">
      <c r="A215">
        <f t="shared" si="8"/>
        <v>232</v>
      </c>
      <c r="B215" t="s">
        <v>1</v>
      </c>
      <c r="C215">
        <f t="shared" si="9"/>
        <v>212</v>
      </c>
      <c r="D215" t="s">
        <v>2</v>
      </c>
      <c r="E215" t="s">
        <v>3</v>
      </c>
      <c r="F215" t="s">
        <v>4</v>
      </c>
      <c r="G215" t="s">
        <v>225</v>
      </c>
      <c r="L215" t="s">
        <v>9</v>
      </c>
      <c r="M215" t="s">
        <v>10</v>
      </c>
      <c r="N215" t="s">
        <v>4</v>
      </c>
      <c r="O215" s="5" t="s">
        <v>224</v>
      </c>
      <c r="P215" t="s">
        <v>4</v>
      </c>
      <c r="Q215" t="s">
        <v>12</v>
      </c>
      <c r="R215" t="s">
        <v>4</v>
      </c>
      <c r="T215" t="s">
        <v>14</v>
      </c>
      <c r="V215" t="s">
        <v>14</v>
      </c>
      <c r="X215" t="s">
        <v>14</v>
      </c>
      <c r="Y215" t="s">
        <v>304</v>
      </c>
      <c r="Z215" t="s">
        <v>14</v>
      </c>
      <c r="AA215" t="s">
        <v>16</v>
      </c>
      <c r="AB215" t="s">
        <v>14</v>
      </c>
      <c r="AC215" t="s">
        <v>263</v>
      </c>
      <c r="AD215" t="s">
        <v>14</v>
      </c>
      <c r="AF215" t="s">
        <v>14</v>
      </c>
      <c r="AH215" t="s">
        <v>14</v>
      </c>
      <c r="AJ215" t="s">
        <v>14</v>
      </c>
      <c r="AL215" t="s">
        <v>14</v>
      </c>
      <c r="AN215" t="s">
        <v>14</v>
      </c>
      <c r="AP215" t="s">
        <v>14</v>
      </c>
      <c r="AR215" t="s">
        <v>14</v>
      </c>
      <c r="AT215" t="s">
        <v>14</v>
      </c>
      <c r="AV215" t="s">
        <v>18</v>
      </c>
    </row>
    <row r="216" spans="1:48" x14ac:dyDescent="0.35">
      <c r="A216">
        <f t="shared" si="8"/>
        <v>233</v>
      </c>
      <c r="B216" t="s">
        <v>1</v>
      </c>
      <c r="C216">
        <f t="shared" si="9"/>
        <v>213</v>
      </c>
      <c r="D216" t="s">
        <v>2</v>
      </c>
      <c r="E216" t="s">
        <v>3</v>
      </c>
      <c r="F216" t="s">
        <v>4</v>
      </c>
      <c r="G216" t="s">
        <v>226</v>
      </c>
      <c r="L216" t="s">
        <v>9</v>
      </c>
      <c r="M216" t="s">
        <v>10</v>
      </c>
      <c r="N216" t="s">
        <v>4</v>
      </c>
      <c r="O216" s="5" t="s">
        <v>224</v>
      </c>
      <c r="P216" t="s">
        <v>4</v>
      </c>
      <c r="Q216" t="s">
        <v>12</v>
      </c>
      <c r="R216" t="s">
        <v>4</v>
      </c>
      <c r="T216" t="s">
        <v>14</v>
      </c>
      <c r="V216" t="s">
        <v>14</v>
      </c>
      <c r="X216" t="s">
        <v>14</v>
      </c>
      <c r="Y216" t="s">
        <v>13</v>
      </c>
      <c r="Z216" t="s">
        <v>14</v>
      </c>
      <c r="AB216" t="s">
        <v>14</v>
      </c>
      <c r="AD216" t="s">
        <v>14</v>
      </c>
      <c r="AF216" t="s">
        <v>14</v>
      </c>
      <c r="AH216" t="s">
        <v>14</v>
      </c>
      <c r="AJ216" t="s">
        <v>14</v>
      </c>
      <c r="AL216" t="s">
        <v>14</v>
      </c>
      <c r="AN216" t="s">
        <v>14</v>
      </c>
      <c r="AP216" t="s">
        <v>14</v>
      </c>
      <c r="AR216" t="s">
        <v>14</v>
      </c>
      <c r="AT216" t="s">
        <v>14</v>
      </c>
      <c r="AV216" t="s">
        <v>18</v>
      </c>
    </row>
    <row r="217" spans="1:48" x14ac:dyDescent="0.35">
      <c r="A217">
        <f t="shared" si="8"/>
        <v>234</v>
      </c>
      <c r="B217" t="s">
        <v>1</v>
      </c>
      <c r="C217">
        <f t="shared" si="9"/>
        <v>214</v>
      </c>
      <c r="D217" t="s">
        <v>2</v>
      </c>
      <c r="E217" t="s">
        <v>3</v>
      </c>
      <c r="F217" t="s">
        <v>4</v>
      </c>
      <c r="G217" t="s">
        <v>227</v>
      </c>
      <c r="L217" t="s">
        <v>9</v>
      </c>
      <c r="M217" t="s">
        <v>10</v>
      </c>
      <c r="N217" t="s">
        <v>4</v>
      </c>
      <c r="O217" s="5" t="s">
        <v>224</v>
      </c>
      <c r="P217" t="s">
        <v>4</v>
      </c>
      <c r="Q217" t="s">
        <v>12</v>
      </c>
      <c r="R217" t="s">
        <v>4</v>
      </c>
      <c r="T217" t="s">
        <v>14</v>
      </c>
      <c r="V217" t="s">
        <v>14</v>
      </c>
      <c r="X217" t="s">
        <v>14</v>
      </c>
      <c r="Y217" t="s">
        <v>263</v>
      </c>
      <c r="Z217" t="s">
        <v>14</v>
      </c>
      <c r="AB217" t="s">
        <v>14</v>
      </c>
      <c r="AD217" t="s">
        <v>14</v>
      </c>
      <c r="AF217" t="s">
        <v>14</v>
      </c>
      <c r="AH217" t="s">
        <v>14</v>
      </c>
      <c r="AJ217" t="s">
        <v>14</v>
      </c>
      <c r="AL217" t="s">
        <v>14</v>
      </c>
      <c r="AN217" t="s">
        <v>14</v>
      </c>
      <c r="AP217" t="s">
        <v>14</v>
      </c>
      <c r="AR217" t="s">
        <v>14</v>
      </c>
      <c r="AT217" t="s">
        <v>14</v>
      </c>
      <c r="AV217" t="s">
        <v>18</v>
      </c>
    </row>
    <row r="218" spans="1:48" x14ac:dyDescent="0.35">
      <c r="A218">
        <f t="shared" si="8"/>
        <v>235</v>
      </c>
      <c r="B218" t="s">
        <v>1</v>
      </c>
      <c r="C218">
        <f t="shared" si="9"/>
        <v>215</v>
      </c>
      <c r="D218" t="s">
        <v>2</v>
      </c>
      <c r="E218" t="s">
        <v>3</v>
      </c>
      <c r="F218" t="s">
        <v>4</v>
      </c>
      <c r="G218" t="s">
        <v>228</v>
      </c>
      <c r="L218" t="s">
        <v>9</v>
      </c>
      <c r="M218" t="s">
        <v>10</v>
      </c>
      <c r="N218" t="s">
        <v>4</v>
      </c>
      <c r="O218" s="5" t="s">
        <v>224</v>
      </c>
      <c r="P218" t="s">
        <v>4</v>
      </c>
      <c r="Q218" t="s">
        <v>12</v>
      </c>
      <c r="R218" t="s">
        <v>4</v>
      </c>
      <c r="T218" t="s">
        <v>14</v>
      </c>
      <c r="V218" t="s">
        <v>14</v>
      </c>
      <c r="X218" t="s">
        <v>14</v>
      </c>
      <c r="Y218" t="s">
        <v>13</v>
      </c>
      <c r="Z218" t="s">
        <v>14</v>
      </c>
      <c r="AA218" t="s">
        <v>16</v>
      </c>
      <c r="AB218" t="s">
        <v>14</v>
      </c>
      <c r="AD218" t="s">
        <v>14</v>
      </c>
      <c r="AF218" t="s">
        <v>14</v>
      </c>
      <c r="AH218" t="s">
        <v>14</v>
      </c>
      <c r="AJ218" t="s">
        <v>14</v>
      </c>
      <c r="AL218" t="s">
        <v>14</v>
      </c>
      <c r="AN218" t="s">
        <v>14</v>
      </c>
      <c r="AP218" t="s">
        <v>14</v>
      </c>
      <c r="AR218" t="s">
        <v>14</v>
      </c>
      <c r="AT218" t="s">
        <v>14</v>
      </c>
      <c r="AV218" t="s">
        <v>18</v>
      </c>
    </row>
    <row r="219" spans="1:48" x14ac:dyDescent="0.35">
      <c r="A219">
        <f t="shared" si="8"/>
        <v>236</v>
      </c>
      <c r="B219" t="s">
        <v>1</v>
      </c>
      <c r="C219">
        <f t="shared" si="9"/>
        <v>216</v>
      </c>
      <c r="D219" t="s">
        <v>2</v>
      </c>
      <c r="E219" t="s">
        <v>3</v>
      </c>
      <c r="F219" t="s">
        <v>4</v>
      </c>
      <c r="G219" t="s">
        <v>229</v>
      </c>
      <c r="L219" t="s">
        <v>9</v>
      </c>
      <c r="M219" t="s">
        <v>10</v>
      </c>
      <c r="N219" t="s">
        <v>4</v>
      </c>
      <c r="O219" s="5" t="s">
        <v>224</v>
      </c>
      <c r="P219" t="s">
        <v>4</v>
      </c>
      <c r="Q219" t="s">
        <v>12</v>
      </c>
      <c r="R219" t="s">
        <v>4</v>
      </c>
      <c r="T219" t="s">
        <v>14</v>
      </c>
      <c r="V219" t="s">
        <v>14</v>
      </c>
      <c r="X219" t="s">
        <v>14</v>
      </c>
      <c r="Y219" t="s">
        <v>13</v>
      </c>
      <c r="Z219" t="s">
        <v>14</v>
      </c>
      <c r="AA219" t="s">
        <v>16</v>
      </c>
      <c r="AB219" t="s">
        <v>14</v>
      </c>
      <c r="AC219" t="s">
        <v>262</v>
      </c>
      <c r="AD219" t="s">
        <v>14</v>
      </c>
      <c r="AF219" t="s">
        <v>14</v>
      </c>
      <c r="AH219" t="s">
        <v>14</v>
      </c>
      <c r="AJ219" t="s">
        <v>14</v>
      </c>
      <c r="AL219" t="s">
        <v>14</v>
      </c>
      <c r="AN219" t="s">
        <v>14</v>
      </c>
      <c r="AP219" t="s">
        <v>14</v>
      </c>
      <c r="AR219" t="s">
        <v>14</v>
      </c>
      <c r="AT219" t="s">
        <v>14</v>
      </c>
      <c r="AV219" t="s">
        <v>18</v>
      </c>
    </row>
    <row r="220" spans="1:48" x14ac:dyDescent="0.35">
      <c r="A220">
        <f t="shared" si="8"/>
        <v>237</v>
      </c>
      <c r="B220" t="s">
        <v>1</v>
      </c>
      <c r="C220">
        <f t="shared" si="9"/>
        <v>217</v>
      </c>
      <c r="D220" t="s">
        <v>2</v>
      </c>
      <c r="E220" t="s">
        <v>3</v>
      </c>
      <c r="F220" t="s">
        <v>4</v>
      </c>
      <c r="G220" t="s">
        <v>230</v>
      </c>
      <c r="L220" t="s">
        <v>9</v>
      </c>
      <c r="M220" t="s">
        <v>10</v>
      </c>
      <c r="N220" t="s">
        <v>4</v>
      </c>
      <c r="O220" s="5" t="s">
        <v>224</v>
      </c>
      <c r="P220" t="s">
        <v>4</v>
      </c>
      <c r="Q220" t="s">
        <v>12</v>
      </c>
      <c r="R220" t="s">
        <v>4</v>
      </c>
      <c r="T220" t="s">
        <v>14</v>
      </c>
      <c r="V220" t="s">
        <v>14</v>
      </c>
      <c r="X220" t="s">
        <v>14</v>
      </c>
      <c r="Y220" t="s">
        <v>13</v>
      </c>
      <c r="Z220" t="s">
        <v>14</v>
      </c>
      <c r="AA220" t="s">
        <v>304</v>
      </c>
      <c r="AB220" t="s">
        <v>14</v>
      </c>
      <c r="AC220" t="s">
        <v>16</v>
      </c>
      <c r="AD220" t="s">
        <v>14</v>
      </c>
      <c r="AE220" t="s">
        <v>262</v>
      </c>
      <c r="AF220" t="s">
        <v>14</v>
      </c>
      <c r="AH220" t="s">
        <v>14</v>
      </c>
      <c r="AJ220" t="s">
        <v>14</v>
      </c>
      <c r="AL220" t="s">
        <v>14</v>
      </c>
      <c r="AN220" t="s">
        <v>14</v>
      </c>
      <c r="AP220" t="s">
        <v>14</v>
      </c>
      <c r="AR220" t="s">
        <v>14</v>
      </c>
      <c r="AT220" t="s">
        <v>14</v>
      </c>
      <c r="AV220" t="s">
        <v>18</v>
      </c>
    </row>
    <row r="221" spans="1:48" x14ac:dyDescent="0.35">
      <c r="A221">
        <f t="shared" ref="A221:A240" si="10">+A220+1</f>
        <v>238</v>
      </c>
      <c r="B221" t="s">
        <v>1</v>
      </c>
      <c r="C221">
        <f t="shared" ref="C221:C240" si="11">+C220+1</f>
        <v>218</v>
      </c>
      <c r="D221" t="s">
        <v>2</v>
      </c>
      <c r="E221" t="s">
        <v>3</v>
      </c>
      <c r="F221" t="s">
        <v>4</v>
      </c>
      <c r="G221" t="s">
        <v>231</v>
      </c>
      <c r="L221" t="s">
        <v>9</v>
      </c>
      <c r="M221" t="s">
        <v>10</v>
      </c>
      <c r="N221" t="s">
        <v>4</v>
      </c>
      <c r="O221" s="5" t="s">
        <v>224</v>
      </c>
      <c r="P221" t="s">
        <v>4</v>
      </c>
      <c r="Q221" t="s">
        <v>12</v>
      </c>
      <c r="R221" t="s">
        <v>4</v>
      </c>
      <c r="T221" t="s">
        <v>14</v>
      </c>
      <c r="V221" t="s">
        <v>14</v>
      </c>
      <c r="X221" t="s">
        <v>14</v>
      </c>
      <c r="Y221" t="s">
        <v>304</v>
      </c>
      <c r="Z221" t="s">
        <v>14</v>
      </c>
      <c r="AA221" t="s">
        <v>261</v>
      </c>
      <c r="AB221" t="s">
        <v>14</v>
      </c>
      <c r="AC221" t="s">
        <v>262</v>
      </c>
      <c r="AD221" t="s">
        <v>14</v>
      </c>
      <c r="AE221" t="s">
        <v>263</v>
      </c>
      <c r="AF221" t="s">
        <v>14</v>
      </c>
      <c r="AH221" t="s">
        <v>14</v>
      </c>
      <c r="AJ221" t="s">
        <v>14</v>
      </c>
      <c r="AL221" t="s">
        <v>14</v>
      </c>
      <c r="AN221" t="s">
        <v>14</v>
      </c>
      <c r="AP221" t="s">
        <v>14</v>
      </c>
      <c r="AR221" t="s">
        <v>14</v>
      </c>
      <c r="AT221" t="s">
        <v>14</v>
      </c>
      <c r="AV221" t="s">
        <v>18</v>
      </c>
    </row>
    <row r="222" spans="1:48" x14ac:dyDescent="0.35">
      <c r="A222">
        <f t="shared" si="10"/>
        <v>239</v>
      </c>
      <c r="B222" t="s">
        <v>1</v>
      </c>
      <c r="C222">
        <f t="shared" si="11"/>
        <v>219</v>
      </c>
      <c r="D222" t="s">
        <v>2</v>
      </c>
      <c r="E222" t="s">
        <v>3</v>
      </c>
      <c r="F222" t="s">
        <v>4</v>
      </c>
      <c r="G222" t="s">
        <v>232</v>
      </c>
      <c r="L222" t="s">
        <v>9</v>
      </c>
      <c r="M222" t="s">
        <v>10</v>
      </c>
      <c r="N222" t="s">
        <v>4</v>
      </c>
      <c r="O222" s="5" t="s">
        <v>224</v>
      </c>
      <c r="P222" t="s">
        <v>4</v>
      </c>
      <c r="Q222" t="s">
        <v>12</v>
      </c>
      <c r="R222" t="s">
        <v>4</v>
      </c>
      <c r="T222" t="s">
        <v>14</v>
      </c>
      <c r="V222" t="s">
        <v>14</v>
      </c>
      <c r="X222" t="s">
        <v>14</v>
      </c>
      <c r="Y222" t="s">
        <v>13</v>
      </c>
      <c r="Z222" t="s">
        <v>14</v>
      </c>
      <c r="AA222" t="s">
        <v>16</v>
      </c>
      <c r="AB222" t="s">
        <v>14</v>
      </c>
      <c r="AC222" t="s">
        <v>262</v>
      </c>
      <c r="AD222" t="s">
        <v>14</v>
      </c>
      <c r="AF222" t="s">
        <v>14</v>
      </c>
      <c r="AH222" t="s">
        <v>14</v>
      </c>
      <c r="AJ222" t="s">
        <v>14</v>
      </c>
      <c r="AL222" t="s">
        <v>14</v>
      </c>
      <c r="AN222" t="s">
        <v>14</v>
      </c>
      <c r="AP222" t="s">
        <v>14</v>
      </c>
      <c r="AR222" t="s">
        <v>14</v>
      </c>
      <c r="AT222" t="s">
        <v>14</v>
      </c>
      <c r="AV222" t="s">
        <v>18</v>
      </c>
    </row>
    <row r="223" spans="1:48" x14ac:dyDescent="0.35">
      <c r="A223">
        <f t="shared" si="10"/>
        <v>240</v>
      </c>
      <c r="B223" t="s">
        <v>1</v>
      </c>
      <c r="C223">
        <f t="shared" si="11"/>
        <v>220</v>
      </c>
      <c r="D223" t="s">
        <v>2</v>
      </c>
      <c r="E223" t="s">
        <v>3</v>
      </c>
      <c r="F223" t="s">
        <v>4</v>
      </c>
      <c r="G223" t="s">
        <v>233</v>
      </c>
      <c r="L223" t="s">
        <v>9</v>
      </c>
      <c r="M223" t="s">
        <v>10</v>
      </c>
      <c r="N223" t="s">
        <v>4</v>
      </c>
      <c r="O223" s="5" t="s">
        <v>224</v>
      </c>
      <c r="P223" t="s">
        <v>4</v>
      </c>
      <c r="Q223" t="s">
        <v>12</v>
      </c>
      <c r="R223" t="s">
        <v>4</v>
      </c>
      <c r="T223" t="s">
        <v>14</v>
      </c>
      <c r="V223" t="s">
        <v>14</v>
      </c>
      <c r="X223" t="s">
        <v>14</v>
      </c>
      <c r="Y223" t="s">
        <v>305</v>
      </c>
      <c r="Z223" t="s">
        <v>14</v>
      </c>
      <c r="AB223" t="s">
        <v>14</v>
      </c>
      <c r="AD223" t="s">
        <v>14</v>
      </c>
      <c r="AF223" t="s">
        <v>14</v>
      </c>
      <c r="AH223" t="s">
        <v>14</v>
      </c>
      <c r="AJ223" t="s">
        <v>14</v>
      </c>
      <c r="AL223" t="s">
        <v>14</v>
      </c>
      <c r="AN223" t="s">
        <v>14</v>
      </c>
      <c r="AP223" t="s">
        <v>14</v>
      </c>
      <c r="AR223" t="s">
        <v>14</v>
      </c>
      <c r="AT223" t="s">
        <v>14</v>
      </c>
      <c r="AV223" t="s">
        <v>18</v>
      </c>
    </row>
    <row r="224" spans="1:48" x14ac:dyDescent="0.35">
      <c r="A224">
        <f t="shared" si="10"/>
        <v>241</v>
      </c>
      <c r="B224" t="s">
        <v>1</v>
      </c>
      <c r="C224">
        <f t="shared" si="11"/>
        <v>221</v>
      </c>
      <c r="D224" t="s">
        <v>2</v>
      </c>
      <c r="E224" t="s">
        <v>3</v>
      </c>
      <c r="F224" t="s">
        <v>4</v>
      </c>
      <c r="G224" t="s">
        <v>234</v>
      </c>
      <c r="L224" t="s">
        <v>9</v>
      </c>
      <c r="M224" t="s">
        <v>10</v>
      </c>
      <c r="N224" t="s">
        <v>4</v>
      </c>
      <c r="O224" s="5" t="s">
        <v>224</v>
      </c>
      <c r="P224" t="s">
        <v>4</v>
      </c>
      <c r="Q224" t="s">
        <v>12</v>
      </c>
      <c r="R224" t="s">
        <v>4</v>
      </c>
      <c r="T224" t="s">
        <v>14</v>
      </c>
      <c r="V224" t="s">
        <v>14</v>
      </c>
      <c r="X224" t="s">
        <v>14</v>
      </c>
      <c r="Y224" t="s">
        <v>255</v>
      </c>
      <c r="Z224" t="s">
        <v>14</v>
      </c>
      <c r="AA224" t="s">
        <v>305</v>
      </c>
      <c r="AB224" t="s">
        <v>14</v>
      </c>
      <c r="AD224" t="s">
        <v>14</v>
      </c>
      <c r="AF224" t="s">
        <v>14</v>
      </c>
      <c r="AH224" t="s">
        <v>14</v>
      </c>
      <c r="AJ224" t="s">
        <v>14</v>
      </c>
      <c r="AL224" t="s">
        <v>14</v>
      </c>
      <c r="AN224" t="s">
        <v>14</v>
      </c>
      <c r="AP224" t="s">
        <v>14</v>
      </c>
      <c r="AR224" t="s">
        <v>14</v>
      </c>
      <c r="AT224" t="s">
        <v>14</v>
      </c>
      <c r="AV224" t="s">
        <v>18</v>
      </c>
    </row>
    <row r="225" spans="1:48" x14ac:dyDescent="0.35">
      <c r="A225">
        <f t="shared" si="10"/>
        <v>242</v>
      </c>
      <c r="B225" t="s">
        <v>1</v>
      </c>
      <c r="C225">
        <f t="shared" si="11"/>
        <v>222</v>
      </c>
      <c r="D225" t="s">
        <v>2</v>
      </c>
      <c r="E225" t="s">
        <v>3</v>
      </c>
      <c r="F225" t="s">
        <v>4</v>
      </c>
      <c r="G225" t="s">
        <v>235</v>
      </c>
      <c r="L225" t="s">
        <v>9</v>
      </c>
      <c r="M225" t="s">
        <v>10</v>
      </c>
      <c r="N225" t="s">
        <v>4</v>
      </c>
      <c r="O225" s="5" t="s">
        <v>224</v>
      </c>
      <c r="P225" t="s">
        <v>4</v>
      </c>
      <c r="Q225" t="s">
        <v>12</v>
      </c>
      <c r="R225" t="s">
        <v>4</v>
      </c>
      <c r="T225" t="s">
        <v>14</v>
      </c>
      <c r="V225" t="s">
        <v>14</v>
      </c>
      <c r="X225" t="s">
        <v>14</v>
      </c>
      <c r="Y225" t="s">
        <v>13</v>
      </c>
      <c r="Z225" t="s">
        <v>14</v>
      </c>
      <c r="AA225" t="s">
        <v>16</v>
      </c>
      <c r="AB225" t="s">
        <v>14</v>
      </c>
      <c r="AC225" t="s">
        <v>262</v>
      </c>
      <c r="AD225" t="s">
        <v>14</v>
      </c>
      <c r="AF225" t="s">
        <v>14</v>
      </c>
      <c r="AH225" t="s">
        <v>14</v>
      </c>
      <c r="AJ225" t="s">
        <v>14</v>
      </c>
      <c r="AL225" t="s">
        <v>14</v>
      </c>
      <c r="AN225" t="s">
        <v>14</v>
      </c>
      <c r="AP225" t="s">
        <v>14</v>
      </c>
      <c r="AR225" t="s">
        <v>14</v>
      </c>
      <c r="AT225" t="s">
        <v>14</v>
      </c>
      <c r="AV225" t="s">
        <v>18</v>
      </c>
    </row>
    <row r="226" spans="1:48" x14ac:dyDescent="0.35">
      <c r="A226">
        <f t="shared" si="10"/>
        <v>243</v>
      </c>
      <c r="B226" t="s">
        <v>1</v>
      </c>
      <c r="C226">
        <f t="shared" si="11"/>
        <v>223</v>
      </c>
      <c r="D226" t="s">
        <v>2</v>
      </c>
      <c r="E226" t="s">
        <v>3</v>
      </c>
      <c r="F226" t="s">
        <v>4</v>
      </c>
      <c r="G226" t="s">
        <v>236</v>
      </c>
      <c r="L226" t="s">
        <v>9</v>
      </c>
      <c r="M226" t="s">
        <v>10</v>
      </c>
      <c r="N226" t="s">
        <v>4</v>
      </c>
      <c r="O226" s="5" t="s">
        <v>224</v>
      </c>
      <c r="P226" t="s">
        <v>4</v>
      </c>
      <c r="Q226" t="s">
        <v>12</v>
      </c>
      <c r="R226" t="s">
        <v>4</v>
      </c>
      <c r="T226" t="s">
        <v>14</v>
      </c>
      <c r="V226" t="s">
        <v>14</v>
      </c>
      <c r="X226" t="s">
        <v>14</v>
      </c>
      <c r="Y226" t="s">
        <v>15</v>
      </c>
      <c r="Z226" t="s">
        <v>14</v>
      </c>
      <c r="AA226" t="s">
        <v>16</v>
      </c>
      <c r="AB226" t="s">
        <v>14</v>
      </c>
      <c r="AC226" t="s">
        <v>263</v>
      </c>
      <c r="AD226" t="s">
        <v>14</v>
      </c>
      <c r="AF226" t="s">
        <v>14</v>
      </c>
      <c r="AH226" t="s">
        <v>14</v>
      </c>
      <c r="AJ226" t="s">
        <v>14</v>
      </c>
      <c r="AL226" t="s">
        <v>14</v>
      </c>
      <c r="AN226" t="s">
        <v>14</v>
      </c>
      <c r="AP226" t="s">
        <v>14</v>
      </c>
      <c r="AR226" t="s">
        <v>14</v>
      </c>
      <c r="AT226" t="s">
        <v>14</v>
      </c>
      <c r="AV226" t="s">
        <v>18</v>
      </c>
    </row>
    <row r="227" spans="1:48" x14ac:dyDescent="0.35">
      <c r="A227">
        <f t="shared" si="10"/>
        <v>244</v>
      </c>
      <c r="B227" t="s">
        <v>1</v>
      </c>
      <c r="C227">
        <f t="shared" si="11"/>
        <v>224</v>
      </c>
      <c r="D227" t="s">
        <v>2</v>
      </c>
      <c r="E227" t="s">
        <v>3</v>
      </c>
      <c r="F227" t="s">
        <v>4</v>
      </c>
      <c r="G227" t="s">
        <v>237</v>
      </c>
      <c r="L227" t="s">
        <v>9</v>
      </c>
      <c r="M227" t="s">
        <v>10</v>
      </c>
      <c r="N227" t="s">
        <v>4</v>
      </c>
      <c r="O227" s="5" t="s">
        <v>224</v>
      </c>
      <c r="P227" t="s">
        <v>4</v>
      </c>
      <c r="Q227" t="s">
        <v>12</v>
      </c>
      <c r="R227" t="s">
        <v>4</v>
      </c>
      <c r="T227" t="s">
        <v>14</v>
      </c>
      <c r="V227" t="s">
        <v>14</v>
      </c>
      <c r="X227" t="s">
        <v>14</v>
      </c>
      <c r="Y227" t="s">
        <v>13</v>
      </c>
      <c r="Z227" t="s">
        <v>14</v>
      </c>
      <c r="AA227" t="s">
        <v>16</v>
      </c>
      <c r="AB227" t="s">
        <v>14</v>
      </c>
      <c r="AC227" t="s">
        <v>261</v>
      </c>
      <c r="AD227" t="s">
        <v>14</v>
      </c>
      <c r="AE227" t="s">
        <v>262</v>
      </c>
      <c r="AF227" t="s">
        <v>14</v>
      </c>
      <c r="AH227" t="s">
        <v>14</v>
      </c>
      <c r="AJ227" t="s">
        <v>14</v>
      </c>
      <c r="AL227" t="s">
        <v>14</v>
      </c>
      <c r="AN227" t="s">
        <v>14</v>
      </c>
      <c r="AP227" t="s">
        <v>14</v>
      </c>
      <c r="AR227" t="s">
        <v>14</v>
      </c>
      <c r="AT227" t="s">
        <v>14</v>
      </c>
      <c r="AV227" t="s">
        <v>18</v>
      </c>
    </row>
    <row r="228" spans="1:48" x14ac:dyDescent="0.35">
      <c r="A228">
        <f t="shared" si="10"/>
        <v>245</v>
      </c>
      <c r="B228" t="s">
        <v>1</v>
      </c>
      <c r="C228">
        <f t="shared" si="11"/>
        <v>225</v>
      </c>
      <c r="D228" t="s">
        <v>2</v>
      </c>
      <c r="E228" t="s">
        <v>3</v>
      </c>
      <c r="F228" t="s">
        <v>4</v>
      </c>
      <c r="G228" t="s">
        <v>238</v>
      </c>
      <c r="L228" t="s">
        <v>9</v>
      </c>
      <c r="M228" t="s">
        <v>10</v>
      </c>
      <c r="N228" t="s">
        <v>4</v>
      </c>
      <c r="O228" s="5" t="s">
        <v>224</v>
      </c>
      <c r="P228" t="s">
        <v>4</v>
      </c>
      <c r="Q228" t="s">
        <v>12</v>
      </c>
      <c r="R228" t="s">
        <v>4</v>
      </c>
      <c r="T228" t="s">
        <v>14</v>
      </c>
      <c r="V228" t="s">
        <v>14</v>
      </c>
      <c r="X228" t="s">
        <v>14</v>
      </c>
      <c r="Y228" t="s">
        <v>263</v>
      </c>
      <c r="Z228" t="s">
        <v>14</v>
      </c>
      <c r="AB228" t="s">
        <v>14</v>
      </c>
      <c r="AD228" t="s">
        <v>14</v>
      </c>
      <c r="AF228" t="s">
        <v>14</v>
      </c>
      <c r="AH228" t="s">
        <v>14</v>
      </c>
      <c r="AJ228" t="s">
        <v>14</v>
      </c>
      <c r="AL228" t="s">
        <v>14</v>
      </c>
      <c r="AN228" t="s">
        <v>14</v>
      </c>
      <c r="AP228" t="s">
        <v>14</v>
      </c>
      <c r="AR228" t="s">
        <v>14</v>
      </c>
      <c r="AT228" t="s">
        <v>14</v>
      </c>
      <c r="AV228" t="s">
        <v>18</v>
      </c>
    </row>
    <row r="229" spans="1:48" x14ac:dyDescent="0.35">
      <c r="A229">
        <f t="shared" si="10"/>
        <v>246</v>
      </c>
      <c r="B229" t="s">
        <v>1</v>
      </c>
      <c r="C229">
        <f t="shared" si="11"/>
        <v>226</v>
      </c>
      <c r="D229" t="s">
        <v>2</v>
      </c>
      <c r="E229" t="s">
        <v>3</v>
      </c>
      <c r="F229" t="s">
        <v>4</v>
      </c>
      <c r="G229" t="s">
        <v>239</v>
      </c>
      <c r="L229" t="s">
        <v>9</v>
      </c>
      <c r="M229" t="s">
        <v>10</v>
      </c>
      <c r="N229" t="s">
        <v>4</v>
      </c>
      <c r="O229" s="5" t="s">
        <v>224</v>
      </c>
      <c r="P229" t="s">
        <v>4</v>
      </c>
      <c r="Q229" t="s">
        <v>12</v>
      </c>
      <c r="R229" t="s">
        <v>4</v>
      </c>
      <c r="T229" t="s">
        <v>14</v>
      </c>
      <c r="V229" t="s">
        <v>14</v>
      </c>
      <c r="X229" t="s">
        <v>14</v>
      </c>
      <c r="Y229" t="s">
        <v>254</v>
      </c>
      <c r="Z229" t="s">
        <v>14</v>
      </c>
      <c r="AA229" t="s">
        <v>256</v>
      </c>
      <c r="AB229" t="s">
        <v>14</v>
      </c>
      <c r="AC229" t="s">
        <v>263</v>
      </c>
      <c r="AD229" t="s">
        <v>14</v>
      </c>
      <c r="AF229" t="s">
        <v>14</v>
      </c>
      <c r="AH229" t="s">
        <v>14</v>
      </c>
      <c r="AJ229" t="s">
        <v>14</v>
      </c>
      <c r="AL229" t="s">
        <v>14</v>
      </c>
      <c r="AN229" t="s">
        <v>14</v>
      </c>
      <c r="AP229" t="s">
        <v>14</v>
      </c>
      <c r="AR229" t="s">
        <v>14</v>
      </c>
      <c r="AT229" t="s">
        <v>14</v>
      </c>
      <c r="AV229" t="s">
        <v>18</v>
      </c>
    </row>
    <row r="230" spans="1:48" x14ac:dyDescent="0.35">
      <c r="A230">
        <f t="shared" si="10"/>
        <v>247</v>
      </c>
      <c r="B230" t="s">
        <v>1</v>
      </c>
      <c r="C230">
        <f t="shared" si="11"/>
        <v>227</v>
      </c>
      <c r="D230" t="s">
        <v>2</v>
      </c>
      <c r="E230" t="s">
        <v>3</v>
      </c>
      <c r="F230" t="s">
        <v>4</v>
      </c>
      <c r="G230" t="s">
        <v>240</v>
      </c>
      <c r="L230" t="s">
        <v>9</v>
      </c>
      <c r="M230" t="s">
        <v>10</v>
      </c>
      <c r="N230" t="s">
        <v>4</v>
      </c>
      <c r="O230" s="5" t="s">
        <v>224</v>
      </c>
      <c r="P230" t="s">
        <v>4</v>
      </c>
      <c r="Q230" t="s">
        <v>12</v>
      </c>
      <c r="R230" t="s">
        <v>4</v>
      </c>
      <c r="T230" t="s">
        <v>14</v>
      </c>
      <c r="V230" t="s">
        <v>14</v>
      </c>
      <c r="X230" t="s">
        <v>14</v>
      </c>
      <c r="Y230" t="s">
        <v>304</v>
      </c>
      <c r="Z230" t="s">
        <v>14</v>
      </c>
      <c r="AA230" t="s">
        <v>16</v>
      </c>
      <c r="AB230" t="s">
        <v>14</v>
      </c>
      <c r="AD230" t="s">
        <v>14</v>
      </c>
      <c r="AF230" t="s">
        <v>14</v>
      </c>
      <c r="AH230" t="s">
        <v>14</v>
      </c>
      <c r="AJ230" t="s">
        <v>14</v>
      </c>
      <c r="AL230" t="s">
        <v>14</v>
      </c>
      <c r="AN230" t="s">
        <v>14</v>
      </c>
      <c r="AP230" t="s">
        <v>14</v>
      </c>
      <c r="AR230" t="s">
        <v>14</v>
      </c>
      <c r="AT230" t="s">
        <v>14</v>
      </c>
      <c r="AV230" t="s">
        <v>18</v>
      </c>
    </row>
    <row r="231" spans="1:48" x14ac:dyDescent="0.35">
      <c r="A231">
        <f t="shared" si="10"/>
        <v>248</v>
      </c>
      <c r="B231" t="s">
        <v>1</v>
      </c>
      <c r="C231">
        <f t="shared" si="11"/>
        <v>228</v>
      </c>
      <c r="D231" t="s">
        <v>2</v>
      </c>
      <c r="E231" t="s">
        <v>3</v>
      </c>
      <c r="F231" t="s">
        <v>4</v>
      </c>
      <c r="G231" t="s">
        <v>241</v>
      </c>
      <c r="L231" t="s">
        <v>9</v>
      </c>
      <c r="M231" t="s">
        <v>10</v>
      </c>
      <c r="N231" t="s">
        <v>4</v>
      </c>
      <c r="O231" s="5" t="s">
        <v>224</v>
      </c>
      <c r="P231" t="s">
        <v>4</v>
      </c>
      <c r="Q231" t="s">
        <v>12</v>
      </c>
      <c r="R231" t="s">
        <v>4</v>
      </c>
      <c r="T231" t="s">
        <v>14</v>
      </c>
      <c r="V231" t="s">
        <v>14</v>
      </c>
      <c r="X231" t="s">
        <v>14</v>
      </c>
      <c r="Y231" t="s">
        <v>16</v>
      </c>
      <c r="Z231" t="s">
        <v>14</v>
      </c>
      <c r="AA231" t="s">
        <v>262</v>
      </c>
      <c r="AB231" t="s">
        <v>14</v>
      </c>
      <c r="AD231" t="s">
        <v>14</v>
      </c>
      <c r="AF231" t="s">
        <v>14</v>
      </c>
      <c r="AH231" t="s">
        <v>14</v>
      </c>
      <c r="AJ231" t="s">
        <v>14</v>
      </c>
      <c r="AL231" t="s">
        <v>14</v>
      </c>
      <c r="AN231" t="s">
        <v>14</v>
      </c>
      <c r="AP231" t="s">
        <v>14</v>
      </c>
      <c r="AR231" t="s">
        <v>14</v>
      </c>
      <c r="AT231" t="s">
        <v>14</v>
      </c>
      <c r="AV231" t="s">
        <v>18</v>
      </c>
    </row>
    <row r="232" spans="1:48" x14ac:dyDescent="0.35">
      <c r="A232">
        <f t="shared" si="10"/>
        <v>249</v>
      </c>
      <c r="B232" t="s">
        <v>1</v>
      </c>
      <c r="C232">
        <f t="shared" si="11"/>
        <v>229</v>
      </c>
      <c r="D232" t="s">
        <v>2</v>
      </c>
      <c r="E232" t="s">
        <v>3</v>
      </c>
      <c r="F232" t="s">
        <v>4</v>
      </c>
      <c r="G232" t="s">
        <v>242</v>
      </c>
      <c r="L232" t="s">
        <v>9</v>
      </c>
      <c r="M232" t="s">
        <v>10</v>
      </c>
      <c r="N232" t="s">
        <v>4</v>
      </c>
      <c r="O232" s="5" t="s">
        <v>224</v>
      </c>
      <c r="P232" t="s">
        <v>4</v>
      </c>
      <c r="Q232" t="s">
        <v>12</v>
      </c>
      <c r="R232" t="s">
        <v>4</v>
      </c>
      <c r="T232" t="s">
        <v>14</v>
      </c>
      <c r="V232" t="s">
        <v>14</v>
      </c>
      <c r="X232" t="s">
        <v>14</v>
      </c>
      <c r="Y232" t="s">
        <v>13</v>
      </c>
      <c r="Z232" t="s">
        <v>14</v>
      </c>
      <c r="AA232" t="s">
        <v>16</v>
      </c>
      <c r="AB232" t="s">
        <v>14</v>
      </c>
      <c r="AC232" t="s">
        <v>262</v>
      </c>
      <c r="AD232" t="s">
        <v>14</v>
      </c>
      <c r="AF232" t="s">
        <v>14</v>
      </c>
      <c r="AH232" t="s">
        <v>14</v>
      </c>
      <c r="AJ232" t="s">
        <v>14</v>
      </c>
      <c r="AL232" t="s">
        <v>14</v>
      </c>
      <c r="AN232" t="s">
        <v>14</v>
      </c>
      <c r="AP232" t="s">
        <v>14</v>
      </c>
      <c r="AR232" t="s">
        <v>14</v>
      </c>
      <c r="AT232" t="s">
        <v>14</v>
      </c>
      <c r="AV232" t="s">
        <v>18</v>
      </c>
    </row>
    <row r="233" spans="1:48" x14ac:dyDescent="0.35">
      <c r="A233">
        <f t="shared" si="10"/>
        <v>250</v>
      </c>
      <c r="B233" t="s">
        <v>1</v>
      </c>
      <c r="C233">
        <f t="shared" si="11"/>
        <v>230</v>
      </c>
      <c r="D233" t="s">
        <v>2</v>
      </c>
      <c r="E233" t="s">
        <v>3</v>
      </c>
      <c r="F233" t="s">
        <v>4</v>
      </c>
      <c r="G233" t="s">
        <v>243</v>
      </c>
      <c r="L233" t="s">
        <v>9</v>
      </c>
      <c r="M233" t="s">
        <v>10</v>
      </c>
      <c r="N233" t="s">
        <v>4</v>
      </c>
      <c r="O233" s="5" t="s">
        <v>224</v>
      </c>
      <c r="P233" t="s">
        <v>4</v>
      </c>
      <c r="Q233" t="s">
        <v>12</v>
      </c>
      <c r="R233" t="s">
        <v>4</v>
      </c>
      <c r="T233" t="s">
        <v>14</v>
      </c>
      <c r="V233" t="s">
        <v>14</v>
      </c>
      <c r="X233" t="s">
        <v>14</v>
      </c>
      <c r="Y233" t="s">
        <v>16</v>
      </c>
      <c r="Z233" t="s">
        <v>14</v>
      </c>
      <c r="AA233" t="s">
        <v>263</v>
      </c>
      <c r="AB233" t="s">
        <v>14</v>
      </c>
      <c r="AD233" t="s">
        <v>14</v>
      </c>
      <c r="AF233" t="s">
        <v>14</v>
      </c>
      <c r="AH233" t="s">
        <v>14</v>
      </c>
      <c r="AJ233" t="s">
        <v>14</v>
      </c>
      <c r="AL233" t="s">
        <v>14</v>
      </c>
      <c r="AN233" t="s">
        <v>14</v>
      </c>
      <c r="AP233" t="s">
        <v>14</v>
      </c>
      <c r="AR233" t="s">
        <v>14</v>
      </c>
      <c r="AT233" t="s">
        <v>14</v>
      </c>
      <c r="AV233" t="s">
        <v>18</v>
      </c>
    </row>
    <row r="234" spans="1:48" x14ac:dyDescent="0.35">
      <c r="A234">
        <f t="shared" si="10"/>
        <v>251</v>
      </c>
      <c r="B234" t="s">
        <v>1</v>
      </c>
      <c r="C234">
        <f t="shared" si="11"/>
        <v>231</v>
      </c>
      <c r="D234" t="s">
        <v>2</v>
      </c>
      <c r="E234" t="s">
        <v>3</v>
      </c>
      <c r="F234" t="s">
        <v>4</v>
      </c>
      <c r="G234" t="s">
        <v>244</v>
      </c>
      <c r="L234" t="s">
        <v>9</v>
      </c>
      <c r="M234" t="s">
        <v>10</v>
      </c>
      <c r="N234" t="s">
        <v>4</v>
      </c>
      <c r="O234" s="5" t="s">
        <v>224</v>
      </c>
      <c r="P234" t="s">
        <v>4</v>
      </c>
      <c r="Q234" t="s">
        <v>12</v>
      </c>
      <c r="R234" t="s">
        <v>4</v>
      </c>
      <c r="T234" t="s">
        <v>14</v>
      </c>
      <c r="V234" t="s">
        <v>14</v>
      </c>
      <c r="X234" t="s">
        <v>14</v>
      </c>
      <c r="Y234" t="s">
        <v>13</v>
      </c>
      <c r="Z234" t="s">
        <v>14</v>
      </c>
      <c r="AA234" t="s">
        <v>263</v>
      </c>
      <c r="AB234" t="s">
        <v>14</v>
      </c>
      <c r="AD234" t="s">
        <v>14</v>
      </c>
      <c r="AF234" t="s">
        <v>14</v>
      </c>
      <c r="AH234" t="s">
        <v>14</v>
      </c>
      <c r="AJ234" t="s">
        <v>14</v>
      </c>
      <c r="AL234" t="s">
        <v>14</v>
      </c>
      <c r="AN234" t="s">
        <v>14</v>
      </c>
      <c r="AP234" t="s">
        <v>14</v>
      </c>
      <c r="AR234" t="s">
        <v>14</v>
      </c>
      <c r="AT234" t="s">
        <v>14</v>
      </c>
      <c r="AV234" t="s">
        <v>18</v>
      </c>
    </row>
    <row r="235" spans="1:48" x14ac:dyDescent="0.35">
      <c r="A235">
        <f t="shared" si="10"/>
        <v>252</v>
      </c>
      <c r="B235" t="s">
        <v>1</v>
      </c>
      <c r="C235">
        <f t="shared" si="11"/>
        <v>232</v>
      </c>
      <c r="D235" t="s">
        <v>2</v>
      </c>
      <c r="E235" t="s">
        <v>3</v>
      </c>
      <c r="F235" t="s">
        <v>4</v>
      </c>
      <c r="G235" t="s">
        <v>245</v>
      </c>
      <c r="L235" t="s">
        <v>9</v>
      </c>
      <c r="M235" t="s">
        <v>10</v>
      </c>
      <c r="N235" t="s">
        <v>4</v>
      </c>
      <c r="O235" s="5" t="s">
        <v>224</v>
      </c>
      <c r="P235" t="s">
        <v>4</v>
      </c>
      <c r="Q235" t="s">
        <v>12</v>
      </c>
      <c r="R235" t="s">
        <v>4</v>
      </c>
      <c r="T235" t="s">
        <v>14</v>
      </c>
      <c r="V235" t="s">
        <v>14</v>
      </c>
      <c r="X235" t="s">
        <v>14</v>
      </c>
      <c r="Y235" t="s">
        <v>16</v>
      </c>
      <c r="Z235" t="s">
        <v>14</v>
      </c>
      <c r="AA235" t="s">
        <v>261</v>
      </c>
      <c r="AB235" t="s">
        <v>14</v>
      </c>
      <c r="AC235" t="s">
        <v>262</v>
      </c>
      <c r="AD235" t="s">
        <v>14</v>
      </c>
      <c r="AF235" t="s">
        <v>14</v>
      </c>
      <c r="AH235" t="s">
        <v>14</v>
      </c>
      <c r="AJ235" t="s">
        <v>14</v>
      </c>
      <c r="AL235" t="s">
        <v>14</v>
      </c>
      <c r="AN235" t="s">
        <v>14</v>
      </c>
      <c r="AP235" t="s">
        <v>14</v>
      </c>
      <c r="AR235" t="s">
        <v>14</v>
      </c>
      <c r="AT235" t="s">
        <v>14</v>
      </c>
      <c r="AV235" t="s">
        <v>18</v>
      </c>
    </row>
    <row r="236" spans="1:48" x14ac:dyDescent="0.35">
      <c r="A236">
        <f t="shared" si="10"/>
        <v>253</v>
      </c>
      <c r="B236" t="s">
        <v>1</v>
      </c>
      <c r="C236">
        <f t="shared" si="11"/>
        <v>233</v>
      </c>
      <c r="D236" t="s">
        <v>2</v>
      </c>
      <c r="E236" t="s">
        <v>3</v>
      </c>
      <c r="F236" t="s">
        <v>4</v>
      </c>
      <c r="G236" t="s">
        <v>246</v>
      </c>
      <c r="L236" t="s">
        <v>9</v>
      </c>
      <c r="M236" t="s">
        <v>10</v>
      </c>
      <c r="N236" t="s">
        <v>4</v>
      </c>
      <c r="O236" s="5" t="s">
        <v>224</v>
      </c>
      <c r="P236" t="s">
        <v>4</v>
      </c>
      <c r="Q236" t="s">
        <v>12</v>
      </c>
      <c r="R236" t="s">
        <v>4</v>
      </c>
      <c r="T236" t="s">
        <v>14</v>
      </c>
      <c r="V236" t="s">
        <v>14</v>
      </c>
      <c r="X236" t="s">
        <v>14</v>
      </c>
      <c r="Y236" t="s">
        <v>261</v>
      </c>
      <c r="Z236" t="s">
        <v>14</v>
      </c>
      <c r="AB236" t="s">
        <v>14</v>
      </c>
      <c r="AD236" t="s">
        <v>14</v>
      </c>
      <c r="AF236" t="s">
        <v>14</v>
      </c>
      <c r="AH236" t="s">
        <v>14</v>
      </c>
      <c r="AJ236" t="s">
        <v>14</v>
      </c>
      <c r="AL236" t="s">
        <v>14</v>
      </c>
      <c r="AN236" t="s">
        <v>14</v>
      </c>
      <c r="AP236" t="s">
        <v>14</v>
      </c>
      <c r="AR236" t="s">
        <v>14</v>
      </c>
      <c r="AT236" t="s">
        <v>14</v>
      </c>
      <c r="AV236" t="s">
        <v>18</v>
      </c>
    </row>
    <row r="237" spans="1:48" x14ac:dyDescent="0.35">
      <c r="A237">
        <f t="shared" si="10"/>
        <v>254</v>
      </c>
      <c r="B237" t="s">
        <v>1</v>
      </c>
      <c r="C237">
        <f t="shared" si="11"/>
        <v>234</v>
      </c>
      <c r="D237" t="s">
        <v>2</v>
      </c>
      <c r="E237" t="s">
        <v>3</v>
      </c>
      <c r="F237" t="s">
        <v>4</v>
      </c>
      <c r="G237" t="s">
        <v>247</v>
      </c>
      <c r="L237" t="s">
        <v>9</v>
      </c>
      <c r="M237" t="s">
        <v>10</v>
      </c>
      <c r="N237" t="s">
        <v>4</v>
      </c>
      <c r="O237" s="5" t="s">
        <v>224</v>
      </c>
      <c r="P237" t="s">
        <v>4</v>
      </c>
      <c r="Q237" t="s">
        <v>12</v>
      </c>
      <c r="R237" t="s">
        <v>4</v>
      </c>
      <c r="T237" t="s">
        <v>14</v>
      </c>
      <c r="V237" t="s">
        <v>14</v>
      </c>
      <c r="X237" t="s">
        <v>14</v>
      </c>
      <c r="Y237" t="s">
        <v>16</v>
      </c>
      <c r="Z237" t="s">
        <v>14</v>
      </c>
      <c r="AA237" t="s">
        <v>263</v>
      </c>
      <c r="AB237" t="s">
        <v>14</v>
      </c>
      <c r="AD237" t="s">
        <v>14</v>
      </c>
      <c r="AF237" t="s">
        <v>14</v>
      </c>
      <c r="AH237" t="s">
        <v>14</v>
      </c>
      <c r="AJ237" t="s">
        <v>14</v>
      </c>
      <c r="AL237" t="s">
        <v>14</v>
      </c>
      <c r="AN237" t="s">
        <v>14</v>
      </c>
      <c r="AP237" t="s">
        <v>14</v>
      </c>
      <c r="AR237" t="s">
        <v>14</v>
      </c>
      <c r="AT237" t="s">
        <v>14</v>
      </c>
      <c r="AV237" t="s">
        <v>18</v>
      </c>
    </row>
    <row r="238" spans="1:48" x14ac:dyDescent="0.35">
      <c r="A238">
        <f t="shared" si="10"/>
        <v>255</v>
      </c>
      <c r="B238" t="s">
        <v>1</v>
      </c>
      <c r="C238">
        <f t="shared" si="11"/>
        <v>235</v>
      </c>
      <c r="D238" t="s">
        <v>2</v>
      </c>
      <c r="E238" t="s">
        <v>3</v>
      </c>
      <c r="F238" t="s">
        <v>4</v>
      </c>
      <c r="G238" t="s">
        <v>248</v>
      </c>
      <c r="L238" t="s">
        <v>9</v>
      </c>
      <c r="M238" t="s">
        <v>10</v>
      </c>
      <c r="N238" t="s">
        <v>4</v>
      </c>
      <c r="O238" s="5" t="s">
        <v>224</v>
      </c>
      <c r="P238" t="s">
        <v>4</v>
      </c>
      <c r="Q238" t="s">
        <v>12</v>
      </c>
      <c r="R238" t="s">
        <v>4</v>
      </c>
      <c r="T238" t="s">
        <v>14</v>
      </c>
      <c r="V238" t="s">
        <v>14</v>
      </c>
      <c r="X238" t="s">
        <v>14</v>
      </c>
      <c r="Y238" t="s">
        <v>13</v>
      </c>
      <c r="Z238" t="s">
        <v>14</v>
      </c>
      <c r="AB238" t="s">
        <v>14</v>
      </c>
      <c r="AD238" t="s">
        <v>14</v>
      </c>
      <c r="AF238" t="s">
        <v>14</v>
      </c>
      <c r="AH238" t="s">
        <v>14</v>
      </c>
      <c r="AJ238" t="s">
        <v>14</v>
      </c>
      <c r="AL238" t="s">
        <v>14</v>
      </c>
      <c r="AN238" t="s">
        <v>14</v>
      </c>
      <c r="AP238" t="s">
        <v>14</v>
      </c>
      <c r="AR238" t="s">
        <v>14</v>
      </c>
      <c r="AT238" t="s">
        <v>14</v>
      </c>
      <c r="AV238" t="s">
        <v>18</v>
      </c>
    </row>
    <row r="239" spans="1:48" x14ac:dyDescent="0.35">
      <c r="A239">
        <f t="shared" si="10"/>
        <v>256</v>
      </c>
      <c r="B239" t="s">
        <v>1</v>
      </c>
      <c r="C239">
        <f t="shared" si="11"/>
        <v>236</v>
      </c>
      <c r="D239" t="s">
        <v>2</v>
      </c>
      <c r="E239" t="s">
        <v>3</v>
      </c>
      <c r="F239" t="s">
        <v>4</v>
      </c>
      <c r="G239" t="s">
        <v>249</v>
      </c>
      <c r="L239" t="s">
        <v>9</v>
      </c>
      <c r="M239" t="s">
        <v>10</v>
      </c>
      <c r="N239" t="s">
        <v>4</v>
      </c>
      <c r="O239" s="5" t="s">
        <v>224</v>
      </c>
      <c r="P239" t="s">
        <v>4</v>
      </c>
      <c r="Q239" t="s">
        <v>12</v>
      </c>
      <c r="R239" t="s">
        <v>4</v>
      </c>
      <c r="T239" t="s">
        <v>14</v>
      </c>
      <c r="V239" t="s">
        <v>14</v>
      </c>
      <c r="X239" t="s">
        <v>14</v>
      </c>
      <c r="Y239" t="s">
        <v>253</v>
      </c>
      <c r="Z239" t="s">
        <v>14</v>
      </c>
      <c r="AA239" t="s">
        <v>255</v>
      </c>
      <c r="AB239" t="s">
        <v>14</v>
      </c>
      <c r="AD239" t="s">
        <v>14</v>
      </c>
      <c r="AF239" t="s">
        <v>14</v>
      </c>
      <c r="AH239" t="s">
        <v>14</v>
      </c>
      <c r="AJ239" t="s">
        <v>14</v>
      </c>
      <c r="AL239" t="s">
        <v>14</v>
      </c>
      <c r="AN239" t="s">
        <v>14</v>
      </c>
      <c r="AP239" t="s">
        <v>14</v>
      </c>
      <c r="AR239" t="s">
        <v>14</v>
      </c>
      <c r="AT239" t="s">
        <v>14</v>
      </c>
      <c r="AV239" t="s">
        <v>18</v>
      </c>
    </row>
    <row r="240" spans="1:48" x14ac:dyDescent="0.35">
      <c r="A240">
        <f t="shared" si="10"/>
        <v>257</v>
      </c>
      <c r="B240" t="s">
        <v>1</v>
      </c>
      <c r="C240">
        <f t="shared" si="11"/>
        <v>237</v>
      </c>
      <c r="D240" t="s">
        <v>2</v>
      </c>
      <c r="E240" t="s">
        <v>3</v>
      </c>
      <c r="F240" t="s">
        <v>4</v>
      </c>
      <c r="G240" t="s">
        <v>250</v>
      </c>
      <c r="L240" t="s">
        <v>9</v>
      </c>
      <c r="M240" t="s">
        <v>10</v>
      </c>
      <c r="N240" t="s">
        <v>4</v>
      </c>
      <c r="O240" s="5" t="s">
        <v>224</v>
      </c>
      <c r="P240" t="s">
        <v>4</v>
      </c>
      <c r="Q240" t="s">
        <v>12</v>
      </c>
      <c r="R240" t="s">
        <v>4</v>
      </c>
      <c r="T240" t="s">
        <v>14</v>
      </c>
      <c r="V240" t="s">
        <v>14</v>
      </c>
      <c r="X240" t="s">
        <v>14</v>
      </c>
      <c r="Y240" t="s">
        <v>17</v>
      </c>
      <c r="Z240" t="s">
        <v>14</v>
      </c>
      <c r="AA240" t="s">
        <v>262</v>
      </c>
      <c r="AB240" t="s">
        <v>14</v>
      </c>
      <c r="AD240" t="s">
        <v>14</v>
      </c>
      <c r="AF240" t="s">
        <v>14</v>
      </c>
      <c r="AH240" t="s">
        <v>14</v>
      </c>
      <c r="AJ240" t="s">
        <v>14</v>
      </c>
      <c r="AL240" t="s">
        <v>14</v>
      </c>
      <c r="AN240" t="s">
        <v>14</v>
      </c>
      <c r="AP240" t="s">
        <v>14</v>
      </c>
      <c r="AQ240" t="s">
        <v>252</v>
      </c>
      <c r="AR240" t="s">
        <v>14</v>
      </c>
      <c r="AT240" t="s">
        <v>14</v>
      </c>
      <c r="AV24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F6F4-8B31-4427-9AA1-99AEFD6AB25F}">
  <dimension ref="B1:AR3"/>
  <sheetViews>
    <sheetView workbookViewId="0">
      <selection sqref="A1:XFD3"/>
    </sheetView>
  </sheetViews>
  <sheetFormatPr defaultRowHeight="14.5" x14ac:dyDescent="0.35"/>
  <sheetData>
    <row r="1" spans="2:44" s="2" customFormat="1" x14ac:dyDescent="0.35">
      <c r="B1" s="1" t="s">
        <v>0</v>
      </c>
      <c r="AR1" t="s">
        <v>14</v>
      </c>
    </row>
    <row r="2" spans="2:44" x14ac:dyDescent="0.35">
      <c r="AR2" t="s">
        <v>14</v>
      </c>
    </row>
    <row r="3" spans="2:44" x14ac:dyDescent="0.35">
      <c r="B3" t="s">
        <v>0</v>
      </c>
      <c r="AR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0C86-B0D1-4858-BA6C-1C69997096F2}">
  <dimension ref="A1:AG242"/>
  <sheetViews>
    <sheetView topLeftCell="P217" zoomScale="190" zoomScaleNormal="190" workbookViewId="0">
      <selection activeCell="B4" sqref="B4:AF242"/>
    </sheetView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5.179687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40.453125" bestFit="1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</cols>
  <sheetData>
    <row r="1" spans="1:33" x14ac:dyDescent="0.35">
      <c r="AE1" t="s">
        <v>504</v>
      </c>
    </row>
    <row r="3" spans="1:33" x14ac:dyDescent="0.3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</row>
    <row r="4" spans="1:33" x14ac:dyDescent="0.3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LOWER(LEFT(Table13[[#This Row],[Titulo]],1))</f>
        <v>a</v>
      </c>
    </row>
    <row r="5" spans="1:33" x14ac:dyDescent="0.35">
      <c r="A5">
        <v>22</v>
      </c>
      <c r="B5" t="s">
        <v>1</v>
      </c>
      <c r="C5">
        <f>+C4+1</f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T5" t="s">
        <v>14</v>
      </c>
      <c r="V5" t="s">
        <v>14</v>
      </c>
      <c r="X5" t="s">
        <v>14</v>
      </c>
      <c r="Z5" t="s">
        <v>14</v>
      </c>
      <c r="AB5" t="s">
        <v>14</v>
      </c>
      <c r="AD5" t="s">
        <v>18</v>
      </c>
      <c r="AE5" t="str" cm="1">
        <f t="array" ref="AE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LOWER(LEFT(Table13[[#This Row],[Titulo]],1))</f>
        <v>a</v>
      </c>
    </row>
    <row r="6" spans="1:33" x14ac:dyDescent="0.35">
      <c r="A6">
        <f>+A5+1</f>
        <v>23</v>
      </c>
      <c r="B6" t="s">
        <v>1</v>
      </c>
      <c r="C6">
        <f t="shared" ref="C6:C69" si="0">+C5+1</f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V6" t="s">
        <v>14</v>
      </c>
      <c r="X6" t="s">
        <v>14</v>
      </c>
      <c r="Z6" t="s">
        <v>14</v>
      </c>
      <c r="AB6" t="s">
        <v>14</v>
      </c>
      <c r="AD6" t="s">
        <v>18</v>
      </c>
      <c r="AE6" t="str" cm="1">
        <f t="array" ref="AE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LOWER(LEFT(Table13[[#This Row],[Titulo]],1))</f>
        <v>a</v>
      </c>
    </row>
    <row r="7" spans="1:33" x14ac:dyDescent="0.35">
      <c r="A7">
        <f t="shared" ref="A7:A70" si="1">+A6+1</f>
        <v>24</v>
      </c>
      <c r="B7" t="s">
        <v>1</v>
      </c>
      <c r="C7">
        <f t="shared" si="0"/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V7" t="s">
        <v>14</v>
      </c>
      <c r="X7" t="s">
        <v>14</v>
      </c>
      <c r="Z7" t="s">
        <v>14</v>
      </c>
      <c r="AB7" t="s">
        <v>14</v>
      </c>
      <c r="AD7" t="s">
        <v>18</v>
      </c>
      <c r="AE7" t="str" cm="1">
        <f t="array" ref="AE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LOWER(LEFT(Table13[[#This Row],[Titulo]],1))</f>
        <v>a</v>
      </c>
    </row>
    <row r="8" spans="1:33" x14ac:dyDescent="0.35">
      <c r="A8">
        <f t="shared" si="1"/>
        <v>25</v>
      </c>
      <c r="B8" t="s">
        <v>1</v>
      </c>
      <c r="C8">
        <f t="shared" si="0"/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V8" t="s">
        <v>14</v>
      </c>
      <c r="X8" t="s">
        <v>14</v>
      </c>
      <c r="Z8" t="s">
        <v>14</v>
      </c>
      <c r="AB8" t="s">
        <v>14</v>
      </c>
      <c r="AD8" t="s">
        <v>18</v>
      </c>
      <c r="AE8" t="str" cm="1">
        <f t="array" ref="AE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LOWER(LEFT(Table13[[#This Row],[Titulo]],1))</f>
        <v>a</v>
      </c>
    </row>
    <row r="9" spans="1:33" x14ac:dyDescent="0.35">
      <c r="A9">
        <f t="shared" si="1"/>
        <v>26</v>
      </c>
      <c r="B9" t="s">
        <v>1</v>
      </c>
      <c r="C9">
        <f t="shared" si="0"/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X9" t="s">
        <v>14</v>
      </c>
      <c r="Z9" t="s">
        <v>14</v>
      </c>
      <c r="AB9" t="s">
        <v>14</v>
      </c>
      <c r="AD9" t="s">
        <v>18</v>
      </c>
      <c r="AE9" t="str" cm="1">
        <f t="array" ref="AE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LOWER(LEFT(Table13[[#This Row],[Titulo]],1))</f>
        <v>a</v>
      </c>
    </row>
    <row r="10" spans="1:33" x14ac:dyDescent="0.35">
      <c r="A10">
        <f t="shared" si="1"/>
        <v>27</v>
      </c>
      <c r="B10" t="s">
        <v>1</v>
      </c>
      <c r="C10">
        <f t="shared" si="0"/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K10" t="s">
        <v>308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17</v>
      </c>
      <c r="V10" t="s">
        <v>14</v>
      </c>
      <c r="W10" t="s">
        <v>262</v>
      </c>
      <c r="X10" t="s">
        <v>14</v>
      </c>
      <c r="Z10" t="s">
        <v>14</v>
      </c>
      <c r="AB10" t="s">
        <v>14</v>
      </c>
      <c r="AD10" t="s">
        <v>18</v>
      </c>
      <c r="AE10" t="str" cm="1">
        <f t="array" ref="AE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/cantos/src/chtml/a/abraham.html</v>
      </c>
      <c r="AF10" t="s">
        <v>20</v>
      </c>
      <c r="AG10" t="str">
        <f>LOWER(LEFT(Table13[[#This Row],[Titulo]],1))</f>
        <v>a</v>
      </c>
    </row>
    <row r="11" spans="1:33" x14ac:dyDescent="0.35">
      <c r="A11">
        <f t="shared" si="1"/>
        <v>28</v>
      </c>
      <c r="B11" t="s">
        <v>1</v>
      </c>
      <c r="C11">
        <f t="shared" si="0"/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K11" t="s">
        <v>309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261</v>
      </c>
      <c r="V11" t="s">
        <v>14</v>
      </c>
      <c r="W11" t="s">
        <v>262</v>
      </c>
      <c r="X11" t="s">
        <v>14</v>
      </c>
      <c r="Z11" t="s">
        <v>14</v>
      </c>
      <c r="AB11" t="s">
        <v>14</v>
      </c>
      <c r="AD11" t="s">
        <v>18</v>
      </c>
      <c r="AE11" t="str" cm="1">
        <f t="array" ref="AE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/cantos/src/chtml/a/aclamadalsenor.html</v>
      </c>
      <c r="AF11" t="s">
        <v>20</v>
      </c>
      <c r="AG11" t="str">
        <f>LOWER(LEFT(Table13[[#This Row],[Titulo]],1))</f>
        <v>a</v>
      </c>
    </row>
    <row r="12" spans="1:33" x14ac:dyDescent="0.35">
      <c r="A12">
        <f t="shared" si="1"/>
        <v>29</v>
      </c>
      <c r="B12" t="s">
        <v>1</v>
      </c>
      <c r="C12">
        <f t="shared" si="0"/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K12" t="s">
        <v>310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255</v>
      </c>
      <c r="T12" t="s">
        <v>14</v>
      </c>
      <c r="U12" t="s">
        <v>304</v>
      </c>
      <c r="V12" t="s">
        <v>14</v>
      </c>
      <c r="W12" t="s">
        <v>262</v>
      </c>
      <c r="X12" t="s">
        <v>14</v>
      </c>
      <c r="Z12" t="s">
        <v>14</v>
      </c>
      <c r="AB12" t="s">
        <v>14</v>
      </c>
      <c r="AD12" t="s">
        <v>18</v>
      </c>
      <c r="AE12" t="str" cm="1">
        <f t="array" ref="AE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/cantos/src/chtml/a/aldespertar.html</v>
      </c>
      <c r="AF12" t="s">
        <v>20</v>
      </c>
      <c r="AG12" t="str">
        <f>LOWER(LEFT(Table13[[#This Row],[Titulo]],1))</f>
        <v>a</v>
      </c>
    </row>
    <row r="13" spans="1:33" x14ac:dyDescent="0.35">
      <c r="A13">
        <f t="shared" si="1"/>
        <v>30</v>
      </c>
      <c r="B13" t="s">
        <v>1</v>
      </c>
      <c r="C13">
        <f t="shared" si="0"/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V13" t="s">
        <v>14</v>
      </c>
      <c r="W13" t="s">
        <v>262</v>
      </c>
      <c r="X13" t="s">
        <v>14</v>
      </c>
      <c r="Z13" t="s">
        <v>14</v>
      </c>
      <c r="AB13" t="s">
        <v>14</v>
      </c>
      <c r="AD13" t="s">
        <v>18</v>
      </c>
      <c r="AE13" t="str" cm="1">
        <f t="array" ref="AE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/cantos/src/chtml/a/alabadalsenorenelcielo.html</v>
      </c>
      <c r="AF13" t="s">
        <v>20</v>
      </c>
      <c r="AG13" t="str">
        <f>LOWER(LEFT(Table13[[#This Row],[Titulo]],1))</f>
        <v>a</v>
      </c>
    </row>
    <row r="14" spans="1:33" x14ac:dyDescent="0.35">
      <c r="A14">
        <f t="shared" si="1"/>
        <v>31</v>
      </c>
      <c r="B14" t="s">
        <v>1</v>
      </c>
      <c r="C14">
        <f t="shared" si="0"/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V14" t="s">
        <v>14</v>
      </c>
      <c r="X14" t="s">
        <v>14</v>
      </c>
      <c r="Z14" t="s">
        <v>14</v>
      </c>
      <c r="AB14" t="s">
        <v>14</v>
      </c>
      <c r="AD14" t="s">
        <v>18</v>
      </c>
      <c r="AE14" t="str" cm="1">
        <f t="array" ref="AE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/cantos/src/chtml/a/alegriahanacidoelsalvador.html</v>
      </c>
      <c r="AF14" t="s">
        <v>20</v>
      </c>
      <c r="AG14" t="str">
        <f>LOWER(LEFT(Table13[[#This Row],[Titulo]],1))</f>
        <v>a</v>
      </c>
    </row>
    <row r="15" spans="1:33" x14ac:dyDescent="0.35">
      <c r="A15">
        <f t="shared" si="1"/>
        <v>32</v>
      </c>
      <c r="B15" t="s">
        <v>1</v>
      </c>
      <c r="C15">
        <f t="shared" si="0"/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K15" t="s">
        <v>313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13</v>
      </c>
      <c r="T15" t="s">
        <v>14</v>
      </c>
      <c r="U15" t="s">
        <v>304</v>
      </c>
      <c r="V15" t="s">
        <v>14</v>
      </c>
      <c r="W15" t="s">
        <v>261</v>
      </c>
      <c r="X15" t="s">
        <v>14</v>
      </c>
      <c r="Y15" t="s">
        <v>262</v>
      </c>
      <c r="Z15" t="s">
        <v>14</v>
      </c>
      <c r="AB15" t="s">
        <v>14</v>
      </c>
      <c r="AD15" t="s">
        <v>18</v>
      </c>
      <c r="AE15" t="str" cm="1">
        <f t="array" ref="AE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/cantos/src/chtml/a/aleluyaalabadalsenor.html</v>
      </c>
      <c r="AF15" t="s">
        <v>20</v>
      </c>
      <c r="AG15" t="str">
        <f>LOWER(LEFT(Table13[[#This Row],[Titulo]],1))</f>
        <v>a</v>
      </c>
    </row>
    <row r="16" spans="1:33" x14ac:dyDescent="0.35">
      <c r="A16">
        <f t="shared" si="1"/>
        <v>33</v>
      </c>
      <c r="B16" t="s">
        <v>1</v>
      </c>
      <c r="C16">
        <f t="shared" si="0"/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Z16" t="s">
        <v>14</v>
      </c>
      <c r="AB16" t="s">
        <v>14</v>
      </c>
      <c r="AD16" t="s">
        <v>18</v>
      </c>
      <c r="AE16" t="str" cm="1">
        <f t="array" ref="AE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/cantos/src/chtml/a/aleluyabendecidalsenor.html</v>
      </c>
      <c r="AF16" t="s">
        <v>20</v>
      </c>
      <c r="AG16" t="str">
        <f>LOWER(LEFT(Table13[[#This Row],[Titulo]],1))</f>
        <v>a</v>
      </c>
    </row>
    <row r="17" spans="1:33" x14ac:dyDescent="0.35">
      <c r="A17">
        <f t="shared" si="1"/>
        <v>34</v>
      </c>
      <c r="B17" t="s">
        <v>1</v>
      </c>
      <c r="C17">
        <f t="shared" si="0"/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X17" t="s">
        <v>14</v>
      </c>
      <c r="Z17" t="s">
        <v>14</v>
      </c>
      <c r="AB17" t="s">
        <v>14</v>
      </c>
      <c r="AD17" t="s">
        <v>18</v>
      </c>
      <c r="AE17" t="str" cm="1">
        <f t="array" ref="AE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/cantos/src/chtml/a/aleluyayallegoelreino.html</v>
      </c>
      <c r="AF17" t="s">
        <v>20</v>
      </c>
      <c r="AG17" t="str">
        <f>LOWER(LEFT(Table13[[#This Row],[Titulo]],1))</f>
        <v>a</v>
      </c>
    </row>
    <row r="18" spans="1:33" x14ac:dyDescent="0.35">
      <c r="A18">
        <f t="shared" si="1"/>
        <v>35</v>
      </c>
      <c r="B18" t="s">
        <v>1</v>
      </c>
      <c r="C18">
        <f t="shared" si="0"/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V18" t="s">
        <v>14</v>
      </c>
      <c r="X18" t="s">
        <v>14</v>
      </c>
      <c r="Z18" t="s">
        <v>14</v>
      </c>
      <c r="AB18" t="s">
        <v>14</v>
      </c>
      <c r="AD18" t="s">
        <v>18</v>
      </c>
      <c r="AE18" t="str" cm="1">
        <f t="array" ref="AE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/cantos/src/chtml/a/alzaospuertas.html</v>
      </c>
      <c r="AF18" t="s">
        <v>20</v>
      </c>
      <c r="AG18" t="str">
        <f>LOWER(LEFT(Table13[[#This Row],[Titulo]],1))</f>
        <v>a</v>
      </c>
    </row>
    <row r="19" spans="1:33" x14ac:dyDescent="0.35">
      <c r="A19">
        <f t="shared" si="1"/>
        <v>36</v>
      </c>
      <c r="B19" t="s">
        <v>1</v>
      </c>
      <c r="C19">
        <f t="shared" si="0"/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V19" t="s">
        <v>14</v>
      </c>
      <c r="X19" t="s">
        <v>14</v>
      </c>
      <c r="Z19" t="s">
        <v>14</v>
      </c>
      <c r="AB19" t="s">
        <v>14</v>
      </c>
      <c r="AD19" t="s">
        <v>18</v>
      </c>
      <c r="AE19" t="str" cm="1">
        <f t="array" ref="AE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/cantos/src/chtml/a/amenamenamen.html</v>
      </c>
      <c r="AF19" t="s">
        <v>20</v>
      </c>
      <c r="AG19" t="str">
        <f>LOWER(LEFT(Table13[[#This Row],[Titulo]],1))</f>
        <v>a</v>
      </c>
    </row>
    <row r="20" spans="1:33" x14ac:dyDescent="0.35">
      <c r="A20">
        <f t="shared" si="1"/>
        <v>37</v>
      </c>
      <c r="B20" t="s">
        <v>1</v>
      </c>
      <c r="C20">
        <f t="shared" si="0"/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Z20" t="s">
        <v>14</v>
      </c>
      <c r="AB20" t="s">
        <v>14</v>
      </c>
      <c r="AD20" t="s">
        <v>18</v>
      </c>
      <c r="AE20" t="str" cm="1">
        <f t="array" ref="AE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/cantos/src/chtml/a/amoalsenor.html</v>
      </c>
      <c r="AF20" t="s">
        <v>20</v>
      </c>
      <c r="AG20" t="str">
        <f>LOWER(LEFT(Table13[[#This Row],[Titulo]],1))</f>
        <v>a</v>
      </c>
    </row>
    <row r="21" spans="1:33" x14ac:dyDescent="0.35">
      <c r="A21">
        <f t="shared" si="1"/>
        <v>38</v>
      </c>
      <c r="B21" t="s">
        <v>1</v>
      </c>
      <c r="C21">
        <f t="shared" si="0"/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K21" t="s">
        <v>319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305</v>
      </c>
      <c r="X21" t="s">
        <v>14</v>
      </c>
      <c r="Y21" t="s">
        <v>262</v>
      </c>
      <c r="Z21" t="s">
        <v>14</v>
      </c>
      <c r="AB21" t="s">
        <v>14</v>
      </c>
      <c r="AD21" t="s">
        <v>18</v>
      </c>
      <c r="AE21" t="str" cm="1">
        <f t="array" ref="AE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/cantos/src/chtml/a/aquedah.html</v>
      </c>
      <c r="AF21" t="s">
        <v>20</v>
      </c>
      <c r="AG21" t="str">
        <f>LOWER(LEFT(Table13[[#This Row],[Titulo]],1))</f>
        <v>a</v>
      </c>
    </row>
    <row r="22" spans="1:33" x14ac:dyDescent="0.35">
      <c r="A22">
        <f t="shared" si="1"/>
        <v>39</v>
      </c>
      <c r="B22" t="s">
        <v>1</v>
      </c>
      <c r="C22">
        <f t="shared" si="0"/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K22" t="s">
        <v>320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256</v>
      </c>
      <c r="T22" t="s">
        <v>14</v>
      </c>
      <c r="U22" t="s">
        <v>263</v>
      </c>
      <c r="V22" t="s">
        <v>14</v>
      </c>
      <c r="X22" t="s">
        <v>14</v>
      </c>
      <c r="Z22" t="s">
        <v>14</v>
      </c>
      <c r="AB22" t="s">
        <v>14</v>
      </c>
      <c r="AD22" t="s">
        <v>18</v>
      </c>
      <c r="AE22" t="str" cm="1">
        <f t="array" ref="AE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/cantos/src/chtml/a/avemariai.html</v>
      </c>
      <c r="AF22" t="s">
        <v>20</v>
      </c>
      <c r="AG22" t="str">
        <f>LOWER(LEFT(Table13[[#This Row],[Titulo]],1))</f>
        <v>a</v>
      </c>
    </row>
    <row r="23" spans="1:33" x14ac:dyDescent="0.35">
      <c r="A23">
        <f t="shared" si="1"/>
        <v>40</v>
      </c>
      <c r="B23" t="s">
        <v>1</v>
      </c>
      <c r="C23">
        <f t="shared" si="0"/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261</v>
      </c>
      <c r="V23" t="s">
        <v>14</v>
      </c>
      <c r="W23" t="s">
        <v>263</v>
      </c>
      <c r="X23" t="s">
        <v>14</v>
      </c>
      <c r="Z23" t="s">
        <v>14</v>
      </c>
      <c r="AB23" t="s">
        <v>14</v>
      </c>
      <c r="AD23" t="s">
        <v>18</v>
      </c>
      <c r="AE23" t="str" cm="1">
        <f t="array" ref="AE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/cantos/src/chtml/a/avemariaii(1984).html</v>
      </c>
      <c r="AF23" t="s">
        <v>20</v>
      </c>
      <c r="AG23" t="str">
        <f>LOWER(LEFT(Table13[[#This Row],[Titulo]],1))</f>
        <v>a</v>
      </c>
    </row>
    <row r="24" spans="1:33" x14ac:dyDescent="0.35">
      <c r="A24">
        <f t="shared" si="1"/>
        <v>41</v>
      </c>
      <c r="B24" t="s">
        <v>1</v>
      </c>
      <c r="C24">
        <f t="shared" si="0"/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K24" t="s">
        <v>321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255</v>
      </c>
      <c r="T24" t="s">
        <v>14</v>
      </c>
      <c r="U24" t="s">
        <v>304</v>
      </c>
      <c r="V24" t="s">
        <v>14</v>
      </c>
      <c r="W24" t="s">
        <v>262</v>
      </c>
      <c r="X24" t="s">
        <v>14</v>
      </c>
      <c r="Z24" t="s">
        <v>14</v>
      </c>
      <c r="AB24" t="s">
        <v>14</v>
      </c>
      <c r="AD24" t="s">
        <v>18</v>
      </c>
      <c r="AE24" t="str" cm="1">
        <f t="array" ref="AE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/cantos/src/chtml/b/babiloniacriminal.html</v>
      </c>
      <c r="AF24" t="s">
        <v>20</v>
      </c>
      <c r="AG24" t="str">
        <f>LOWER(LEFT(Table13[[#This Row],[Titulo]],1))</f>
        <v>b</v>
      </c>
    </row>
    <row r="25" spans="1:33" x14ac:dyDescent="0.35">
      <c r="A25">
        <f t="shared" si="1"/>
        <v>42</v>
      </c>
      <c r="B25" t="s">
        <v>1</v>
      </c>
      <c r="C25">
        <f t="shared" si="0"/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K25" t="s">
        <v>322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259</v>
      </c>
      <c r="T25" t="s">
        <v>14</v>
      </c>
      <c r="U25" t="s">
        <v>16</v>
      </c>
      <c r="V25" t="s">
        <v>14</v>
      </c>
      <c r="W25" t="s">
        <v>261</v>
      </c>
      <c r="X25" t="s">
        <v>14</v>
      </c>
      <c r="Y25" t="s">
        <v>262</v>
      </c>
      <c r="Z25" t="s">
        <v>14</v>
      </c>
      <c r="AB25" t="s">
        <v>14</v>
      </c>
      <c r="AD25" t="s">
        <v>18</v>
      </c>
      <c r="AE25" t="str" cm="1">
        <f t="array" ref="AE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/cantos/src/chtml/b/balaam.html</v>
      </c>
      <c r="AF25" t="s">
        <v>20</v>
      </c>
      <c r="AG25" t="str">
        <f>LOWER(LEFT(Table13[[#This Row],[Titulo]],1))</f>
        <v>b</v>
      </c>
    </row>
    <row r="26" spans="1:33" x14ac:dyDescent="0.35">
      <c r="A26">
        <f t="shared" si="1"/>
        <v>43</v>
      </c>
      <c r="B26" t="s">
        <v>1</v>
      </c>
      <c r="C26">
        <f t="shared" si="0"/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K26" t="s">
        <v>323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T26" t="s">
        <v>14</v>
      </c>
      <c r="U26" t="s">
        <v>304</v>
      </c>
      <c r="V26" t="s">
        <v>14</v>
      </c>
      <c r="W26" t="s">
        <v>262</v>
      </c>
      <c r="X26" t="s">
        <v>14</v>
      </c>
      <c r="Z26" t="s">
        <v>14</v>
      </c>
      <c r="AB26" t="s">
        <v>14</v>
      </c>
      <c r="AD26" t="s">
        <v>18</v>
      </c>
      <c r="AE26" t="str" cm="1">
        <f t="array" ref="AE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/cantos/src/chtml/b/bendecirealsenorentodotiempo.html</v>
      </c>
      <c r="AF26" t="s">
        <v>20</v>
      </c>
      <c r="AG26" t="str">
        <f>LOWER(LEFT(Table13[[#This Row],[Titulo]],1))</f>
        <v>b</v>
      </c>
    </row>
    <row r="27" spans="1:33" x14ac:dyDescent="0.35">
      <c r="A27">
        <f t="shared" si="1"/>
        <v>44</v>
      </c>
      <c r="B27" t="s">
        <v>1</v>
      </c>
      <c r="C27">
        <f t="shared" si="0"/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K27" t="s">
        <v>324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X27" t="s">
        <v>14</v>
      </c>
      <c r="Z27" t="s">
        <v>14</v>
      </c>
      <c r="AB27" t="s">
        <v>14</v>
      </c>
      <c r="AD27" t="s">
        <v>18</v>
      </c>
      <c r="AE27" t="str" cm="1">
        <f t="array" ref="AE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/cantos/src/chtml/b/bendicealmamiaayahveh.html</v>
      </c>
      <c r="AF27" t="s">
        <v>20</v>
      </c>
      <c r="AG27" t="str">
        <f>LOWER(LEFT(Table13[[#This Row],[Titulo]],1))</f>
        <v>b</v>
      </c>
    </row>
    <row r="28" spans="1:33" x14ac:dyDescent="0.35">
      <c r="A28">
        <f t="shared" si="1"/>
        <v>45</v>
      </c>
      <c r="B28" t="s">
        <v>1</v>
      </c>
      <c r="C28">
        <f t="shared" si="0"/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K28" t="s">
        <v>325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256</v>
      </c>
      <c r="T28" t="s">
        <v>14</v>
      </c>
      <c r="U28" t="s">
        <v>17</v>
      </c>
      <c r="V28" t="s">
        <v>14</v>
      </c>
      <c r="W28" t="s">
        <v>261</v>
      </c>
      <c r="X28" t="s">
        <v>14</v>
      </c>
      <c r="Y28" t="s">
        <v>263</v>
      </c>
      <c r="Z28" t="s">
        <v>14</v>
      </c>
      <c r="AB28" t="s">
        <v>14</v>
      </c>
      <c r="AD28" t="s">
        <v>18</v>
      </c>
      <c r="AE28" t="str" cm="1">
        <f t="array" ref="AE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/cantos/src/chtml/b/benditaerestumaria.html</v>
      </c>
      <c r="AF28" t="s">
        <v>20</v>
      </c>
      <c r="AG28" t="str">
        <f>LOWER(LEFT(Table13[[#This Row],[Titulo]],1))</f>
        <v>b</v>
      </c>
    </row>
    <row r="29" spans="1:33" x14ac:dyDescent="0.35">
      <c r="A29">
        <f t="shared" si="1"/>
        <v>46</v>
      </c>
      <c r="B29" t="s">
        <v>1</v>
      </c>
      <c r="C29">
        <f t="shared" si="0"/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K29" t="s">
        <v>326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304</v>
      </c>
      <c r="T29" t="s">
        <v>14</v>
      </c>
      <c r="U29" t="s">
        <v>262</v>
      </c>
      <c r="V29" t="s">
        <v>14</v>
      </c>
      <c r="X29" t="s">
        <v>14</v>
      </c>
      <c r="Z29" t="s">
        <v>14</v>
      </c>
      <c r="AB29" t="s">
        <v>14</v>
      </c>
      <c r="AD29" t="s">
        <v>18</v>
      </c>
      <c r="AE29" t="str" cm="1">
        <f t="array" ref="AE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/cantos/src/chtml/b/benditoeressenor.html</v>
      </c>
      <c r="AF29" t="s">
        <v>20</v>
      </c>
      <c r="AG29" t="str">
        <f>LOWER(LEFT(Table13[[#This Row],[Titulo]],1))</f>
        <v>b</v>
      </c>
    </row>
    <row r="30" spans="1:33" x14ac:dyDescent="0.35">
      <c r="A30">
        <f t="shared" si="1"/>
        <v>47</v>
      </c>
      <c r="B30" t="s">
        <v>1</v>
      </c>
      <c r="C30">
        <f t="shared" si="0"/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K30" t="s">
        <v>327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304</v>
      </c>
      <c r="T30" t="s">
        <v>14</v>
      </c>
      <c r="U30" t="s">
        <v>263</v>
      </c>
      <c r="V30" t="s">
        <v>14</v>
      </c>
      <c r="X30" t="s">
        <v>14</v>
      </c>
      <c r="Z30" t="s">
        <v>14</v>
      </c>
      <c r="AB30" t="s">
        <v>14</v>
      </c>
      <c r="AD30" t="s">
        <v>18</v>
      </c>
      <c r="AE30" t="str" cm="1">
        <f t="array" ref="AE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/cantos/src/chtml/b/benedictus.html</v>
      </c>
      <c r="AF30" t="s">
        <v>20</v>
      </c>
      <c r="AG30" t="str">
        <f>LOWER(LEFT(Table13[[#This Row],[Titulo]],1))</f>
        <v>b</v>
      </c>
    </row>
    <row r="31" spans="1:33" x14ac:dyDescent="0.35">
      <c r="A31">
        <f t="shared" si="1"/>
        <v>48</v>
      </c>
      <c r="B31" t="s">
        <v>1</v>
      </c>
      <c r="C31">
        <f t="shared" si="0"/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K31" t="s">
        <v>328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X31" t="s">
        <v>14</v>
      </c>
      <c r="Z31" t="s">
        <v>14</v>
      </c>
      <c r="AB31" t="s">
        <v>14</v>
      </c>
      <c r="AD31" t="s">
        <v>18</v>
      </c>
      <c r="AE31" t="str" cm="1">
        <f t="array" ref="AE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/cantos/src/chtml/c/cantadadios.html</v>
      </c>
      <c r="AF31" t="s">
        <v>20</v>
      </c>
      <c r="AG31" t="str">
        <f>LOWER(LEFT(Table13[[#This Row],[Titulo]],1))</f>
        <v>c</v>
      </c>
    </row>
    <row r="32" spans="1:33" x14ac:dyDescent="0.35">
      <c r="A32">
        <f t="shared" si="1"/>
        <v>49</v>
      </c>
      <c r="B32" t="s">
        <v>1</v>
      </c>
      <c r="C32">
        <f t="shared" si="0"/>
        <v>29</v>
      </c>
      <c r="D32" t="s">
        <v>2</v>
      </c>
      <c r="E32" t="s">
        <v>3</v>
      </c>
      <c r="F32" t="s">
        <v>4</v>
      </c>
      <c r="G32" t="s">
        <v>49</v>
      </c>
      <c r="H32" t="s">
        <v>6</v>
      </c>
      <c r="I32" t="s">
        <v>7</v>
      </c>
      <c r="J32" t="s">
        <v>4</v>
      </c>
      <c r="K32" t="s">
        <v>329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17</v>
      </c>
      <c r="V32" t="s">
        <v>14</v>
      </c>
      <c r="W32" t="s">
        <v>261</v>
      </c>
      <c r="X32" t="s">
        <v>14</v>
      </c>
      <c r="Y32" t="s">
        <v>262</v>
      </c>
      <c r="Z32" t="s">
        <v>14</v>
      </c>
      <c r="AB32" t="s">
        <v>14</v>
      </c>
      <c r="AD32" t="s">
        <v>18</v>
      </c>
      <c r="AE32" t="str" cm="1">
        <f t="array" ref="AE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/cantos/src/chtml/c/cantadalsenor.html</v>
      </c>
      <c r="AF32" t="s">
        <v>20</v>
      </c>
      <c r="AG32" t="str">
        <f>LOWER(LEFT(Table13[[#This Row],[Titulo]],1))</f>
        <v>c</v>
      </c>
    </row>
    <row r="33" spans="1:33" x14ac:dyDescent="0.35">
      <c r="A33">
        <f t="shared" si="1"/>
        <v>50</v>
      </c>
      <c r="B33" t="s">
        <v>1</v>
      </c>
      <c r="C33">
        <f t="shared" si="0"/>
        <v>30</v>
      </c>
      <c r="D33" t="s">
        <v>2</v>
      </c>
      <c r="E33" t="s">
        <v>3</v>
      </c>
      <c r="F33" t="s">
        <v>4</v>
      </c>
      <c r="G33" t="s">
        <v>50</v>
      </c>
      <c r="H33" t="s">
        <v>6</v>
      </c>
      <c r="I33" t="s">
        <v>7</v>
      </c>
      <c r="J33" t="s">
        <v>4</v>
      </c>
      <c r="K33" t="s">
        <v>330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304</v>
      </c>
      <c r="T33" t="s">
        <v>14</v>
      </c>
      <c r="U33" t="s">
        <v>262</v>
      </c>
      <c r="V33" t="s">
        <v>14</v>
      </c>
      <c r="X33" t="s">
        <v>14</v>
      </c>
      <c r="Z33" t="s">
        <v>14</v>
      </c>
      <c r="AB33" t="s">
        <v>14</v>
      </c>
      <c r="AD33" t="s">
        <v>18</v>
      </c>
      <c r="AE33" t="str" cm="1">
        <f t="array" ref="AE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/cantos/src/chtml/c/canticodelostresjovenes.html</v>
      </c>
      <c r="AF33" t="s">
        <v>20</v>
      </c>
      <c r="AG33" t="str">
        <f>LOWER(LEFT(Table13[[#This Row],[Titulo]],1))</f>
        <v>c</v>
      </c>
    </row>
    <row r="34" spans="1:33" x14ac:dyDescent="0.35">
      <c r="A34">
        <f t="shared" si="1"/>
        <v>51</v>
      </c>
      <c r="B34" t="s">
        <v>1</v>
      </c>
      <c r="C34">
        <f t="shared" si="0"/>
        <v>31</v>
      </c>
      <c r="D34" t="s">
        <v>2</v>
      </c>
      <c r="E34" t="s">
        <v>3</v>
      </c>
      <c r="F34" t="s">
        <v>4</v>
      </c>
      <c r="G34" t="s">
        <v>51</v>
      </c>
      <c r="H34" t="s">
        <v>6</v>
      </c>
      <c r="I34" t="s">
        <v>7</v>
      </c>
      <c r="J34" t="s">
        <v>4</v>
      </c>
      <c r="K34" t="s">
        <v>331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13</v>
      </c>
      <c r="T34" t="s">
        <v>14</v>
      </c>
      <c r="U34" t="s">
        <v>262</v>
      </c>
      <c r="V34" t="s">
        <v>14</v>
      </c>
      <c r="X34" t="s">
        <v>14</v>
      </c>
      <c r="Z34" t="s">
        <v>14</v>
      </c>
      <c r="AB34" t="s">
        <v>14</v>
      </c>
      <c r="AD34" t="s">
        <v>18</v>
      </c>
      <c r="AE34" t="str" cm="1">
        <f t="array" ref="AE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/cantos/src/chtml/c/cantodemoises.html</v>
      </c>
      <c r="AF34" t="s">
        <v>20</v>
      </c>
      <c r="AG34" t="str">
        <f>LOWER(LEFT(Table13[[#This Row],[Titulo]],1))</f>
        <v>c</v>
      </c>
    </row>
    <row r="35" spans="1:33" x14ac:dyDescent="0.35">
      <c r="A35">
        <f t="shared" si="1"/>
        <v>52</v>
      </c>
      <c r="B35" t="s">
        <v>1</v>
      </c>
      <c r="C35">
        <f t="shared" si="0"/>
        <v>32</v>
      </c>
      <c r="D35" t="s">
        <v>2</v>
      </c>
      <c r="E35" t="s">
        <v>3</v>
      </c>
      <c r="F35" t="s">
        <v>4</v>
      </c>
      <c r="G35" t="s">
        <v>52</v>
      </c>
      <c r="H35" t="s">
        <v>6</v>
      </c>
      <c r="I35" t="s">
        <v>7</v>
      </c>
      <c r="J35" t="s">
        <v>4</v>
      </c>
      <c r="K35" t="s">
        <v>332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263</v>
      </c>
      <c r="T35" t="s">
        <v>14</v>
      </c>
      <c r="V35" t="s">
        <v>14</v>
      </c>
      <c r="X35" t="s">
        <v>14</v>
      </c>
      <c r="Z35" t="s">
        <v>14</v>
      </c>
      <c r="AB35" t="s">
        <v>14</v>
      </c>
      <c r="AD35" t="s">
        <v>18</v>
      </c>
      <c r="AE35" t="str" cm="1">
        <f t="array" ref="AE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/cantos/src/chtml/c/caritaschristiurgetnos.html</v>
      </c>
      <c r="AF35" t="s">
        <v>20</v>
      </c>
      <c r="AG35" t="str">
        <f>LOWER(LEFT(Table13[[#This Row],[Titulo]],1))</f>
        <v>c</v>
      </c>
    </row>
    <row r="36" spans="1:33" x14ac:dyDescent="0.35">
      <c r="A36">
        <f t="shared" si="1"/>
        <v>53</v>
      </c>
      <c r="B36" t="s">
        <v>1</v>
      </c>
      <c r="C36">
        <f t="shared" si="0"/>
        <v>33</v>
      </c>
      <c r="D36" t="s">
        <v>2</v>
      </c>
      <c r="E36" t="s">
        <v>3</v>
      </c>
      <c r="F36" t="s">
        <v>4</v>
      </c>
      <c r="G36" t="s">
        <v>53</v>
      </c>
      <c r="H36" t="s">
        <v>6</v>
      </c>
      <c r="I36" t="s">
        <v>7</v>
      </c>
      <c r="J36" t="s">
        <v>4</v>
      </c>
      <c r="K36" t="s">
        <v>333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259</v>
      </c>
      <c r="T36" t="s">
        <v>14</v>
      </c>
      <c r="U36" t="s">
        <v>262</v>
      </c>
      <c r="V36" t="s">
        <v>14</v>
      </c>
      <c r="X36" t="s">
        <v>14</v>
      </c>
      <c r="Z36" t="s">
        <v>14</v>
      </c>
      <c r="AB36" t="s">
        <v>14</v>
      </c>
      <c r="AD36" t="s">
        <v>18</v>
      </c>
      <c r="AE36" t="str" cm="1">
        <f t="array" ref="AE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/cantos/src/chtml/c/comoesmaravilloso.html</v>
      </c>
      <c r="AF36" t="s">
        <v>20</v>
      </c>
      <c r="AG36" t="str">
        <f>LOWER(LEFT(Table13[[#This Row],[Titulo]],1))</f>
        <v>c</v>
      </c>
    </row>
    <row r="37" spans="1:33" x14ac:dyDescent="0.35">
      <c r="A37">
        <f t="shared" si="1"/>
        <v>54</v>
      </c>
      <c r="B37" t="s">
        <v>1</v>
      </c>
      <c r="C37">
        <f t="shared" si="0"/>
        <v>34</v>
      </c>
      <c r="D37" t="s">
        <v>2</v>
      </c>
      <c r="E37" t="s">
        <v>3</v>
      </c>
      <c r="F37" t="s">
        <v>4</v>
      </c>
      <c r="G37" t="s">
        <v>54</v>
      </c>
      <c r="H37" t="s">
        <v>6</v>
      </c>
      <c r="I37" t="s">
        <v>7</v>
      </c>
      <c r="J37" t="s">
        <v>4</v>
      </c>
      <c r="K37" t="s">
        <v>334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255</v>
      </c>
      <c r="T37" t="s">
        <v>14</v>
      </c>
      <c r="U37" t="s">
        <v>304</v>
      </c>
      <c r="V37" t="s">
        <v>14</v>
      </c>
      <c r="W37" t="s">
        <v>262</v>
      </c>
      <c r="X37" t="s">
        <v>14</v>
      </c>
      <c r="Z37" t="s">
        <v>14</v>
      </c>
      <c r="AB37" t="s">
        <v>14</v>
      </c>
      <c r="AD37" t="s">
        <v>18</v>
      </c>
      <c r="AE37" t="str" cm="1">
        <f t="array" ref="AE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/cantos/src/chtml/c/comolacierva.html</v>
      </c>
      <c r="AF37" t="s">
        <v>20</v>
      </c>
      <c r="AG37" t="str">
        <f>LOWER(LEFT(Table13[[#This Row],[Titulo]],1))</f>
        <v>c</v>
      </c>
    </row>
    <row r="38" spans="1:33" x14ac:dyDescent="0.35">
      <c r="A38">
        <f t="shared" si="1"/>
        <v>55</v>
      </c>
      <c r="B38" t="s">
        <v>1</v>
      </c>
      <c r="C38">
        <f t="shared" si="0"/>
        <v>35</v>
      </c>
      <c r="D38" t="s">
        <v>2</v>
      </c>
      <c r="E38" t="s">
        <v>3</v>
      </c>
      <c r="F38" t="s">
        <v>4</v>
      </c>
      <c r="G38" t="s">
        <v>55</v>
      </c>
      <c r="H38" t="s">
        <v>6</v>
      </c>
      <c r="I38" t="s">
        <v>7</v>
      </c>
      <c r="J38" t="s">
        <v>4</v>
      </c>
      <c r="K38" t="s">
        <v>335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17</v>
      </c>
      <c r="T38" t="s">
        <v>14</v>
      </c>
      <c r="V38" t="s">
        <v>14</v>
      </c>
      <c r="X38" t="s">
        <v>14</v>
      </c>
      <c r="Z38" t="s">
        <v>14</v>
      </c>
      <c r="AB38" t="s">
        <v>14</v>
      </c>
      <c r="AD38" t="s">
        <v>18</v>
      </c>
      <c r="AE38" t="str" cm="1">
        <f t="array" ref="AE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/cantos/src/chtml/c/cristoeslaluz.html</v>
      </c>
      <c r="AF38" t="s">
        <v>20</v>
      </c>
      <c r="AG38" t="str">
        <f>LOWER(LEFT(Table13[[#This Row],[Titulo]],1))</f>
        <v>c</v>
      </c>
    </row>
    <row r="39" spans="1:33" x14ac:dyDescent="0.35">
      <c r="A39">
        <f t="shared" si="1"/>
        <v>56</v>
      </c>
      <c r="B39" t="s">
        <v>1</v>
      </c>
      <c r="C39">
        <f t="shared" si="0"/>
        <v>36</v>
      </c>
      <c r="D39" t="s">
        <v>2</v>
      </c>
      <c r="E39" t="s">
        <v>3</v>
      </c>
      <c r="F39" t="s">
        <v>4</v>
      </c>
      <c r="G39" t="s">
        <v>56</v>
      </c>
      <c r="H39" t="s">
        <v>6</v>
      </c>
      <c r="I39" t="s">
        <v>7</v>
      </c>
      <c r="J39" t="s">
        <v>4</v>
      </c>
      <c r="K39" t="s">
        <v>336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255</v>
      </c>
      <c r="T39" t="s">
        <v>14</v>
      </c>
      <c r="U39" t="s">
        <v>17</v>
      </c>
      <c r="V39" t="s">
        <v>14</v>
      </c>
      <c r="W39" t="s">
        <v>261</v>
      </c>
      <c r="X39" t="s">
        <v>14</v>
      </c>
      <c r="Y39" t="s">
        <v>262</v>
      </c>
      <c r="Z39" t="s">
        <v>14</v>
      </c>
      <c r="AB39" t="s">
        <v>14</v>
      </c>
      <c r="AD39" t="s">
        <v>18</v>
      </c>
      <c r="AE39" t="str" cm="1">
        <f t="array" ref="AE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/cantos/src/chtml/c/cuandoelsenor.html</v>
      </c>
      <c r="AF39" t="s">
        <v>20</v>
      </c>
      <c r="AG39" t="str">
        <f>LOWER(LEFT(Table13[[#This Row],[Titulo]],1))</f>
        <v>c</v>
      </c>
    </row>
    <row r="40" spans="1:33" x14ac:dyDescent="0.35">
      <c r="A40">
        <f t="shared" si="1"/>
        <v>57</v>
      </c>
      <c r="B40" t="s">
        <v>1</v>
      </c>
      <c r="C40">
        <f t="shared" si="0"/>
        <v>37</v>
      </c>
      <c r="D40" t="s">
        <v>2</v>
      </c>
      <c r="E40" t="s">
        <v>3</v>
      </c>
      <c r="F40" t="s">
        <v>4</v>
      </c>
      <c r="G40" t="s">
        <v>57</v>
      </c>
      <c r="H40" t="s">
        <v>6</v>
      </c>
      <c r="I40" t="s">
        <v>7</v>
      </c>
      <c r="J40" t="s">
        <v>4</v>
      </c>
      <c r="K40" t="s">
        <v>337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304</v>
      </c>
      <c r="V40" t="s">
        <v>14</v>
      </c>
      <c r="W40" t="s">
        <v>262</v>
      </c>
      <c r="X40" t="s">
        <v>14</v>
      </c>
      <c r="Z40" t="s">
        <v>14</v>
      </c>
      <c r="AB40" t="s">
        <v>14</v>
      </c>
      <c r="AD40" t="s">
        <v>18</v>
      </c>
      <c r="AE40" t="str" cm="1">
        <f t="array" ref="AE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/cantos/src/chtml/c/cuandoisraelsaliodeegipto.html</v>
      </c>
      <c r="AF40" t="s">
        <v>20</v>
      </c>
      <c r="AG40" t="str">
        <f>LOWER(LEFT(Table13[[#This Row],[Titulo]],1))</f>
        <v>c</v>
      </c>
    </row>
    <row r="41" spans="1:33" x14ac:dyDescent="0.35">
      <c r="A41">
        <f t="shared" si="1"/>
        <v>58</v>
      </c>
      <c r="B41" t="s">
        <v>1</v>
      </c>
      <c r="C41">
        <f t="shared" si="0"/>
        <v>38</v>
      </c>
      <c r="D41" t="s">
        <v>2</v>
      </c>
      <c r="E41" t="s">
        <v>3</v>
      </c>
      <c r="F41" t="s">
        <v>4</v>
      </c>
      <c r="G41" t="s">
        <v>58</v>
      </c>
      <c r="H41" t="s">
        <v>6</v>
      </c>
      <c r="I41" t="s">
        <v>7</v>
      </c>
      <c r="J41" t="s">
        <v>4</v>
      </c>
      <c r="K41" t="s">
        <v>338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13</v>
      </c>
      <c r="T41" t="s">
        <v>14</v>
      </c>
      <c r="U41" t="s">
        <v>259</v>
      </c>
      <c r="V41" t="s">
        <v>14</v>
      </c>
      <c r="W41" t="s">
        <v>261</v>
      </c>
      <c r="X41" t="s">
        <v>14</v>
      </c>
      <c r="Z41" t="s">
        <v>14</v>
      </c>
      <c r="AB41" t="s">
        <v>14</v>
      </c>
      <c r="AD41" t="s">
        <v>18</v>
      </c>
      <c r="AE41" t="str" cm="1">
        <f t="array" ref="AE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/cantos/src/chtml/d/dayenu.html</v>
      </c>
      <c r="AF41" t="s">
        <v>20</v>
      </c>
      <c r="AG41" t="str">
        <f>LOWER(LEFT(Table13[[#This Row],[Titulo]],1))</f>
        <v>d</v>
      </c>
    </row>
    <row r="42" spans="1:33" x14ac:dyDescent="0.35">
      <c r="A42">
        <f t="shared" si="1"/>
        <v>59</v>
      </c>
      <c r="B42" t="s">
        <v>1</v>
      </c>
      <c r="C42">
        <f t="shared" si="0"/>
        <v>39</v>
      </c>
      <c r="D42" t="s">
        <v>2</v>
      </c>
      <c r="E42" t="s">
        <v>3</v>
      </c>
      <c r="F42" t="s">
        <v>4</v>
      </c>
      <c r="G42" t="s">
        <v>58</v>
      </c>
      <c r="H42" t="s">
        <v>6</v>
      </c>
      <c r="I42" t="s">
        <v>7</v>
      </c>
      <c r="J42" t="s">
        <v>4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259</v>
      </c>
      <c r="V42" t="s">
        <v>14</v>
      </c>
      <c r="X42" t="s">
        <v>14</v>
      </c>
      <c r="Z42" t="s">
        <v>14</v>
      </c>
      <c r="AB42" t="s">
        <v>14</v>
      </c>
      <c r="AD42" t="s">
        <v>18</v>
      </c>
      <c r="AE42" t="str" cm="1">
        <f t="array" ref="AE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/cantos/src/chtml/d/dayenu.html</v>
      </c>
      <c r="AF42" t="s">
        <v>20</v>
      </c>
      <c r="AG42" t="str">
        <f>LOWER(LEFT(Table13[[#This Row],[Titulo]],1))</f>
        <v>d</v>
      </c>
    </row>
    <row r="43" spans="1:33" x14ac:dyDescent="0.35">
      <c r="A43">
        <f t="shared" si="1"/>
        <v>60</v>
      </c>
      <c r="B43" t="s">
        <v>1</v>
      </c>
      <c r="C43">
        <f t="shared" si="0"/>
        <v>40</v>
      </c>
      <c r="D43" t="s">
        <v>2</v>
      </c>
      <c r="E43" t="s">
        <v>3</v>
      </c>
      <c r="F43" t="s">
        <v>4</v>
      </c>
      <c r="G43" t="s">
        <v>59</v>
      </c>
      <c r="H43" t="s">
        <v>6</v>
      </c>
      <c r="I43" t="s">
        <v>7</v>
      </c>
      <c r="J43" t="s">
        <v>4</v>
      </c>
      <c r="K43" t="s">
        <v>339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255</v>
      </c>
      <c r="T43" t="s">
        <v>14</v>
      </c>
      <c r="U43" t="s">
        <v>262</v>
      </c>
      <c r="V43" t="s">
        <v>14</v>
      </c>
      <c r="X43" t="s">
        <v>14</v>
      </c>
      <c r="Z43" t="s">
        <v>14</v>
      </c>
      <c r="AB43" t="s">
        <v>14</v>
      </c>
      <c r="AD43" t="s">
        <v>18</v>
      </c>
      <c r="AE43" t="str" cm="1">
        <f t="array" ref="AE4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/cantos/src/chtml/d/deprofundis.html</v>
      </c>
      <c r="AF43" t="s">
        <v>20</v>
      </c>
      <c r="AG43" t="str">
        <f>LOWER(LEFT(Table13[[#This Row],[Titulo]],1))</f>
        <v>d</v>
      </c>
    </row>
    <row r="44" spans="1:33" x14ac:dyDescent="0.35">
      <c r="A44">
        <f t="shared" si="1"/>
        <v>61</v>
      </c>
      <c r="B44" t="s">
        <v>1</v>
      </c>
      <c r="C44">
        <f t="shared" si="0"/>
        <v>41</v>
      </c>
      <c r="D44" t="s">
        <v>2</v>
      </c>
      <c r="E44" t="s">
        <v>3</v>
      </c>
      <c r="F44" t="s">
        <v>4</v>
      </c>
      <c r="G44" t="s">
        <v>60</v>
      </c>
      <c r="H44" t="s">
        <v>6</v>
      </c>
      <c r="I44" t="s">
        <v>7</v>
      </c>
      <c r="J44" t="s">
        <v>4</v>
      </c>
      <c r="K44" t="s">
        <v>340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255</v>
      </c>
      <c r="T44" t="s">
        <v>14</v>
      </c>
      <c r="U44" t="s">
        <v>17</v>
      </c>
      <c r="V44" t="s">
        <v>14</v>
      </c>
      <c r="W44" t="s">
        <v>262</v>
      </c>
      <c r="X44" t="s">
        <v>14</v>
      </c>
      <c r="Z44" t="s">
        <v>14</v>
      </c>
      <c r="AB44" t="s">
        <v>14</v>
      </c>
      <c r="AD44" t="s">
        <v>18</v>
      </c>
      <c r="AE44" t="str" cm="1">
        <f t="array" ref="AE4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/cantos/src/chtml/d/decidlealosdecorazoncansado.html</v>
      </c>
      <c r="AF44" t="s">
        <v>20</v>
      </c>
      <c r="AG44" t="str">
        <f>LOWER(LEFT(Table13[[#This Row],[Titulo]],1))</f>
        <v>d</v>
      </c>
    </row>
    <row r="45" spans="1:33" x14ac:dyDescent="0.35">
      <c r="A45">
        <f t="shared" si="1"/>
        <v>62</v>
      </c>
      <c r="B45" t="s">
        <v>1</v>
      </c>
      <c r="C45">
        <f t="shared" si="0"/>
        <v>42</v>
      </c>
      <c r="D45" t="s">
        <v>2</v>
      </c>
      <c r="E45" t="s">
        <v>3</v>
      </c>
      <c r="F45" t="s">
        <v>4</v>
      </c>
      <c r="G45" t="s">
        <v>61</v>
      </c>
      <c r="H45" t="s">
        <v>6</v>
      </c>
      <c r="I45" t="s">
        <v>7</v>
      </c>
      <c r="J45" t="s">
        <v>4</v>
      </c>
      <c r="K45" t="s">
        <v>341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304</v>
      </c>
      <c r="T45" t="s">
        <v>14</v>
      </c>
      <c r="U45" t="s">
        <v>262</v>
      </c>
      <c r="V45" t="s">
        <v>14</v>
      </c>
      <c r="X45" t="s">
        <v>14</v>
      </c>
      <c r="Z45" t="s">
        <v>14</v>
      </c>
      <c r="AB45" t="s">
        <v>14</v>
      </c>
      <c r="AD45" t="s">
        <v>18</v>
      </c>
      <c r="AE45" t="str" cm="1">
        <f t="array" ref="AE4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/cantos/src/chtml/d/delantedelosangeles.html</v>
      </c>
      <c r="AF45" t="s">
        <v>20</v>
      </c>
      <c r="AG45" t="str">
        <f>LOWER(LEFT(Table13[[#This Row],[Titulo]],1))</f>
        <v>d</v>
      </c>
    </row>
    <row r="46" spans="1:33" x14ac:dyDescent="0.35">
      <c r="A46">
        <f t="shared" si="1"/>
        <v>63</v>
      </c>
      <c r="B46" t="s">
        <v>1</v>
      </c>
      <c r="C46">
        <f t="shared" si="0"/>
        <v>43</v>
      </c>
      <c r="D46" t="s">
        <v>2</v>
      </c>
      <c r="E46" t="s">
        <v>3</v>
      </c>
      <c r="F46" t="s">
        <v>4</v>
      </c>
      <c r="G46" t="s">
        <v>62</v>
      </c>
      <c r="H46" t="s">
        <v>6</v>
      </c>
      <c r="I46" t="s">
        <v>7</v>
      </c>
      <c r="J46" t="s">
        <v>4</v>
      </c>
      <c r="K46" t="s">
        <v>342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261</v>
      </c>
      <c r="T46" t="s">
        <v>14</v>
      </c>
      <c r="U46" t="s">
        <v>263</v>
      </c>
      <c r="V46" t="s">
        <v>14</v>
      </c>
      <c r="X46" t="s">
        <v>14</v>
      </c>
      <c r="Z46" t="s">
        <v>14</v>
      </c>
      <c r="AB46" t="s">
        <v>14</v>
      </c>
      <c r="AD46" t="s">
        <v>18</v>
      </c>
      <c r="AE46" t="str" cm="1">
        <f t="array" ref="AE4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/cantos/src/chtml/d/diadereposo.html</v>
      </c>
      <c r="AF46" t="s">
        <v>20</v>
      </c>
      <c r="AG46" t="str">
        <f>LOWER(LEFT(Table13[[#This Row],[Titulo]],1))</f>
        <v>d</v>
      </c>
    </row>
    <row r="47" spans="1:33" x14ac:dyDescent="0.35">
      <c r="A47">
        <f t="shared" si="1"/>
        <v>64</v>
      </c>
      <c r="B47" t="s">
        <v>1</v>
      </c>
      <c r="C47">
        <f t="shared" si="0"/>
        <v>44</v>
      </c>
      <c r="D47" t="s">
        <v>2</v>
      </c>
      <c r="E47" t="s">
        <v>3</v>
      </c>
      <c r="F47" t="s">
        <v>4</v>
      </c>
      <c r="G47" t="s">
        <v>63</v>
      </c>
      <c r="H47" t="s">
        <v>6</v>
      </c>
      <c r="I47" t="s">
        <v>7</v>
      </c>
      <c r="J47" t="s">
        <v>4</v>
      </c>
      <c r="K47" t="s">
        <v>343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304</v>
      </c>
      <c r="T47" t="s">
        <v>14</v>
      </c>
      <c r="U47" t="s">
        <v>262</v>
      </c>
      <c r="V47" t="s">
        <v>14</v>
      </c>
      <c r="X47" t="s">
        <v>14</v>
      </c>
      <c r="Z47" t="s">
        <v>14</v>
      </c>
      <c r="AB47" t="s">
        <v>14</v>
      </c>
      <c r="AD47" t="s">
        <v>18</v>
      </c>
      <c r="AE47" t="str" cm="1">
        <f t="array" ref="AE4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/cantos/src/chtml/d/diceelsenoramisenor.html</v>
      </c>
      <c r="AF47" t="s">
        <v>20</v>
      </c>
      <c r="AG47" t="str">
        <f>LOWER(LEFT(Table13[[#This Row],[Titulo]],1))</f>
        <v>d</v>
      </c>
    </row>
    <row r="48" spans="1:33" x14ac:dyDescent="0.35">
      <c r="A48">
        <f t="shared" si="1"/>
        <v>65</v>
      </c>
      <c r="B48" t="s">
        <v>1</v>
      </c>
      <c r="C48">
        <f t="shared" si="0"/>
        <v>45</v>
      </c>
      <c r="D48" t="s">
        <v>2</v>
      </c>
      <c r="E48" t="s">
        <v>3</v>
      </c>
      <c r="F48" t="s">
        <v>4</v>
      </c>
      <c r="G48" t="s">
        <v>64</v>
      </c>
      <c r="H48" t="s">
        <v>6</v>
      </c>
      <c r="I48" t="s">
        <v>7</v>
      </c>
      <c r="J48" t="s">
        <v>4</v>
      </c>
      <c r="K48" t="s">
        <v>344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262</v>
      </c>
      <c r="T48" t="s">
        <v>14</v>
      </c>
      <c r="V48" t="s">
        <v>14</v>
      </c>
      <c r="X48" t="s">
        <v>14</v>
      </c>
      <c r="Z48" t="s">
        <v>14</v>
      </c>
      <c r="AB48" t="s">
        <v>14</v>
      </c>
      <c r="AD48" t="s">
        <v>18</v>
      </c>
      <c r="AE48" t="str" cm="1">
        <f t="array" ref="AE4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/cantos/src/chtml/d/dichosoelhombre.html</v>
      </c>
      <c r="AF48" t="s">
        <v>20</v>
      </c>
      <c r="AG48" t="str">
        <f>LOWER(LEFT(Table13[[#This Row],[Titulo]],1))</f>
        <v>d</v>
      </c>
    </row>
    <row r="49" spans="1:33" x14ac:dyDescent="0.35">
      <c r="A49">
        <f t="shared" si="1"/>
        <v>66</v>
      </c>
      <c r="B49" t="s">
        <v>1</v>
      </c>
      <c r="C49">
        <f t="shared" si="0"/>
        <v>46</v>
      </c>
      <c r="D49" t="s">
        <v>2</v>
      </c>
      <c r="E49" t="s">
        <v>3</v>
      </c>
      <c r="F49" t="s">
        <v>4</v>
      </c>
      <c r="G49" t="s">
        <v>65</v>
      </c>
      <c r="H49" t="s">
        <v>6</v>
      </c>
      <c r="I49" t="s">
        <v>7</v>
      </c>
      <c r="J49" t="s">
        <v>4</v>
      </c>
      <c r="K49" t="s">
        <v>345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S49" t="s">
        <v>262</v>
      </c>
      <c r="T49" t="s">
        <v>14</v>
      </c>
      <c r="V49" t="s">
        <v>14</v>
      </c>
      <c r="X49" t="s">
        <v>14</v>
      </c>
      <c r="Z49" t="s">
        <v>14</v>
      </c>
      <c r="AB49" t="s">
        <v>14</v>
      </c>
      <c r="AD49" t="s">
        <v>18</v>
      </c>
      <c r="AE49" t="str" cm="1">
        <f t="array" ref="AE4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/cantos/src/chtml/e/elneciopiensaquediosnoexiste.html</v>
      </c>
      <c r="AF49" t="s">
        <v>20</v>
      </c>
      <c r="AG49" t="str">
        <f>LOWER(LEFT(Table13[[#This Row],[Titulo]],1))</f>
        <v>e</v>
      </c>
    </row>
    <row r="50" spans="1:33" x14ac:dyDescent="0.35">
      <c r="A50">
        <f t="shared" si="1"/>
        <v>67</v>
      </c>
      <c r="B50" t="s">
        <v>1</v>
      </c>
      <c r="C50">
        <f t="shared" si="0"/>
        <v>47</v>
      </c>
      <c r="D50" t="s">
        <v>2</v>
      </c>
      <c r="E50" t="s">
        <v>3</v>
      </c>
      <c r="F50" t="s">
        <v>4</v>
      </c>
      <c r="G50" t="s">
        <v>66</v>
      </c>
      <c r="H50" t="s">
        <v>6</v>
      </c>
      <c r="I50" t="s">
        <v>7</v>
      </c>
      <c r="J50" t="s">
        <v>4</v>
      </c>
      <c r="K50" t="s">
        <v>346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254</v>
      </c>
      <c r="T50" t="s">
        <v>14</v>
      </c>
      <c r="U50" t="s">
        <v>262</v>
      </c>
      <c r="V50" t="s">
        <v>14</v>
      </c>
      <c r="X50" t="s">
        <v>14</v>
      </c>
      <c r="Z50" t="s">
        <v>14</v>
      </c>
      <c r="AB50" t="s">
        <v>14</v>
      </c>
      <c r="AD50" t="s">
        <v>18</v>
      </c>
      <c r="AE50" t="str" cm="1">
        <f t="array" ref="AE5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/cantos/src/chtml/e/elpuebloquecaminabaenlastinieblas.html</v>
      </c>
      <c r="AF50" t="s">
        <v>20</v>
      </c>
      <c r="AG50" t="str">
        <f>LOWER(LEFT(Table13[[#This Row],[Titulo]],1))</f>
        <v>e</v>
      </c>
    </row>
    <row r="51" spans="1:33" x14ac:dyDescent="0.35">
      <c r="A51">
        <f t="shared" si="1"/>
        <v>68</v>
      </c>
      <c r="B51" t="s">
        <v>1</v>
      </c>
      <c r="C51">
        <f t="shared" si="0"/>
        <v>48</v>
      </c>
      <c r="D51" t="s">
        <v>2</v>
      </c>
      <c r="E51" t="s">
        <v>3</v>
      </c>
      <c r="F51" t="s">
        <v>4</v>
      </c>
      <c r="G51" t="s">
        <v>67</v>
      </c>
      <c r="H51" t="s">
        <v>6</v>
      </c>
      <c r="I51" t="s">
        <v>7</v>
      </c>
      <c r="J51" t="s">
        <v>4</v>
      </c>
      <c r="K51" t="s">
        <v>347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253</v>
      </c>
      <c r="T51" t="s">
        <v>14</v>
      </c>
      <c r="U51" t="s">
        <v>17</v>
      </c>
      <c r="V51" t="s">
        <v>14</v>
      </c>
      <c r="W51" t="s">
        <v>262</v>
      </c>
      <c r="X51" t="s">
        <v>14</v>
      </c>
      <c r="Z51" t="s">
        <v>14</v>
      </c>
      <c r="AB51" t="s">
        <v>14</v>
      </c>
      <c r="AD51" t="s">
        <v>18</v>
      </c>
      <c r="AE51" t="str" cm="1">
        <f t="array" ref="AE5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/cantos/src/chtml/e/elsenoranunciaunanoticia.html</v>
      </c>
      <c r="AF51" t="s">
        <v>20</v>
      </c>
      <c r="AG51" t="str">
        <f>LOWER(LEFT(Table13[[#This Row],[Titulo]],1))</f>
        <v>e</v>
      </c>
    </row>
    <row r="52" spans="1:33" x14ac:dyDescent="0.35">
      <c r="A52">
        <f t="shared" si="1"/>
        <v>69</v>
      </c>
      <c r="B52" t="s">
        <v>1</v>
      </c>
      <c r="C52">
        <f t="shared" si="0"/>
        <v>49</v>
      </c>
      <c r="D52" t="s">
        <v>2</v>
      </c>
      <c r="E52" t="s">
        <v>3</v>
      </c>
      <c r="F52" t="s">
        <v>4</v>
      </c>
      <c r="G52" t="s">
        <v>68</v>
      </c>
      <c r="H52" t="s">
        <v>6</v>
      </c>
      <c r="I52" t="s">
        <v>7</v>
      </c>
      <c r="J52" t="s">
        <v>4</v>
      </c>
      <c r="K52" t="s">
        <v>348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16</v>
      </c>
      <c r="T52" t="s">
        <v>14</v>
      </c>
      <c r="U52" t="s">
        <v>262</v>
      </c>
      <c r="V52" t="s">
        <v>14</v>
      </c>
      <c r="X52" t="s">
        <v>14</v>
      </c>
      <c r="Z52" t="s">
        <v>14</v>
      </c>
      <c r="AB52" t="s">
        <v>14</v>
      </c>
      <c r="AD52" t="s">
        <v>18</v>
      </c>
      <c r="AE52" t="str" cm="1">
        <f t="array" ref="AE5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/cantos/src/chtml/e/elsenoresmipastor.html</v>
      </c>
      <c r="AF52" t="s">
        <v>20</v>
      </c>
      <c r="AG52" t="str">
        <f>LOWER(LEFT(Table13[[#This Row],[Titulo]],1))</f>
        <v>e</v>
      </c>
    </row>
    <row r="53" spans="1:33" x14ac:dyDescent="0.35">
      <c r="A53">
        <f t="shared" si="1"/>
        <v>70</v>
      </c>
      <c r="B53" t="s">
        <v>1</v>
      </c>
      <c r="C53">
        <f t="shared" si="0"/>
        <v>50</v>
      </c>
      <c r="D53" t="s">
        <v>2</v>
      </c>
      <c r="E53" t="s">
        <v>3</v>
      </c>
      <c r="F53" t="s">
        <v>4</v>
      </c>
      <c r="G53" t="s">
        <v>69</v>
      </c>
      <c r="H53" t="s">
        <v>6</v>
      </c>
      <c r="I53" t="s">
        <v>7</v>
      </c>
      <c r="J53" t="s">
        <v>4</v>
      </c>
      <c r="K53" t="s">
        <v>349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255</v>
      </c>
      <c r="T53" t="s">
        <v>14</v>
      </c>
      <c r="U53" t="s">
        <v>262</v>
      </c>
      <c r="V53" t="s">
        <v>14</v>
      </c>
      <c r="X53" t="s">
        <v>14</v>
      </c>
      <c r="Z53" t="s">
        <v>14</v>
      </c>
      <c r="AB53" t="s">
        <v>14</v>
      </c>
      <c r="AD53" t="s">
        <v>18</v>
      </c>
      <c r="AE53" t="str" cm="1">
        <f t="array" ref="AE5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/cantos/src/chtml/e/elielilamasabactani.html</v>
      </c>
      <c r="AF53" t="s">
        <v>20</v>
      </c>
      <c r="AG53" t="str">
        <f>LOWER(LEFT(Table13[[#This Row],[Titulo]],1))</f>
        <v>e</v>
      </c>
    </row>
    <row r="54" spans="1:33" x14ac:dyDescent="0.35">
      <c r="A54">
        <f t="shared" si="1"/>
        <v>71</v>
      </c>
      <c r="B54" t="s">
        <v>1</v>
      </c>
      <c r="C54">
        <f t="shared" si="0"/>
        <v>51</v>
      </c>
      <c r="D54" t="s">
        <v>2</v>
      </c>
      <c r="E54" t="s">
        <v>3</v>
      </c>
      <c r="F54" t="s">
        <v>4</v>
      </c>
      <c r="G54" t="s">
        <v>70</v>
      </c>
      <c r="H54" t="s">
        <v>6</v>
      </c>
      <c r="I54" t="s">
        <v>7</v>
      </c>
      <c r="J54" t="s">
        <v>4</v>
      </c>
      <c r="K54" t="s">
        <v>350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17</v>
      </c>
      <c r="T54" t="s">
        <v>14</v>
      </c>
      <c r="U54" t="s">
        <v>16</v>
      </c>
      <c r="V54" t="s">
        <v>14</v>
      </c>
      <c r="W54" t="s">
        <v>263</v>
      </c>
      <c r="X54" t="s">
        <v>14</v>
      </c>
      <c r="Z54" t="s">
        <v>14</v>
      </c>
      <c r="AB54" t="s">
        <v>14</v>
      </c>
      <c r="AD54" t="s">
        <v>18</v>
      </c>
      <c r="AE54" t="str" cm="1">
        <f t="array" ref="AE5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/cantos/src/chtml/e/enmediodeaquelgentio.html</v>
      </c>
      <c r="AF54" t="s">
        <v>20</v>
      </c>
      <c r="AG54" t="str">
        <f>LOWER(LEFT(Table13[[#This Row],[Titulo]],1))</f>
        <v>e</v>
      </c>
    </row>
    <row r="55" spans="1:33" x14ac:dyDescent="0.35">
      <c r="A55">
        <f t="shared" si="1"/>
        <v>72</v>
      </c>
      <c r="B55" t="s">
        <v>1</v>
      </c>
      <c r="C55">
        <f t="shared" si="0"/>
        <v>52</v>
      </c>
      <c r="D55" t="s">
        <v>2</v>
      </c>
      <c r="E55" t="s">
        <v>3</v>
      </c>
      <c r="F55" t="s">
        <v>4</v>
      </c>
      <c r="G55" t="s">
        <v>71</v>
      </c>
      <c r="H55" t="s">
        <v>6</v>
      </c>
      <c r="I55" t="s">
        <v>7</v>
      </c>
      <c r="J55" t="s">
        <v>4</v>
      </c>
      <c r="K55" t="s">
        <v>351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S55" t="s">
        <v>17</v>
      </c>
      <c r="T55" t="s">
        <v>14</v>
      </c>
      <c r="U55" t="s">
        <v>261</v>
      </c>
      <c r="V55" t="s">
        <v>14</v>
      </c>
      <c r="W55" t="s">
        <v>262</v>
      </c>
      <c r="X55" t="s">
        <v>14</v>
      </c>
      <c r="Z55" t="s">
        <v>14</v>
      </c>
      <c r="AB55" t="s">
        <v>14</v>
      </c>
      <c r="AD55" t="s">
        <v>18</v>
      </c>
      <c r="AE55" t="str" cm="1">
        <f t="array" ref="AE5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/cantos/src/chtml/e/ereshermoso.html</v>
      </c>
      <c r="AF55" t="s">
        <v>20</v>
      </c>
      <c r="AG55" t="str">
        <f>LOWER(LEFT(Table13[[#This Row],[Titulo]],1))</f>
        <v>e</v>
      </c>
    </row>
    <row r="56" spans="1:33" x14ac:dyDescent="0.35">
      <c r="A56">
        <f t="shared" si="1"/>
        <v>73</v>
      </c>
      <c r="B56" t="s">
        <v>1</v>
      </c>
      <c r="C56">
        <f t="shared" si="0"/>
        <v>53</v>
      </c>
      <c r="D56" t="s">
        <v>2</v>
      </c>
      <c r="E56" t="s">
        <v>3</v>
      </c>
      <c r="F56" t="s">
        <v>4</v>
      </c>
      <c r="G56" t="s">
        <v>72</v>
      </c>
      <c r="H56" t="s">
        <v>6</v>
      </c>
      <c r="I56" t="s">
        <v>7</v>
      </c>
      <c r="J56" t="s">
        <v>4</v>
      </c>
      <c r="K56" t="s">
        <v>352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304</v>
      </c>
      <c r="T56" t="s">
        <v>14</v>
      </c>
      <c r="U56" t="s">
        <v>262</v>
      </c>
      <c r="V56" t="s">
        <v>14</v>
      </c>
      <c r="X56" t="s">
        <v>14</v>
      </c>
      <c r="Z56" t="s">
        <v>14</v>
      </c>
      <c r="AB56" t="s">
        <v>14</v>
      </c>
      <c r="AD56" t="s">
        <v>18</v>
      </c>
      <c r="AE56" t="str" cm="1">
        <f t="array" ref="AE5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/cantos/src/chtml/e/escondemeenloocultodetutienda.html</v>
      </c>
      <c r="AF56" t="s">
        <v>20</v>
      </c>
      <c r="AG56" t="str">
        <f>LOWER(LEFT(Table13[[#This Row],[Titulo]],1))</f>
        <v>e</v>
      </c>
    </row>
    <row r="57" spans="1:33" x14ac:dyDescent="0.35">
      <c r="A57">
        <f t="shared" si="1"/>
        <v>74</v>
      </c>
      <c r="B57" t="s">
        <v>1</v>
      </c>
      <c r="C57">
        <f t="shared" si="0"/>
        <v>54</v>
      </c>
      <c r="D57" t="s">
        <v>2</v>
      </c>
      <c r="E57" t="s">
        <v>3</v>
      </c>
      <c r="F57" t="s">
        <v>4</v>
      </c>
      <c r="G57" t="s">
        <v>73</v>
      </c>
      <c r="H57" t="s">
        <v>6</v>
      </c>
      <c r="I57" t="s">
        <v>7</v>
      </c>
      <c r="J57" t="s">
        <v>4</v>
      </c>
      <c r="K57" t="s">
        <v>353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T57" t="s">
        <v>14</v>
      </c>
      <c r="V57" t="s">
        <v>14</v>
      </c>
      <c r="X57" t="s">
        <v>14</v>
      </c>
      <c r="Z57" t="s">
        <v>14</v>
      </c>
      <c r="AB57" t="s">
        <v>14</v>
      </c>
      <c r="AD57" t="s">
        <v>18</v>
      </c>
      <c r="AE57" t="str" cm="1">
        <f t="array" ref="AE5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/cantos/src/chtml/e/estanrotasmisataduras.html</v>
      </c>
      <c r="AF57" t="s">
        <v>20</v>
      </c>
      <c r="AG57" t="str">
        <f>LOWER(LEFT(Table13[[#This Row],[Titulo]],1))</f>
        <v>e</v>
      </c>
    </row>
    <row r="58" spans="1:33" x14ac:dyDescent="0.35">
      <c r="A58">
        <f t="shared" si="1"/>
        <v>75</v>
      </c>
      <c r="B58" t="s">
        <v>1</v>
      </c>
      <c r="C58">
        <f t="shared" si="0"/>
        <v>55</v>
      </c>
      <c r="D58" t="s">
        <v>2</v>
      </c>
      <c r="E58" t="s">
        <v>3</v>
      </c>
      <c r="F58" t="s">
        <v>4</v>
      </c>
      <c r="G58" t="s">
        <v>74</v>
      </c>
      <c r="H58" t="s">
        <v>6</v>
      </c>
      <c r="I58" t="s">
        <v>7</v>
      </c>
      <c r="J58" t="s">
        <v>4</v>
      </c>
      <c r="K58" t="s">
        <v>354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262</v>
      </c>
      <c r="T58" t="s">
        <v>14</v>
      </c>
      <c r="V58" t="s">
        <v>14</v>
      </c>
      <c r="X58" t="s">
        <v>14</v>
      </c>
      <c r="Z58" t="s">
        <v>14</v>
      </c>
      <c r="AB58" t="s">
        <v>14</v>
      </c>
      <c r="AD58" t="s">
        <v>18</v>
      </c>
      <c r="AE58" t="str" cm="1">
        <f t="array" ref="AE5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/cantos/src/chtml/é/esteeseldiaenqueactuoelsenor.html</v>
      </c>
      <c r="AF58" t="s">
        <v>20</v>
      </c>
      <c r="AG58" t="str">
        <f>LOWER(LEFT(Table13[[#This Row],[Titulo]],1))</f>
        <v>é</v>
      </c>
    </row>
    <row r="59" spans="1:33" x14ac:dyDescent="0.35">
      <c r="A59">
        <f t="shared" si="1"/>
        <v>76</v>
      </c>
      <c r="B59" t="s">
        <v>1</v>
      </c>
      <c r="C59">
        <f t="shared" si="0"/>
        <v>56</v>
      </c>
      <c r="D59" t="s">
        <v>2</v>
      </c>
      <c r="E59" t="s">
        <v>3</v>
      </c>
      <c r="F59" t="s">
        <v>4</v>
      </c>
      <c r="G59" t="s">
        <v>75</v>
      </c>
      <c r="H59" t="s">
        <v>6</v>
      </c>
      <c r="I59" t="s">
        <v>7</v>
      </c>
      <c r="J59" t="s">
        <v>4</v>
      </c>
      <c r="K59" t="s">
        <v>355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305</v>
      </c>
      <c r="V59" t="s">
        <v>14</v>
      </c>
      <c r="W59" t="s">
        <v>16</v>
      </c>
      <c r="X59" t="s">
        <v>14</v>
      </c>
      <c r="Y59" t="s">
        <v>263</v>
      </c>
      <c r="Z59" t="s">
        <v>14</v>
      </c>
      <c r="AB59" t="s">
        <v>14</v>
      </c>
      <c r="AD59" t="s">
        <v>18</v>
      </c>
      <c r="AE59" t="str" cm="1">
        <f t="array" ref="AE5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/cantos/src/chtml/e/esteesmandamientomio.html</v>
      </c>
      <c r="AF59" t="s">
        <v>20</v>
      </c>
      <c r="AG59" t="str">
        <f>LOWER(LEFT(Table13[[#This Row],[Titulo]],1))</f>
        <v>e</v>
      </c>
    </row>
    <row r="60" spans="1:33" x14ac:dyDescent="0.35">
      <c r="A60">
        <f t="shared" si="1"/>
        <v>77</v>
      </c>
      <c r="B60" t="s">
        <v>1</v>
      </c>
      <c r="C60">
        <f t="shared" si="0"/>
        <v>57</v>
      </c>
      <c r="D60" t="s">
        <v>2</v>
      </c>
      <c r="E60" t="s">
        <v>3</v>
      </c>
      <c r="F60" t="s">
        <v>4</v>
      </c>
      <c r="G60" t="s">
        <v>76</v>
      </c>
      <c r="H60" t="s">
        <v>6</v>
      </c>
      <c r="I60" t="s">
        <v>7</v>
      </c>
      <c r="J60" t="s">
        <v>4</v>
      </c>
      <c r="K60" t="s">
        <v>356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259</v>
      </c>
      <c r="T60" t="s">
        <v>14</v>
      </c>
      <c r="V60" t="s">
        <v>14</v>
      </c>
      <c r="X60" t="s">
        <v>14</v>
      </c>
      <c r="Z60" t="s">
        <v>14</v>
      </c>
      <c r="AB60" t="s">
        <v>14</v>
      </c>
      <c r="AD60" t="s">
        <v>18</v>
      </c>
      <c r="AE60" t="str" cm="1">
        <f t="array" ref="AE6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/cantos/src/chtml/e/evenushalomalejem.html</v>
      </c>
      <c r="AF60" t="s">
        <v>20</v>
      </c>
      <c r="AG60" t="str">
        <f>LOWER(LEFT(Table13[[#This Row],[Titulo]],1))</f>
        <v>e</v>
      </c>
    </row>
    <row r="61" spans="1:33" x14ac:dyDescent="0.35">
      <c r="A61">
        <f t="shared" si="1"/>
        <v>78</v>
      </c>
      <c r="B61" t="s">
        <v>1</v>
      </c>
      <c r="C61">
        <f t="shared" si="0"/>
        <v>58</v>
      </c>
      <c r="D61" t="s">
        <v>2</v>
      </c>
      <c r="E61" t="s">
        <v>3</v>
      </c>
      <c r="F61" t="s">
        <v>4</v>
      </c>
      <c r="G61" t="s">
        <v>77</v>
      </c>
      <c r="H61" t="s">
        <v>6</v>
      </c>
      <c r="I61" t="s">
        <v>7</v>
      </c>
      <c r="J61" t="s">
        <v>4</v>
      </c>
      <c r="K61" t="s">
        <v>357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262</v>
      </c>
      <c r="T61" t="s">
        <v>14</v>
      </c>
      <c r="V61" t="s">
        <v>14</v>
      </c>
      <c r="X61" t="s">
        <v>14</v>
      </c>
      <c r="Z61" t="s">
        <v>14</v>
      </c>
      <c r="AB61" t="s">
        <v>14</v>
      </c>
      <c r="AD61" t="s">
        <v>18</v>
      </c>
      <c r="AE61" t="str" cm="1">
        <f t="array" ref="AE6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/cantos/src/chtml/e/exultadjustosenelsenor.html</v>
      </c>
      <c r="AF61" t="s">
        <v>20</v>
      </c>
      <c r="AG61" t="str">
        <f>LOWER(LEFT(Table13[[#This Row],[Titulo]],1))</f>
        <v>e</v>
      </c>
    </row>
    <row r="62" spans="1:33" x14ac:dyDescent="0.35">
      <c r="A62">
        <f t="shared" si="1"/>
        <v>79</v>
      </c>
      <c r="B62" t="s">
        <v>1</v>
      </c>
      <c r="C62">
        <f t="shared" si="0"/>
        <v>59</v>
      </c>
      <c r="D62" t="s">
        <v>2</v>
      </c>
      <c r="E62" t="s">
        <v>3</v>
      </c>
      <c r="F62" t="s">
        <v>4</v>
      </c>
      <c r="G62" t="s">
        <v>78</v>
      </c>
      <c r="H62" t="s">
        <v>6</v>
      </c>
      <c r="I62" t="s">
        <v>7</v>
      </c>
      <c r="J62" t="s">
        <v>4</v>
      </c>
      <c r="K62" t="s">
        <v>358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262</v>
      </c>
      <c r="T62" t="s">
        <v>14</v>
      </c>
      <c r="V62" t="s">
        <v>14</v>
      </c>
      <c r="X62" t="s">
        <v>14</v>
      </c>
      <c r="Z62" t="s">
        <v>14</v>
      </c>
      <c r="AB62" t="s">
        <v>14</v>
      </c>
      <c r="AD62" t="s">
        <v>18</v>
      </c>
      <c r="AE62" t="str" cm="1">
        <f t="array" ref="AE6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/cantos/src/chtml/f/felicidadparaelhombre.html</v>
      </c>
      <c r="AF62" t="s">
        <v>20</v>
      </c>
      <c r="AG62" t="str">
        <f>LOWER(LEFT(Table13[[#This Row],[Titulo]],1))</f>
        <v>f</v>
      </c>
    </row>
    <row r="63" spans="1:33" x14ac:dyDescent="0.35">
      <c r="A63">
        <f t="shared" si="1"/>
        <v>80</v>
      </c>
      <c r="B63" t="s">
        <v>1</v>
      </c>
      <c r="C63">
        <f t="shared" si="0"/>
        <v>60</v>
      </c>
      <c r="D63" t="s">
        <v>2</v>
      </c>
      <c r="E63" t="s">
        <v>3</v>
      </c>
      <c r="F63" t="s">
        <v>4</v>
      </c>
      <c r="G63" t="s">
        <v>79</v>
      </c>
      <c r="H63" t="s">
        <v>6</v>
      </c>
      <c r="I63" t="s">
        <v>7</v>
      </c>
      <c r="J63" t="s">
        <v>4</v>
      </c>
      <c r="K63" t="s">
        <v>359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259</v>
      </c>
      <c r="T63" t="s">
        <v>14</v>
      </c>
      <c r="U63" t="s">
        <v>16</v>
      </c>
      <c r="V63" t="s">
        <v>14</v>
      </c>
      <c r="W63" t="s">
        <v>261</v>
      </c>
      <c r="X63" t="s">
        <v>14</v>
      </c>
      <c r="Y63" t="s">
        <v>262</v>
      </c>
      <c r="Z63" t="s">
        <v>14</v>
      </c>
      <c r="AB63" t="s">
        <v>14</v>
      </c>
      <c r="AD63" t="s">
        <v>18</v>
      </c>
      <c r="AE63" t="str" cm="1">
        <f t="array" ref="AE6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/cantos/src/chtml/g/graciasayahveh.html</v>
      </c>
      <c r="AF63" t="s">
        <v>20</v>
      </c>
      <c r="AG63" t="str">
        <f>LOWER(LEFT(Table13[[#This Row],[Titulo]],1))</f>
        <v>g</v>
      </c>
    </row>
    <row r="64" spans="1:33" x14ac:dyDescent="0.35">
      <c r="A64">
        <f t="shared" si="1"/>
        <v>81</v>
      </c>
      <c r="B64" t="s">
        <v>1</v>
      </c>
      <c r="C64">
        <f t="shared" si="0"/>
        <v>61</v>
      </c>
      <c r="D64" t="s">
        <v>2</v>
      </c>
      <c r="E64" t="s">
        <v>3</v>
      </c>
      <c r="F64" t="s">
        <v>4</v>
      </c>
      <c r="G64" t="s">
        <v>80</v>
      </c>
      <c r="H64" t="s">
        <v>6</v>
      </c>
      <c r="I64" t="s">
        <v>7</v>
      </c>
      <c r="J64" t="s">
        <v>4</v>
      </c>
      <c r="K64" t="s">
        <v>360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262</v>
      </c>
      <c r="V64" t="s">
        <v>14</v>
      </c>
      <c r="X64" t="s">
        <v>14</v>
      </c>
      <c r="Z64" t="s">
        <v>14</v>
      </c>
      <c r="AB64" t="s">
        <v>14</v>
      </c>
      <c r="AD64" t="s">
        <v>18</v>
      </c>
      <c r="AE64" t="str" cm="1">
        <f t="array" ref="AE6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/cantos/src/chtml/g/gritadjubilosos.html</v>
      </c>
      <c r="AF64" t="s">
        <v>20</v>
      </c>
      <c r="AG64" t="str">
        <f>LOWER(LEFT(Table13[[#This Row],[Titulo]],1))</f>
        <v>g</v>
      </c>
    </row>
    <row r="65" spans="1:33" x14ac:dyDescent="0.35">
      <c r="A65">
        <f t="shared" si="1"/>
        <v>82</v>
      </c>
      <c r="B65" t="s">
        <v>1</v>
      </c>
      <c r="C65">
        <f t="shared" si="0"/>
        <v>62</v>
      </c>
      <c r="D65" t="s">
        <v>2</v>
      </c>
      <c r="E65" t="s">
        <v>3</v>
      </c>
      <c r="F65" t="s">
        <v>4</v>
      </c>
      <c r="G65" t="s">
        <v>81</v>
      </c>
      <c r="H65" t="s">
        <v>6</v>
      </c>
      <c r="I65" t="s">
        <v>7</v>
      </c>
      <c r="J65" t="s">
        <v>4</v>
      </c>
      <c r="K65" t="s">
        <v>335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17</v>
      </c>
      <c r="T65" t="s">
        <v>14</v>
      </c>
      <c r="V65" t="s">
        <v>14</v>
      </c>
      <c r="X65" t="s">
        <v>14</v>
      </c>
      <c r="Z65" t="s">
        <v>14</v>
      </c>
      <c r="AB65" t="s">
        <v>14</v>
      </c>
      <c r="AD65" t="s">
        <v>18</v>
      </c>
      <c r="AE65" t="str" cm="1">
        <f t="array" ref="AE6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/cantos/src/chtml/h/haciatimoradasanta.html</v>
      </c>
      <c r="AF65" t="s">
        <v>20</v>
      </c>
      <c r="AG65" t="str">
        <f>LOWER(LEFT(Table13[[#This Row],[Titulo]],1))</f>
        <v>h</v>
      </c>
    </row>
    <row r="66" spans="1:33" x14ac:dyDescent="0.35">
      <c r="A66">
        <f t="shared" si="1"/>
        <v>83</v>
      </c>
      <c r="B66" t="s">
        <v>1</v>
      </c>
      <c r="C66">
        <f t="shared" si="0"/>
        <v>63</v>
      </c>
      <c r="D66" t="s">
        <v>2</v>
      </c>
      <c r="E66" t="s">
        <v>3</v>
      </c>
      <c r="F66" t="s">
        <v>4</v>
      </c>
      <c r="G66" t="s">
        <v>82</v>
      </c>
      <c r="H66" t="s">
        <v>6</v>
      </c>
      <c r="I66" t="s">
        <v>7</v>
      </c>
      <c r="J66" t="s">
        <v>4</v>
      </c>
      <c r="K66" t="s">
        <v>361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255</v>
      </c>
      <c r="T66" t="s">
        <v>14</v>
      </c>
      <c r="U66" t="s">
        <v>262</v>
      </c>
      <c r="V66" t="s">
        <v>14</v>
      </c>
      <c r="X66" t="s">
        <v>14</v>
      </c>
      <c r="Z66" t="s">
        <v>14</v>
      </c>
      <c r="AB66" t="s">
        <v>14</v>
      </c>
      <c r="AD66" t="s">
        <v>18</v>
      </c>
      <c r="AE66" t="str" cm="1">
        <f t="array" ref="AE6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/cantos/src/chtml/h/hastacuando.html</v>
      </c>
      <c r="AF66" t="s">
        <v>20</v>
      </c>
      <c r="AG66" t="str">
        <f>LOWER(LEFT(Table13[[#This Row],[Titulo]],1))</f>
        <v>h</v>
      </c>
    </row>
    <row r="67" spans="1:33" x14ac:dyDescent="0.35">
      <c r="A67">
        <f t="shared" si="1"/>
        <v>84</v>
      </c>
      <c r="B67" t="s">
        <v>1</v>
      </c>
      <c r="C67">
        <f t="shared" si="0"/>
        <v>64</v>
      </c>
      <c r="D67" t="s">
        <v>2</v>
      </c>
      <c r="E67" t="s">
        <v>3</v>
      </c>
      <c r="F67" t="s">
        <v>4</v>
      </c>
      <c r="G67" t="s">
        <v>83</v>
      </c>
      <c r="H67" t="s">
        <v>6</v>
      </c>
      <c r="I67" t="s">
        <v>7</v>
      </c>
      <c r="J67" t="s">
        <v>4</v>
      </c>
      <c r="K67" t="s">
        <v>362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253</v>
      </c>
      <c r="T67" t="s">
        <v>14</v>
      </c>
      <c r="U67" t="s">
        <v>263</v>
      </c>
      <c r="V67" t="s">
        <v>14</v>
      </c>
      <c r="X67" t="s">
        <v>14</v>
      </c>
      <c r="Z67" t="s">
        <v>14</v>
      </c>
      <c r="AB67" t="s">
        <v>14</v>
      </c>
      <c r="AD67" t="s">
        <v>18</v>
      </c>
      <c r="AE67" t="str" cm="1">
        <f t="array" ref="AE6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/cantos/src/chtml/h/heaquiquevengopresto.html</v>
      </c>
      <c r="AF67" t="s">
        <v>20</v>
      </c>
      <c r="AG67" t="str">
        <f>LOWER(LEFT(Table13[[#This Row],[Titulo]],1))</f>
        <v>h</v>
      </c>
    </row>
    <row r="68" spans="1:33" x14ac:dyDescent="0.35">
      <c r="A68">
        <f t="shared" si="1"/>
        <v>85</v>
      </c>
      <c r="B68" t="s">
        <v>1</v>
      </c>
      <c r="C68">
        <f t="shared" si="0"/>
        <v>65</v>
      </c>
      <c r="D68" t="s">
        <v>2</v>
      </c>
      <c r="E68" t="s">
        <v>3</v>
      </c>
      <c r="F68" t="s">
        <v>4</v>
      </c>
      <c r="G68" t="s">
        <v>84</v>
      </c>
      <c r="H68" t="s">
        <v>6</v>
      </c>
      <c r="I68" t="s">
        <v>7</v>
      </c>
      <c r="J68" t="s">
        <v>4</v>
      </c>
      <c r="K68" t="s">
        <v>363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253</v>
      </c>
      <c r="T68" t="s">
        <v>14</v>
      </c>
      <c r="U68" t="s">
        <v>255</v>
      </c>
      <c r="V68" t="s">
        <v>14</v>
      </c>
      <c r="W68" t="s">
        <v>262</v>
      </c>
      <c r="X68" t="s">
        <v>14</v>
      </c>
      <c r="Z68" t="s">
        <v>14</v>
      </c>
      <c r="AB68" t="s">
        <v>14</v>
      </c>
      <c r="AD68" t="s">
        <v>18</v>
      </c>
      <c r="AE68" t="str" cm="1">
        <f t="array" ref="AE6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/cantos/src/chtml/h/heesperadoenelsenor.html</v>
      </c>
      <c r="AF68" t="s">
        <v>20</v>
      </c>
      <c r="AG68" t="str">
        <f>LOWER(LEFT(Table13[[#This Row],[Titulo]],1))</f>
        <v>h</v>
      </c>
    </row>
    <row r="69" spans="1:33" x14ac:dyDescent="0.35">
      <c r="A69">
        <f t="shared" si="1"/>
        <v>86</v>
      </c>
      <c r="B69" t="s">
        <v>1</v>
      </c>
      <c r="C69">
        <f t="shared" si="0"/>
        <v>66</v>
      </c>
      <c r="D69" t="s">
        <v>2</v>
      </c>
      <c r="E69" t="s">
        <v>3</v>
      </c>
      <c r="F69" t="s">
        <v>4</v>
      </c>
      <c r="G69" t="s">
        <v>85</v>
      </c>
      <c r="H69" t="s">
        <v>6</v>
      </c>
      <c r="I69" t="s">
        <v>7</v>
      </c>
      <c r="J69" t="s">
        <v>4</v>
      </c>
      <c r="K69" t="s">
        <v>364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255</v>
      </c>
      <c r="T69" t="s">
        <v>14</v>
      </c>
      <c r="U69" t="s">
        <v>263</v>
      </c>
      <c r="V69" t="s">
        <v>14</v>
      </c>
      <c r="X69" t="s">
        <v>14</v>
      </c>
      <c r="Z69" t="s">
        <v>14</v>
      </c>
      <c r="AB69" t="s">
        <v>14</v>
      </c>
      <c r="AD69" t="s">
        <v>18</v>
      </c>
      <c r="AE69" t="str" cm="1">
        <f t="array" ref="AE6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/cantos/src/chtml/h/hijasdejerusalen.html</v>
      </c>
      <c r="AF69" t="s">
        <v>20</v>
      </c>
      <c r="AG69" t="str">
        <f>LOWER(LEFT(Table13[[#This Row],[Titulo]],1))</f>
        <v>h</v>
      </c>
    </row>
    <row r="70" spans="1:33" x14ac:dyDescent="0.35">
      <c r="A70">
        <f t="shared" si="1"/>
        <v>87</v>
      </c>
      <c r="B70" t="s">
        <v>1</v>
      </c>
      <c r="C70">
        <f t="shared" ref="C70:C133" si="2">+C69+1</f>
        <v>67</v>
      </c>
      <c r="D70" t="s">
        <v>2</v>
      </c>
      <c r="E70" t="s">
        <v>3</v>
      </c>
      <c r="F70" t="s">
        <v>4</v>
      </c>
      <c r="G70" t="s">
        <v>86</v>
      </c>
      <c r="H70" t="s">
        <v>6</v>
      </c>
      <c r="I70" t="s">
        <v>7</v>
      </c>
      <c r="J70" t="s">
        <v>4</v>
      </c>
      <c r="K70" t="s">
        <v>335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13</v>
      </c>
      <c r="T70" t="s">
        <v>14</v>
      </c>
      <c r="V70" t="s">
        <v>14</v>
      </c>
      <c r="X70" t="s">
        <v>14</v>
      </c>
      <c r="Z70" t="s">
        <v>14</v>
      </c>
      <c r="AB70" t="s">
        <v>14</v>
      </c>
      <c r="AD70" t="s">
        <v>18</v>
      </c>
      <c r="AE70" t="str" cm="1">
        <f t="array" ref="AE7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/cantos/src/chtml/h/himnoacristoluz.html</v>
      </c>
      <c r="AF70" t="s">
        <v>20</v>
      </c>
      <c r="AG70" t="str">
        <f>LOWER(LEFT(Table13[[#This Row],[Titulo]],1))</f>
        <v>h</v>
      </c>
    </row>
    <row r="71" spans="1:33" x14ac:dyDescent="0.35">
      <c r="A71">
        <f t="shared" ref="A71:A134" si="3">+A70+1</f>
        <v>88</v>
      </c>
      <c r="B71" t="s">
        <v>1</v>
      </c>
      <c r="C71">
        <f t="shared" si="2"/>
        <v>68</v>
      </c>
      <c r="D71" t="s">
        <v>2</v>
      </c>
      <c r="E71" t="s">
        <v>3</v>
      </c>
      <c r="F71" t="s">
        <v>4</v>
      </c>
      <c r="G71" t="s">
        <v>87</v>
      </c>
      <c r="H71" t="s">
        <v>6</v>
      </c>
      <c r="I71" t="s">
        <v>7</v>
      </c>
      <c r="J71" t="s">
        <v>4</v>
      </c>
      <c r="K71" t="s">
        <v>365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255</v>
      </c>
      <c r="T71" t="s">
        <v>14</v>
      </c>
      <c r="U71" t="s">
        <v>305</v>
      </c>
      <c r="V71" t="s">
        <v>14</v>
      </c>
      <c r="W71" t="s">
        <v>263</v>
      </c>
      <c r="X71" t="s">
        <v>14</v>
      </c>
      <c r="Z71" t="s">
        <v>14</v>
      </c>
      <c r="AB71" t="s">
        <v>14</v>
      </c>
      <c r="AD71" t="s">
        <v>18</v>
      </c>
      <c r="AE71" t="str" cm="1">
        <f t="array" ref="AE7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/cantos/src/chtml/h/himnoalakenosis.html</v>
      </c>
      <c r="AF71" t="s">
        <v>20</v>
      </c>
      <c r="AG71" t="str">
        <f>LOWER(LEFT(Table13[[#This Row],[Titulo]],1))</f>
        <v>h</v>
      </c>
    </row>
    <row r="72" spans="1:33" x14ac:dyDescent="0.35">
      <c r="A72">
        <f t="shared" si="3"/>
        <v>89</v>
      </c>
      <c r="B72" t="s">
        <v>1</v>
      </c>
      <c r="C72">
        <f t="shared" si="2"/>
        <v>69</v>
      </c>
      <c r="D72" t="s">
        <v>2</v>
      </c>
      <c r="E72" t="s">
        <v>3</v>
      </c>
      <c r="F72" t="s">
        <v>4</v>
      </c>
      <c r="G72" t="s">
        <v>88</v>
      </c>
      <c r="H72" t="s">
        <v>6</v>
      </c>
      <c r="I72" t="s">
        <v>7</v>
      </c>
      <c r="J72" t="s">
        <v>4</v>
      </c>
      <c r="K72" t="s">
        <v>335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253</v>
      </c>
      <c r="T72" t="s">
        <v>14</v>
      </c>
      <c r="V72" t="s">
        <v>14</v>
      </c>
      <c r="X72" t="s">
        <v>14</v>
      </c>
      <c r="Z72" t="s">
        <v>14</v>
      </c>
      <c r="AB72" t="s">
        <v>14</v>
      </c>
      <c r="AD72" t="s">
        <v>18</v>
      </c>
      <c r="AE72" t="str" cm="1">
        <f t="array" ref="AE7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/cantos/src/chtml/h/himnodeadviento.html</v>
      </c>
      <c r="AF72" t="s">
        <v>20</v>
      </c>
      <c r="AG72" t="str">
        <f>LOWER(LEFT(Table13[[#This Row],[Titulo]],1))</f>
        <v>h</v>
      </c>
    </row>
    <row r="73" spans="1:33" x14ac:dyDescent="0.35">
      <c r="A73">
        <f t="shared" si="3"/>
        <v>90</v>
      </c>
      <c r="B73" t="s">
        <v>1</v>
      </c>
      <c r="C73">
        <f t="shared" si="2"/>
        <v>70</v>
      </c>
      <c r="D73" t="s">
        <v>2</v>
      </c>
      <c r="E73" t="s">
        <v>3</v>
      </c>
      <c r="F73" t="s">
        <v>4</v>
      </c>
      <c r="G73" t="s">
        <v>89</v>
      </c>
      <c r="H73" t="s">
        <v>6</v>
      </c>
      <c r="I73" t="s">
        <v>7</v>
      </c>
      <c r="J73" t="s">
        <v>4</v>
      </c>
      <c r="K73" t="s">
        <v>366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304</v>
      </c>
      <c r="T73" t="s">
        <v>14</v>
      </c>
      <c r="V73" t="s">
        <v>14</v>
      </c>
      <c r="X73" t="s">
        <v>14</v>
      </c>
      <c r="Z73" t="s">
        <v>14</v>
      </c>
      <c r="AB73" t="s">
        <v>14</v>
      </c>
      <c r="AD73" t="s">
        <v>18</v>
      </c>
      <c r="AE73" t="str" cm="1">
        <f t="array" ref="AE7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/cantos/src/chtml/h/himnodelaascension.html</v>
      </c>
      <c r="AF73" t="s">
        <v>20</v>
      </c>
      <c r="AG73" t="str">
        <f>LOWER(LEFT(Table13[[#This Row],[Titulo]],1))</f>
        <v>h</v>
      </c>
    </row>
    <row r="74" spans="1:33" x14ac:dyDescent="0.35">
      <c r="A74">
        <f t="shared" si="3"/>
        <v>91</v>
      </c>
      <c r="B74" t="s">
        <v>1</v>
      </c>
      <c r="C74">
        <f t="shared" si="2"/>
        <v>71</v>
      </c>
      <c r="D74" t="s">
        <v>2</v>
      </c>
      <c r="E74" t="s">
        <v>3</v>
      </c>
      <c r="F74" t="s">
        <v>4</v>
      </c>
      <c r="G74" t="s">
        <v>90</v>
      </c>
      <c r="H74" t="s">
        <v>6</v>
      </c>
      <c r="I74" t="s">
        <v>7</v>
      </c>
      <c r="J74" t="s">
        <v>4</v>
      </c>
      <c r="K74" t="s">
        <v>335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13</v>
      </c>
      <c r="T74" t="s">
        <v>14</v>
      </c>
      <c r="U74" t="s">
        <v>304</v>
      </c>
      <c r="V74" t="s">
        <v>14</v>
      </c>
      <c r="X74" t="s">
        <v>14</v>
      </c>
      <c r="Z74" t="s">
        <v>14</v>
      </c>
      <c r="AB74" t="s">
        <v>14</v>
      </c>
      <c r="AD74" t="s">
        <v>18</v>
      </c>
      <c r="AE74" t="str" cm="1">
        <f t="array" ref="AE7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/cantos/src/chtml/h/himnodepascua.html</v>
      </c>
      <c r="AF74" t="s">
        <v>20</v>
      </c>
      <c r="AG74" t="str">
        <f>LOWER(LEFT(Table13[[#This Row],[Titulo]],1))</f>
        <v>h</v>
      </c>
    </row>
    <row r="75" spans="1:33" x14ac:dyDescent="0.35">
      <c r="A75">
        <f t="shared" si="3"/>
        <v>92</v>
      </c>
      <c r="B75" t="s">
        <v>1</v>
      </c>
      <c r="C75">
        <f t="shared" si="2"/>
        <v>72</v>
      </c>
      <c r="D75" t="s">
        <v>2</v>
      </c>
      <c r="E75" t="s">
        <v>3</v>
      </c>
      <c r="F75" t="s">
        <v>4</v>
      </c>
      <c r="G75" t="s">
        <v>91</v>
      </c>
      <c r="H75" t="s">
        <v>6</v>
      </c>
      <c r="I75" t="s">
        <v>7</v>
      </c>
      <c r="J75" t="s">
        <v>4</v>
      </c>
      <c r="K75" t="s">
        <v>367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261</v>
      </c>
      <c r="T75" t="s">
        <v>14</v>
      </c>
      <c r="U75" t="s">
        <v>263</v>
      </c>
      <c r="V75" t="s">
        <v>14</v>
      </c>
      <c r="X75" t="s">
        <v>14</v>
      </c>
      <c r="Z75" t="s">
        <v>14</v>
      </c>
      <c r="AB75" t="s">
        <v>14</v>
      </c>
      <c r="AD75" t="s">
        <v>18</v>
      </c>
      <c r="AE75" t="str" cm="1">
        <f t="array" ref="AE7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/cantos/src/chtml/i/idyanunciadamishermanos.html</v>
      </c>
      <c r="AF75" t="s">
        <v>20</v>
      </c>
      <c r="AG75" t="str">
        <f>LOWER(LEFT(Table13[[#This Row],[Titulo]],1))</f>
        <v>i</v>
      </c>
    </row>
    <row r="76" spans="1:33" x14ac:dyDescent="0.35">
      <c r="A76">
        <f t="shared" si="3"/>
        <v>93</v>
      </c>
      <c r="B76" t="s">
        <v>1</v>
      </c>
      <c r="C76">
        <f t="shared" si="2"/>
        <v>73</v>
      </c>
      <c r="D76" t="s">
        <v>2</v>
      </c>
      <c r="E76" t="s">
        <v>3</v>
      </c>
      <c r="F76" t="s">
        <v>4</v>
      </c>
      <c r="G76" t="s">
        <v>92</v>
      </c>
      <c r="H76" t="s">
        <v>6</v>
      </c>
      <c r="I76" t="s">
        <v>7</v>
      </c>
      <c r="J76" t="s">
        <v>4</v>
      </c>
      <c r="K76" t="s">
        <v>368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255</v>
      </c>
      <c r="T76" t="s">
        <v>14</v>
      </c>
      <c r="V76" t="s">
        <v>14</v>
      </c>
      <c r="X76" t="s">
        <v>14</v>
      </c>
      <c r="Z76" t="s">
        <v>14</v>
      </c>
      <c r="AB76" t="s">
        <v>14</v>
      </c>
      <c r="AD76" t="s">
        <v>18</v>
      </c>
      <c r="AE76" t="str" cm="1">
        <f t="array" ref="AE7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/cantos/src/chtml/i/improperios.html</v>
      </c>
      <c r="AF76" t="s">
        <v>20</v>
      </c>
      <c r="AG76" t="str">
        <f>LOWER(LEFT(Table13[[#This Row],[Titulo]],1))</f>
        <v>i</v>
      </c>
    </row>
    <row r="77" spans="1:33" x14ac:dyDescent="0.35">
      <c r="A77">
        <f t="shared" si="3"/>
        <v>94</v>
      </c>
      <c r="B77" t="s">
        <v>1</v>
      </c>
      <c r="C77">
        <f t="shared" si="2"/>
        <v>74</v>
      </c>
      <c r="D77" t="s">
        <v>2</v>
      </c>
      <c r="E77" t="s">
        <v>3</v>
      </c>
      <c r="F77" t="s">
        <v>4</v>
      </c>
      <c r="G77" t="s">
        <v>93</v>
      </c>
      <c r="H77" t="s">
        <v>6</v>
      </c>
      <c r="I77" t="s">
        <v>7</v>
      </c>
      <c r="J77" t="s">
        <v>4</v>
      </c>
      <c r="K77" t="s">
        <v>369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255</v>
      </c>
      <c r="T77" t="s">
        <v>14</v>
      </c>
      <c r="U77" t="s">
        <v>259</v>
      </c>
      <c r="V77" t="s">
        <v>14</v>
      </c>
      <c r="W77" t="s">
        <v>262</v>
      </c>
      <c r="X77" t="s">
        <v>14</v>
      </c>
      <c r="Z77" t="s">
        <v>14</v>
      </c>
      <c r="AB77" t="s">
        <v>14</v>
      </c>
      <c r="AD77" t="s">
        <v>18</v>
      </c>
      <c r="AE77" t="str" cm="1">
        <f t="array" ref="AE7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/cantos/src/chtml/j/jerusalenreconstruida.html</v>
      </c>
      <c r="AF77" t="s">
        <v>20</v>
      </c>
      <c r="AG77" t="str">
        <f>LOWER(LEFT(Table13[[#This Row],[Titulo]],1))</f>
        <v>j</v>
      </c>
    </row>
    <row r="78" spans="1:33" x14ac:dyDescent="0.35">
      <c r="A78">
        <f t="shared" si="3"/>
        <v>95</v>
      </c>
      <c r="B78" t="s">
        <v>1</v>
      </c>
      <c r="C78">
        <f t="shared" si="2"/>
        <v>75</v>
      </c>
      <c r="D78" t="s">
        <v>2</v>
      </c>
      <c r="E78" t="s">
        <v>3</v>
      </c>
      <c r="F78" t="s">
        <v>4</v>
      </c>
      <c r="G78" t="s">
        <v>94</v>
      </c>
      <c r="H78" t="s">
        <v>6</v>
      </c>
      <c r="I78" t="s">
        <v>7</v>
      </c>
      <c r="J78" t="s">
        <v>4</v>
      </c>
      <c r="K78" t="s">
        <v>370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255</v>
      </c>
      <c r="T78" t="s">
        <v>14</v>
      </c>
      <c r="V78" t="s">
        <v>14</v>
      </c>
      <c r="X78" t="s">
        <v>14</v>
      </c>
      <c r="Z78" t="s">
        <v>14</v>
      </c>
      <c r="AB78" t="s">
        <v>14</v>
      </c>
      <c r="AD78" t="s">
        <v>18</v>
      </c>
      <c r="AE78" t="str" cm="1">
        <f t="array" ref="AE7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/cantos/src/chtml/l/lamarchaesdura.html</v>
      </c>
      <c r="AF78" t="s">
        <v>20</v>
      </c>
      <c r="AG78" t="str">
        <f>LOWER(LEFT(Table13[[#This Row],[Titulo]],1))</f>
        <v>l</v>
      </c>
    </row>
    <row r="79" spans="1:33" x14ac:dyDescent="0.35">
      <c r="A79">
        <f t="shared" si="3"/>
        <v>96</v>
      </c>
      <c r="B79" t="s">
        <v>1</v>
      </c>
      <c r="C79">
        <f t="shared" si="2"/>
        <v>76</v>
      </c>
      <c r="D79" t="s">
        <v>2</v>
      </c>
      <c r="E79" t="s">
        <v>3</v>
      </c>
      <c r="F79" t="s">
        <v>4</v>
      </c>
      <c r="G79" t="s">
        <v>95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256</v>
      </c>
      <c r="T79" t="s">
        <v>14</v>
      </c>
      <c r="V79" t="s">
        <v>14</v>
      </c>
      <c r="X79" t="s">
        <v>14</v>
      </c>
      <c r="Z79" t="s">
        <v>14</v>
      </c>
      <c r="AB79" t="s">
        <v>14</v>
      </c>
      <c r="AD79" t="s">
        <v>18</v>
      </c>
      <c r="AE79" t="str" cm="1">
        <f t="array" ref="AE7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/cantos/src/chtml/l/lasalve.html</v>
      </c>
      <c r="AF79" t="s">
        <v>20</v>
      </c>
      <c r="AG79" t="str">
        <f>LOWER(LEFT(Table13[[#This Row],[Titulo]],1))</f>
        <v>l</v>
      </c>
    </row>
    <row r="80" spans="1:33" x14ac:dyDescent="0.35">
      <c r="A80">
        <f t="shared" si="3"/>
        <v>97</v>
      </c>
      <c r="B80" t="s">
        <v>1</v>
      </c>
      <c r="C80">
        <f t="shared" si="2"/>
        <v>77</v>
      </c>
      <c r="D80" t="s">
        <v>2</v>
      </c>
      <c r="E80" t="s">
        <v>3</v>
      </c>
      <c r="F80" t="s">
        <v>4</v>
      </c>
      <c r="G80" t="s">
        <v>96</v>
      </c>
      <c r="H80" t="s">
        <v>6</v>
      </c>
      <c r="I80" t="s">
        <v>7</v>
      </c>
      <c r="J80" t="s">
        <v>4</v>
      </c>
      <c r="K80" t="s">
        <v>371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261</v>
      </c>
      <c r="T80" t="s">
        <v>14</v>
      </c>
      <c r="U80" t="s">
        <v>263</v>
      </c>
      <c r="V80" t="s">
        <v>14</v>
      </c>
      <c r="X80" t="s">
        <v>14</v>
      </c>
      <c r="Z80" t="s">
        <v>14</v>
      </c>
      <c r="AB80" t="s">
        <v>14</v>
      </c>
      <c r="AD80" t="s">
        <v>18</v>
      </c>
      <c r="AE80" t="str" cm="1">
        <f t="array" ref="AE8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/cantos/src/chtml/l/lasiegadelasnaciones.html</v>
      </c>
      <c r="AF80" t="s">
        <v>20</v>
      </c>
      <c r="AG80" t="str">
        <f>LOWER(LEFT(Table13[[#This Row],[Titulo]],1))</f>
        <v>l</v>
      </c>
    </row>
    <row r="81" spans="1:33" x14ac:dyDescent="0.35">
      <c r="A81">
        <f t="shared" si="3"/>
        <v>98</v>
      </c>
      <c r="B81" t="s">
        <v>1</v>
      </c>
      <c r="C81">
        <f t="shared" si="2"/>
        <v>78</v>
      </c>
      <c r="D81" t="s">
        <v>2</v>
      </c>
      <c r="E81" t="s">
        <v>3</v>
      </c>
      <c r="F81" t="s">
        <v>4</v>
      </c>
      <c r="G81" t="s">
        <v>97</v>
      </c>
      <c r="H81" t="s">
        <v>6</v>
      </c>
      <c r="I81" t="s">
        <v>7</v>
      </c>
      <c r="J81" t="s">
        <v>4</v>
      </c>
      <c r="K81" t="s">
        <v>372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255</v>
      </c>
      <c r="T81" t="s">
        <v>14</v>
      </c>
      <c r="U81" t="s">
        <v>304</v>
      </c>
      <c r="V81" t="s">
        <v>14</v>
      </c>
      <c r="W81" t="s">
        <v>17</v>
      </c>
      <c r="X81" t="s">
        <v>14</v>
      </c>
      <c r="Y81" t="s">
        <v>262</v>
      </c>
      <c r="Z81" t="s">
        <v>14</v>
      </c>
      <c r="AB81" t="s">
        <v>14</v>
      </c>
      <c r="AD81" t="s">
        <v>18</v>
      </c>
      <c r="AE81" t="str" cm="1">
        <f t="array" ref="AE8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/cantos/src/chtml/l/levantomisojosalosmontes.html</v>
      </c>
      <c r="AF81" t="s">
        <v>20</v>
      </c>
      <c r="AG81" t="str">
        <f>LOWER(LEFT(Table13[[#This Row],[Titulo]],1))</f>
        <v>l</v>
      </c>
    </row>
    <row r="82" spans="1:33" x14ac:dyDescent="0.35">
      <c r="A82">
        <f t="shared" si="3"/>
        <v>99</v>
      </c>
      <c r="B82" t="s">
        <v>1</v>
      </c>
      <c r="C82">
        <f t="shared" si="2"/>
        <v>79</v>
      </c>
      <c r="D82" t="s">
        <v>2</v>
      </c>
      <c r="E82" t="s">
        <v>3</v>
      </c>
      <c r="F82" t="s">
        <v>4</v>
      </c>
      <c r="G82" t="s">
        <v>98</v>
      </c>
      <c r="H82" t="s">
        <v>6</v>
      </c>
      <c r="I82" t="s">
        <v>7</v>
      </c>
      <c r="J82" t="s">
        <v>4</v>
      </c>
      <c r="K82" t="s">
        <v>373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304</v>
      </c>
      <c r="V82" t="s">
        <v>14</v>
      </c>
      <c r="W82" t="s">
        <v>17</v>
      </c>
      <c r="X82" t="s">
        <v>14</v>
      </c>
      <c r="Z82" t="s">
        <v>14</v>
      </c>
      <c r="AB82" t="s">
        <v>14</v>
      </c>
      <c r="AD82" t="s">
        <v>18</v>
      </c>
      <c r="AE82" t="str" cm="1">
        <f t="array" ref="AE8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/cantos/src/chtml/l/lleguehastatupresenciamiclamor.html</v>
      </c>
      <c r="AF82" t="s">
        <v>20</v>
      </c>
      <c r="AG82" t="str">
        <f>LOWER(LEFT(Table13[[#This Row],[Titulo]],1))</f>
        <v>l</v>
      </c>
    </row>
    <row r="83" spans="1:33" x14ac:dyDescent="0.35">
      <c r="A83">
        <f t="shared" si="3"/>
        <v>100</v>
      </c>
      <c r="B83" t="s">
        <v>1</v>
      </c>
      <c r="C83">
        <f t="shared" si="2"/>
        <v>80</v>
      </c>
      <c r="D83" t="s">
        <v>2</v>
      </c>
      <c r="E83" t="s">
        <v>3</v>
      </c>
      <c r="F83" t="s">
        <v>4</v>
      </c>
      <c r="G83" t="s">
        <v>99</v>
      </c>
      <c r="H83" t="s">
        <v>6</v>
      </c>
      <c r="I83" t="s">
        <v>7</v>
      </c>
      <c r="J83" t="s">
        <v>4</v>
      </c>
      <c r="K83" t="s">
        <v>374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15</v>
      </c>
      <c r="V83" t="s">
        <v>14</v>
      </c>
      <c r="W83" t="s">
        <v>261</v>
      </c>
      <c r="X83" t="s">
        <v>14</v>
      </c>
      <c r="Y83" t="s">
        <v>263</v>
      </c>
      <c r="Z83" t="s">
        <v>14</v>
      </c>
      <c r="AB83" t="s">
        <v>14</v>
      </c>
      <c r="AD83" t="s">
        <v>18</v>
      </c>
      <c r="AE83" t="str" cm="1">
        <f t="array" ref="AE8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/cantos/src/chtml/l/llevamealcielo.html</v>
      </c>
      <c r="AF83" t="s">
        <v>20</v>
      </c>
      <c r="AG83" t="str">
        <f>LOWER(LEFT(Table13[[#This Row],[Titulo]],1))</f>
        <v>l</v>
      </c>
    </row>
    <row r="84" spans="1:33" x14ac:dyDescent="0.35">
      <c r="A84">
        <f t="shared" si="3"/>
        <v>101</v>
      </c>
      <c r="B84" t="s">
        <v>1</v>
      </c>
      <c r="C84">
        <f t="shared" si="2"/>
        <v>81</v>
      </c>
      <c r="D84" t="s">
        <v>2</v>
      </c>
      <c r="E84" t="s">
        <v>3</v>
      </c>
      <c r="F84" t="s">
        <v>4</v>
      </c>
      <c r="G84" t="s">
        <v>100</v>
      </c>
      <c r="H84" t="s">
        <v>6</v>
      </c>
      <c r="I84" t="s">
        <v>7</v>
      </c>
      <c r="J84" t="s">
        <v>4</v>
      </c>
      <c r="K84" t="s">
        <v>375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256</v>
      </c>
      <c r="T84" t="s">
        <v>14</v>
      </c>
      <c r="U84" t="s">
        <v>304</v>
      </c>
      <c r="V84" t="s">
        <v>14</v>
      </c>
      <c r="W84" t="s">
        <v>263</v>
      </c>
      <c r="X84" t="s">
        <v>14</v>
      </c>
      <c r="Z84" t="s">
        <v>14</v>
      </c>
      <c r="AB84" t="s">
        <v>14</v>
      </c>
      <c r="AD84" t="s">
        <v>18</v>
      </c>
      <c r="AE84" t="str" cm="1">
        <f t="array" ref="AE8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/cantos/src/chtml/m/magnificat.html</v>
      </c>
      <c r="AF84" t="s">
        <v>20</v>
      </c>
      <c r="AG84" t="str">
        <f>LOWER(LEFT(Table13[[#This Row],[Titulo]],1))</f>
        <v>m</v>
      </c>
    </row>
    <row r="85" spans="1:33" x14ac:dyDescent="0.35">
      <c r="A85">
        <f t="shared" si="3"/>
        <v>102</v>
      </c>
      <c r="B85" t="s">
        <v>1</v>
      </c>
      <c r="C85">
        <f t="shared" si="2"/>
        <v>82</v>
      </c>
      <c r="D85" t="s">
        <v>2</v>
      </c>
      <c r="E85" t="s">
        <v>3</v>
      </c>
      <c r="F85" t="s">
        <v>4</v>
      </c>
      <c r="G85" t="s">
        <v>101</v>
      </c>
      <c r="H85" t="s">
        <v>6</v>
      </c>
      <c r="I85" t="s">
        <v>7</v>
      </c>
      <c r="J85" t="s">
        <v>4</v>
      </c>
      <c r="K85" t="s">
        <v>376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256</v>
      </c>
      <c r="T85" t="s">
        <v>14</v>
      </c>
      <c r="U85" t="s">
        <v>17</v>
      </c>
      <c r="V85" t="s">
        <v>14</v>
      </c>
      <c r="W85" t="s">
        <v>263</v>
      </c>
      <c r="X85" t="s">
        <v>14</v>
      </c>
      <c r="Z85" t="s">
        <v>14</v>
      </c>
      <c r="AB85" t="s">
        <v>14</v>
      </c>
      <c r="AD85" t="s">
        <v>18</v>
      </c>
      <c r="AE85" t="str" cm="1">
        <f t="array" ref="AE8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/cantos/src/chtml/m/mariacasadebendicion.html</v>
      </c>
      <c r="AF85" t="s">
        <v>20</v>
      </c>
      <c r="AG85" t="str">
        <f>LOWER(LEFT(Table13[[#This Row],[Titulo]],1))</f>
        <v>m</v>
      </c>
    </row>
    <row r="86" spans="1:33" x14ac:dyDescent="0.35">
      <c r="A86">
        <f t="shared" si="3"/>
        <v>103</v>
      </c>
      <c r="B86" t="s">
        <v>1</v>
      </c>
      <c r="C86">
        <f t="shared" si="2"/>
        <v>83</v>
      </c>
      <c r="D86" t="s">
        <v>2</v>
      </c>
      <c r="E86" t="s">
        <v>3</v>
      </c>
      <c r="F86" t="s">
        <v>4</v>
      </c>
      <c r="G86" t="s">
        <v>102</v>
      </c>
      <c r="H86" t="s">
        <v>6</v>
      </c>
      <c r="I86" t="s">
        <v>7</v>
      </c>
      <c r="J86" t="s">
        <v>4</v>
      </c>
      <c r="K86" t="s">
        <v>377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256</v>
      </c>
      <c r="T86" t="s">
        <v>14</v>
      </c>
      <c r="V86" t="s">
        <v>14</v>
      </c>
      <c r="X86" t="s">
        <v>14</v>
      </c>
      <c r="Z86" t="s">
        <v>14</v>
      </c>
      <c r="AB86" t="s">
        <v>14</v>
      </c>
      <c r="AD86" t="s">
        <v>18</v>
      </c>
      <c r="AE86" t="str" cm="1">
        <f t="array" ref="AE8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/cantos/src/chtml/m/mariadejasnagöra.html</v>
      </c>
      <c r="AF86" t="s">
        <v>20</v>
      </c>
      <c r="AG86" t="str">
        <f>LOWER(LEFT(Table13[[#This Row],[Titulo]],1))</f>
        <v>m</v>
      </c>
    </row>
    <row r="87" spans="1:33" x14ac:dyDescent="0.35">
      <c r="A87">
        <f t="shared" si="3"/>
        <v>104</v>
      </c>
      <c r="B87" t="s">
        <v>1</v>
      </c>
      <c r="C87">
        <f t="shared" si="2"/>
        <v>84</v>
      </c>
      <c r="D87" t="s">
        <v>2</v>
      </c>
      <c r="E87" t="s">
        <v>3</v>
      </c>
      <c r="F87" t="s">
        <v>4</v>
      </c>
      <c r="G87" t="s">
        <v>103</v>
      </c>
      <c r="H87" t="s">
        <v>6</v>
      </c>
      <c r="I87" t="s">
        <v>7</v>
      </c>
      <c r="J87" t="s">
        <v>4</v>
      </c>
      <c r="K87" t="s">
        <v>378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S87" t="s">
        <v>255</v>
      </c>
      <c r="T87" t="s">
        <v>14</v>
      </c>
      <c r="U87" t="s">
        <v>256</v>
      </c>
      <c r="V87" t="s">
        <v>14</v>
      </c>
      <c r="W87" t="s">
        <v>263</v>
      </c>
      <c r="X87" t="s">
        <v>14</v>
      </c>
      <c r="Z87" t="s">
        <v>14</v>
      </c>
      <c r="AB87" t="s">
        <v>14</v>
      </c>
      <c r="AD87" t="s">
        <v>18</v>
      </c>
      <c r="AE87" t="str" cm="1">
        <f t="array" ref="AE8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/cantos/src/chtml/m/mariamadredelaiglesia.html</v>
      </c>
      <c r="AF87" t="s">
        <v>20</v>
      </c>
      <c r="AG87" t="str">
        <f>LOWER(LEFT(Table13[[#This Row],[Titulo]],1))</f>
        <v>m</v>
      </c>
    </row>
    <row r="88" spans="1:33" x14ac:dyDescent="0.35">
      <c r="A88">
        <f t="shared" si="3"/>
        <v>105</v>
      </c>
      <c r="B88" t="s">
        <v>1</v>
      </c>
      <c r="C88">
        <f t="shared" si="2"/>
        <v>85</v>
      </c>
      <c r="D88" t="s">
        <v>2</v>
      </c>
      <c r="E88" t="s">
        <v>3</v>
      </c>
      <c r="F88" t="s">
        <v>4</v>
      </c>
      <c r="G88" t="s">
        <v>104</v>
      </c>
      <c r="H88" t="s">
        <v>6</v>
      </c>
      <c r="I88" t="s">
        <v>7</v>
      </c>
      <c r="J88" t="s">
        <v>4</v>
      </c>
      <c r="K88" t="s">
        <v>379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256</v>
      </c>
      <c r="T88" t="s">
        <v>14</v>
      </c>
      <c r="V88" t="s">
        <v>14</v>
      </c>
      <c r="X88" t="s">
        <v>14</v>
      </c>
      <c r="Z88" t="s">
        <v>14</v>
      </c>
      <c r="AB88" t="s">
        <v>14</v>
      </c>
      <c r="AD88" t="s">
        <v>18</v>
      </c>
      <c r="AE88" t="str" cm="1">
        <f t="array" ref="AE8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/cantos/src/chtml/m/mariamadredelcaminoardiente.html</v>
      </c>
      <c r="AF88" t="s">
        <v>20</v>
      </c>
      <c r="AG88" t="str">
        <f>LOWER(LEFT(Table13[[#This Row],[Titulo]],1))</f>
        <v>m</v>
      </c>
    </row>
    <row r="89" spans="1:33" x14ac:dyDescent="0.35">
      <c r="A89">
        <f t="shared" si="3"/>
        <v>106</v>
      </c>
      <c r="B89" t="s">
        <v>1</v>
      </c>
      <c r="C89">
        <f t="shared" si="2"/>
        <v>86</v>
      </c>
      <c r="D89" t="s">
        <v>2</v>
      </c>
      <c r="E89" t="s">
        <v>3</v>
      </c>
      <c r="F89" t="s">
        <v>4</v>
      </c>
      <c r="G89" t="s">
        <v>105</v>
      </c>
      <c r="H89" t="s">
        <v>6</v>
      </c>
      <c r="I89" t="s">
        <v>7</v>
      </c>
      <c r="J89" t="s">
        <v>4</v>
      </c>
      <c r="K89" t="s">
        <v>335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255</v>
      </c>
      <c r="T89" t="s">
        <v>14</v>
      </c>
      <c r="U89" t="s">
        <v>256</v>
      </c>
      <c r="V89" t="s">
        <v>14</v>
      </c>
      <c r="X89" t="s">
        <v>14</v>
      </c>
      <c r="Z89" t="s">
        <v>14</v>
      </c>
      <c r="AB89" t="s">
        <v>14</v>
      </c>
      <c r="AD89" t="s">
        <v>18</v>
      </c>
      <c r="AE89" t="str" cm="1">
        <f t="array" ref="AE8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/cantos/src/chtml/m/mariapequenamaria.html</v>
      </c>
      <c r="AF89" t="s">
        <v>20</v>
      </c>
      <c r="AG89" t="str">
        <f>LOWER(LEFT(Table13[[#This Row],[Titulo]],1))</f>
        <v>m</v>
      </c>
    </row>
    <row r="90" spans="1:33" x14ac:dyDescent="0.35">
      <c r="A90">
        <f t="shared" si="3"/>
        <v>107</v>
      </c>
      <c r="B90" t="s">
        <v>1</v>
      </c>
      <c r="C90">
        <f t="shared" si="2"/>
        <v>87</v>
      </c>
      <c r="D90" t="s">
        <v>2</v>
      </c>
      <c r="E90" t="s">
        <v>3</v>
      </c>
      <c r="F90" t="s">
        <v>4</v>
      </c>
      <c r="G90" t="s">
        <v>106</v>
      </c>
      <c r="H90" t="s">
        <v>6</v>
      </c>
      <c r="I90" t="s">
        <v>7</v>
      </c>
      <c r="J90" t="s">
        <v>4</v>
      </c>
      <c r="K90" t="s">
        <v>380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253</v>
      </c>
      <c r="T90" t="s">
        <v>14</v>
      </c>
      <c r="U90" t="s">
        <v>17</v>
      </c>
      <c r="V90" t="s">
        <v>14</v>
      </c>
      <c r="W90" t="s">
        <v>262</v>
      </c>
      <c r="X90" t="s">
        <v>14</v>
      </c>
      <c r="Z90" t="s">
        <v>14</v>
      </c>
      <c r="AB90" t="s">
        <v>14</v>
      </c>
      <c r="AD90" t="s">
        <v>18</v>
      </c>
      <c r="AE90" t="str" cm="1">
        <f t="array" ref="AE9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/cantos/src/chtml/m/meensenaraselcaminodelavida.html</v>
      </c>
      <c r="AF90" t="s">
        <v>20</v>
      </c>
      <c r="AG90" t="str">
        <f>LOWER(LEFT(Table13[[#This Row],[Titulo]],1))</f>
        <v>m</v>
      </c>
    </row>
    <row r="91" spans="1:33" x14ac:dyDescent="0.35">
      <c r="A91">
        <f t="shared" si="3"/>
        <v>108</v>
      </c>
      <c r="B91" t="s">
        <v>1</v>
      </c>
      <c r="C91">
        <f t="shared" si="2"/>
        <v>88</v>
      </c>
      <c r="D91" t="s">
        <v>2</v>
      </c>
      <c r="E91" t="s">
        <v>3</v>
      </c>
      <c r="F91" t="s">
        <v>4</v>
      </c>
      <c r="G91" t="s">
        <v>107</v>
      </c>
      <c r="H91" t="s">
        <v>6</v>
      </c>
      <c r="I91" t="s">
        <v>7</v>
      </c>
      <c r="J91" t="s">
        <v>4</v>
      </c>
      <c r="K91" t="s">
        <v>381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262</v>
      </c>
      <c r="T91" t="s">
        <v>14</v>
      </c>
      <c r="V91" t="s">
        <v>14</v>
      </c>
      <c r="X91" t="s">
        <v>14</v>
      </c>
      <c r="Z91" t="s">
        <v>14</v>
      </c>
      <c r="AB91" t="s">
        <v>14</v>
      </c>
      <c r="AD91" t="s">
        <v>18</v>
      </c>
      <c r="AE91" t="str" cm="1">
        <f t="array" ref="AE9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/cantos/src/chtml/m/mehasseducidosenor.html</v>
      </c>
      <c r="AF91" t="s">
        <v>20</v>
      </c>
      <c r="AG91" t="str">
        <f>LOWER(LEFT(Table13[[#This Row],[Titulo]],1))</f>
        <v>m</v>
      </c>
    </row>
    <row r="92" spans="1:33" x14ac:dyDescent="0.35">
      <c r="A92">
        <f t="shared" si="3"/>
        <v>109</v>
      </c>
      <c r="B92" t="s">
        <v>1</v>
      </c>
      <c r="C92">
        <f t="shared" si="2"/>
        <v>89</v>
      </c>
      <c r="D92" t="s">
        <v>2</v>
      </c>
      <c r="E92" t="s">
        <v>3</v>
      </c>
      <c r="F92" t="s">
        <v>4</v>
      </c>
      <c r="G92" t="s">
        <v>108</v>
      </c>
      <c r="H92" t="s">
        <v>6</v>
      </c>
      <c r="I92" t="s">
        <v>7</v>
      </c>
      <c r="J92" t="s">
        <v>4</v>
      </c>
      <c r="K92" t="s">
        <v>333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259</v>
      </c>
      <c r="T92" t="s">
        <v>14</v>
      </c>
      <c r="U92" t="s">
        <v>262</v>
      </c>
      <c r="V92" t="s">
        <v>14</v>
      </c>
      <c r="X92" t="s">
        <v>14</v>
      </c>
      <c r="Z92" t="s">
        <v>14</v>
      </c>
      <c r="AB92" t="s">
        <v>14</v>
      </c>
      <c r="AD92" t="s">
        <v>18</v>
      </c>
      <c r="AE92" t="str" cm="1">
        <f t="array" ref="AE9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/cantos/src/chtml/m/miradqueestupendo.html</v>
      </c>
      <c r="AF92" t="s">
        <v>20</v>
      </c>
      <c r="AG92" t="str">
        <f>LOWER(LEFT(Table13[[#This Row],[Titulo]],1))</f>
        <v>m</v>
      </c>
    </row>
    <row r="93" spans="1:33" x14ac:dyDescent="0.35">
      <c r="A93">
        <f t="shared" si="3"/>
        <v>110</v>
      </c>
      <c r="B93" t="s">
        <v>1</v>
      </c>
      <c r="C93">
        <f t="shared" si="2"/>
        <v>90</v>
      </c>
      <c r="D93" t="s">
        <v>2</v>
      </c>
      <c r="E93" t="s">
        <v>3</v>
      </c>
      <c r="F93" t="s">
        <v>4</v>
      </c>
      <c r="G93" t="s">
        <v>109</v>
      </c>
      <c r="H93" t="s">
        <v>6</v>
      </c>
      <c r="I93" t="s">
        <v>7</v>
      </c>
      <c r="J93" t="s">
        <v>4</v>
      </c>
      <c r="K93" t="s">
        <v>382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T93" t="s">
        <v>14</v>
      </c>
      <c r="U93" t="s">
        <v>304</v>
      </c>
      <c r="V93" t="s">
        <v>14</v>
      </c>
      <c r="W93" t="s">
        <v>262</v>
      </c>
      <c r="X93" t="s">
        <v>14</v>
      </c>
      <c r="Z93" t="s">
        <v>14</v>
      </c>
      <c r="AB93" t="s">
        <v>14</v>
      </c>
      <c r="AD93" t="s">
        <v>18</v>
      </c>
      <c r="AE93" t="str" cm="1">
        <f t="array" ref="AE9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/cantos/src/chtml/m/misericordiamiamisericordia.html</v>
      </c>
      <c r="AF93" t="s">
        <v>20</v>
      </c>
      <c r="AG93" t="str">
        <f>LOWER(LEFT(Table13[[#This Row],[Titulo]],1))</f>
        <v>m</v>
      </c>
    </row>
    <row r="94" spans="1:33" x14ac:dyDescent="0.35">
      <c r="A94">
        <f t="shared" si="3"/>
        <v>111</v>
      </c>
      <c r="B94" t="s">
        <v>1</v>
      </c>
      <c r="C94">
        <f t="shared" si="2"/>
        <v>91</v>
      </c>
      <c r="D94" t="s">
        <v>2</v>
      </c>
      <c r="E94" t="s">
        <v>3</v>
      </c>
      <c r="F94" t="s">
        <v>4</v>
      </c>
      <c r="G94" t="s">
        <v>110</v>
      </c>
      <c r="H94" t="s">
        <v>6</v>
      </c>
      <c r="I94" t="s">
        <v>7</v>
      </c>
      <c r="J94" t="s">
        <v>4</v>
      </c>
      <c r="K94" t="s">
        <v>383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262</v>
      </c>
      <c r="T94" t="s">
        <v>14</v>
      </c>
      <c r="V94" t="s">
        <v>14</v>
      </c>
      <c r="X94" t="s">
        <v>14</v>
      </c>
      <c r="Z94" t="s">
        <v>14</v>
      </c>
      <c r="AB94" t="s">
        <v>14</v>
      </c>
      <c r="AD94" t="s">
        <v>18</v>
      </c>
      <c r="AE94" t="str" cm="1">
        <f t="array" ref="AE9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/cantos/src/chtml/m/muchomehanperseguido.html</v>
      </c>
      <c r="AF94" t="s">
        <v>20</v>
      </c>
      <c r="AG94" t="str">
        <f>LOWER(LEFT(Table13[[#This Row],[Titulo]],1))</f>
        <v>m</v>
      </c>
    </row>
    <row r="95" spans="1:33" x14ac:dyDescent="0.35">
      <c r="A95">
        <f t="shared" si="3"/>
        <v>112</v>
      </c>
      <c r="B95" t="s">
        <v>1</v>
      </c>
      <c r="C95">
        <f t="shared" si="2"/>
        <v>92</v>
      </c>
      <c r="D95" t="s">
        <v>2</v>
      </c>
      <c r="E95" t="s">
        <v>3</v>
      </c>
      <c r="F95" t="s">
        <v>4</v>
      </c>
      <c r="G95" t="s">
        <v>111</v>
      </c>
      <c r="H95" t="s">
        <v>6</v>
      </c>
      <c r="I95" t="s">
        <v>7</v>
      </c>
      <c r="J95" t="s">
        <v>4</v>
      </c>
      <c r="K95" t="s">
        <v>384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13</v>
      </c>
      <c r="T95" t="s">
        <v>14</v>
      </c>
      <c r="U95" t="s">
        <v>16</v>
      </c>
      <c r="V95" t="s">
        <v>14</v>
      </c>
      <c r="W95" t="s">
        <v>263</v>
      </c>
      <c r="X95" t="s">
        <v>14</v>
      </c>
      <c r="Z95" t="s">
        <v>14</v>
      </c>
      <c r="AB95" t="s">
        <v>14</v>
      </c>
      <c r="AD95" t="s">
        <v>18</v>
      </c>
      <c r="AE95" t="str" cm="1">
        <f t="array" ref="AE9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/cantos/src/chtml/n/noestaaquiresucito.html</v>
      </c>
      <c r="AF95" t="s">
        <v>20</v>
      </c>
      <c r="AG95" t="str">
        <f>LOWER(LEFT(Table13[[#This Row],[Titulo]],1))</f>
        <v>n</v>
      </c>
    </row>
    <row r="96" spans="1:33" x14ac:dyDescent="0.35">
      <c r="A96">
        <f t="shared" si="3"/>
        <v>113</v>
      </c>
      <c r="B96" t="s">
        <v>1</v>
      </c>
      <c r="C96">
        <f t="shared" si="2"/>
        <v>93</v>
      </c>
      <c r="D96" t="s">
        <v>2</v>
      </c>
      <c r="E96" t="s">
        <v>3</v>
      </c>
      <c r="F96" t="s">
        <v>4</v>
      </c>
      <c r="G96" t="s">
        <v>112</v>
      </c>
      <c r="H96" t="s">
        <v>6</v>
      </c>
      <c r="I96" t="s">
        <v>7</v>
      </c>
      <c r="J96" t="s">
        <v>4</v>
      </c>
      <c r="K96" t="s">
        <v>385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253</v>
      </c>
      <c r="T96" t="s">
        <v>14</v>
      </c>
      <c r="V96" t="s">
        <v>14</v>
      </c>
      <c r="X96" t="s">
        <v>14</v>
      </c>
      <c r="Z96" t="s">
        <v>14</v>
      </c>
      <c r="AB96" t="s">
        <v>14</v>
      </c>
      <c r="AD96" t="s">
        <v>18</v>
      </c>
      <c r="AE96" t="str" cm="1">
        <f t="array" ref="AE9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/cantos/src/chtml/o/ohcieloslloveddeloalto.html</v>
      </c>
      <c r="AF96" t="s">
        <v>20</v>
      </c>
      <c r="AG96" t="str">
        <f>LOWER(LEFT(Table13[[#This Row],[Titulo]],1))</f>
        <v>o</v>
      </c>
    </row>
    <row r="97" spans="1:33" x14ac:dyDescent="0.35">
      <c r="A97">
        <f t="shared" si="3"/>
        <v>114</v>
      </c>
      <c r="B97" t="s">
        <v>1</v>
      </c>
      <c r="C97">
        <f t="shared" si="2"/>
        <v>94</v>
      </c>
      <c r="D97" t="s">
        <v>2</v>
      </c>
      <c r="E97" t="s">
        <v>3</v>
      </c>
      <c r="F97" t="s">
        <v>4</v>
      </c>
      <c r="G97" t="s">
        <v>113</v>
      </c>
      <c r="H97" t="s">
        <v>6</v>
      </c>
      <c r="I97" t="s">
        <v>7</v>
      </c>
      <c r="J97" t="s">
        <v>4</v>
      </c>
      <c r="K97" t="s">
        <v>386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262</v>
      </c>
      <c r="T97" t="s">
        <v>14</v>
      </c>
      <c r="V97" t="s">
        <v>14</v>
      </c>
      <c r="X97" t="s">
        <v>14</v>
      </c>
      <c r="Z97" t="s">
        <v>14</v>
      </c>
      <c r="AB97" t="s">
        <v>14</v>
      </c>
      <c r="AD97" t="s">
        <v>18</v>
      </c>
      <c r="AE97" t="str" cm="1">
        <f t="array" ref="AE9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/cantos/src/chtml/o/ohdiosportunombresalvame.html</v>
      </c>
      <c r="AF97" t="s">
        <v>20</v>
      </c>
      <c r="AG97" t="str">
        <f>LOWER(LEFT(Table13[[#This Row],[Titulo]],1))</f>
        <v>o</v>
      </c>
    </row>
    <row r="98" spans="1:33" x14ac:dyDescent="0.35">
      <c r="A98">
        <f t="shared" si="3"/>
        <v>115</v>
      </c>
      <c r="B98" t="s">
        <v>1</v>
      </c>
      <c r="C98">
        <f t="shared" si="2"/>
        <v>95</v>
      </c>
      <c r="D98" t="s">
        <v>2</v>
      </c>
      <c r="E98" t="s">
        <v>3</v>
      </c>
      <c r="F98" t="s">
        <v>4</v>
      </c>
      <c r="G98" t="s">
        <v>114</v>
      </c>
      <c r="H98" t="s">
        <v>6</v>
      </c>
      <c r="I98" t="s">
        <v>7</v>
      </c>
      <c r="J98" t="s">
        <v>4</v>
      </c>
      <c r="K98" t="s">
        <v>387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253</v>
      </c>
      <c r="T98" t="s">
        <v>14</v>
      </c>
      <c r="U98" t="s">
        <v>304</v>
      </c>
      <c r="V98" t="s">
        <v>14</v>
      </c>
      <c r="W98" t="s">
        <v>262</v>
      </c>
      <c r="X98" t="s">
        <v>14</v>
      </c>
      <c r="Z98" t="s">
        <v>14</v>
      </c>
      <c r="AB98" t="s">
        <v>14</v>
      </c>
      <c r="AD98" t="s">
        <v>18</v>
      </c>
      <c r="AE98" t="str" cm="1">
        <f t="array" ref="AE9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/cantos/src/chtml/o/ohdiostueresmidios.html</v>
      </c>
      <c r="AF98" t="s">
        <v>20</v>
      </c>
      <c r="AG98" t="str">
        <f>LOWER(LEFT(Table13[[#This Row],[Titulo]],1))</f>
        <v>o</v>
      </c>
    </row>
    <row r="99" spans="1:33" x14ac:dyDescent="0.35">
      <c r="A99">
        <f t="shared" si="3"/>
        <v>116</v>
      </c>
      <c r="B99" t="s">
        <v>1</v>
      </c>
      <c r="C99">
        <f t="shared" si="2"/>
        <v>96</v>
      </c>
      <c r="D99" t="s">
        <v>2</v>
      </c>
      <c r="E99" t="s">
        <v>3</v>
      </c>
      <c r="F99" t="s">
        <v>4</v>
      </c>
      <c r="G99" t="s">
        <v>115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255</v>
      </c>
      <c r="T99" t="s">
        <v>14</v>
      </c>
      <c r="U99" t="s">
        <v>305</v>
      </c>
      <c r="V99" t="s">
        <v>14</v>
      </c>
      <c r="W99" t="s">
        <v>16</v>
      </c>
      <c r="X99" t="s">
        <v>14</v>
      </c>
      <c r="Z99" t="s">
        <v>14</v>
      </c>
      <c r="AB99" t="s">
        <v>14</v>
      </c>
      <c r="AD99" t="s">
        <v>18</v>
      </c>
      <c r="AE99" t="str" cm="1">
        <f t="array" ref="AE9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/cantos/src/chtml/o/ohjesusamormio.html</v>
      </c>
      <c r="AF99" t="s">
        <v>20</v>
      </c>
      <c r="AG99" t="str">
        <f>LOWER(LEFT(Table13[[#This Row],[Titulo]],1))</f>
        <v>o</v>
      </c>
    </row>
    <row r="100" spans="1:33" x14ac:dyDescent="0.35">
      <c r="A100">
        <f t="shared" si="3"/>
        <v>117</v>
      </c>
      <c r="B100" t="s">
        <v>1</v>
      </c>
      <c r="C100">
        <f t="shared" si="2"/>
        <v>97</v>
      </c>
      <c r="D100" t="s">
        <v>2</v>
      </c>
      <c r="E100" t="s">
        <v>3</v>
      </c>
      <c r="F100" t="s">
        <v>4</v>
      </c>
      <c r="G100" t="s">
        <v>116</v>
      </c>
      <c r="H100" t="s">
        <v>6</v>
      </c>
      <c r="I100" t="s">
        <v>7</v>
      </c>
      <c r="J100" t="s">
        <v>4</v>
      </c>
      <c r="K100" t="s">
        <v>388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13</v>
      </c>
      <c r="T100" t="s">
        <v>14</v>
      </c>
      <c r="U100" t="s">
        <v>263</v>
      </c>
      <c r="V100" t="s">
        <v>14</v>
      </c>
      <c r="X100" t="s">
        <v>14</v>
      </c>
      <c r="Z100" t="s">
        <v>14</v>
      </c>
      <c r="AB100" t="s">
        <v>14</v>
      </c>
      <c r="AD100" t="s">
        <v>18</v>
      </c>
      <c r="AE100" t="str" cm="1">
        <f t="array" ref="AE10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/cantos/src/chtml/o/ohmuerte¿dondeestatuvictoria?.html</v>
      </c>
      <c r="AF100" t="s">
        <v>20</v>
      </c>
      <c r="AG100" t="str">
        <f>LOWER(LEFT(Table13[[#This Row],[Titulo]],1))</f>
        <v>o</v>
      </c>
    </row>
    <row r="101" spans="1:33" x14ac:dyDescent="0.35">
      <c r="A101">
        <f t="shared" si="3"/>
        <v>118</v>
      </c>
      <c r="B101" t="s">
        <v>1</v>
      </c>
      <c r="C101">
        <f t="shared" si="2"/>
        <v>98</v>
      </c>
      <c r="D101" t="s">
        <v>2</v>
      </c>
      <c r="E101" t="s">
        <v>3</v>
      </c>
      <c r="F101" t="s">
        <v>4</v>
      </c>
      <c r="G101" t="s">
        <v>117</v>
      </c>
      <c r="H101" t="s">
        <v>6</v>
      </c>
      <c r="I101" t="s">
        <v>7</v>
      </c>
      <c r="J101" t="s">
        <v>4</v>
      </c>
      <c r="K101" t="s">
        <v>389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304</v>
      </c>
      <c r="T101" t="s">
        <v>14</v>
      </c>
      <c r="U101" t="s">
        <v>17</v>
      </c>
      <c r="V101" t="s">
        <v>14</v>
      </c>
      <c r="W101" t="s">
        <v>16</v>
      </c>
      <c r="X101" t="s">
        <v>14</v>
      </c>
      <c r="Y101" t="s">
        <v>262</v>
      </c>
      <c r="Z101" t="s">
        <v>14</v>
      </c>
      <c r="AB101" t="s">
        <v>14</v>
      </c>
      <c r="AD101" t="s">
        <v>18</v>
      </c>
      <c r="AE101" t="str" cm="1">
        <f t="array" ref="AE10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/cantos/src/chtml/o/ohsenornuestrodios.html</v>
      </c>
      <c r="AF101" t="s">
        <v>20</v>
      </c>
      <c r="AG101" t="str">
        <f>LOWER(LEFT(Table13[[#This Row],[Titulo]],1))</f>
        <v>o</v>
      </c>
    </row>
    <row r="102" spans="1:33" x14ac:dyDescent="0.35">
      <c r="A102">
        <f t="shared" si="3"/>
        <v>119</v>
      </c>
      <c r="B102" t="s">
        <v>1</v>
      </c>
      <c r="C102">
        <f t="shared" si="2"/>
        <v>99</v>
      </c>
      <c r="D102" t="s">
        <v>2</v>
      </c>
      <c r="E102" t="s">
        <v>3</v>
      </c>
      <c r="F102" t="s">
        <v>4</v>
      </c>
      <c r="G102" t="s">
        <v>118</v>
      </c>
      <c r="H102" t="s">
        <v>6</v>
      </c>
      <c r="I102" t="s">
        <v>7</v>
      </c>
      <c r="J102" t="s">
        <v>4</v>
      </c>
      <c r="K102" t="s">
        <v>390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17</v>
      </c>
      <c r="T102" t="s">
        <v>14</v>
      </c>
      <c r="U102" t="s">
        <v>262</v>
      </c>
      <c r="V102" t="s">
        <v>14</v>
      </c>
      <c r="X102" t="s">
        <v>14</v>
      </c>
      <c r="Z102" t="s">
        <v>14</v>
      </c>
      <c r="AB102" t="s">
        <v>14</v>
      </c>
      <c r="AD102" t="s">
        <v>18</v>
      </c>
      <c r="AE102" t="str" cm="1">
        <f t="array" ref="AE10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/cantos/src/chtml/o/ostomaredeentrelasnaciones.html</v>
      </c>
      <c r="AF102" t="s">
        <v>20</v>
      </c>
      <c r="AG102" t="str">
        <f>LOWER(LEFT(Table13[[#This Row],[Titulo]],1))</f>
        <v>o</v>
      </c>
    </row>
    <row r="103" spans="1:33" x14ac:dyDescent="0.35">
      <c r="A103">
        <f t="shared" si="3"/>
        <v>120</v>
      </c>
      <c r="B103" t="s">
        <v>1</v>
      </c>
      <c r="C103">
        <f t="shared" si="2"/>
        <v>100</v>
      </c>
      <c r="D103" t="s">
        <v>2</v>
      </c>
      <c r="E103" t="s">
        <v>3</v>
      </c>
      <c r="F103" t="s">
        <v>4</v>
      </c>
      <c r="G103" t="s">
        <v>119</v>
      </c>
      <c r="H103" t="s">
        <v>6</v>
      </c>
      <c r="I103" t="s">
        <v>7</v>
      </c>
      <c r="J103" t="s">
        <v>4</v>
      </c>
      <c r="K103" t="s">
        <v>391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256</v>
      </c>
      <c r="T103" t="s">
        <v>14</v>
      </c>
      <c r="V103" t="s">
        <v>14</v>
      </c>
      <c r="X103" t="s">
        <v>14</v>
      </c>
      <c r="Z103" t="s">
        <v>14</v>
      </c>
      <c r="AB103" t="s">
        <v>14</v>
      </c>
      <c r="AD103" t="s">
        <v>18</v>
      </c>
      <c r="AE103" t="str" cm="1">
        <f t="array" ref="AE10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/cantos/src/chtml/p/palomaincorrupta.html</v>
      </c>
      <c r="AF103" t="s">
        <v>20</v>
      </c>
      <c r="AG103" t="str">
        <f>LOWER(LEFT(Table13[[#This Row],[Titulo]],1))</f>
        <v>p</v>
      </c>
    </row>
    <row r="104" spans="1:33" x14ac:dyDescent="0.35">
      <c r="A104">
        <f t="shared" si="3"/>
        <v>121</v>
      </c>
      <c r="B104" t="s">
        <v>1</v>
      </c>
      <c r="C104">
        <f t="shared" si="2"/>
        <v>101</v>
      </c>
      <c r="D104" t="s">
        <v>2</v>
      </c>
      <c r="E104" t="s">
        <v>3</v>
      </c>
      <c r="F104" t="s">
        <v>4</v>
      </c>
      <c r="G104" t="s">
        <v>15</v>
      </c>
      <c r="H104" t="s">
        <v>6</v>
      </c>
      <c r="I104" t="s">
        <v>7</v>
      </c>
      <c r="J104" t="s">
        <v>4</v>
      </c>
      <c r="K104" t="s">
        <v>335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15</v>
      </c>
      <c r="T104" t="s">
        <v>14</v>
      </c>
      <c r="U104" t="s">
        <v>16</v>
      </c>
      <c r="V104" t="s">
        <v>14</v>
      </c>
      <c r="X104" t="s">
        <v>14</v>
      </c>
      <c r="Z104" t="s">
        <v>14</v>
      </c>
      <c r="AB104" t="s">
        <v>14</v>
      </c>
      <c r="AD104" t="s">
        <v>18</v>
      </c>
      <c r="AE104" t="str" cm="1">
        <f t="array" ref="AE10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/cantos/src/chtml/p/pentecostes.html</v>
      </c>
      <c r="AF104" t="s">
        <v>20</v>
      </c>
      <c r="AG104" t="str">
        <f>LOWER(LEFT(Table13[[#This Row],[Titulo]],1))</f>
        <v>p</v>
      </c>
    </row>
    <row r="105" spans="1:33" x14ac:dyDescent="0.35">
      <c r="A105">
        <f t="shared" si="3"/>
        <v>122</v>
      </c>
      <c r="B105" t="s">
        <v>1</v>
      </c>
      <c r="C105">
        <f t="shared" si="2"/>
        <v>102</v>
      </c>
      <c r="D105" t="s">
        <v>2</v>
      </c>
      <c r="E105" t="s">
        <v>3</v>
      </c>
      <c r="F105" t="s">
        <v>4</v>
      </c>
      <c r="G105" t="s">
        <v>120</v>
      </c>
      <c r="H105" t="s">
        <v>6</v>
      </c>
      <c r="I105" t="s">
        <v>7</v>
      </c>
      <c r="J105" t="s">
        <v>4</v>
      </c>
      <c r="K105" t="s">
        <v>392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259</v>
      </c>
      <c r="T105" t="s">
        <v>14</v>
      </c>
      <c r="U105" t="s">
        <v>262</v>
      </c>
      <c r="V105" t="s">
        <v>14</v>
      </c>
      <c r="X105" t="s">
        <v>14</v>
      </c>
      <c r="Z105" t="s">
        <v>14</v>
      </c>
      <c r="AB105" t="s">
        <v>14</v>
      </c>
      <c r="AD105" t="s">
        <v>18</v>
      </c>
      <c r="AE105" t="str" cm="1">
        <f t="array" ref="AE10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/cantos/src/chtml/p/porelamordemisamigos.html</v>
      </c>
      <c r="AF105" t="s">
        <v>20</v>
      </c>
      <c r="AG105" t="str">
        <f>LOWER(LEFT(Table13[[#This Row],[Titulo]],1))</f>
        <v>p</v>
      </c>
    </row>
    <row r="106" spans="1:33" x14ac:dyDescent="0.35">
      <c r="A106">
        <f t="shared" si="3"/>
        <v>123</v>
      </c>
      <c r="B106" t="s">
        <v>1</v>
      </c>
      <c r="C106">
        <f t="shared" si="2"/>
        <v>103</v>
      </c>
      <c r="D106" t="s">
        <v>2</v>
      </c>
      <c r="E106" t="s">
        <v>3</v>
      </c>
      <c r="F106" t="s">
        <v>4</v>
      </c>
      <c r="G106" t="s">
        <v>121</v>
      </c>
      <c r="H106" t="s">
        <v>6</v>
      </c>
      <c r="I106" t="s">
        <v>7</v>
      </c>
      <c r="J106" t="s">
        <v>4</v>
      </c>
      <c r="K106" t="s">
        <v>393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13</v>
      </c>
      <c r="T106" t="s">
        <v>14</v>
      </c>
      <c r="U106" t="s">
        <v>257</v>
      </c>
      <c r="V106" t="s">
        <v>14</v>
      </c>
      <c r="W106" t="s">
        <v>259</v>
      </c>
      <c r="X106" t="s">
        <v>14</v>
      </c>
      <c r="Z106" t="s">
        <v>14</v>
      </c>
      <c r="AB106" t="s">
        <v>14</v>
      </c>
      <c r="AD106" t="s">
        <v>18</v>
      </c>
      <c r="AE106" t="str" cm="1">
        <f t="array" ref="AE10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/cantos/src/chtml/p/porqueestanocheesdiferente.html</v>
      </c>
      <c r="AF106" t="s">
        <v>20</v>
      </c>
      <c r="AG106" t="str">
        <f>LOWER(LEFT(Table13[[#This Row],[Titulo]],1))</f>
        <v>p</v>
      </c>
    </row>
    <row r="107" spans="1:33" x14ac:dyDescent="0.35">
      <c r="A107">
        <f t="shared" si="3"/>
        <v>124</v>
      </c>
      <c r="B107" t="s">
        <v>1</v>
      </c>
      <c r="C107">
        <f t="shared" si="2"/>
        <v>104</v>
      </c>
      <c r="D107" t="s">
        <v>2</v>
      </c>
      <c r="E107" t="s">
        <v>3</v>
      </c>
      <c r="F107" t="s">
        <v>4</v>
      </c>
      <c r="G107" t="s">
        <v>122</v>
      </c>
      <c r="H107" t="s">
        <v>6</v>
      </c>
      <c r="I107" t="s">
        <v>7</v>
      </c>
      <c r="J107" t="s">
        <v>4</v>
      </c>
      <c r="K107" t="s">
        <v>394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255</v>
      </c>
      <c r="T107" t="s">
        <v>14</v>
      </c>
      <c r="U107" t="s">
        <v>304</v>
      </c>
      <c r="V107" t="s">
        <v>14</v>
      </c>
      <c r="W107" t="s">
        <v>262</v>
      </c>
      <c r="X107" t="s">
        <v>14</v>
      </c>
      <c r="Z107" t="s">
        <v>14</v>
      </c>
      <c r="AB107" t="s">
        <v>14</v>
      </c>
      <c r="AD107" t="s">
        <v>18</v>
      </c>
      <c r="AE107" t="str" cm="1">
        <f t="array" ref="AE10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/cantos/src/chtml/p/porquelasgentesconjuran.html</v>
      </c>
      <c r="AF107" t="s">
        <v>20</v>
      </c>
      <c r="AG107" t="str">
        <f>LOWER(LEFT(Table13[[#This Row],[Titulo]],1))</f>
        <v>p</v>
      </c>
    </row>
    <row r="108" spans="1:33" x14ac:dyDescent="0.35">
      <c r="A108">
        <f t="shared" si="3"/>
        <v>125</v>
      </c>
      <c r="B108" t="s">
        <v>1</v>
      </c>
      <c r="C108">
        <f t="shared" si="2"/>
        <v>105</v>
      </c>
      <c r="D108" t="s">
        <v>2</v>
      </c>
      <c r="E108" t="s">
        <v>3</v>
      </c>
      <c r="F108" t="s">
        <v>4</v>
      </c>
      <c r="G108" t="s">
        <v>123</v>
      </c>
      <c r="H108" t="s">
        <v>6</v>
      </c>
      <c r="I108" t="s">
        <v>7</v>
      </c>
      <c r="J108" t="s">
        <v>4</v>
      </c>
      <c r="K108" t="s">
        <v>395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304</v>
      </c>
      <c r="V108" t="s">
        <v>14</v>
      </c>
      <c r="W108" t="s">
        <v>263</v>
      </c>
      <c r="X108" t="s">
        <v>14</v>
      </c>
      <c r="Z108" t="s">
        <v>14</v>
      </c>
      <c r="AB108" t="s">
        <v>14</v>
      </c>
      <c r="AD108" t="s">
        <v>18</v>
      </c>
      <c r="AE108" t="str" cm="1">
        <f t="array" ref="AE10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/cantos/src/chtml/p/porquemiyugoessuave.html</v>
      </c>
      <c r="AF108" t="s">
        <v>20</v>
      </c>
      <c r="AG108" t="str">
        <f>LOWER(LEFT(Table13[[#This Row],[Titulo]],1))</f>
        <v>p</v>
      </c>
    </row>
    <row r="109" spans="1:33" x14ac:dyDescent="0.35">
      <c r="A109">
        <f t="shared" si="3"/>
        <v>126</v>
      </c>
      <c r="B109" t="s">
        <v>1</v>
      </c>
      <c r="C109">
        <f t="shared" si="2"/>
        <v>106</v>
      </c>
      <c r="D109" t="s">
        <v>2</v>
      </c>
      <c r="E109" t="s">
        <v>3</v>
      </c>
      <c r="F109" t="s">
        <v>4</v>
      </c>
      <c r="G109" t="s">
        <v>124</v>
      </c>
      <c r="H109" t="s">
        <v>6</v>
      </c>
      <c r="I109" t="s">
        <v>7</v>
      </c>
      <c r="J109" t="s">
        <v>4</v>
      </c>
      <c r="K109" t="s">
        <v>396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17</v>
      </c>
      <c r="T109" t="s">
        <v>14</v>
      </c>
      <c r="U109" t="s">
        <v>262</v>
      </c>
      <c r="V109" t="s">
        <v>14</v>
      </c>
      <c r="X109" t="s">
        <v>14</v>
      </c>
      <c r="Z109" t="s">
        <v>14</v>
      </c>
      <c r="AB109" t="s">
        <v>14</v>
      </c>
      <c r="AD109" t="s">
        <v>18</v>
      </c>
      <c r="AE109" t="str" cm="1">
        <f t="array" ref="AE10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/cantos/src/chtml/q/queamablessontusmoradas.html</v>
      </c>
      <c r="AF109" t="s">
        <v>20</v>
      </c>
      <c r="AG109" t="str">
        <f>LOWER(LEFT(Table13[[#This Row],[Titulo]],1))</f>
        <v>q</v>
      </c>
    </row>
    <row r="110" spans="1:33" x14ac:dyDescent="0.35">
      <c r="A110">
        <f t="shared" si="3"/>
        <v>127</v>
      </c>
      <c r="B110" t="s">
        <v>1</v>
      </c>
      <c r="C110">
        <f t="shared" si="2"/>
        <v>107</v>
      </c>
      <c r="D110" t="s">
        <v>2</v>
      </c>
      <c r="E110" t="s">
        <v>3</v>
      </c>
      <c r="F110" t="s">
        <v>4</v>
      </c>
      <c r="G110" t="s">
        <v>125</v>
      </c>
      <c r="H110" t="s">
        <v>6</v>
      </c>
      <c r="I110" t="s">
        <v>7</v>
      </c>
      <c r="J110" t="s">
        <v>4</v>
      </c>
      <c r="K110" t="s">
        <v>333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259</v>
      </c>
      <c r="T110" t="s">
        <v>14</v>
      </c>
      <c r="U110" t="s">
        <v>262</v>
      </c>
      <c r="V110" t="s">
        <v>14</v>
      </c>
      <c r="X110" t="s">
        <v>14</v>
      </c>
      <c r="Z110" t="s">
        <v>14</v>
      </c>
      <c r="AB110" t="s">
        <v>14</v>
      </c>
      <c r="AD110" t="s">
        <v>18</v>
      </c>
      <c r="AE110" t="str" cm="1">
        <f t="array" ref="AE1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/cantos/src/chtml/q/queestupendoquealegria.html</v>
      </c>
      <c r="AF110" t="s">
        <v>20</v>
      </c>
      <c r="AG110" t="str">
        <f>LOWER(LEFT(Table13[[#This Row],[Titulo]],1))</f>
        <v>q</v>
      </c>
    </row>
    <row r="111" spans="1:33" x14ac:dyDescent="0.35">
      <c r="A111">
        <f t="shared" si="3"/>
        <v>128</v>
      </c>
      <c r="B111" t="s">
        <v>1</v>
      </c>
      <c r="C111">
        <f t="shared" si="2"/>
        <v>108</v>
      </c>
      <c r="D111" t="s">
        <v>2</v>
      </c>
      <c r="E111" t="s">
        <v>3</v>
      </c>
      <c r="F111" t="s">
        <v>4</v>
      </c>
      <c r="G111" t="s">
        <v>126</v>
      </c>
      <c r="H111" t="s">
        <v>6</v>
      </c>
      <c r="I111" t="s">
        <v>7</v>
      </c>
      <c r="J111" t="s">
        <v>4</v>
      </c>
      <c r="K111" t="s">
        <v>397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304</v>
      </c>
      <c r="T111" t="s">
        <v>14</v>
      </c>
      <c r="U111" t="s">
        <v>16</v>
      </c>
      <c r="V111" t="s">
        <v>14</v>
      </c>
      <c r="W111" t="s">
        <v>263</v>
      </c>
      <c r="X111" t="s">
        <v>14</v>
      </c>
      <c r="Z111" t="s">
        <v>14</v>
      </c>
      <c r="AB111" t="s">
        <v>14</v>
      </c>
      <c r="AD111" t="s">
        <v>18</v>
      </c>
      <c r="AE111" t="str" cm="1">
        <f t="array" ref="AE1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/cantos/src/chtml/q/quiennosseparara.html</v>
      </c>
      <c r="AF111" t="s">
        <v>20</v>
      </c>
      <c r="AG111" t="str">
        <f>LOWER(LEFT(Table13[[#This Row],[Titulo]],1))</f>
        <v>q</v>
      </c>
    </row>
    <row r="112" spans="1:33" x14ac:dyDescent="0.35">
      <c r="A112">
        <f t="shared" si="3"/>
        <v>129</v>
      </c>
      <c r="B112" t="s">
        <v>1</v>
      </c>
      <c r="C112">
        <f t="shared" si="2"/>
        <v>109</v>
      </c>
      <c r="D112" t="s">
        <v>2</v>
      </c>
      <c r="E112" t="s">
        <v>3</v>
      </c>
      <c r="F112" t="s">
        <v>4</v>
      </c>
      <c r="G112" t="s">
        <v>127</v>
      </c>
      <c r="H112" t="s">
        <v>6</v>
      </c>
      <c r="I112" t="s">
        <v>7</v>
      </c>
      <c r="J112" t="s">
        <v>4</v>
      </c>
      <c r="K112" t="s">
        <v>398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262</v>
      </c>
      <c r="V112" t="s">
        <v>14</v>
      </c>
      <c r="X112" t="s">
        <v>14</v>
      </c>
      <c r="Z112" t="s">
        <v>14</v>
      </c>
      <c r="AB112" t="s">
        <v>14</v>
      </c>
      <c r="AD112" t="s">
        <v>18</v>
      </c>
      <c r="AE112" t="str" cm="1">
        <f t="array" ref="AE1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/cantos/src/chtml/q/quierocantar.html</v>
      </c>
      <c r="AF112" t="s">
        <v>20</v>
      </c>
      <c r="AG112" t="str">
        <f>LOWER(LEFT(Table13[[#This Row],[Titulo]],1))</f>
        <v>q</v>
      </c>
    </row>
    <row r="113" spans="1:33" x14ac:dyDescent="0.35">
      <c r="A113">
        <f t="shared" si="3"/>
        <v>130</v>
      </c>
      <c r="B113" t="s">
        <v>1</v>
      </c>
      <c r="C113">
        <f t="shared" si="2"/>
        <v>110</v>
      </c>
      <c r="D113" t="s">
        <v>2</v>
      </c>
      <c r="E113" t="s">
        <v>3</v>
      </c>
      <c r="F113" t="s">
        <v>4</v>
      </c>
      <c r="G113" t="s">
        <v>128</v>
      </c>
      <c r="H113" t="s">
        <v>6</v>
      </c>
      <c r="I113" t="s">
        <v>7</v>
      </c>
      <c r="J113" t="s">
        <v>4</v>
      </c>
      <c r="K113" t="s">
        <v>399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13</v>
      </c>
      <c r="T113" t="s">
        <v>14</v>
      </c>
      <c r="U113" t="s">
        <v>16</v>
      </c>
      <c r="V113" t="s">
        <v>14</v>
      </c>
      <c r="X113" t="s">
        <v>14</v>
      </c>
      <c r="Z113" t="s">
        <v>14</v>
      </c>
      <c r="AB113" t="s">
        <v>14</v>
      </c>
      <c r="AD113" t="s">
        <v>18</v>
      </c>
      <c r="AE113" t="str" cm="1">
        <f t="array" ref="AE1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/cantos/src/chtml/r/resucito.html</v>
      </c>
      <c r="AF113" t="s">
        <v>20</v>
      </c>
      <c r="AG113" t="str">
        <f>LOWER(LEFT(Table13[[#This Row],[Titulo]],1))</f>
        <v>r</v>
      </c>
    </row>
    <row r="114" spans="1:33" x14ac:dyDescent="0.35">
      <c r="A114">
        <f t="shared" si="3"/>
        <v>131</v>
      </c>
      <c r="B114" t="s">
        <v>1</v>
      </c>
      <c r="C114">
        <f t="shared" si="2"/>
        <v>111</v>
      </c>
      <c r="D114" t="s">
        <v>2</v>
      </c>
      <c r="E114" t="s">
        <v>3</v>
      </c>
      <c r="F114" t="s">
        <v>4</v>
      </c>
      <c r="G114" t="s">
        <v>129</v>
      </c>
      <c r="H114" t="s">
        <v>6</v>
      </c>
      <c r="I114" t="s">
        <v>7</v>
      </c>
      <c r="J114" t="s">
        <v>4</v>
      </c>
      <c r="K114" t="s">
        <v>400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13</v>
      </c>
      <c r="T114" t="s">
        <v>14</v>
      </c>
      <c r="V114" t="s">
        <v>14</v>
      </c>
      <c r="X114" t="s">
        <v>14</v>
      </c>
      <c r="Z114" t="s">
        <v>14</v>
      </c>
      <c r="AB114" t="s">
        <v>14</v>
      </c>
      <c r="AD114" t="s">
        <v>18</v>
      </c>
      <c r="AE114" t="str" cm="1">
        <f t="array" ref="AE1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/cantos/src/chtml/r/resurrexit.html</v>
      </c>
      <c r="AF114" t="s">
        <v>20</v>
      </c>
      <c r="AG114" t="str">
        <f>LOWER(LEFT(Table13[[#This Row],[Titulo]],1))</f>
        <v>r</v>
      </c>
    </row>
    <row r="115" spans="1:33" x14ac:dyDescent="0.35">
      <c r="A115">
        <f t="shared" si="3"/>
        <v>132</v>
      </c>
      <c r="B115" t="s">
        <v>1</v>
      </c>
      <c r="C115">
        <f t="shared" si="2"/>
        <v>112</v>
      </c>
      <c r="D115" t="s">
        <v>2</v>
      </c>
      <c r="E115" t="s">
        <v>3</v>
      </c>
      <c r="F115" t="s">
        <v>4</v>
      </c>
      <c r="G115" t="s">
        <v>130</v>
      </c>
      <c r="H115" t="s">
        <v>6</v>
      </c>
      <c r="I115" t="s">
        <v>7</v>
      </c>
      <c r="J115" t="s">
        <v>4</v>
      </c>
      <c r="K115" t="s">
        <v>335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256</v>
      </c>
      <c r="T115" t="s">
        <v>14</v>
      </c>
      <c r="U115" t="s">
        <v>261</v>
      </c>
      <c r="V115" t="s">
        <v>14</v>
      </c>
      <c r="X115" t="s">
        <v>14</v>
      </c>
      <c r="Z115" t="s">
        <v>14</v>
      </c>
      <c r="AB115" t="s">
        <v>14</v>
      </c>
      <c r="AD115" t="s">
        <v>18</v>
      </c>
      <c r="AE115" t="str" cm="1">
        <f t="array" ref="AE1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/cantos/src/chtml/s/salvereinadeloscielos.html</v>
      </c>
      <c r="AF115" t="s">
        <v>20</v>
      </c>
      <c r="AG115" t="str">
        <f>LOWER(LEFT(Table13[[#This Row],[Titulo]],1))</f>
        <v>s</v>
      </c>
    </row>
    <row r="116" spans="1:33" x14ac:dyDescent="0.35">
      <c r="A116">
        <f t="shared" si="3"/>
        <v>133</v>
      </c>
      <c r="B116" t="s">
        <v>1</v>
      </c>
      <c r="C116">
        <f t="shared" si="2"/>
        <v>113</v>
      </c>
      <c r="D116" t="s">
        <v>2</v>
      </c>
      <c r="E116" t="s">
        <v>3</v>
      </c>
      <c r="F116" t="s">
        <v>4</v>
      </c>
      <c r="G116" t="s">
        <v>131</v>
      </c>
      <c r="H116" t="s">
        <v>6</v>
      </c>
      <c r="I116" t="s">
        <v>7</v>
      </c>
      <c r="J116" t="s">
        <v>4</v>
      </c>
      <c r="K116" t="s">
        <v>401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257</v>
      </c>
      <c r="T116" t="s">
        <v>14</v>
      </c>
      <c r="U116" t="s">
        <v>259</v>
      </c>
      <c r="V116" t="s">
        <v>14</v>
      </c>
      <c r="X116" t="s">
        <v>14</v>
      </c>
      <c r="Z116" t="s">
        <v>14</v>
      </c>
      <c r="AB116" t="s">
        <v>14</v>
      </c>
      <c r="AD116" t="s">
        <v>18</v>
      </c>
      <c r="AE116" t="str" cm="1">
        <f t="array" ref="AE1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/cantos/src/chtml/s/seencontrarondosangeles.html</v>
      </c>
      <c r="AF116" t="s">
        <v>20</v>
      </c>
      <c r="AG116" t="str">
        <f>LOWER(LEFT(Table13[[#This Row],[Titulo]],1))</f>
        <v>s</v>
      </c>
    </row>
    <row r="117" spans="1:33" x14ac:dyDescent="0.35">
      <c r="A117">
        <f t="shared" si="3"/>
        <v>134</v>
      </c>
      <c r="B117" t="s">
        <v>1</v>
      </c>
      <c r="C117">
        <f t="shared" si="2"/>
        <v>114</v>
      </c>
      <c r="D117" t="s">
        <v>2</v>
      </c>
      <c r="E117" t="s">
        <v>3</v>
      </c>
      <c r="F117" t="s">
        <v>4</v>
      </c>
      <c r="G117" t="s">
        <v>302</v>
      </c>
      <c r="H117" t="s">
        <v>6</v>
      </c>
      <c r="I117" t="s">
        <v>7</v>
      </c>
      <c r="J117" t="s">
        <v>4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15</v>
      </c>
      <c r="T117" t="s">
        <v>14</v>
      </c>
      <c r="U117" t="s">
        <v>17</v>
      </c>
      <c r="V117" t="s">
        <v>14</v>
      </c>
      <c r="X117" t="s">
        <v>14</v>
      </c>
      <c r="Z117" t="s">
        <v>14</v>
      </c>
      <c r="AB117" t="s">
        <v>14</v>
      </c>
      <c r="AD117" t="s">
        <v>18</v>
      </c>
      <c r="AE117" t="str" cm="1">
        <f t="array" ref="AE1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/cantos/src/chtml/s/secuenciadelcorpuschristi..html</v>
      </c>
      <c r="AF117" t="s">
        <v>20</v>
      </c>
      <c r="AG117" t="str">
        <f>LOWER(LEFT(Table13[[#This Row],[Titulo]],1))</f>
        <v>s</v>
      </c>
    </row>
    <row r="118" spans="1:33" x14ac:dyDescent="0.35">
      <c r="A118">
        <f t="shared" si="3"/>
        <v>135</v>
      </c>
      <c r="B118" t="s">
        <v>1</v>
      </c>
      <c r="C118">
        <f t="shared" si="2"/>
        <v>115</v>
      </c>
      <c r="D118" t="s">
        <v>2</v>
      </c>
      <c r="E118" t="s">
        <v>3</v>
      </c>
      <c r="F118" t="s">
        <v>4</v>
      </c>
      <c r="G118" t="s">
        <v>303</v>
      </c>
      <c r="H118" t="s">
        <v>6</v>
      </c>
      <c r="I118" t="s">
        <v>7</v>
      </c>
      <c r="J118" t="s">
        <v>4</v>
      </c>
      <c r="K118" t="s">
        <v>162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T118" t="s">
        <v>14</v>
      </c>
      <c r="V118" t="s">
        <v>14</v>
      </c>
      <c r="X118" t="s">
        <v>14</v>
      </c>
      <c r="Z118" t="s">
        <v>14</v>
      </c>
      <c r="AB118" t="s">
        <v>14</v>
      </c>
      <c r="AD118" t="s">
        <v>18</v>
      </c>
      <c r="AE118" t="str" cm="1">
        <f t="array" ref="AE1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/cantos/src/chtml/s/secuenciadelcorpuschristi...html</v>
      </c>
      <c r="AF118" t="s">
        <v>20</v>
      </c>
      <c r="AG118" t="str">
        <f>LOWER(LEFT(Table13[[#This Row],[Titulo]],1))</f>
        <v>s</v>
      </c>
    </row>
    <row r="119" spans="1:33" x14ac:dyDescent="0.35">
      <c r="A119">
        <f t="shared" si="3"/>
        <v>136</v>
      </c>
      <c r="B119" t="s">
        <v>1</v>
      </c>
      <c r="C119">
        <f t="shared" si="2"/>
        <v>116</v>
      </c>
      <c r="D119" t="s">
        <v>2</v>
      </c>
      <c r="E119" t="s">
        <v>3</v>
      </c>
      <c r="F119" t="s">
        <v>4</v>
      </c>
      <c r="G119" t="s">
        <v>133</v>
      </c>
      <c r="H119" t="s">
        <v>6</v>
      </c>
      <c r="I119" t="s">
        <v>7</v>
      </c>
      <c r="J119" t="s">
        <v>4</v>
      </c>
      <c r="K119" t="s">
        <v>402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T119" t="s">
        <v>14</v>
      </c>
      <c r="U119" t="s">
        <v>304</v>
      </c>
      <c r="V119" t="s">
        <v>14</v>
      </c>
      <c r="W119" t="s">
        <v>16</v>
      </c>
      <c r="X119" t="s">
        <v>14</v>
      </c>
      <c r="Z119" t="s">
        <v>14</v>
      </c>
      <c r="AB119" t="s">
        <v>14</v>
      </c>
      <c r="AD119" t="s">
        <v>18</v>
      </c>
      <c r="AE119" t="str" cm="1">
        <f t="array" ref="AE1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/cantos/src/chtml/s/senorayudameanodudardeti.html</v>
      </c>
      <c r="AF119" t="s">
        <v>20</v>
      </c>
      <c r="AG119" t="str">
        <f>LOWER(LEFT(Table13[[#This Row],[Titulo]],1))</f>
        <v>s</v>
      </c>
    </row>
    <row r="120" spans="1:33" x14ac:dyDescent="0.35">
      <c r="A120">
        <f t="shared" si="3"/>
        <v>137</v>
      </c>
      <c r="B120" t="s">
        <v>1</v>
      </c>
      <c r="C120">
        <f t="shared" si="2"/>
        <v>117</v>
      </c>
      <c r="D120" t="s">
        <v>2</v>
      </c>
      <c r="E120" t="s">
        <v>3</v>
      </c>
      <c r="F120" t="s">
        <v>4</v>
      </c>
      <c r="G120" t="s">
        <v>134</v>
      </c>
      <c r="H120" t="s">
        <v>6</v>
      </c>
      <c r="I120" t="s">
        <v>7</v>
      </c>
      <c r="J120" t="s">
        <v>4</v>
      </c>
      <c r="K120" t="s">
        <v>403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262</v>
      </c>
      <c r="V120" t="s">
        <v>14</v>
      </c>
      <c r="X120" t="s">
        <v>14</v>
      </c>
      <c r="Z120" t="s">
        <v>14</v>
      </c>
      <c r="AB120" t="s">
        <v>14</v>
      </c>
      <c r="AD120" t="s">
        <v>18</v>
      </c>
      <c r="AE120" t="str" cm="1">
        <f t="array" ref="AE1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/cantos/src/chtml/s/senornomecorrijasentucolera.html</v>
      </c>
      <c r="AF120" t="s">
        <v>20</v>
      </c>
      <c r="AG120" t="str">
        <f>LOWER(LEFT(Table13[[#This Row],[Titulo]],1))</f>
        <v>s</v>
      </c>
    </row>
    <row r="121" spans="1:33" x14ac:dyDescent="0.35">
      <c r="A121">
        <f t="shared" si="3"/>
        <v>138</v>
      </c>
      <c r="B121" t="s">
        <v>1</v>
      </c>
      <c r="C121">
        <f t="shared" si="2"/>
        <v>118</v>
      </c>
      <c r="D121" t="s">
        <v>2</v>
      </c>
      <c r="E121" t="s">
        <v>3</v>
      </c>
      <c r="F121" t="s">
        <v>4</v>
      </c>
      <c r="G121" t="s">
        <v>135</v>
      </c>
      <c r="H121" t="s">
        <v>6</v>
      </c>
      <c r="I121" t="s">
        <v>7</v>
      </c>
      <c r="J121" t="s">
        <v>4</v>
      </c>
      <c r="K121" t="s">
        <v>404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T121" t="s">
        <v>14</v>
      </c>
      <c r="U121" t="s">
        <v>261</v>
      </c>
      <c r="V121" t="s">
        <v>14</v>
      </c>
      <c r="X121" t="s">
        <v>14</v>
      </c>
      <c r="Z121" t="s">
        <v>14</v>
      </c>
      <c r="AB121" t="s">
        <v>14</v>
      </c>
      <c r="AD121" t="s">
        <v>18</v>
      </c>
      <c r="AE121" t="str" cm="1">
        <f t="array" ref="AE1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/cantos/src/chtml/s/shlom-lejmariam.html</v>
      </c>
      <c r="AF121" t="s">
        <v>20</v>
      </c>
      <c r="AG121" t="str">
        <f>LOWER(LEFT(Table13[[#This Row],[Titulo]],1))</f>
        <v>s</v>
      </c>
    </row>
    <row r="122" spans="1:33" x14ac:dyDescent="0.35">
      <c r="A122">
        <f t="shared" si="3"/>
        <v>139</v>
      </c>
      <c r="B122" t="s">
        <v>1</v>
      </c>
      <c r="C122">
        <f t="shared" si="2"/>
        <v>119</v>
      </c>
      <c r="D122" t="s">
        <v>2</v>
      </c>
      <c r="E122" t="s">
        <v>3</v>
      </c>
      <c r="F122" t="s">
        <v>4</v>
      </c>
      <c r="G122" t="s">
        <v>136</v>
      </c>
      <c r="H122" t="s">
        <v>6</v>
      </c>
      <c r="I122" t="s">
        <v>7</v>
      </c>
      <c r="J122" t="s">
        <v>4</v>
      </c>
      <c r="K122" t="s">
        <v>405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17</v>
      </c>
      <c r="T122" t="s">
        <v>14</v>
      </c>
      <c r="U122" t="s">
        <v>262</v>
      </c>
      <c r="V122" t="s">
        <v>14</v>
      </c>
      <c r="X122" t="s">
        <v>14</v>
      </c>
      <c r="Z122" t="s">
        <v>14</v>
      </c>
      <c r="AB122" t="s">
        <v>14</v>
      </c>
      <c r="AD122" t="s">
        <v>18</v>
      </c>
      <c r="AE122" t="str" cm="1">
        <f t="array" ref="AE1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/cantos/src/chtml/s/sielsenornoconstruyelacasa.html</v>
      </c>
      <c r="AF122" t="s">
        <v>20</v>
      </c>
      <c r="AG122" t="str">
        <f>LOWER(LEFT(Table13[[#This Row],[Titulo]],1))</f>
        <v>s</v>
      </c>
    </row>
    <row r="123" spans="1:33" x14ac:dyDescent="0.35">
      <c r="A123">
        <f t="shared" si="3"/>
        <v>140</v>
      </c>
      <c r="B123" t="s">
        <v>1</v>
      </c>
      <c r="C123">
        <f t="shared" si="2"/>
        <v>120</v>
      </c>
      <c r="D123" t="s">
        <v>2</v>
      </c>
      <c r="E123" t="s">
        <v>3</v>
      </c>
      <c r="F123" t="s">
        <v>4</v>
      </c>
      <c r="G123" t="s">
        <v>137</v>
      </c>
      <c r="H123" t="s">
        <v>6</v>
      </c>
      <c r="I123" t="s">
        <v>7</v>
      </c>
      <c r="J123" t="s">
        <v>4</v>
      </c>
      <c r="K123" t="s">
        <v>406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13</v>
      </c>
      <c r="V123" t="s">
        <v>14</v>
      </c>
      <c r="X123" t="s">
        <v>14</v>
      </c>
      <c r="Z123" t="s">
        <v>14</v>
      </c>
      <c r="AB123" t="s">
        <v>14</v>
      </c>
      <c r="AD123" t="s">
        <v>18</v>
      </c>
      <c r="AE123" t="str" cm="1">
        <f t="array" ref="AE1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/cantos/src/chtml/s/sihabeisresucitadoconcristo.html</v>
      </c>
      <c r="AF123" t="s">
        <v>20</v>
      </c>
      <c r="AG123" t="str">
        <f>LOWER(LEFT(Table13[[#This Row],[Titulo]],1))</f>
        <v>s</v>
      </c>
    </row>
    <row r="124" spans="1:33" x14ac:dyDescent="0.35">
      <c r="A124">
        <f t="shared" si="3"/>
        <v>141</v>
      </c>
      <c r="B124" t="s">
        <v>1</v>
      </c>
      <c r="C124">
        <f t="shared" si="2"/>
        <v>121</v>
      </c>
      <c r="D124" t="s">
        <v>2</v>
      </c>
      <c r="E124" t="s">
        <v>3</v>
      </c>
      <c r="F124" t="s">
        <v>4</v>
      </c>
      <c r="G124" t="s">
        <v>138</v>
      </c>
      <c r="H124" t="s">
        <v>6</v>
      </c>
      <c r="I124" t="s">
        <v>7</v>
      </c>
      <c r="J124" t="s">
        <v>4</v>
      </c>
      <c r="K124" t="s">
        <v>407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262</v>
      </c>
      <c r="T124" t="s">
        <v>14</v>
      </c>
      <c r="V124" t="s">
        <v>14</v>
      </c>
      <c r="X124" t="s">
        <v>14</v>
      </c>
      <c r="Z124" t="s">
        <v>14</v>
      </c>
      <c r="AB124" t="s">
        <v>14</v>
      </c>
      <c r="AD124" t="s">
        <v>18</v>
      </c>
      <c r="AE124" t="str" cm="1">
        <f t="array" ref="AE1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/cantos/src/chtml/s/sihoyescuchaissuvoz.html</v>
      </c>
      <c r="AF124" t="s">
        <v>20</v>
      </c>
      <c r="AG124" t="str">
        <f>LOWER(LEFT(Table13[[#This Row],[Titulo]],1))</f>
        <v>s</v>
      </c>
    </row>
    <row r="125" spans="1:33" x14ac:dyDescent="0.35">
      <c r="A125">
        <f t="shared" si="3"/>
        <v>142</v>
      </c>
      <c r="B125" t="s">
        <v>1</v>
      </c>
      <c r="C125">
        <f t="shared" si="2"/>
        <v>122</v>
      </c>
      <c r="D125" t="s">
        <v>2</v>
      </c>
      <c r="E125" t="s">
        <v>3</v>
      </c>
      <c r="F125" t="s">
        <v>4</v>
      </c>
      <c r="G125" t="s">
        <v>139</v>
      </c>
      <c r="H125" t="s">
        <v>6</v>
      </c>
      <c r="I125" t="s">
        <v>7</v>
      </c>
      <c r="J125" t="s">
        <v>4</v>
      </c>
      <c r="K125" t="s">
        <v>408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255</v>
      </c>
      <c r="T125" t="s">
        <v>14</v>
      </c>
      <c r="U125" t="s">
        <v>262</v>
      </c>
      <c r="V125" t="s">
        <v>14</v>
      </c>
      <c r="X125" t="s">
        <v>14</v>
      </c>
      <c r="Z125" t="s">
        <v>14</v>
      </c>
      <c r="AB125" t="s">
        <v>14</v>
      </c>
      <c r="AD125" t="s">
        <v>18</v>
      </c>
      <c r="AE125" t="str" cm="1">
        <f t="array" ref="AE1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/cantos/src/chtml/s/simeherefugiadoenelsenor.html</v>
      </c>
      <c r="AF125" t="s">
        <v>20</v>
      </c>
      <c r="AG125" t="str">
        <f>LOWER(LEFT(Table13[[#This Row],[Titulo]],1))</f>
        <v>s</v>
      </c>
    </row>
    <row r="126" spans="1:33" x14ac:dyDescent="0.35">
      <c r="A126">
        <f t="shared" si="3"/>
        <v>143</v>
      </c>
      <c r="B126" t="s">
        <v>1</v>
      </c>
      <c r="C126">
        <f t="shared" si="2"/>
        <v>123</v>
      </c>
      <c r="D126" t="s">
        <v>2</v>
      </c>
      <c r="E126" t="s">
        <v>3</v>
      </c>
      <c r="F126" t="s">
        <v>4</v>
      </c>
      <c r="G126" t="s">
        <v>140</v>
      </c>
      <c r="H126" t="s">
        <v>6</v>
      </c>
      <c r="I126" t="s">
        <v>7</v>
      </c>
      <c r="J126" t="s">
        <v>4</v>
      </c>
      <c r="K126" t="s">
        <v>409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S126" t="s">
        <v>261</v>
      </c>
      <c r="T126" t="s">
        <v>14</v>
      </c>
      <c r="U126" t="s">
        <v>262</v>
      </c>
      <c r="V126" t="s">
        <v>14</v>
      </c>
      <c r="X126" t="s">
        <v>14</v>
      </c>
      <c r="Z126" t="s">
        <v>14</v>
      </c>
      <c r="AB126" t="s">
        <v>14</v>
      </c>
      <c r="AD126" t="s">
        <v>18</v>
      </c>
      <c r="AE126" t="str" cm="1">
        <f t="array" ref="AE1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/cantos/src/chtml/s/sionmadredetodoslospueblos.html</v>
      </c>
      <c r="AF126" t="s">
        <v>20</v>
      </c>
      <c r="AG126" t="str">
        <f>LOWER(LEFT(Table13[[#This Row],[Titulo]],1))</f>
        <v>s</v>
      </c>
    </row>
    <row r="127" spans="1:33" x14ac:dyDescent="0.35">
      <c r="A127">
        <f t="shared" si="3"/>
        <v>144</v>
      </c>
      <c r="B127" t="s">
        <v>1</v>
      </c>
      <c r="C127">
        <f t="shared" si="2"/>
        <v>124</v>
      </c>
      <c r="D127" t="s">
        <v>2</v>
      </c>
      <c r="E127" t="s">
        <v>3</v>
      </c>
      <c r="F127" t="s">
        <v>4</v>
      </c>
      <c r="G127" t="s">
        <v>141</v>
      </c>
      <c r="H127" t="s">
        <v>6</v>
      </c>
      <c r="I127" t="s">
        <v>7</v>
      </c>
      <c r="J127" t="s">
        <v>4</v>
      </c>
      <c r="K127" t="s">
        <v>335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256</v>
      </c>
      <c r="T127" t="s">
        <v>14</v>
      </c>
      <c r="V127" t="s">
        <v>14</v>
      </c>
      <c r="X127" t="s">
        <v>14</v>
      </c>
      <c r="Z127" t="s">
        <v>14</v>
      </c>
      <c r="AB127" t="s">
        <v>14</v>
      </c>
      <c r="AD127" t="s">
        <v>18</v>
      </c>
      <c r="AE127" t="str" cm="1">
        <f t="array" ref="AE1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/cantos/src/chtml/s/solaasolo.html</v>
      </c>
      <c r="AF127" t="s">
        <v>20</v>
      </c>
      <c r="AG127" t="str">
        <f>LOWER(LEFT(Table13[[#This Row],[Titulo]],1))</f>
        <v>s</v>
      </c>
    </row>
    <row r="128" spans="1:33" x14ac:dyDescent="0.35">
      <c r="A128">
        <f t="shared" si="3"/>
        <v>145</v>
      </c>
      <c r="B128" t="s">
        <v>1</v>
      </c>
      <c r="C128">
        <f t="shared" si="2"/>
        <v>125</v>
      </c>
      <c r="D128" t="s">
        <v>2</v>
      </c>
      <c r="E128" t="s">
        <v>3</v>
      </c>
      <c r="F128" t="s">
        <v>4</v>
      </c>
      <c r="G128" t="s">
        <v>142</v>
      </c>
      <c r="H128" t="s">
        <v>6</v>
      </c>
      <c r="I128" t="s">
        <v>7</v>
      </c>
      <c r="J128" t="s">
        <v>4</v>
      </c>
      <c r="K128" t="s">
        <v>410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255</v>
      </c>
      <c r="T128" t="s">
        <v>14</v>
      </c>
      <c r="U128" t="s">
        <v>256</v>
      </c>
      <c r="V128" t="s">
        <v>14</v>
      </c>
      <c r="X128" t="s">
        <v>14</v>
      </c>
      <c r="Z128" t="s">
        <v>14</v>
      </c>
      <c r="AB128" t="s">
        <v>14</v>
      </c>
      <c r="AD128" t="s">
        <v>18</v>
      </c>
      <c r="AE128" t="str" cm="1">
        <f t="array" ref="AE1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/cantos/src/chtml/s/stabatmaterdolorosa.html</v>
      </c>
      <c r="AF128" t="s">
        <v>20</v>
      </c>
      <c r="AG128" t="str">
        <f>LOWER(LEFT(Table13[[#This Row],[Titulo]],1))</f>
        <v>s</v>
      </c>
    </row>
    <row r="129" spans="1:33" x14ac:dyDescent="0.35">
      <c r="A129">
        <f t="shared" si="3"/>
        <v>146</v>
      </c>
      <c r="B129" t="s">
        <v>1</v>
      </c>
      <c r="C129">
        <f t="shared" si="2"/>
        <v>126</v>
      </c>
      <c r="D129" t="s">
        <v>2</v>
      </c>
      <c r="E129" t="s">
        <v>3</v>
      </c>
      <c r="F129" t="s">
        <v>4</v>
      </c>
      <c r="G129" t="s">
        <v>143</v>
      </c>
      <c r="H129" t="s">
        <v>6</v>
      </c>
      <c r="I129" t="s">
        <v>7</v>
      </c>
      <c r="J129" t="s">
        <v>4</v>
      </c>
      <c r="K129" t="s">
        <v>411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13</v>
      </c>
      <c r="T129" t="s">
        <v>14</v>
      </c>
      <c r="U129" t="s">
        <v>15</v>
      </c>
      <c r="V129" t="s">
        <v>14</v>
      </c>
      <c r="W129" t="s">
        <v>259</v>
      </c>
      <c r="X129" t="s">
        <v>14</v>
      </c>
      <c r="Z129" t="s">
        <v>14</v>
      </c>
      <c r="AB129" t="s">
        <v>14</v>
      </c>
      <c r="AD129" t="s">
        <v>18</v>
      </c>
      <c r="AE129" t="str" cm="1">
        <f t="array" ref="AE1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/cantos/src/chtml/s/subediosentreaclamaciones.html</v>
      </c>
      <c r="AF129" t="s">
        <v>20</v>
      </c>
      <c r="AG129" t="str">
        <f>LOWER(LEFT(Table13[[#This Row],[Titulo]],1))</f>
        <v>s</v>
      </c>
    </row>
    <row r="130" spans="1:33" x14ac:dyDescent="0.35">
      <c r="A130">
        <f t="shared" si="3"/>
        <v>147</v>
      </c>
      <c r="B130" t="s">
        <v>1</v>
      </c>
      <c r="C130">
        <f t="shared" si="2"/>
        <v>127</v>
      </c>
      <c r="D130" t="s">
        <v>2</v>
      </c>
      <c r="E130" t="s">
        <v>3</v>
      </c>
      <c r="F130" t="s">
        <v>4</v>
      </c>
      <c r="G130" t="s">
        <v>144</v>
      </c>
      <c r="H130" t="s">
        <v>6</v>
      </c>
      <c r="I130" t="s">
        <v>7</v>
      </c>
      <c r="J130" t="s">
        <v>4</v>
      </c>
      <c r="K130" t="s">
        <v>412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262</v>
      </c>
      <c r="T130" t="s">
        <v>14</v>
      </c>
      <c r="V130" t="s">
        <v>14</v>
      </c>
      <c r="X130" t="s">
        <v>14</v>
      </c>
      <c r="Z130" t="s">
        <v>14</v>
      </c>
      <c r="AB130" t="s">
        <v>14</v>
      </c>
      <c r="AD130" t="s">
        <v>18</v>
      </c>
      <c r="AE130" t="str" cm="1">
        <f t="array" ref="AE1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/cantos/src/chtml/t/teestoyllamandosenor.html</v>
      </c>
      <c r="AF130" t="s">
        <v>20</v>
      </c>
      <c r="AG130" t="str">
        <f>LOWER(LEFT(Table13[[#This Row],[Titulo]],1))</f>
        <v>t</v>
      </c>
    </row>
    <row r="131" spans="1:33" x14ac:dyDescent="0.35">
      <c r="A131">
        <f t="shared" si="3"/>
        <v>148</v>
      </c>
      <c r="B131" t="s">
        <v>1</v>
      </c>
      <c r="C131">
        <f t="shared" si="2"/>
        <v>128</v>
      </c>
      <c r="D131" t="s">
        <v>2</v>
      </c>
      <c r="E131" t="s">
        <v>3</v>
      </c>
      <c r="F131" t="s">
        <v>4</v>
      </c>
      <c r="G131" t="s">
        <v>145</v>
      </c>
      <c r="H131" t="s">
        <v>6</v>
      </c>
      <c r="I131" t="s">
        <v>7</v>
      </c>
      <c r="J131" t="s">
        <v>4</v>
      </c>
      <c r="K131" t="s">
        <v>413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262</v>
      </c>
      <c r="V131" t="s">
        <v>14</v>
      </c>
      <c r="X131" t="s">
        <v>14</v>
      </c>
      <c r="Z131" t="s">
        <v>14</v>
      </c>
      <c r="AB131" t="s">
        <v>14</v>
      </c>
      <c r="AD131" t="s">
        <v>18</v>
      </c>
      <c r="AE131" t="str" cm="1">
        <f t="array" ref="AE1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/cantos/src/chtml/t/tehemanifestadomipecado.html</v>
      </c>
      <c r="AF131" t="s">
        <v>20</v>
      </c>
      <c r="AG131" t="str">
        <f>LOWER(LEFT(Table13[[#This Row],[Titulo]],1))</f>
        <v>t</v>
      </c>
    </row>
    <row r="132" spans="1:33" x14ac:dyDescent="0.35">
      <c r="A132">
        <f t="shared" si="3"/>
        <v>149</v>
      </c>
      <c r="B132" t="s">
        <v>1</v>
      </c>
      <c r="C132">
        <f t="shared" si="2"/>
        <v>129</v>
      </c>
      <c r="D132" t="s">
        <v>2</v>
      </c>
      <c r="E132" t="s">
        <v>3</v>
      </c>
      <c r="F132" t="s">
        <v>4</v>
      </c>
      <c r="G132" t="s">
        <v>146</v>
      </c>
      <c r="H132" t="s">
        <v>6</v>
      </c>
      <c r="I132" t="s">
        <v>7</v>
      </c>
      <c r="J132" t="s">
        <v>4</v>
      </c>
      <c r="K132" t="s">
        <v>414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255</v>
      </c>
      <c r="T132" t="s">
        <v>14</v>
      </c>
      <c r="U132" t="s">
        <v>17</v>
      </c>
      <c r="V132" t="s">
        <v>14</v>
      </c>
      <c r="W132" t="s">
        <v>262</v>
      </c>
      <c r="X132" t="s">
        <v>14</v>
      </c>
      <c r="Z132" t="s">
        <v>14</v>
      </c>
      <c r="AB132" t="s">
        <v>14</v>
      </c>
      <c r="AD132" t="s">
        <v>18</v>
      </c>
      <c r="AE132" t="str" cm="1">
        <f t="array" ref="AE1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/cantos/src/chtml/t/tuqueeresfiel.html</v>
      </c>
      <c r="AF132" t="s">
        <v>20</v>
      </c>
      <c r="AG132" t="str">
        <f>LOWER(LEFT(Table13[[#This Row],[Titulo]],1))</f>
        <v>t</v>
      </c>
    </row>
    <row r="133" spans="1:33" x14ac:dyDescent="0.35">
      <c r="A133">
        <f t="shared" si="3"/>
        <v>150</v>
      </c>
      <c r="B133" t="s">
        <v>1</v>
      </c>
      <c r="C133">
        <f t="shared" si="2"/>
        <v>130</v>
      </c>
      <c r="D133" t="s">
        <v>2</v>
      </c>
      <c r="E133" t="s">
        <v>3</v>
      </c>
      <c r="F133" t="s">
        <v>4</v>
      </c>
      <c r="G133" t="s">
        <v>147</v>
      </c>
      <c r="H133" t="s">
        <v>6</v>
      </c>
      <c r="I133" t="s">
        <v>7</v>
      </c>
      <c r="J133" t="s">
        <v>4</v>
      </c>
      <c r="K133" t="s">
        <v>415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254</v>
      </c>
      <c r="T133" t="s">
        <v>14</v>
      </c>
      <c r="U133" t="s">
        <v>15</v>
      </c>
      <c r="V133" t="s">
        <v>14</v>
      </c>
      <c r="W133" t="s">
        <v>16</v>
      </c>
      <c r="X133" t="s">
        <v>14</v>
      </c>
      <c r="Y133" t="s">
        <v>262</v>
      </c>
      <c r="Z133" t="s">
        <v>14</v>
      </c>
      <c r="AB133" t="s">
        <v>14</v>
      </c>
      <c r="AD133" t="s">
        <v>18</v>
      </c>
      <c r="AE133" t="str" cm="1">
        <f t="array" ref="AE1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/cantos/src/chtml/u/unretonobrotadeltroncodejese.html</v>
      </c>
      <c r="AF133" t="s">
        <v>20</v>
      </c>
      <c r="AG133" t="str">
        <f>LOWER(LEFT(Table13[[#This Row],[Titulo]],1))</f>
        <v>u</v>
      </c>
    </row>
    <row r="134" spans="1:33" x14ac:dyDescent="0.35">
      <c r="A134">
        <f t="shared" si="3"/>
        <v>151</v>
      </c>
      <c r="B134" t="s">
        <v>1</v>
      </c>
      <c r="C134">
        <f t="shared" ref="C134:C188" si="4">+C133+1</f>
        <v>131</v>
      </c>
      <c r="D134" t="s">
        <v>2</v>
      </c>
      <c r="E134" t="s">
        <v>3</v>
      </c>
      <c r="F134" t="s">
        <v>4</v>
      </c>
      <c r="G134" t="s">
        <v>148</v>
      </c>
      <c r="H134" t="s">
        <v>6</v>
      </c>
      <c r="I134" t="s">
        <v>7</v>
      </c>
      <c r="J134" t="s">
        <v>4</v>
      </c>
      <c r="K134" t="s">
        <v>416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253</v>
      </c>
      <c r="T134" t="s">
        <v>14</v>
      </c>
      <c r="U134" t="s">
        <v>15</v>
      </c>
      <c r="V134" t="s">
        <v>14</v>
      </c>
      <c r="W134" t="s">
        <v>256</v>
      </c>
      <c r="X134" t="s">
        <v>14</v>
      </c>
      <c r="Y134" t="s">
        <v>263</v>
      </c>
      <c r="Z134" t="s">
        <v>14</v>
      </c>
      <c r="AB134" t="s">
        <v>14</v>
      </c>
      <c r="AD134" t="s">
        <v>18</v>
      </c>
      <c r="AE134" t="str" cm="1">
        <f t="array" ref="AE1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/cantos/src/chtml/u/unagransenal.html</v>
      </c>
      <c r="AF134" t="s">
        <v>20</v>
      </c>
      <c r="AG134" t="str">
        <f>LOWER(LEFT(Table13[[#This Row],[Titulo]],1))</f>
        <v>u</v>
      </c>
    </row>
    <row r="135" spans="1:33" x14ac:dyDescent="0.35">
      <c r="A135">
        <f t="shared" ref="A135:A188" si="5">+A134+1</f>
        <v>152</v>
      </c>
      <c r="B135" t="s">
        <v>1</v>
      </c>
      <c r="C135">
        <f t="shared" si="4"/>
        <v>132</v>
      </c>
      <c r="D135" t="s">
        <v>2</v>
      </c>
      <c r="E135" t="s">
        <v>3</v>
      </c>
      <c r="F135" t="s">
        <v>4</v>
      </c>
      <c r="G135" t="s">
        <v>149</v>
      </c>
      <c r="H135" t="s">
        <v>6</v>
      </c>
      <c r="I135" t="s">
        <v>7</v>
      </c>
      <c r="J135" t="s">
        <v>4</v>
      </c>
      <c r="K135" t="s">
        <v>312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254</v>
      </c>
      <c r="T135" t="s">
        <v>14</v>
      </c>
      <c r="U135" t="s">
        <v>257</v>
      </c>
      <c r="V135" t="s">
        <v>14</v>
      </c>
      <c r="X135" t="s">
        <v>14</v>
      </c>
      <c r="Z135" t="s">
        <v>14</v>
      </c>
      <c r="AB135" t="s">
        <v>14</v>
      </c>
      <c r="AD135" t="s">
        <v>18</v>
      </c>
      <c r="AE135" t="str" cm="1">
        <f t="array" ref="AE1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/cantos/src/chtml/u/uriuriuriura.html</v>
      </c>
      <c r="AF135" t="s">
        <v>20</v>
      </c>
      <c r="AG135" t="str">
        <f>LOWER(LEFT(Table13[[#This Row],[Titulo]],1))</f>
        <v>u</v>
      </c>
    </row>
    <row r="136" spans="1:33" x14ac:dyDescent="0.35">
      <c r="A136">
        <f t="shared" si="5"/>
        <v>153</v>
      </c>
      <c r="B136" t="s">
        <v>1</v>
      </c>
      <c r="C136">
        <f t="shared" si="4"/>
        <v>133</v>
      </c>
      <c r="D136" t="s">
        <v>2</v>
      </c>
      <c r="E136" t="s">
        <v>3</v>
      </c>
      <c r="F136" t="s">
        <v>4</v>
      </c>
      <c r="G136" t="s">
        <v>150</v>
      </c>
      <c r="H136" t="s">
        <v>6</v>
      </c>
      <c r="I136" t="s">
        <v>7</v>
      </c>
      <c r="J136" t="s">
        <v>4</v>
      </c>
      <c r="K136" t="s">
        <v>312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254</v>
      </c>
      <c r="T136" t="s">
        <v>14</v>
      </c>
      <c r="U136" t="s">
        <v>257</v>
      </c>
      <c r="V136" t="s">
        <v>14</v>
      </c>
      <c r="X136" t="s">
        <v>14</v>
      </c>
      <c r="Z136" t="s">
        <v>14</v>
      </c>
      <c r="AB136" t="s">
        <v>14</v>
      </c>
      <c r="AD136" t="s">
        <v>18</v>
      </c>
      <c r="AE136" t="str" cm="1">
        <f t="array" ref="AE1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/cantos/src/chtml/v/vamosyapastores.html</v>
      </c>
      <c r="AF136" t="s">
        <v>20</v>
      </c>
      <c r="AG136" t="str">
        <f>LOWER(LEFT(Table13[[#This Row],[Titulo]],1))</f>
        <v>v</v>
      </c>
    </row>
    <row r="137" spans="1:33" x14ac:dyDescent="0.35">
      <c r="A137">
        <f t="shared" si="5"/>
        <v>154</v>
      </c>
      <c r="B137" t="s">
        <v>1</v>
      </c>
      <c r="C137">
        <f t="shared" si="4"/>
        <v>134</v>
      </c>
      <c r="D137" t="s">
        <v>2</v>
      </c>
      <c r="E137" t="s">
        <v>3</v>
      </c>
      <c r="F137" t="s">
        <v>4</v>
      </c>
      <c r="G137" t="s">
        <v>151</v>
      </c>
      <c r="H137" t="s">
        <v>6</v>
      </c>
      <c r="I137" t="s">
        <v>7</v>
      </c>
      <c r="J137" t="s">
        <v>4</v>
      </c>
      <c r="K137" t="s">
        <v>417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15</v>
      </c>
      <c r="T137" t="s">
        <v>14</v>
      </c>
      <c r="V137" t="s">
        <v>14</v>
      </c>
      <c r="X137" t="s">
        <v>14</v>
      </c>
      <c r="Z137" t="s">
        <v>14</v>
      </c>
      <c r="AB137" t="s">
        <v>14</v>
      </c>
      <c r="AD137" t="s">
        <v>18</v>
      </c>
      <c r="AE137" t="str" cm="1">
        <f t="array" ref="AE1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/cantos/src/chtml/v/venespiritusanto.html</v>
      </c>
      <c r="AF137" t="s">
        <v>20</v>
      </c>
      <c r="AG137" t="str">
        <f>LOWER(LEFT(Table13[[#This Row],[Titulo]],1))</f>
        <v>v</v>
      </c>
    </row>
    <row r="138" spans="1:33" x14ac:dyDescent="0.35">
      <c r="A138">
        <f t="shared" si="5"/>
        <v>155</v>
      </c>
      <c r="B138" t="s">
        <v>1</v>
      </c>
      <c r="C138">
        <f t="shared" si="4"/>
        <v>135</v>
      </c>
      <c r="D138" t="s">
        <v>2</v>
      </c>
      <c r="E138" t="s">
        <v>3</v>
      </c>
      <c r="F138" t="s">
        <v>4</v>
      </c>
      <c r="G138" t="s">
        <v>152</v>
      </c>
      <c r="H138" t="s">
        <v>6</v>
      </c>
      <c r="I138" t="s">
        <v>7</v>
      </c>
      <c r="J138" t="s">
        <v>4</v>
      </c>
      <c r="K138" t="s">
        <v>418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261</v>
      </c>
      <c r="V138" t="s">
        <v>14</v>
      </c>
      <c r="W138" t="s">
        <v>263</v>
      </c>
      <c r="X138" t="s">
        <v>14</v>
      </c>
      <c r="Z138" t="s">
        <v>14</v>
      </c>
      <c r="AB138" t="s">
        <v>14</v>
      </c>
      <c r="AD138" t="s">
        <v>18</v>
      </c>
      <c r="AE138" t="str" cm="1">
        <f t="array" ref="AE1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/cantos/src/chtml/v/venhijodelhombre.html</v>
      </c>
      <c r="AF138" t="s">
        <v>20</v>
      </c>
      <c r="AG138" t="str">
        <f>LOWER(LEFT(Table13[[#This Row],[Titulo]],1))</f>
        <v>v</v>
      </c>
    </row>
    <row r="139" spans="1:33" x14ac:dyDescent="0.35">
      <c r="A139">
        <f t="shared" si="5"/>
        <v>156</v>
      </c>
      <c r="B139" t="s">
        <v>1</v>
      </c>
      <c r="C139">
        <f t="shared" si="4"/>
        <v>136</v>
      </c>
      <c r="D139" t="s">
        <v>2</v>
      </c>
      <c r="E139" t="s">
        <v>3</v>
      </c>
      <c r="F139" t="s">
        <v>4</v>
      </c>
      <c r="G139" t="s">
        <v>153</v>
      </c>
      <c r="H139" t="s">
        <v>6</v>
      </c>
      <c r="I139" t="s">
        <v>7</v>
      </c>
      <c r="J139" t="s">
        <v>4</v>
      </c>
      <c r="K139" t="s">
        <v>419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15</v>
      </c>
      <c r="T139" t="s">
        <v>14</v>
      </c>
      <c r="V139" t="s">
        <v>14</v>
      </c>
      <c r="X139" t="s">
        <v>14</v>
      </c>
      <c r="Z139" t="s">
        <v>14</v>
      </c>
      <c r="AB139" t="s">
        <v>14</v>
      </c>
      <c r="AD139" t="s">
        <v>18</v>
      </c>
      <c r="AE139" t="str" cm="1">
        <f t="array" ref="AE1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/cantos/src/chtml/v/venicreator.html</v>
      </c>
      <c r="AF139" t="s">
        <v>20</v>
      </c>
      <c r="AG139" t="str">
        <f>LOWER(LEFT(Table13[[#This Row],[Titulo]],1))</f>
        <v>v</v>
      </c>
    </row>
    <row r="140" spans="1:33" x14ac:dyDescent="0.35">
      <c r="A140">
        <f t="shared" si="5"/>
        <v>157</v>
      </c>
      <c r="B140" t="s">
        <v>1</v>
      </c>
      <c r="C140">
        <f t="shared" si="4"/>
        <v>137</v>
      </c>
      <c r="D140" t="s">
        <v>2</v>
      </c>
      <c r="E140" t="s">
        <v>3</v>
      </c>
      <c r="F140" t="s">
        <v>4</v>
      </c>
      <c r="G140" t="s">
        <v>306</v>
      </c>
      <c r="H140" t="s">
        <v>6</v>
      </c>
      <c r="I140" t="s">
        <v>7</v>
      </c>
      <c r="J140" t="s">
        <v>4</v>
      </c>
      <c r="K140" t="s">
        <v>420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253</v>
      </c>
      <c r="T140" t="s">
        <v>14</v>
      </c>
      <c r="U140" t="s">
        <v>15</v>
      </c>
      <c r="V140" t="s">
        <v>14</v>
      </c>
      <c r="W140" t="s">
        <v>262</v>
      </c>
      <c r="X140" t="s">
        <v>14</v>
      </c>
      <c r="Y140" t="s">
        <v>263</v>
      </c>
      <c r="Z140" t="s">
        <v>14</v>
      </c>
      <c r="AB140" t="s">
        <v>14</v>
      </c>
      <c r="AD140" t="s">
        <v>18</v>
      </c>
      <c r="AE140" t="str" cm="1">
        <f t="array" ref="AE1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/cantos/src/chtml/v/vieneelsenor-salmo93(92)–apocalipsis15-6.html</v>
      </c>
      <c r="AF140" t="s">
        <v>20</v>
      </c>
      <c r="AG140" t="str">
        <f>LOWER(LEFT(Table13[[#This Row],[Titulo]],1))</f>
        <v>v</v>
      </c>
    </row>
    <row r="141" spans="1:33" x14ac:dyDescent="0.35">
      <c r="A141">
        <f t="shared" si="5"/>
        <v>158</v>
      </c>
      <c r="B141" t="s">
        <v>1</v>
      </c>
      <c r="C141">
        <f t="shared" si="4"/>
        <v>138</v>
      </c>
      <c r="D141" t="s">
        <v>2</v>
      </c>
      <c r="E141" t="s">
        <v>3</v>
      </c>
      <c r="F141" t="s">
        <v>4</v>
      </c>
      <c r="G141" t="s">
        <v>154</v>
      </c>
      <c r="H141" t="s">
        <v>6</v>
      </c>
      <c r="I141" t="s">
        <v>7</v>
      </c>
      <c r="J141" t="s">
        <v>4</v>
      </c>
      <c r="K141" t="s">
        <v>421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256</v>
      </c>
      <c r="T141" t="s">
        <v>14</v>
      </c>
      <c r="V141" t="s">
        <v>14</v>
      </c>
      <c r="X141" t="s">
        <v>14</v>
      </c>
      <c r="Z141" t="s">
        <v>14</v>
      </c>
      <c r="AB141" t="s">
        <v>14</v>
      </c>
      <c r="AD141" t="s">
        <v>18</v>
      </c>
      <c r="AE141" t="str" cm="1">
        <f t="array" ref="AE1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/cantos/src/chtml/v/virgendelamaravilla.html</v>
      </c>
      <c r="AF141" t="s">
        <v>20</v>
      </c>
      <c r="AG141" t="str">
        <f>LOWER(LEFT(Table13[[#This Row],[Titulo]],1))</f>
        <v>v</v>
      </c>
    </row>
    <row r="142" spans="1:33" x14ac:dyDescent="0.35">
      <c r="A142">
        <f t="shared" si="5"/>
        <v>159</v>
      </c>
      <c r="B142" t="s">
        <v>1</v>
      </c>
      <c r="C142">
        <f t="shared" si="4"/>
        <v>139</v>
      </c>
      <c r="D142" t="s">
        <v>2</v>
      </c>
      <c r="E142" t="s">
        <v>3</v>
      </c>
      <c r="F142" t="s">
        <v>4</v>
      </c>
      <c r="G142" t="s">
        <v>155</v>
      </c>
      <c r="H142" t="s">
        <v>6</v>
      </c>
      <c r="I142" t="s">
        <v>7</v>
      </c>
      <c r="J142" t="s">
        <v>4</v>
      </c>
      <c r="K142" t="s">
        <v>422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253</v>
      </c>
      <c r="T142" t="s">
        <v>14</v>
      </c>
      <c r="U142" t="s">
        <v>257</v>
      </c>
      <c r="V142" t="s">
        <v>14</v>
      </c>
      <c r="W142" t="s">
        <v>263</v>
      </c>
      <c r="X142" t="s">
        <v>14</v>
      </c>
      <c r="Z142" t="s">
        <v>14</v>
      </c>
      <c r="AB142" t="s">
        <v>14</v>
      </c>
      <c r="AD142" t="s">
        <v>18</v>
      </c>
      <c r="AE142" t="str" cm="1">
        <f t="array" ref="AE1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/cantos/src/chtml/v/vividalegres.html</v>
      </c>
      <c r="AF142" t="s">
        <v>20</v>
      </c>
      <c r="AG142" t="str">
        <f>LOWER(LEFT(Table13[[#This Row],[Titulo]],1))</f>
        <v>v</v>
      </c>
    </row>
    <row r="143" spans="1:33" x14ac:dyDescent="0.35">
      <c r="A143">
        <f t="shared" si="5"/>
        <v>160</v>
      </c>
      <c r="B143" t="s">
        <v>1</v>
      </c>
      <c r="C143">
        <f t="shared" si="4"/>
        <v>140</v>
      </c>
      <c r="D143" t="s">
        <v>2</v>
      </c>
      <c r="E143" t="s">
        <v>3</v>
      </c>
      <c r="F143" t="s">
        <v>4</v>
      </c>
      <c r="G143" t="s">
        <v>156</v>
      </c>
      <c r="H143" t="s">
        <v>6</v>
      </c>
      <c r="I143" t="s">
        <v>7</v>
      </c>
      <c r="J143" t="s">
        <v>4</v>
      </c>
      <c r="K143" t="s">
        <v>423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263</v>
      </c>
      <c r="T143" t="s">
        <v>14</v>
      </c>
      <c r="V143" t="s">
        <v>14</v>
      </c>
      <c r="X143" t="s">
        <v>14</v>
      </c>
      <c r="Z143" t="s">
        <v>14</v>
      </c>
      <c r="AB143" t="s">
        <v>14</v>
      </c>
      <c r="AD143" t="s">
        <v>18</v>
      </c>
      <c r="AE143" t="str" cm="1">
        <f t="array" ref="AE14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/cantos/src/chtml/v/vosotrossoislaluzdelmundo.html</v>
      </c>
      <c r="AF143" t="s">
        <v>20</v>
      </c>
      <c r="AG143" t="str">
        <f>LOWER(LEFT(Table13[[#This Row],[Titulo]],1))</f>
        <v>v</v>
      </c>
    </row>
    <row r="144" spans="1:33" x14ac:dyDescent="0.35">
      <c r="A144">
        <f t="shared" si="5"/>
        <v>161</v>
      </c>
      <c r="B144" t="s">
        <v>1</v>
      </c>
      <c r="C144">
        <f t="shared" si="4"/>
        <v>141</v>
      </c>
      <c r="D144" t="s">
        <v>2</v>
      </c>
      <c r="E144" t="s">
        <v>3</v>
      </c>
      <c r="F144" t="s">
        <v>4</v>
      </c>
      <c r="G144" t="s">
        <v>157</v>
      </c>
      <c r="H144" t="s">
        <v>6</v>
      </c>
      <c r="I144" t="s">
        <v>7</v>
      </c>
      <c r="J144" t="s">
        <v>4</v>
      </c>
      <c r="K144" t="s">
        <v>312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254</v>
      </c>
      <c r="T144" t="s">
        <v>14</v>
      </c>
      <c r="U144" t="s">
        <v>257</v>
      </c>
      <c r="V144" t="s">
        <v>14</v>
      </c>
      <c r="X144" t="s">
        <v>14</v>
      </c>
      <c r="Z144" t="s">
        <v>14</v>
      </c>
      <c r="AB144" t="s">
        <v>14</v>
      </c>
      <c r="AD144" t="s">
        <v>18</v>
      </c>
      <c r="AE144" t="str" cm="1">
        <f t="array" ref="AE14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/cantos/src/chtml/y/yavienemidios.html</v>
      </c>
      <c r="AF144" t="s">
        <v>20</v>
      </c>
      <c r="AG144" t="str">
        <f>LOWER(LEFT(Table13[[#This Row],[Titulo]],1))</f>
        <v>y</v>
      </c>
    </row>
    <row r="145" spans="1:33" x14ac:dyDescent="0.35">
      <c r="A145">
        <f t="shared" si="5"/>
        <v>162</v>
      </c>
      <c r="B145" t="s">
        <v>1</v>
      </c>
      <c r="C145">
        <f t="shared" si="4"/>
        <v>142</v>
      </c>
      <c r="D145" t="s">
        <v>2</v>
      </c>
      <c r="E145" t="s">
        <v>3</v>
      </c>
      <c r="F145" t="s">
        <v>4</v>
      </c>
      <c r="G145" t="s">
        <v>158</v>
      </c>
      <c r="H145" t="s">
        <v>6</v>
      </c>
      <c r="I145" t="s">
        <v>7</v>
      </c>
      <c r="J145" t="s">
        <v>4</v>
      </c>
      <c r="K145" t="s">
        <v>424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255</v>
      </c>
      <c r="T145" t="s">
        <v>14</v>
      </c>
      <c r="U145" t="s">
        <v>304</v>
      </c>
      <c r="V145" t="s">
        <v>14</v>
      </c>
      <c r="W145" t="s">
        <v>262</v>
      </c>
      <c r="X145" t="s">
        <v>14</v>
      </c>
      <c r="Z145" t="s">
        <v>14</v>
      </c>
      <c r="AB145" t="s">
        <v>14</v>
      </c>
      <c r="AD145" t="s">
        <v>18</v>
      </c>
      <c r="AE145" t="str" cm="1">
        <f t="array" ref="AE14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/cantos/src/chtml/y/yahvehtueresmidios.html</v>
      </c>
      <c r="AF145" t="s">
        <v>20</v>
      </c>
      <c r="AG145" t="str">
        <f>LOWER(LEFT(Table13[[#This Row],[Titulo]],1))</f>
        <v>y</v>
      </c>
    </row>
    <row r="146" spans="1:33" x14ac:dyDescent="0.35">
      <c r="A146">
        <f t="shared" si="5"/>
        <v>163</v>
      </c>
      <c r="B146" t="s">
        <v>1</v>
      </c>
      <c r="C146">
        <f t="shared" si="4"/>
        <v>143</v>
      </c>
      <c r="D146" t="s">
        <v>2</v>
      </c>
      <c r="E146" t="s">
        <v>3</v>
      </c>
      <c r="F146" t="s">
        <v>4</v>
      </c>
      <c r="G146" t="s">
        <v>159</v>
      </c>
      <c r="H146" t="s">
        <v>6</v>
      </c>
      <c r="I146" t="s">
        <v>7</v>
      </c>
      <c r="J146" t="s">
        <v>4</v>
      </c>
      <c r="K146" t="s">
        <v>425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262</v>
      </c>
      <c r="T146" t="s">
        <v>14</v>
      </c>
      <c r="V146" t="s">
        <v>14</v>
      </c>
      <c r="X146" t="s">
        <v>14</v>
      </c>
      <c r="Z146" t="s">
        <v>14</v>
      </c>
      <c r="AB146" t="s">
        <v>14</v>
      </c>
      <c r="AD146" t="s">
        <v>18</v>
      </c>
      <c r="AE146" t="str" cm="1">
        <f t="array" ref="AE14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/cantos/src/chtml/y/yoteamosenor.html</v>
      </c>
      <c r="AF146" t="s">
        <v>20</v>
      </c>
      <c r="AG146" t="str">
        <f>LOWER(LEFT(Table13[[#This Row],[Titulo]],1))</f>
        <v>y</v>
      </c>
    </row>
    <row r="147" spans="1:33" x14ac:dyDescent="0.35">
      <c r="A147">
        <f t="shared" si="5"/>
        <v>164</v>
      </c>
      <c r="B147" t="s">
        <v>1</v>
      </c>
      <c r="C147">
        <f t="shared" si="4"/>
        <v>144</v>
      </c>
      <c r="D147" t="s">
        <v>2</v>
      </c>
      <c r="E147" t="s">
        <v>3</v>
      </c>
      <c r="F147" t="s">
        <v>4</v>
      </c>
      <c r="G147" t="s">
        <v>160</v>
      </c>
      <c r="H147" t="s">
        <v>6</v>
      </c>
      <c r="I147" t="s">
        <v>7</v>
      </c>
      <c r="J147" t="s">
        <v>4</v>
      </c>
      <c r="K147" t="s">
        <v>426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17</v>
      </c>
      <c r="T147" t="s">
        <v>14</v>
      </c>
      <c r="U147" t="s">
        <v>261</v>
      </c>
      <c r="V147" t="s">
        <v>14</v>
      </c>
      <c r="W147" t="s">
        <v>262</v>
      </c>
      <c r="X147" t="s">
        <v>14</v>
      </c>
      <c r="Z147" t="s">
        <v>14</v>
      </c>
      <c r="AB147" t="s">
        <v>14</v>
      </c>
      <c r="AD147" t="s">
        <v>18</v>
      </c>
      <c r="AE147" t="str" cm="1">
        <f t="array" ref="AE14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/cantos/src/chtml/y/yovengoareunir.html</v>
      </c>
      <c r="AF147" t="s">
        <v>20</v>
      </c>
      <c r="AG147" t="str">
        <f>LOWER(LEFT(Table13[[#This Row],[Titulo]],1))</f>
        <v>y</v>
      </c>
    </row>
    <row r="148" spans="1:33" x14ac:dyDescent="0.35">
      <c r="A148">
        <f t="shared" si="5"/>
        <v>165</v>
      </c>
      <c r="B148" t="s">
        <v>1</v>
      </c>
      <c r="C148">
        <f t="shared" si="4"/>
        <v>145</v>
      </c>
      <c r="D148" t="s">
        <v>2</v>
      </c>
      <c r="E148" t="s">
        <v>3</v>
      </c>
      <c r="F148" t="s">
        <v>4</v>
      </c>
      <c r="G148" t="s">
        <v>161</v>
      </c>
      <c r="H148" t="s">
        <v>6</v>
      </c>
      <c r="I148" t="s">
        <v>7</v>
      </c>
      <c r="J148" t="s">
        <v>4</v>
      </c>
      <c r="K148" t="s">
        <v>427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255</v>
      </c>
      <c r="T148" t="s">
        <v>14</v>
      </c>
      <c r="U148" t="s">
        <v>304</v>
      </c>
      <c r="V148" t="s">
        <v>14</v>
      </c>
      <c r="W148" t="s">
        <v>17</v>
      </c>
      <c r="X148" t="s">
        <v>14</v>
      </c>
      <c r="Y148" t="s">
        <v>16</v>
      </c>
      <c r="Z148" t="s">
        <v>14</v>
      </c>
      <c r="AA148" t="s">
        <v>263</v>
      </c>
      <c r="AB148" t="s">
        <v>14</v>
      </c>
      <c r="AD148" t="s">
        <v>18</v>
      </c>
      <c r="AE148" t="str" cm="1">
        <f t="array" ref="AE14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/cantos/src/chtml/z/zaqueo.html</v>
      </c>
      <c r="AF148" t="s">
        <v>20</v>
      </c>
      <c r="AG148" t="str">
        <f>LOWER(LEFT(Table13[[#This Row],[Titulo]],1))</f>
        <v>z</v>
      </c>
    </row>
    <row r="149" spans="1:33" x14ac:dyDescent="0.35">
      <c r="A149">
        <f t="shared" si="5"/>
        <v>166</v>
      </c>
      <c r="B149" t="s">
        <v>1</v>
      </c>
      <c r="C149">
        <f t="shared" si="4"/>
        <v>146</v>
      </c>
      <c r="D149" t="s">
        <v>2</v>
      </c>
      <c r="E149" t="s">
        <v>3</v>
      </c>
      <c r="F149" t="s">
        <v>4</v>
      </c>
      <c r="G149" t="s">
        <v>183</v>
      </c>
      <c r="H149" t="s">
        <v>6</v>
      </c>
      <c r="I149" t="s">
        <v>7</v>
      </c>
      <c r="J149" t="s">
        <v>4</v>
      </c>
      <c r="L149" t="s">
        <v>9</v>
      </c>
      <c r="M149" t="s">
        <v>10</v>
      </c>
      <c r="N149" t="s">
        <v>4</v>
      </c>
      <c r="P149" t="s">
        <v>4</v>
      </c>
      <c r="Q149" t="s">
        <v>12</v>
      </c>
      <c r="R149" t="s">
        <v>4</v>
      </c>
      <c r="T149" t="s">
        <v>14</v>
      </c>
      <c r="V149" t="s">
        <v>14</v>
      </c>
      <c r="X149" t="s">
        <v>14</v>
      </c>
      <c r="Z149" t="s">
        <v>14</v>
      </c>
      <c r="AB149" t="s">
        <v>14</v>
      </c>
      <c r="AD149" t="s">
        <v>18</v>
      </c>
      <c r="AE149" t="str" cm="1">
        <f t="array" ref="AE14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/cantos/src/chtml/e/empty.html</v>
      </c>
      <c r="AF149" t="s">
        <v>20</v>
      </c>
      <c r="AG149" t="str">
        <f>LOWER(LEFT(Table13[[#This Row],[Titulo]],1))</f>
        <v>e</v>
      </c>
    </row>
    <row r="150" spans="1:33" x14ac:dyDescent="0.35">
      <c r="A150">
        <f t="shared" si="5"/>
        <v>167</v>
      </c>
      <c r="B150" t="s">
        <v>1</v>
      </c>
      <c r="C150">
        <f t="shared" si="4"/>
        <v>147</v>
      </c>
      <c r="D150" t="s">
        <v>2</v>
      </c>
      <c r="E150" t="s">
        <v>3</v>
      </c>
      <c r="F150" t="s">
        <v>4</v>
      </c>
      <c r="G150" t="s">
        <v>164</v>
      </c>
      <c r="H150" t="s">
        <v>6</v>
      </c>
      <c r="I150" t="s">
        <v>7</v>
      </c>
      <c r="J150" t="s">
        <v>4</v>
      </c>
      <c r="K150" t="s">
        <v>428</v>
      </c>
      <c r="L150" t="s">
        <v>9</v>
      </c>
      <c r="M150" t="s">
        <v>10</v>
      </c>
      <c r="N150" t="s">
        <v>4</v>
      </c>
      <c r="O150" s="3" t="s">
        <v>251</v>
      </c>
      <c r="P150" t="s">
        <v>4</v>
      </c>
      <c r="Q150" t="s">
        <v>12</v>
      </c>
      <c r="R150" t="s">
        <v>4</v>
      </c>
      <c r="S150" t="s">
        <v>253</v>
      </c>
      <c r="T150" t="s">
        <v>14</v>
      </c>
      <c r="U150" t="s">
        <v>254</v>
      </c>
      <c r="V150" t="s">
        <v>14</v>
      </c>
      <c r="W150" t="s">
        <v>429</v>
      </c>
      <c r="X150" t="s">
        <v>14</v>
      </c>
      <c r="Z150" t="s">
        <v>14</v>
      </c>
      <c r="AB150" t="s">
        <v>14</v>
      </c>
      <c r="AD150" t="s">
        <v>18</v>
      </c>
      <c r="AE150" t="str" cm="1">
        <f t="array" ref="AE15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/cantos/src/chtml/a/aleluyainterleccional.html</v>
      </c>
      <c r="AF150" t="s">
        <v>20</v>
      </c>
      <c r="AG150" t="str">
        <f>LOWER(LEFT(Table13[[#This Row],[Titulo]],1))</f>
        <v>a</v>
      </c>
    </row>
    <row r="151" spans="1:33" x14ac:dyDescent="0.35">
      <c r="A151">
        <f t="shared" si="5"/>
        <v>168</v>
      </c>
      <c r="B151" t="s">
        <v>1</v>
      </c>
      <c r="C151">
        <f t="shared" si="4"/>
        <v>148</v>
      </c>
      <c r="D151" t="s">
        <v>2</v>
      </c>
      <c r="E151" t="s">
        <v>3</v>
      </c>
      <c r="F151" t="s">
        <v>4</v>
      </c>
      <c r="G151" t="s">
        <v>165</v>
      </c>
      <c r="H151" t="s">
        <v>6</v>
      </c>
      <c r="I151" t="s">
        <v>7</v>
      </c>
      <c r="J151" t="s">
        <v>4</v>
      </c>
      <c r="K151" t="s">
        <v>430</v>
      </c>
      <c r="L151" t="s">
        <v>9</v>
      </c>
      <c r="M151" t="s">
        <v>10</v>
      </c>
      <c r="N151" t="s">
        <v>4</v>
      </c>
      <c r="O151" s="3" t="s">
        <v>251</v>
      </c>
      <c r="P151" t="s">
        <v>4</v>
      </c>
      <c r="Q151" t="s">
        <v>12</v>
      </c>
      <c r="R151" t="s">
        <v>4</v>
      </c>
      <c r="S151" t="s">
        <v>13</v>
      </c>
      <c r="T151" t="s">
        <v>14</v>
      </c>
      <c r="V151" t="s">
        <v>14</v>
      </c>
      <c r="X151" t="s">
        <v>14</v>
      </c>
      <c r="Z151" t="s">
        <v>14</v>
      </c>
      <c r="AB151" t="s">
        <v>14</v>
      </c>
      <c r="AD151" t="s">
        <v>18</v>
      </c>
      <c r="AE151" t="str" cm="1">
        <f t="array" ref="AE15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/cantos/src/chtml/a/aleluyapascual.html</v>
      </c>
      <c r="AF151" t="s">
        <v>20</v>
      </c>
      <c r="AG151" t="str">
        <f>LOWER(LEFT(Table13[[#This Row],[Titulo]],1))</f>
        <v>a</v>
      </c>
    </row>
    <row r="152" spans="1:33" x14ac:dyDescent="0.35">
      <c r="A152">
        <f t="shared" si="5"/>
        <v>169</v>
      </c>
      <c r="B152" t="s">
        <v>1</v>
      </c>
      <c r="C152">
        <f t="shared" si="4"/>
        <v>149</v>
      </c>
      <c r="D152" t="s">
        <v>2</v>
      </c>
      <c r="E152" t="s">
        <v>3</v>
      </c>
      <c r="F152" t="s">
        <v>4</v>
      </c>
      <c r="G152" t="s">
        <v>166</v>
      </c>
      <c r="H152" t="s">
        <v>6</v>
      </c>
      <c r="I152" t="s">
        <v>7</v>
      </c>
      <c r="J152" t="s">
        <v>4</v>
      </c>
      <c r="K152" t="s">
        <v>431</v>
      </c>
      <c r="L152" t="s">
        <v>9</v>
      </c>
      <c r="M152" t="s">
        <v>10</v>
      </c>
      <c r="N152" t="s">
        <v>4</v>
      </c>
      <c r="O152" s="3" t="s">
        <v>251</v>
      </c>
      <c r="P152" t="s">
        <v>4</v>
      </c>
      <c r="Q152" t="s">
        <v>12</v>
      </c>
      <c r="R152" t="s">
        <v>4</v>
      </c>
      <c r="S152" t="s">
        <v>255</v>
      </c>
      <c r="T152" t="s">
        <v>14</v>
      </c>
      <c r="V152" t="s">
        <v>14</v>
      </c>
      <c r="X152" t="s">
        <v>14</v>
      </c>
      <c r="Z152" t="s">
        <v>14</v>
      </c>
      <c r="AB152" t="s">
        <v>14</v>
      </c>
      <c r="AD152" t="s">
        <v>18</v>
      </c>
      <c r="AE152" t="str" cm="1">
        <f t="array" ref="AE15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/cantos/src/chtml/a/antifona–versiculoantesdelevangelio.html</v>
      </c>
      <c r="AF152" t="s">
        <v>20</v>
      </c>
      <c r="AG152" t="str">
        <f>LOWER(LEFT(Table13[[#This Row],[Titulo]],1))</f>
        <v>a</v>
      </c>
    </row>
    <row r="153" spans="1:33" x14ac:dyDescent="0.35">
      <c r="A153">
        <f t="shared" si="5"/>
        <v>170</v>
      </c>
      <c r="B153" t="s">
        <v>1</v>
      </c>
      <c r="C153">
        <f t="shared" si="4"/>
        <v>150</v>
      </c>
      <c r="D153" t="s">
        <v>2</v>
      </c>
      <c r="E153" t="s">
        <v>3</v>
      </c>
      <c r="F153" t="s">
        <v>4</v>
      </c>
      <c r="G153" t="s">
        <v>181</v>
      </c>
      <c r="H153" t="s">
        <v>6</v>
      </c>
      <c r="I153" t="s">
        <v>7</v>
      </c>
      <c r="J153" t="s">
        <v>4</v>
      </c>
      <c r="K153" t="s">
        <v>432</v>
      </c>
      <c r="L153" t="s">
        <v>9</v>
      </c>
      <c r="M153" t="s">
        <v>10</v>
      </c>
      <c r="N153" t="s">
        <v>4</v>
      </c>
      <c r="O153" s="3" t="s">
        <v>251</v>
      </c>
      <c r="P153" t="s">
        <v>4</v>
      </c>
      <c r="Q153" t="s">
        <v>12</v>
      </c>
      <c r="R153" t="s">
        <v>4</v>
      </c>
      <c r="S153" t="s">
        <v>13</v>
      </c>
      <c r="T153" t="s">
        <v>14</v>
      </c>
      <c r="V153" t="s">
        <v>14</v>
      </c>
      <c r="X153" t="s">
        <v>14</v>
      </c>
      <c r="Z153" t="s">
        <v>14</v>
      </c>
      <c r="AB153" t="s">
        <v>14</v>
      </c>
      <c r="AD153" t="s">
        <v>18</v>
      </c>
      <c r="AE153" t="str" cm="1">
        <f t="array" ref="AE15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/cantos/src/chtml/b/bendiciondelagua..html</v>
      </c>
      <c r="AF153" t="s">
        <v>20</v>
      </c>
      <c r="AG153" t="str">
        <f>LOWER(LEFT(Table13[[#This Row],[Titulo]],1))</f>
        <v>b</v>
      </c>
    </row>
    <row r="154" spans="1:33" x14ac:dyDescent="0.35">
      <c r="A154">
        <f t="shared" si="5"/>
        <v>171</v>
      </c>
      <c r="B154" t="s">
        <v>1</v>
      </c>
      <c r="C154">
        <f t="shared" si="4"/>
        <v>151</v>
      </c>
      <c r="D154" t="s">
        <v>2</v>
      </c>
      <c r="E154" t="s">
        <v>3</v>
      </c>
      <c r="F154" t="s">
        <v>4</v>
      </c>
      <c r="G154" t="s">
        <v>182</v>
      </c>
      <c r="H154" t="s">
        <v>6</v>
      </c>
      <c r="I154" t="s">
        <v>7</v>
      </c>
      <c r="J154" t="s">
        <v>4</v>
      </c>
      <c r="L154" t="s">
        <v>9</v>
      </c>
      <c r="M154" t="s">
        <v>10</v>
      </c>
      <c r="N154" t="s">
        <v>4</v>
      </c>
      <c r="O154" s="3" t="s">
        <v>251</v>
      </c>
      <c r="P154" t="s">
        <v>4</v>
      </c>
      <c r="Q154" t="s">
        <v>12</v>
      </c>
      <c r="R154" t="s">
        <v>4</v>
      </c>
      <c r="T154" t="s">
        <v>14</v>
      </c>
      <c r="V154" t="s">
        <v>14</v>
      </c>
      <c r="X154" t="s">
        <v>14</v>
      </c>
      <c r="Z154" t="s">
        <v>14</v>
      </c>
      <c r="AB154" t="s">
        <v>14</v>
      </c>
      <c r="AD154" t="s">
        <v>18</v>
      </c>
      <c r="AE154" t="str" cm="1">
        <f t="array" ref="AE15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/cantos/src/chtml/b/bendiciondelagua...html</v>
      </c>
      <c r="AF154" t="s">
        <v>20</v>
      </c>
      <c r="AG154" t="str">
        <f>LOWER(LEFT(Table13[[#This Row],[Titulo]],1))</f>
        <v>b</v>
      </c>
    </row>
    <row r="155" spans="1:33" x14ac:dyDescent="0.35">
      <c r="A155">
        <f t="shared" si="5"/>
        <v>172</v>
      </c>
      <c r="B155" t="s">
        <v>1</v>
      </c>
      <c r="C155">
        <f t="shared" si="4"/>
        <v>152</v>
      </c>
      <c r="D155" t="s">
        <v>2</v>
      </c>
      <c r="E155" t="s">
        <v>3</v>
      </c>
      <c r="F155" t="s">
        <v>4</v>
      </c>
      <c r="G155" t="s">
        <v>168</v>
      </c>
      <c r="H155" t="s">
        <v>6</v>
      </c>
      <c r="I155" t="s">
        <v>7</v>
      </c>
      <c r="J155" t="s">
        <v>4</v>
      </c>
      <c r="K155" t="s">
        <v>433</v>
      </c>
      <c r="L155" t="s">
        <v>9</v>
      </c>
      <c r="M155" t="s">
        <v>10</v>
      </c>
      <c r="N155" t="s">
        <v>4</v>
      </c>
      <c r="O155" s="3" t="s">
        <v>251</v>
      </c>
      <c r="P155" t="s">
        <v>4</v>
      </c>
      <c r="Q155" t="s">
        <v>12</v>
      </c>
      <c r="R155" t="s">
        <v>4</v>
      </c>
      <c r="S155" t="s">
        <v>434</v>
      </c>
      <c r="T155" t="s">
        <v>14</v>
      </c>
      <c r="V155" t="s">
        <v>14</v>
      </c>
      <c r="X155" t="s">
        <v>14</v>
      </c>
      <c r="Z155" t="s">
        <v>14</v>
      </c>
      <c r="AB155" t="s">
        <v>14</v>
      </c>
      <c r="AD155" t="s">
        <v>18</v>
      </c>
      <c r="AE155" t="str" cm="1">
        <f t="array" ref="AE15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/cantos/src/chtml/b/bendicionpenitencial.html</v>
      </c>
      <c r="AF155" t="s">
        <v>20</v>
      </c>
      <c r="AG155" t="str">
        <f>LOWER(LEFT(Table13[[#This Row],[Titulo]],1))</f>
        <v>b</v>
      </c>
    </row>
    <row r="156" spans="1:33" x14ac:dyDescent="0.35">
      <c r="A156">
        <f t="shared" si="5"/>
        <v>173</v>
      </c>
      <c r="B156" t="s">
        <v>1</v>
      </c>
      <c r="C156">
        <f t="shared" si="4"/>
        <v>153</v>
      </c>
      <c r="D156" t="s">
        <v>2</v>
      </c>
      <c r="E156" t="s">
        <v>3</v>
      </c>
      <c r="F156" t="s">
        <v>4</v>
      </c>
      <c r="G156" t="s">
        <v>169</v>
      </c>
      <c r="H156" t="s">
        <v>6</v>
      </c>
      <c r="I156" t="s">
        <v>7</v>
      </c>
      <c r="J156" t="s">
        <v>4</v>
      </c>
      <c r="K156" t="s">
        <v>435</v>
      </c>
      <c r="L156" t="s">
        <v>9</v>
      </c>
      <c r="M156" t="s">
        <v>10</v>
      </c>
      <c r="N156" t="s">
        <v>4</v>
      </c>
      <c r="O156" s="3" t="s">
        <v>251</v>
      </c>
      <c r="P156" t="s">
        <v>4</v>
      </c>
      <c r="Q156" t="s">
        <v>12</v>
      </c>
      <c r="R156" t="s">
        <v>4</v>
      </c>
      <c r="S156" t="s">
        <v>305</v>
      </c>
      <c r="T156" t="s">
        <v>14</v>
      </c>
      <c r="V156" t="s">
        <v>14</v>
      </c>
      <c r="X156" t="s">
        <v>14</v>
      </c>
      <c r="Z156" t="s">
        <v>14</v>
      </c>
      <c r="AB156" t="s">
        <v>14</v>
      </c>
      <c r="AD156" t="s">
        <v>18</v>
      </c>
      <c r="AE156" t="str" cm="1">
        <f t="array" ref="AE15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/cantos/src/chtml/c/corderodedios.html</v>
      </c>
      <c r="AF156" t="s">
        <v>20</v>
      </c>
      <c r="AG156" t="str">
        <f>LOWER(LEFT(Table13[[#This Row],[Titulo]],1))</f>
        <v>c</v>
      </c>
    </row>
    <row r="157" spans="1:33" x14ac:dyDescent="0.35">
      <c r="A157">
        <f t="shared" si="5"/>
        <v>174</v>
      </c>
      <c r="B157" t="s">
        <v>1</v>
      </c>
      <c r="C157">
        <f t="shared" si="4"/>
        <v>154</v>
      </c>
      <c r="D157" t="s">
        <v>2</v>
      </c>
      <c r="E157" t="s">
        <v>3</v>
      </c>
      <c r="F157" t="s">
        <v>4</v>
      </c>
      <c r="G157" t="s">
        <v>170</v>
      </c>
      <c r="H157" t="s">
        <v>6</v>
      </c>
      <c r="I157" t="s">
        <v>7</v>
      </c>
      <c r="J157" t="s">
        <v>4</v>
      </c>
      <c r="K157" t="s">
        <v>436</v>
      </c>
      <c r="L157" t="s">
        <v>9</v>
      </c>
      <c r="M157" t="s">
        <v>10</v>
      </c>
      <c r="N157" t="s">
        <v>4</v>
      </c>
      <c r="O157" s="3" t="s">
        <v>251</v>
      </c>
      <c r="P157" t="s">
        <v>4</v>
      </c>
      <c r="Q157" t="s">
        <v>12</v>
      </c>
      <c r="R157" t="s">
        <v>4</v>
      </c>
      <c r="T157" t="s">
        <v>14</v>
      </c>
      <c r="V157" t="s">
        <v>14</v>
      </c>
      <c r="X157" t="s">
        <v>14</v>
      </c>
      <c r="Z157" t="s">
        <v>14</v>
      </c>
      <c r="AB157" t="s">
        <v>14</v>
      </c>
      <c r="AD157" t="s">
        <v>18</v>
      </c>
      <c r="AE157" t="str" cm="1">
        <f t="array" ref="AE15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/cantos/src/chtml/c/credo.html</v>
      </c>
      <c r="AF157" t="s">
        <v>20</v>
      </c>
      <c r="AG157" t="str">
        <f>LOWER(LEFT(Table13[[#This Row],[Titulo]],1))</f>
        <v>c</v>
      </c>
    </row>
    <row r="158" spans="1:33" x14ac:dyDescent="0.35">
      <c r="A158">
        <f t="shared" si="5"/>
        <v>175</v>
      </c>
      <c r="B158" t="s">
        <v>1</v>
      </c>
      <c r="C158">
        <f t="shared" si="4"/>
        <v>155</v>
      </c>
      <c r="D158" t="s">
        <v>2</v>
      </c>
      <c r="E158" t="s">
        <v>3</v>
      </c>
      <c r="F158" t="s">
        <v>4</v>
      </c>
      <c r="G158" t="s">
        <v>171</v>
      </c>
      <c r="H158" t="s">
        <v>6</v>
      </c>
      <c r="I158" t="s">
        <v>7</v>
      </c>
      <c r="J158" t="s">
        <v>4</v>
      </c>
      <c r="K158" t="s">
        <v>437</v>
      </c>
      <c r="L158" t="s">
        <v>9</v>
      </c>
      <c r="M158" t="s">
        <v>10</v>
      </c>
      <c r="N158" t="s">
        <v>4</v>
      </c>
      <c r="O158" s="3" t="s">
        <v>251</v>
      </c>
      <c r="P158" t="s">
        <v>4</v>
      </c>
      <c r="Q158" t="s">
        <v>12</v>
      </c>
      <c r="R158" t="s">
        <v>4</v>
      </c>
      <c r="S158" t="s">
        <v>13</v>
      </c>
      <c r="T158" t="s">
        <v>14</v>
      </c>
      <c r="V158" t="s">
        <v>14</v>
      </c>
      <c r="X158" t="s">
        <v>14</v>
      </c>
      <c r="Z158" t="s">
        <v>14</v>
      </c>
      <c r="AB158" t="s">
        <v>14</v>
      </c>
      <c r="AD158" t="s">
        <v>18</v>
      </c>
      <c r="AE158" t="str" cm="1">
        <f t="array" ref="AE15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/cantos/src/chtml/g/gloriaadiosenloaltodelcielo.html</v>
      </c>
      <c r="AF158" t="s">
        <v>20</v>
      </c>
      <c r="AG158" t="str">
        <f>LOWER(LEFT(Table13[[#This Row],[Titulo]],1))</f>
        <v>g</v>
      </c>
    </row>
    <row r="159" spans="1:33" x14ac:dyDescent="0.35">
      <c r="A159">
        <f t="shared" si="5"/>
        <v>176</v>
      </c>
      <c r="B159" t="s">
        <v>1</v>
      </c>
      <c r="C159">
        <f t="shared" si="4"/>
        <v>156</v>
      </c>
      <c r="D159" t="s">
        <v>2</v>
      </c>
      <c r="E159" t="s">
        <v>3</v>
      </c>
      <c r="F159" t="s">
        <v>4</v>
      </c>
      <c r="G159" t="s">
        <v>177</v>
      </c>
      <c r="H159" t="s">
        <v>6</v>
      </c>
      <c r="I159" t="s">
        <v>7</v>
      </c>
      <c r="J159" t="s">
        <v>4</v>
      </c>
      <c r="K159" t="s">
        <v>432</v>
      </c>
      <c r="L159" t="s">
        <v>9</v>
      </c>
      <c r="M159" t="s">
        <v>10</v>
      </c>
      <c r="N159" t="s">
        <v>4</v>
      </c>
      <c r="O159" s="3" t="s">
        <v>251</v>
      </c>
      <c r="P159" t="s">
        <v>4</v>
      </c>
      <c r="Q159" t="s">
        <v>12</v>
      </c>
      <c r="R159" t="s">
        <v>4</v>
      </c>
      <c r="T159" t="s">
        <v>14</v>
      </c>
      <c r="V159" t="s">
        <v>14</v>
      </c>
      <c r="X159" t="s">
        <v>14</v>
      </c>
      <c r="Z159" t="s">
        <v>14</v>
      </c>
      <c r="AB159" t="s">
        <v>14</v>
      </c>
      <c r="AD159" t="s">
        <v>18</v>
      </c>
      <c r="AE159" t="str" cm="1">
        <f t="array" ref="AE15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/cantos/src/chtml/l/letaniasdelossantos..html</v>
      </c>
      <c r="AF159" t="s">
        <v>20</v>
      </c>
      <c r="AG159" t="str">
        <f>LOWER(LEFT(Table13[[#This Row],[Titulo]],1))</f>
        <v>l</v>
      </c>
    </row>
    <row r="160" spans="1:33" x14ac:dyDescent="0.35">
      <c r="A160">
        <f t="shared" si="5"/>
        <v>177</v>
      </c>
      <c r="B160" t="s">
        <v>1</v>
      </c>
      <c r="C160">
        <f t="shared" si="4"/>
        <v>157</v>
      </c>
      <c r="D160" t="s">
        <v>2</v>
      </c>
      <c r="E160" t="s">
        <v>3</v>
      </c>
      <c r="F160" t="s">
        <v>4</v>
      </c>
      <c r="G160" t="s">
        <v>178</v>
      </c>
      <c r="H160" t="s">
        <v>6</v>
      </c>
      <c r="I160" t="s">
        <v>7</v>
      </c>
      <c r="J160" t="s">
        <v>4</v>
      </c>
      <c r="L160" t="s">
        <v>9</v>
      </c>
      <c r="M160" t="s">
        <v>10</v>
      </c>
      <c r="N160" t="s">
        <v>4</v>
      </c>
      <c r="O160" s="3" t="s">
        <v>251</v>
      </c>
      <c r="P160" t="s">
        <v>4</v>
      </c>
      <c r="Q160" t="s">
        <v>12</v>
      </c>
      <c r="R160" t="s">
        <v>4</v>
      </c>
      <c r="T160" t="s">
        <v>14</v>
      </c>
      <c r="V160" t="s">
        <v>14</v>
      </c>
      <c r="X160" t="s">
        <v>14</v>
      </c>
      <c r="Z160" t="s">
        <v>14</v>
      </c>
      <c r="AB160" t="s">
        <v>14</v>
      </c>
      <c r="AD160" t="s">
        <v>18</v>
      </c>
      <c r="AE160" t="str" cm="1">
        <f t="array" ref="AE16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/cantos/src/chtml/l/letaniasdelossantos...html</v>
      </c>
      <c r="AF160" t="s">
        <v>20</v>
      </c>
      <c r="AG160" t="str">
        <f>LOWER(LEFT(Table13[[#This Row],[Titulo]],1))</f>
        <v>l</v>
      </c>
    </row>
    <row r="161" spans="1:33" x14ac:dyDescent="0.35">
      <c r="A161">
        <f t="shared" si="5"/>
        <v>178</v>
      </c>
      <c r="B161" t="s">
        <v>1</v>
      </c>
      <c r="C161">
        <f t="shared" si="4"/>
        <v>158</v>
      </c>
      <c r="D161" t="s">
        <v>2</v>
      </c>
      <c r="E161" t="s">
        <v>3</v>
      </c>
      <c r="F161" t="s">
        <v>4</v>
      </c>
      <c r="G161" t="s">
        <v>172</v>
      </c>
      <c r="H161" t="s">
        <v>6</v>
      </c>
      <c r="I161" t="s">
        <v>7</v>
      </c>
      <c r="J161" t="s">
        <v>4</v>
      </c>
      <c r="K161" t="s">
        <v>438</v>
      </c>
      <c r="L161" t="s">
        <v>9</v>
      </c>
      <c r="M161" t="s">
        <v>10</v>
      </c>
      <c r="N161" t="s">
        <v>4</v>
      </c>
      <c r="O161" s="3" t="s">
        <v>251</v>
      </c>
      <c r="P161" t="s">
        <v>4</v>
      </c>
      <c r="Q161" t="s">
        <v>12</v>
      </c>
      <c r="R161" t="s">
        <v>4</v>
      </c>
      <c r="T161" t="s">
        <v>14</v>
      </c>
      <c r="V161" t="s">
        <v>14</v>
      </c>
      <c r="X161" t="s">
        <v>14</v>
      </c>
      <c r="Z161" t="s">
        <v>14</v>
      </c>
      <c r="AB161" t="s">
        <v>14</v>
      </c>
      <c r="AD161" t="s">
        <v>18</v>
      </c>
      <c r="AE161" t="str" cm="1">
        <f t="array" ref="AE16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/cantos/src/chtml/l/letaniaspenitencialesi.html</v>
      </c>
      <c r="AF161" t="s">
        <v>20</v>
      </c>
      <c r="AG161" t="str">
        <f>LOWER(LEFT(Table13[[#This Row],[Titulo]],1))</f>
        <v>l</v>
      </c>
    </row>
    <row r="162" spans="1:33" x14ac:dyDescent="0.35">
      <c r="A162">
        <f t="shared" si="5"/>
        <v>179</v>
      </c>
      <c r="B162" t="s">
        <v>1</v>
      </c>
      <c r="C162">
        <f t="shared" si="4"/>
        <v>159</v>
      </c>
      <c r="D162" t="s">
        <v>2</v>
      </c>
      <c r="E162" t="s">
        <v>3</v>
      </c>
      <c r="F162" t="s">
        <v>4</v>
      </c>
      <c r="G162" t="s">
        <v>179</v>
      </c>
      <c r="H162" t="s">
        <v>6</v>
      </c>
      <c r="I162" t="s">
        <v>7</v>
      </c>
      <c r="J162" t="s">
        <v>4</v>
      </c>
      <c r="K162" t="s">
        <v>439</v>
      </c>
      <c r="L162" t="s">
        <v>9</v>
      </c>
      <c r="M162" t="s">
        <v>10</v>
      </c>
      <c r="N162" t="s">
        <v>4</v>
      </c>
      <c r="O162" s="3" t="s">
        <v>251</v>
      </c>
      <c r="P162" t="s">
        <v>4</v>
      </c>
      <c r="Q162" t="s">
        <v>12</v>
      </c>
      <c r="R162" t="s">
        <v>4</v>
      </c>
      <c r="T162" t="s">
        <v>14</v>
      </c>
      <c r="V162" t="s">
        <v>14</v>
      </c>
      <c r="X162" t="s">
        <v>14</v>
      </c>
      <c r="Z162" t="s">
        <v>14</v>
      </c>
      <c r="AB162" t="s">
        <v>14</v>
      </c>
      <c r="AD162" t="s">
        <v>18</v>
      </c>
      <c r="AE162" t="str" cm="1">
        <f t="array" ref="AE16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/cantos/src/chtml/l/letaniaspenitencialesii..html</v>
      </c>
      <c r="AF162" t="s">
        <v>20</v>
      </c>
      <c r="AG162" t="str">
        <f>LOWER(LEFT(Table13[[#This Row],[Titulo]],1))</f>
        <v>l</v>
      </c>
    </row>
    <row r="163" spans="1:33" x14ac:dyDescent="0.35">
      <c r="A163">
        <f t="shared" si="5"/>
        <v>180</v>
      </c>
      <c r="B163" t="s">
        <v>1</v>
      </c>
      <c r="C163">
        <f t="shared" si="4"/>
        <v>160</v>
      </c>
      <c r="D163" t="s">
        <v>2</v>
      </c>
      <c r="E163" t="s">
        <v>3</v>
      </c>
      <c r="F163" t="s">
        <v>4</v>
      </c>
      <c r="G163" t="s">
        <v>180</v>
      </c>
      <c r="H163" t="s">
        <v>6</v>
      </c>
      <c r="I163" t="s">
        <v>7</v>
      </c>
      <c r="J163" t="s">
        <v>4</v>
      </c>
      <c r="L163" t="s">
        <v>9</v>
      </c>
      <c r="M163" t="s">
        <v>10</v>
      </c>
      <c r="N163" t="s">
        <v>4</v>
      </c>
      <c r="O163" s="3" t="s">
        <v>251</v>
      </c>
      <c r="P163" t="s">
        <v>4</v>
      </c>
      <c r="Q163" t="s">
        <v>12</v>
      </c>
      <c r="R163" t="s">
        <v>4</v>
      </c>
      <c r="T163" t="s">
        <v>14</v>
      </c>
      <c r="V163" t="s">
        <v>14</v>
      </c>
      <c r="X163" t="s">
        <v>14</v>
      </c>
      <c r="Z163" t="s">
        <v>14</v>
      </c>
      <c r="AB163" t="s">
        <v>14</v>
      </c>
      <c r="AD163" t="s">
        <v>18</v>
      </c>
      <c r="AE163" t="str" cm="1">
        <f t="array" ref="AE16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/cantos/src/chtml/l/letaniaspenitencialesii...html</v>
      </c>
      <c r="AF163" t="s">
        <v>20</v>
      </c>
      <c r="AG163" t="str">
        <f>LOWER(LEFT(Table13[[#This Row],[Titulo]],1))</f>
        <v>l</v>
      </c>
    </row>
    <row r="164" spans="1:33" x14ac:dyDescent="0.35">
      <c r="A164">
        <f t="shared" si="5"/>
        <v>181</v>
      </c>
      <c r="B164" t="s">
        <v>1</v>
      </c>
      <c r="C164">
        <f t="shared" si="4"/>
        <v>161</v>
      </c>
      <c r="D164" t="s">
        <v>2</v>
      </c>
      <c r="E164" t="s">
        <v>3</v>
      </c>
      <c r="F164" t="s">
        <v>4</v>
      </c>
      <c r="G164" t="s">
        <v>173</v>
      </c>
      <c r="H164" t="s">
        <v>6</v>
      </c>
      <c r="I164" t="s">
        <v>7</v>
      </c>
      <c r="J164" t="s">
        <v>4</v>
      </c>
      <c r="K164" t="s">
        <v>440</v>
      </c>
      <c r="L164" t="s">
        <v>9</v>
      </c>
      <c r="M164" t="s">
        <v>10</v>
      </c>
      <c r="N164" t="s">
        <v>4</v>
      </c>
      <c r="O164" s="3" t="s">
        <v>251</v>
      </c>
      <c r="P164" t="s">
        <v>4</v>
      </c>
      <c r="Q164" t="s">
        <v>12</v>
      </c>
      <c r="R164" t="s">
        <v>4</v>
      </c>
      <c r="T164" t="s">
        <v>14</v>
      </c>
      <c r="V164" t="s">
        <v>14</v>
      </c>
      <c r="X164" t="s">
        <v>14</v>
      </c>
      <c r="Z164" t="s">
        <v>14</v>
      </c>
      <c r="AB164" t="s">
        <v>14</v>
      </c>
      <c r="AD164" t="s">
        <v>18</v>
      </c>
      <c r="AE164" t="str" cm="1">
        <f t="array" ref="AE16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/cantos/src/chtml/p/padrenuestro.html</v>
      </c>
      <c r="AF164" t="s">
        <v>20</v>
      </c>
      <c r="AG164" t="str">
        <f>LOWER(LEFT(Table13[[#This Row],[Titulo]],1))</f>
        <v>p</v>
      </c>
    </row>
    <row r="165" spans="1:33" x14ac:dyDescent="0.35">
      <c r="A165">
        <f t="shared" si="5"/>
        <v>182</v>
      </c>
      <c r="B165" t="s">
        <v>1</v>
      </c>
      <c r="C165">
        <f t="shared" si="4"/>
        <v>162</v>
      </c>
      <c r="D165" t="s">
        <v>2</v>
      </c>
      <c r="E165" t="s">
        <v>3</v>
      </c>
      <c r="F165" t="s">
        <v>4</v>
      </c>
      <c r="G165" t="s">
        <v>174</v>
      </c>
      <c r="H165" t="s">
        <v>6</v>
      </c>
      <c r="I165" t="s">
        <v>7</v>
      </c>
      <c r="J165" t="s">
        <v>4</v>
      </c>
      <c r="K165" t="s">
        <v>186</v>
      </c>
      <c r="L165" t="s">
        <v>9</v>
      </c>
      <c r="M165" t="s">
        <v>10</v>
      </c>
      <c r="N165" t="s">
        <v>4</v>
      </c>
      <c r="O165" s="3" t="s">
        <v>251</v>
      </c>
      <c r="P165" t="s">
        <v>4</v>
      </c>
      <c r="Q165" t="s">
        <v>12</v>
      </c>
      <c r="R165" t="s">
        <v>4</v>
      </c>
      <c r="T165" t="s">
        <v>14</v>
      </c>
      <c r="V165" t="s">
        <v>14</v>
      </c>
      <c r="X165" t="s">
        <v>14</v>
      </c>
      <c r="Z165" t="s">
        <v>14</v>
      </c>
      <c r="AB165" t="s">
        <v>14</v>
      </c>
      <c r="AD165" t="s">
        <v>18</v>
      </c>
      <c r="AE165" t="str" cm="1">
        <f t="array" ref="AE16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/cantos/src/chtml/p/plegariaeucaristicaii–modeloi.html</v>
      </c>
      <c r="AF165" t="s">
        <v>20</v>
      </c>
      <c r="AG165" t="str">
        <f>LOWER(LEFT(Table13[[#This Row],[Titulo]],1))</f>
        <v>p</v>
      </c>
    </row>
    <row r="166" spans="1:33" x14ac:dyDescent="0.35">
      <c r="A166">
        <f t="shared" si="5"/>
        <v>183</v>
      </c>
      <c r="B166" t="s">
        <v>1</v>
      </c>
      <c r="C166">
        <f t="shared" si="4"/>
        <v>163</v>
      </c>
      <c r="D166" t="s">
        <v>2</v>
      </c>
      <c r="E166" t="s">
        <v>3</v>
      </c>
      <c r="F166" t="s">
        <v>4</v>
      </c>
      <c r="G166" t="s">
        <v>174</v>
      </c>
      <c r="H166" t="s">
        <v>6</v>
      </c>
      <c r="I166" t="s">
        <v>7</v>
      </c>
      <c r="J166" t="s">
        <v>4</v>
      </c>
      <c r="K166" t="s">
        <v>186</v>
      </c>
      <c r="L166" t="s">
        <v>9</v>
      </c>
      <c r="M166" t="s">
        <v>10</v>
      </c>
      <c r="N166" t="s">
        <v>4</v>
      </c>
      <c r="O166" s="3" t="s">
        <v>251</v>
      </c>
      <c r="P166" t="s">
        <v>4</v>
      </c>
      <c r="Q166" t="s">
        <v>12</v>
      </c>
      <c r="R166" t="s">
        <v>4</v>
      </c>
      <c r="T166" t="s">
        <v>14</v>
      </c>
      <c r="V166" t="s">
        <v>14</v>
      </c>
      <c r="X166" t="s">
        <v>14</v>
      </c>
      <c r="Z166" t="s">
        <v>14</v>
      </c>
      <c r="AB166" t="s">
        <v>14</v>
      </c>
      <c r="AD166" t="s">
        <v>18</v>
      </c>
      <c r="AE166" t="str" cm="1">
        <f t="array" ref="AE16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/cantos/src/chtml/p/plegariaeucaristicaii–modeloi.html</v>
      </c>
      <c r="AF166" t="s">
        <v>20</v>
      </c>
      <c r="AG166" t="str">
        <f>LOWER(LEFT(Table13[[#This Row],[Titulo]],1))</f>
        <v>p</v>
      </c>
    </row>
    <row r="167" spans="1:33" x14ac:dyDescent="0.35">
      <c r="A167">
        <f t="shared" si="5"/>
        <v>184</v>
      </c>
      <c r="B167" t="s">
        <v>1</v>
      </c>
      <c r="C167">
        <f t="shared" si="4"/>
        <v>164</v>
      </c>
      <c r="D167" t="s">
        <v>2</v>
      </c>
      <c r="E167" t="s">
        <v>3</v>
      </c>
      <c r="F167" t="s">
        <v>4</v>
      </c>
      <c r="G167" t="s">
        <v>174</v>
      </c>
      <c r="H167" t="s">
        <v>6</v>
      </c>
      <c r="I167" t="s">
        <v>7</v>
      </c>
      <c r="J167" t="s">
        <v>4</v>
      </c>
      <c r="K167" t="s">
        <v>186</v>
      </c>
      <c r="L167" t="s">
        <v>9</v>
      </c>
      <c r="M167" t="s">
        <v>10</v>
      </c>
      <c r="N167" t="s">
        <v>4</v>
      </c>
      <c r="O167" s="3" t="s">
        <v>251</v>
      </c>
      <c r="P167" t="s">
        <v>4</v>
      </c>
      <c r="Q167" t="s">
        <v>12</v>
      </c>
      <c r="R167" t="s">
        <v>4</v>
      </c>
      <c r="T167" t="s">
        <v>14</v>
      </c>
      <c r="V167" t="s">
        <v>14</v>
      </c>
      <c r="X167" t="s">
        <v>14</v>
      </c>
      <c r="Z167" t="s">
        <v>14</v>
      </c>
      <c r="AB167" t="s">
        <v>14</v>
      </c>
      <c r="AD167" t="s">
        <v>18</v>
      </c>
      <c r="AE167" t="str" cm="1">
        <f t="array" ref="AE16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/cantos/src/chtml/p/plegariaeucaristicaii–modeloi.html</v>
      </c>
      <c r="AF167" t="s">
        <v>20</v>
      </c>
      <c r="AG167" t="str">
        <f>LOWER(LEFT(Table13[[#This Row],[Titulo]],1))</f>
        <v>p</v>
      </c>
    </row>
    <row r="168" spans="1:33" x14ac:dyDescent="0.35">
      <c r="A168">
        <f t="shared" si="5"/>
        <v>185</v>
      </c>
      <c r="B168" t="s">
        <v>1</v>
      </c>
      <c r="C168">
        <f t="shared" si="4"/>
        <v>165</v>
      </c>
      <c r="D168" t="s">
        <v>2</v>
      </c>
      <c r="E168" t="s">
        <v>3</v>
      </c>
      <c r="F168" t="s">
        <v>4</v>
      </c>
      <c r="G168" t="s">
        <v>185</v>
      </c>
      <c r="H168" t="s">
        <v>6</v>
      </c>
      <c r="I168" t="s">
        <v>7</v>
      </c>
      <c r="J168" t="s">
        <v>4</v>
      </c>
      <c r="K168" t="s">
        <v>184</v>
      </c>
      <c r="L168" t="s">
        <v>9</v>
      </c>
      <c r="M168" t="s">
        <v>10</v>
      </c>
      <c r="N168" t="s">
        <v>4</v>
      </c>
      <c r="O168" s="3" t="s">
        <v>251</v>
      </c>
      <c r="P168" t="s">
        <v>4</v>
      </c>
      <c r="Q168" t="s">
        <v>12</v>
      </c>
      <c r="R168" t="s">
        <v>4</v>
      </c>
      <c r="T168" t="s">
        <v>14</v>
      </c>
      <c r="V168" t="s">
        <v>14</v>
      </c>
      <c r="X168" t="s">
        <v>14</v>
      </c>
      <c r="Z168" t="s">
        <v>14</v>
      </c>
      <c r="AB168" t="s">
        <v>14</v>
      </c>
      <c r="AD168" t="s">
        <v>18</v>
      </c>
      <c r="AE168" t="str" cm="1">
        <f t="array" ref="AE16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/cantos/src/chtml/p/plegariaeucaristicaii–modeloii(1987).html</v>
      </c>
      <c r="AF168" t="s">
        <v>20</v>
      </c>
      <c r="AG168" t="str">
        <f>LOWER(LEFT(Table13[[#This Row],[Titulo]],1))</f>
        <v>p</v>
      </c>
    </row>
    <row r="169" spans="1:33" x14ac:dyDescent="0.35">
      <c r="A169">
        <f t="shared" si="5"/>
        <v>186</v>
      </c>
      <c r="B169" t="s">
        <v>1</v>
      </c>
      <c r="C169">
        <f t="shared" si="4"/>
        <v>166</v>
      </c>
      <c r="D169" t="s">
        <v>2</v>
      </c>
      <c r="E169" t="s">
        <v>3</v>
      </c>
      <c r="F169" t="s">
        <v>4</v>
      </c>
      <c r="G169" t="s">
        <v>185</v>
      </c>
      <c r="H169" t="s">
        <v>6</v>
      </c>
      <c r="I169" t="s">
        <v>7</v>
      </c>
      <c r="J169" t="s">
        <v>4</v>
      </c>
      <c r="K169" t="s">
        <v>184</v>
      </c>
      <c r="L169" t="s">
        <v>9</v>
      </c>
      <c r="M169" t="s">
        <v>10</v>
      </c>
      <c r="N169" t="s">
        <v>4</v>
      </c>
      <c r="O169" s="3" t="s">
        <v>251</v>
      </c>
      <c r="P169" t="s">
        <v>4</v>
      </c>
      <c r="Q169" t="s">
        <v>12</v>
      </c>
      <c r="R169" t="s">
        <v>4</v>
      </c>
      <c r="T169" t="s">
        <v>14</v>
      </c>
      <c r="V169" t="s">
        <v>14</v>
      </c>
      <c r="X169" t="s">
        <v>14</v>
      </c>
      <c r="Z169" t="s">
        <v>14</v>
      </c>
      <c r="AB169" t="s">
        <v>14</v>
      </c>
      <c r="AD169" t="s">
        <v>18</v>
      </c>
      <c r="AE169" t="str" cm="1">
        <f t="array" ref="AE16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/cantos/src/chtml/p/plegariaeucaristicaii–modeloii(1987).html</v>
      </c>
      <c r="AF169" t="s">
        <v>20</v>
      </c>
      <c r="AG169" t="str">
        <f>LOWER(LEFT(Table13[[#This Row],[Titulo]],1))</f>
        <v>p</v>
      </c>
    </row>
    <row r="170" spans="1:33" x14ac:dyDescent="0.35">
      <c r="A170">
        <f t="shared" si="5"/>
        <v>187</v>
      </c>
      <c r="B170" t="s">
        <v>1</v>
      </c>
      <c r="C170">
        <f t="shared" si="4"/>
        <v>167</v>
      </c>
      <c r="D170" t="s">
        <v>2</v>
      </c>
      <c r="E170" t="s">
        <v>3</v>
      </c>
      <c r="F170" t="s">
        <v>4</v>
      </c>
      <c r="G170" t="s">
        <v>185</v>
      </c>
      <c r="H170" t="s">
        <v>6</v>
      </c>
      <c r="I170" t="s">
        <v>7</v>
      </c>
      <c r="J170" t="s">
        <v>4</v>
      </c>
      <c r="K170" t="s">
        <v>184</v>
      </c>
      <c r="L170" t="s">
        <v>9</v>
      </c>
      <c r="M170" t="s">
        <v>10</v>
      </c>
      <c r="N170" t="s">
        <v>4</v>
      </c>
      <c r="O170" s="3" t="s">
        <v>251</v>
      </c>
      <c r="P170" t="s">
        <v>4</v>
      </c>
      <c r="Q170" t="s">
        <v>12</v>
      </c>
      <c r="R170" t="s">
        <v>4</v>
      </c>
      <c r="T170" t="s">
        <v>14</v>
      </c>
      <c r="V170" t="s">
        <v>14</v>
      </c>
      <c r="X170" t="s">
        <v>14</v>
      </c>
      <c r="Z170" t="s">
        <v>14</v>
      </c>
      <c r="AB170" t="s">
        <v>14</v>
      </c>
      <c r="AD170" t="s">
        <v>18</v>
      </c>
      <c r="AE170" t="str" cm="1">
        <f t="array" ref="AE17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/cantos/src/chtml/p/plegariaeucaristicaii–modeloii(1987).html</v>
      </c>
      <c r="AF170" t="s">
        <v>20</v>
      </c>
      <c r="AG170" t="str">
        <f>LOWER(LEFT(Table13[[#This Row],[Titulo]],1))</f>
        <v>p</v>
      </c>
    </row>
    <row r="171" spans="1:33" x14ac:dyDescent="0.35">
      <c r="A171">
        <f t="shared" si="5"/>
        <v>188</v>
      </c>
      <c r="B171" t="s">
        <v>1</v>
      </c>
      <c r="C171">
        <f t="shared" si="4"/>
        <v>168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251</v>
      </c>
      <c r="P171" t="s">
        <v>4</v>
      </c>
      <c r="Q171" t="s">
        <v>12</v>
      </c>
      <c r="R171" t="s">
        <v>4</v>
      </c>
      <c r="T171" t="s">
        <v>14</v>
      </c>
      <c r="V171" t="s">
        <v>14</v>
      </c>
      <c r="X171" t="s">
        <v>14</v>
      </c>
      <c r="Z171" t="s">
        <v>14</v>
      </c>
      <c r="AB171" t="s">
        <v>14</v>
      </c>
      <c r="AD171" t="s">
        <v>18</v>
      </c>
      <c r="AE171" t="str" cm="1">
        <f t="array" ref="AE17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LOWER(LEFT(Table13[[#This Row],[Titulo]],1))</f>
        <v>p</v>
      </c>
    </row>
    <row r="172" spans="1:33" x14ac:dyDescent="0.35">
      <c r="A172">
        <f t="shared" si="5"/>
        <v>189</v>
      </c>
      <c r="B172" t="s">
        <v>1</v>
      </c>
      <c r="C172">
        <f t="shared" si="4"/>
        <v>169</v>
      </c>
      <c r="D172" t="s">
        <v>2</v>
      </c>
      <c r="E172" t="s">
        <v>3</v>
      </c>
      <c r="F172" t="s">
        <v>4</v>
      </c>
      <c r="G172" t="s">
        <v>175</v>
      </c>
      <c r="H172" t="s">
        <v>6</v>
      </c>
      <c r="I172" t="s">
        <v>7</v>
      </c>
      <c r="J172" t="s">
        <v>4</v>
      </c>
      <c r="K172" s="9" t="s">
        <v>441</v>
      </c>
      <c r="L172" t="s">
        <v>9</v>
      </c>
      <c r="M172" t="s">
        <v>10</v>
      </c>
      <c r="N172" t="s">
        <v>4</v>
      </c>
      <c r="O172" s="3" t="s">
        <v>251</v>
      </c>
      <c r="P172" t="s">
        <v>4</v>
      </c>
      <c r="Q172" t="s">
        <v>12</v>
      </c>
      <c r="R172" t="s">
        <v>4</v>
      </c>
      <c r="T172" t="s">
        <v>14</v>
      </c>
      <c r="V172" t="s">
        <v>14</v>
      </c>
      <c r="X172" t="s">
        <v>14</v>
      </c>
      <c r="Z172" t="s">
        <v>14</v>
      </c>
      <c r="AB172" t="s">
        <v>14</v>
      </c>
      <c r="AD172" t="s">
        <v>18</v>
      </c>
      <c r="AE172" t="str" cm="1">
        <f t="array" ref="AE17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/cantos/src/chtml/p/plegariaeucaristicaiv–(1988).html</v>
      </c>
      <c r="AF172" t="s">
        <v>20</v>
      </c>
      <c r="AG172" t="str">
        <f>LOWER(LEFT(Table13[[#This Row],[Titulo]],1))</f>
        <v>p</v>
      </c>
    </row>
    <row r="173" spans="1:33" x14ac:dyDescent="0.35">
      <c r="A173">
        <f t="shared" si="5"/>
        <v>190</v>
      </c>
      <c r="B173" t="s">
        <v>1</v>
      </c>
      <c r="C173">
        <f t="shared" si="4"/>
        <v>170</v>
      </c>
      <c r="D173" t="s">
        <v>2</v>
      </c>
      <c r="E173" t="s">
        <v>3</v>
      </c>
      <c r="F173" t="s">
        <v>4</v>
      </c>
      <c r="G173" t="s">
        <v>175</v>
      </c>
      <c r="H173" t="s">
        <v>6</v>
      </c>
      <c r="I173" t="s">
        <v>7</v>
      </c>
      <c r="J173" t="s">
        <v>4</v>
      </c>
      <c r="K173" s="9" t="s">
        <v>441</v>
      </c>
      <c r="L173" t="s">
        <v>9</v>
      </c>
      <c r="M173" t="s">
        <v>10</v>
      </c>
      <c r="N173" t="s">
        <v>4</v>
      </c>
      <c r="O173" s="3" t="s">
        <v>251</v>
      </c>
      <c r="P173" t="s">
        <v>4</v>
      </c>
      <c r="Q173" t="s">
        <v>12</v>
      </c>
      <c r="R173" t="s">
        <v>4</v>
      </c>
      <c r="T173" t="s">
        <v>14</v>
      </c>
      <c r="V173" t="s">
        <v>14</v>
      </c>
      <c r="X173" t="s">
        <v>14</v>
      </c>
      <c r="Z173" t="s">
        <v>14</v>
      </c>
      <c r="AB173" t="s">
        <v>14</v>
      </c>
      <c r="AD173" t="s">
        <v>18</v>
      </c>
      <c r="AE173" t="str" cm="1">
        <f t="array" ref="AE17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/cantos/src/chtml/p/plegariaeucaristicaiv–(1988).html</v>
      </c>
      <c r="AF173" t="s">
        <v>20</v>
      </c>
      <c r="AG173" t="str">
        <f>LOWER(LEFT(Table13[[#This Row],[Titulo]],1))</f>
        <v>p</v>
      </c>
    </row>
    <row r="174" spans="1:33" x14ac:dyDescent="0.35">
      <c r="A174">
        <f t="shared" si="5"/>
        <v>191</v>
      </c>
      <c r="B174" t="s">
        <v>1</v>
      </c>
      <c r="C174">
        <f t="shared" si="4"/>
        <v>171</v>
      </c>
      <c r="D174" t="s">
        <v>2</v>
      </c>
      <c r="E174" t="s">
        <v>3</v>
      </c>
      <c r="F174" t="s">
        <v>4</v>
      </c>
      <c r="G174" t="s">
        <v>175</v>
      </c>
      <c r="H174" t="s">
        <v>6</v>
      </c>
      <c r="I174" t="s">
        <v>7</v>
      </c>
      <c r="J174" t="s">
        <v>4</v>
      </c>
      <c r="K174" s="9" t="s">
        <v>441</v>
      </c>
      <c r="L174" t="s">
        <v>9</v>
      </c>
      <c r="M174" t="s">
        <v>10</v>
      </c>
      <c r="N174" t="s">
        <v>4</v>
      </c>
      <c r="O174" s="3" t="s">
        <v>251</v>
      </c>
      <c r="P174" t="s">
        <v>4</v>
      </c>
      <c r="Q174" t="s">
        <v>12</v>
      </c>
      <c r="R174" t="s">
        <v>4</v>
      </c>
      <c r="T174" t="s">
        <v>14</v>
      </c>
      <c r="V174" t="s">
        <v>14</v>
      </c>
      <c r="X174" t="s">
        <v>14</v>
      </c>
      <c r="Z174" t="s">
        <v>14</v>
      </c>
      <c r="AB174" t="s">
        <v>14</v>
      </c>
      <c r="AD174" t="s">
        <v>18</v>
      </c>
      <c r="AE174" t="str" cm="1">
        <f t="array" ref="AE17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/cantos/src/chtml/p/plegariaeucaristicaiv–(1988).html</v>
      </c>
      <c r="AF174" t="s">
        <v>20</v>
      </c>
      <c r="AG174" t="str">
        <f>LOWER(LEFT(Table13[[#This Row],[Titulo]],1))</f>
        <v>p</v>
      </c>
    </row>
    <row r="175" spans="1:33" x14ac:dyDescent="0.35">
      <c r="A175">
        <f t="shared" si="5"/>
        <v>192</v>
      </c>
      <c r="B175" t="s">
        <v>1</v>
      </c>
      <c r="C175">
        <f t="shared" si="4"/>
        <v>172</v>
      </c>
      <c r="D175" t="s">
        <v>2</v>
      </c>
      <c r="E175" t="s">
        <v>3</v>
      </c>
      <c r="F175" t="s">
        <v>4</v>
      </c>
      <c r="G175" t="s">
        <v>176</v>
      </c>
      <c r="H175" t="s">
        <v>6</v>
      </c>
      <c r="I175" t="s">
        <v>7</v>
      </c>
      <c r="J175" t="s">
        <v>4</v>
      </c>
      <c r="K175" t="s">
        <v>442</v>
      </c>
      <c r="L175" t="s">
        <v>9</v>
      </c>
      <c r="M175" t="s">
        <v>10</v>
      </c>
      <c r="N175" t="s">
        <v>4</v>
      </c>
      <c r="O175" s="3" t="s">
        <v>251</v>
      </c>
      <c r="P175" t="s">
        <v>4</v>
      </c>
      <c r="Q175" t="s">
        <v>12</v>
      </c>
      <c r="R175" t="s">
        <v>4</v>
      </c>
      <c r="S175" t="s">
        <v>253</v>
      </c>
      <c r="T175" t="s">
        <v>14</v>
      </c>
      <c r="U175" t="s">
        <v>254</v>
      </c>
      <c r="V175" t="s">
        <v>14</v>
      </c>
      <c r="X175" t="s">
        <v>14</v>
      </c>
      <c r="Z175" t="s">
        <v>14</v>
      </c>
      <c r="AB175" t="s">
        <v>14</v>
      </c>
      <c r="AD175" t="s">
        <v>18</v>
      </c>
      <c r="AE175" t="str" cm="1">
        <f t="array" ref="AE17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/cantos/src/chtml/p/prefacioparaadvientoynavidad.html</v>
      </c>
      <c r="AF175" t="s">
        <v>20</v>
      </c>
      <c r="AG175" t="str">
        <f>LOWER(LEFT(Table13[[#This Row],[Titulo]],1))</f>
        <v>p</v>
      </c>
    </row>
    <row r="176" spans="1:33" x14ac:dyDescent="0.35">
      <c r="A176">
        <f t="shared" si="5"/>
        <v>193</v>
      </c>
      <c r="B176" t="s">
        <v>1</v>
      </c>
      <c r="C176">
        <f t="shared" si="4"/>
        <v>173</v>
      </c>
      <c r="D176" t="s">
        <v>2</v>
      </c>
      <c r="E176" t="s">
        <v>3</v>
      </c>
      <c r="F176" t="s">
        <v>4</v>
      </c>
      <c r="G176" t="s">
        <v>187</v>
      </c>
      <c r="H176" t="s">
        <v>6</v>
      </c>
      <c r="I176" t="s">
        <v>7</v>
      </c>
      <c r="J176" t="s">
        <v>4</v>
      </c>
      <c r="K176" t="s">
        <v>443</v>
      </c>
      <c r="L176" t="s">
        <v>9</v>
      </c>
      <c r="M176" t="s">
        <v>10</v>
      </c>
      <c r="N176" t="s">
        <v>4</v>
      </c>
      <c r="O176" s="3" t="s">
        <v>251</v>
      </c>
      <c r="P176" t="s">
        <v>4</v>
      </c>
      <c r="Q176" t="s">
        <v>12</v>
      </c>
      <c r="R176" t="s">
        <v>4</v>
      </c>
      <c r="S176" t="s">
        <v>13</v>
      </c>
      <c r="T176" t="s">
        <v>14</v>
      </c>
      <c r="V176" t="s">
        <v>14</v>
      </c>
      <c r="X176" t="s">
        <v>14</v>
      </c>
      <c r="Z176" t="s">
        <v>14</v>
      </c>
      <c r="AB176" t="s">
        <v>14</v>
      </c>
      <c r="AD176" t="s">
        <v>18</v>
      </c>
      <c r="AE176" t="str" cm="1">
        <f t="array" ref="AE17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/cantos/src/chtml/p/prefacioparaeltiempopascual.html</v>
      </c>
      <c r="AF176" t="s">
        <v>20</v>
      </c>
      <c r="AG176" t="str">
        <f>LOWER(LEFT(Table13[[#This Row],[Titulo]],1))</f>
        <v>p</v>
      </c>
    </row>
    <row r="177" spans="1:33" x14ac:dyDescent="0.35">
      <c r="A177">
        <f t="shared" si="5"/>
        <v>194</v>
      </c>
      <c r="B177" t="s">
        <v>1</v>
      </c>
      <c r="C177">
        <f t="shared" si="4"/>
        <v>174</v>
      </c>
      <c r="D177" t="s">
        <v>2</v>
      </c>
      <c r="E177" t="s">
        <v>3</v>
      </c>
      <c r="F177" t="s">
        <v>4</v>
      </c>
      <c r="G177" t="s">
        <v>188</v>
      </c>
      <c r="H177" t="s">
        <v>6</v>
      </c>
      <c r="I177" t="s">
        <v>7</v>
      </c>
      <c r="J177" t="s">
        <v>4</v>
      </c>
      <c r="K177" t="s">
        <v>444</v>
      </c>
      <c r="L177" t="s">
        <v>9</v>
      </c>
      <c r="M177" t="s">
        <v>10</v>
      </c>
      <c r="N177" t="s">
        <v>4</v>
      </c>
      <c r="O177" s="3" t="s">
        <v>251</v>
      </c>
      <c r="P177" t="s">
        <v>4</v>
      </c>
      <c r="Q177" t="s">
        <v>12</v>
      </c>
      <c r="R177" t="s">
        <v>4</v>
      </c>
      <c r="S177" t="s">
        <v>13</v>
      </c>
      <c r="T177" t="s">
        <v>14</v>
      </c>
      <c r="V177" t="s">
        <v>14</v>
      </c>
      <c r="X177" t="s">
        <v>14</v>
      </c>
      <c r="Z177" t="s">
        <v>14</v>
      </c>
      <c r="AB177" t="s">
        <v>14</v>
      </c>
      <c r="AD177" t="s">
        <v>18</v>
      </c>
      <c r="AE177" t="str" cm="1">
        <f t="array" ref="AE17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/cantos/src/chtml/p/pregonpascual.html</v>
      </c>
      <c r="AF177" t="s">
        <v>20</v>
      </c>
      <c r="AG177" t="str">
        <f>LOWER(LEFT(Table13[[#This Row],[Titulo]],1))</f>
        <v>p</v>
      </c>
    </row>
    <row r="178" spans="1:33" x14ac:dyDescent="0.35">
      <c r="A178">
        <f t="shared" si="5"/>
        <v>195</v>
      </c>
      <c r="B178" t="s">
        <v>1</v>
      </c>
      <c r="C178">
        <f t="shared" si="4"/>
        <v>175</v>
      </c>
      <c r="D178" t="s">
        <v>2</v>
      </c>
      <c r="E178" t="s">
        <v>3</v>
      </c>
      <c r="F178" t="s">
        <v>4</v>
      </c>
      <c r="H178" t="s">
        <v>6</v>
      </c>
      <c r="I178" t="s">
        <v>7</v>
      </c>
      <c r="J178" t="s">
        <v>4</v>
      </c>
      <c r="L178" t="s">
        <v>9</v>
      </c>
      <c r="M178" t="s">
        <v>10</v>
      </c>
      <c r="N178" t="s">
        <v>4</v>
      </c>
      <c r="O178" s="3" t="s">
        <v>251</v>
      </c>
      <c r="P178" t="s">
        <v>4</v>
      </c>
      <c r="Q178" t="s">
        <v>12</v>
      </c>
      <c r="R178" t="s">
        <v>4</v>
      </c>
      <c r="T178" t="s">
        <v>14</v>
      </c>
      <c r="V178" t="s">
        <v>14</v>
      </c>
      <c r="X178" t="s">
        <v>14</v>
      </c>
      <c r="Z178" t="s">
        <v>14</v>
      </c>
      <c r="AB178" t="s">
        <v>14</v>
      </c>
      <c r="AD178" t="s">
        <v>18</v>
      </c>
      <c r="AE178" t="str" cm="1">
        <f t="array" ref="AE17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/cantos/src/chtml//.html</v>
      </c>
      <c r="AF178" t="s">
        <v>20</v>
      </c>
      <c r="AG178" t="str">
        <f>LOWER(LEFT(Table13[[#This Row],[Titulo]],1))</f>
        <v/>
      </c>
    </row>
    <row r="179" spans="1:33" x14ac:dyDescent="0.35">
      <c r="A179">
        <f t="shared" si="5"/>
        <v>196</v>
      </c>
      <c r="B179" t="s">
        <v>1</v>
      </c>
      <c r="C179">
        <f t="shared" si="4"/>
        <v>176</v>
      </c>
      <c r="D179" t="s">
        <v>2</v>
      </c>
      <c r="E179" t="s">
        <v>3</v>
      </c>
      <c r="F179" t="s">
        <v>4</v>
      </c>
      <c r="G179" t="s">
        <v>189</v>
      </c>
      <c r="H179" t="s">
        <v>6</v>
      </c>
      <c r="I179" t="s">
        <v>7</v>
      </c>
      <c r="J179" t="s">
        <v>4</v>
      </c>
      <c r="K179" t="s">
        <v>445</v>
      </c>
      <c r="L179" t="s">
        <v>9</v>
      </c>
      <c r="M179" t="s">
        <v>10</v>
      </c>
      <c r="N179" t="s">
        <v>4</v>
      </c>
      <c r="O179" s="3" t="s">
        <v>251</v>
      </c>
      <c r="P179" t="s">
        <v>4</v>
      </c>
      <c r="Q179" t="s">
        <v>12</v>
      </c>
      <c r="R179" t="s">
        <v>4</v>
      </c>
      <c r="T179" t="s">
        <v>14</v>
      </c>
      <c r="V179" t="s">
        <v>14</v>
      </c>
      <c r="X179" t="s">
        <v>14</v>
      </c>
      <c r="Z179" t="s">
        <v>14</v>
      </c>
      <c r="AB179" t="s">
        <v>14</v>
      </c>
      <c r="AD179" t="s">
        <v>18</v>
      </c>
      <c r="AE179" t="str" cm="1">
        <f t="array" ref="AE17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/cantos/src/chtml/s/salmodiaparaelsalmoresponsorial.html</v>
      </c>
      <c r="AF179" t="s">
        <v>20</v>
      </c>
      <c r="AG179" t="str">
        <f>LOWER(LEFT(Table13[[#This Row],[Titulo]],1))</f>
        <v>s</v>
      </c>
    </row>
    <row r="180" spans="1:33" x14ac:dyDescent="0.35">
      <c r="A180">
        <f t="shared" si="5"/>
        <v>197</v>
      </c>
      <c r="B180" t="s">
        <v>1</v>
      </c>
      <c r="C180">
        <f t="shared" si="4"/>
        <v>177</v>
      </c>
      <c r="D180" t="s">
        <v>2</v>
      </c>
      <c r="E180" t="s">
        <v>3</v>
      </c>
      <c r="F180" t="s">
        <v>4</v>
      </c>
      <c r="G180" t="s">
        <v>190</v>
      </c>
      <c r="H180" t="s">
        <v>6</v>
      </c>
      <c r="I180" t="s">
        <v>7</v>
      </c>
      <c r="J180" t="s">
        <v>4</v>
      </c>
      <c r="K180" t="s">
        <v>446</v>
      </c>
      <c r="L180" t="s">
        <v>9</v>
      </c>
      <c r="M180" t="s">
        <v>10</v>
      </c>
      <c r="N180" t="s">
        <v>4</v>
      </c>
      <c r="O180" s="3" t="s">
        <v>251</v>
      </c>
      <c r="P180" t="s">
        <v>4</v>
      </c>
      <c r="Q180" t="s">
        <v>12</v>
      </c>
      <c r="R180" t="s">
        <v>4</v>
      </c>
      <c r="T180" t="s">
        <v>14</v>
      </c>
      <c r="V180" t="s">
        <v>14</v>
      </c>
      <c r="X180" t="s">
        <v>14</v>
      </c>
      <c r="Z180" t="s">
        <v>14</v>
      </c>
      <c r="AB180" t="s">
        <v>14</v>
      </c>
      <c r="AD180" t="s">
        <v>18</v>
      </c>
      <c r="AE180" t="str" cm="1">
        <f t="array" ref="AE18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/cantos/src/chtml/s/salmodiaparalasoracionesuniversales.html</v>
      </c>
      <c r="AF180" t="s">
        <v>20</v>
      </c>
      <c r="AG180" t="str">
        <f>LOWER(LEFT(Table13[[#This Row],[Titulo]],1))</f>
        <v>s</v>
      </c>
    </row>
    <row r="181" spans="1:33" x14ac:dyDescent="0.35">
      <c r="A181">
        <f t="shared" si="5"/>
        <v>198</v>
      </c>
      <c r="B181" t="s">
        <v>1</v>
      </c>
      <c r="C181">
        <f t="shared" si="4"/>
        <v>178</v>
      </c>
      <c r="D181" t="s">
        <v>2</v>
      </c>
      <c r="E181" t="s">
        <v>3</v>
      </c>
      <c r="F181" t="s">
        <v>4</v>
      </c>
      <c r="G181" t="s">
        <v>191</v>
      </c>
      <c r="H181" t="s">
        <v>6</v>
      </c>
      <c r="I181" t="s">
        <v>7</v>
      </c>
      <c r="J181" t="s">
        <v>4</v>
      </c>
      <c r="K181" t="s">
        <v>447</v>
      </c>
      <c r="L181" t="s">
        <v>9</v>
      </c>
      <c r="M181" t="s">
        <v>10</v>
      </c>
      <c r="N181" t="s">
        <v>4</v>
      </c>
      <c r="O181" s="3" t="s">
        <v>251</v>
      </c>
      <c r="P181" t="s">
        <v>4</v>
      </c>
      <c r="Q181" t="s">
        <v>12</v>
      </c>
      <c r="R181" t="s">
        <v>4</v>
      </c>
      <c r="T181" t="s">
        <v>14</v>
      </c>
      <c r="V181" t="s">
        <v>14</v>
      </c>
      <c r="X181" t="s">
        <v>14</v>
      </c>
      <c r="Z181" t="s">
        <v>14</v>
      </c>
      <c r="AB181" t="s">
        <v>14</v>
      </c>
      <c r="AD181" t="s">
        <v>18</v>
      </c>
      <c r="AE181" t="str" cm="1">
        <f t="array" ref="AE18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/cantos/src/chtml/s/santopalomeras65.html</v>
      </c>
      <c r="AF181" t="s">
        <v>20</v>
      </c>
      <c r="AG181" t="str">
        <f>LOWER(LEFT(Table13[[#This Row],[Titulo]],1))</f>
        <v>s</v>
      </c>
    </row>
    <row r="182" spans="1:33" x14ac:dyDescent="0.35">
      <c r="A182">
        <f t="shared" si="5"/>
        <v>199</v>
      </c>
      <c r="B182" t="s">
        <v>1</v>
      </c>
      <c r="C182">
        <f t="shared" si="4"/>
        <v>179</v>
      </c>
      <c r="D182" t="s">
        <v>2</v>
      </c>
      <c r="E182" t="s">
        <v>3</v>
      </c>
      <c r="F182" t="s">
        <v>4</v>
      </c>
      <c r="G182" t="s">
        <v>192</v>
      </c>
      <c r="H182" t="s">
        <v>6</v>
      </c>
      <c r="I182" t="s">
        <v>7</v>
      </c>
      <c r="J182" t="s">
        <v>4</v>
      </c>
      <c r="K182" t="s">
        <v>448</v>
      </c>
      <c r="L182" t="s">
        <v>9</v>
      </c>
      <c r="M182" t="s">
        <v>10</v>
      </c>
      <c r="N182" t="s">
        <v>4</v>
      </c>
      <c r="O182" s="3" t="s">
        <v>251</v>
      </c>
      <c r="P182" t="s">
        <v>4</v>
      </c>
      <c r="Q182" t="s">
        <v>12</v>
      </c>
      <c r="R182" t="s">
        <v>4</v>
      </c>
      <c r="T182" t="s">
        <v>14</v>
      </c>
      <c r="V182" t="s">
        <v>14</v>
      </c>
      <c r="X182" t="s">
        <v>14</v>
      </c>
      <c r="Z182" t="s">
        <v>14</v>
      </c>
      <c r="AB182" t="s">
        <v>14</v>
      </c>
      <c r="AD182" t="s">
        <v>18</v>
      </c>
      <c r="AE182" t="str" cm="1">
        <f t="array" ref="AE18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/cantos/src/chtml/s/santohebreo.html</v>
      </c>
      <c r="AF182" t="s">
        <v>20</v>
      </c>
      <c r="AG182" t="str">
        <f>LOWER(LEFT(Table13[[#This Row],[Titulo]],1))</f>
        <v>s</v>
      </c>
    </row>
    <row r="183" spans="1:33" x14ac:dyDescent="0.35">
      <c r="A183">
        <f t="shared" si="5"/>
        <v>200</v>
      </c>
      <c r="B183" t="s">
        <v>1</v>
      </c>
      <c r="C183">
        <f t="shared" si="4"/>
        <v>180</v>
      </c>
      <c r="D183" t="s">
        <v>2</v>
      </c>
      <c r="E183" t="s">
        <v>3</v>
      </c>
      <c r="F183" t="s">
        <v>4</v>
      </c>
      <c r="G183" t="s">
        <v>193</v>
      </c>
      <c r="H183" t="s">
        <v>6</v>
      </c>
      <c r="I183" t="s">
        <v>7</v>
      </c>
      <c r="J183" t="s">
        <v>4</v>
      </c>
      <c r="K183" t="s">
        <v>449</v>
      </c>
      <c r="L183" t="s">
        <v>9</v>
      </c>
      <c r="M183" t="s">
        <v>10</v>
      </c>
      <c r="N183" t="s">
        <v>4</v>
      </c>
      <c r="O183" s="3" t="s">
        <v>251</v>
      </c>
      <c r="P183" t="s">
        <v>4</v>
      </c>
      <c r="Q183" t="s">
        <v>12</v>
      </c>
      <c r="R183" t="s">
        <v>4</v>
      </c>
      <c r="T183" t="s">
        <v>14</v>
      </c>
      <c r="V183" t="s">
        <v>14</v>
      </c>
      <c r="X183" t="s">
        <v>14</v>
      </c>
      <c r="Z183" t="s">
        <v>14</v>
      </c>
      <c r="AB183" t="s">
        <v>14</v>
      </c>
      <c r="AD183" t="s">
        <v>18</v>
      </c>
      <c r="AE183" t="str" cm="1">
        <f t="array" ref="AE18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/cantos/src/chtml/s/santopalestina74.html</v>
      </c>
      <c r="AF183" t="s">
        <v>20</v>
      </c>
      <c r="AG183" t="str">
        <f>LOWER(LEFT(Table13[[#This Row],[Titulo]],1))</f>
        <v>s</v>
      </c>
    </row>
    <row r="184" spans="1:33" x14ac:dyDescent="0.35">
      <c r="A184">
        <f t="shared" si="5"/>
        <v>201</v>
      </c>
      <c r="B184" t="s">
        <v>1</v>
      </c>
      <c r="C184">
        <f t="shared" si="4"/>
        <v>181</v>
      </c>
      <c r="D184" t="s">
        <v>2</v>
      </c>
      <c r="E184" t="s">
        <v>3</v>
      </c>
      <c r="F184" t="s">
        <v>4</v>
      </c>
      <c r="G184" t="s">
        <v>194</v>
      </c>
      <c r="H184" t="s">
        <v>6</v>
      </c>
      <c r="I184" t="s">
        <v>7</v>
      </c>
      <c r="J184" t="s">
        <v>4</v>
      </c>
      <c r="K184" t="s">
        <v>450</v>
      </c>
      <c r="L184" t="s">
        <v>9</v>
      </c>
      <c r="M184" t="s">
        <v>10</v>
      </c>
      <c r="N184" t="s">
        <v>4</v>
      </c>
      <c r="O184" s="3" t="s">
        <v>251</v>
      </c>
      <c r="P184" t="s">
        <v>4</v>
      </c>
      <c r="Q184" t="s">
        <v>12</v>
      </c>
      <c r="R184" t="s">
        <v>4</v>
      </c>
      <c r="S184" t="s">
        <v>429</v>
      </c>
      <c r="T184" t="s">
        <v>14</v>
      </c>
      <c r="V184" t="s">
        <v>14</v>
      </c>
      <c r="X184" t="s">
        <v>14</v>
      </c>
      <c r="Z184" t="s">
        <v>14</v>
      </c>
      <c r="AB184" t="s">
        <v>14</v>
      </c>
      <c r="AD184" t="s">
        <v>18</v>
      </c>
      <c r="AE184" t="str" cm="1">
        <f t="array" ref="AE18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/cantos/src/chtml/s/santoroma77.html</v>
      </c>
      <c r="AF184" t="s">
        <v>20</v>
      </c>
      <c r="AG184" t="str">
        <f>LOWER(LEFT(Table13[[#This Row],[Titulo]],1))</f>
        <v>s</v>
      </c>
    </row>
    <row r="185" spans="1:33" x14ac:dyDescent="0.35">
      <c r="A185">
        <f t="shared" si="5"/>
        <v>202</v>
      </c>
      <c r="B185" t="s">
        <v>1</v>
      </c>
      <c r="C185">
        <f t="shared" si="4"/>
        <v>182</v>
      </c>
      <c r="D185" t="s">
        <v>2</v>
      </c>
      <c r="E185" t="s">
        <v>3</v>
      </c>
      <c r="F185" t="s">
        <v>4</v>
      </c>
      <c r="G185" t="s">
        <v>195</v>
      </c>
      <c r="H185" t="s">
        <v>6</v>
      </c>
      <c r="I185" t="s">
        <v>7</v>
      </c>
      <c r="J185" t="s">
        <v>4</v>
      </c>
      <c r="K185" t="s">
        <v>450</v>
      </c>
      <c r="L185" t="s">
        <v>9</v>
      </c>
      <c r="M185" t="s">
        <v>10</v>
      </c>
      <c r="N185" t="s">
        <v>4</v>
      </c>
      <c r="O185" s="3" t="s">
        <v>251</v>
      </c>
      <c r="P185" t="s">
        <v>4</v>
      </c>
      <c r="Q185" t="s">
        <v>12</v>
      </c>
      <c r="R185" t="s">
        <v>4</v>
      </c>
      <c r="S185" t="s">
        <v>429</v>
      </c>
      <c r="T185" t="s">
        <v>14</v>
      </c>
      <c r="V185" t="s">
        <v>14</v>
      </c>
      <c r="X185" t="s">
        <v>14</v>
      </c>
      <c r="Z185" t="s">
        <v>14</v>
      </c>
      <c r="AB185" t="s">
        <v>14</v>
      </c>
      <c r="AD185" t="s">
        <v>18</v>
      </c>
      <c r="AE185" t="str" cm="1">
        <f t="array" ref="AE18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/cantos/src/chtml/s/santo1982.html</v>
      </c>
      <c r="AF185" t="s">
        <v>20</v>
      </c>
      <c r="AG185" t="str">
        <f>LOWER(LEFT(Table13[[#This Row],[Titulo]],1))</f>
        <v>s</v>
      </c>
    </row>
    <row r="186" spans="1:33" x14ac:dyDescent="0.35">
      <c r="A186">
        <f t="shared" si="5"/>
        <v>203</v>
      </c>
      <c r="B186" t="s">
        <v>1</v>
      </c>
      <c r="C186">
        <f t="shared" si="4"/>
        <v>183</v>
      </c>
      <c r="D186" t="s">
        <v>2</v>
      </c>
      <c r="E186" t="s">
        <v>3</v>
      </c>
      <c r="F186" t="s">
        <v>4</v>
      </c>
      <c r="G186" t="s">
        <v>196</v>
      </c>
      <c r="H186" t="s">
        <v>6</v>
      </c>
      <c r="I186" t="s">
        <v>7</v>
      </c>
      <c r="J186" t="s">
        <v>4</v>
      </c>
      <c r="K186" t="s">
        <v>450</v>
      </c>
      <c r="L186" t="s">
        <v>9</v>
      </c>
      <c r="M186" t="s">
        <v>10</v>
      </c>
      <c r="N186" t="s">
        <v>4</v>
      </c>
      <c r="O186" s="3" t="s">
        <v>251</v>
      </c>
      <c r="P186" t="s">
        <v>4</v>
      </c>
      <c r="Q186" t="s">
        <v>12</v>
      </c>
      <c r="R186" t="s">
        <v>4</v>
      </c>
      <c r="S186" t="s">
        <v>429</v>
      </c>
      <c r="T186" t="s">
        <v>14</v>
      </c>
      <c r="V186" t="s">
        <v>14</v>
      </c>
      <c r="X186" t="s">
        <v>14</v>
      </c>
      <c r="Z186" t="s">
        <v>14</v>
      </c>
      <c r="AB186" t="s">
        <v>14</v>
      </c>
      <c r="AD186" t="s">
        <v>18</v>
      </c>
      <c r="AE186" t="str" cm="1">
        <f t="array" ref="AE18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/cantos/src/chtml/s/santo1988.html</v>
      </c>
      <c r="AF186" t="s">
        <v>20</v>
      </c>
      <c r="AG186" t="str">
        <f>LOWER(LEFT(Table13[[#This Row],[Titulo]],1))</f>
        <v>s</v>
      </c>
    </row>
    <row r="187" spans="1:33" x14ac:dyDescent="0.35">
      <c r="A187">
        <f t="shared" si="5"/>
        <v>204</v>
      </c>
      <c r="B187" t="s">
        <v>1</v>
      </c>
      <c r="C187">
        <f t="shared" si="4"/>
        <v>184</v>
      </c>
      <c r="D187" t="s">
        <v>2</v>
      </c>
      <c r="E187" t="s">
        <v>3</v>
      </c>
      <c r="F187" t="s">
        <v>4</v>
      </c>
      <c r="G187" t="s">
        <v>197</v>
      </c>
      <c r="H187" t="s">
        <v>6</v>
      </c>
      <c r="I187" t="s">
        <v>7</v>
      </c>
      <c r="J187" t="s">
        <v>4</v>
      </c>
      <c r="K187" t="s">
        <v>335</v>
      </c>
      <c r="L187" t="s">
        <v>9</v>
      </c>
      <c r="M187" t="s">
        <v>10</v>
      </c>
      <c r="N187" t="s">
        <v>4</v>
      </c>
      <c r="O187" s="3" t="s">
        <v>251</v>
      </c>
      <c r="P187" t="s">
        <v>4</v>
      </c>
      <c r="Q187" t="s">
        <v>12</v>
      </c>
      <c r="R187" t="s">
        <v>4</v>
      </c>
      <c r="S187" t="s">
        <v>304</v>
      </c>
      <c r="T187" t="s">
        <v>14</v>
      </c>
      <c r="V187" t="s">
        <v>14</v>
      </c>
      <c r="X187" t="s">
        <v>14</v>
      </c>
      <c r="Z187" t="s">
        <v>14</v>
      </c>
      <c r="AB187" t="s">
        <v>14</v>
      </c>
      <c r="AD187" t="s">
        <v>18</v>
      </c>
      <c r="AE187" t="str" cm="1">
        <f t="array" ref="AE18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/cantos/src/chtml/t/tedeum.html</v>
      </c>
      <c r="AF187" t="s">
        <v>20</v>
      </c>
      <c r="AG187" t="str">
        <f>LOWER(LEFT(Table13[[#This Row],[Titulo]],1))</f>
        <v>t</v>
      </c>
    </row>
    <row r="188" spans="1:33" x14ac:dyDescent="0.35">
      <c r="A188">
        <f t="shared" si="5"/>
        <v>205</v>
      </c>
      <c r="B188" t="s">
        <v>1</v>
      </c>
      <c r="C188">
        <f t="shared" si="4"/>
        <v>185</v>
      </c>
      <c r="D188" t="s">
        <v>2</v>
      </c>
      <c r="E188" t="s">
        <v>3</v>
      </c>
      <c r="F188" t="s">
        <v>4</v>
      </c>
      <c r="G188" t="s">
        <v>199</v>
      </c>
      <c r="H188" t="s">
        <v>6</v>
      </c>
      <c r="I188" t="s">
        <v>7</v>
      </c>
      <c r="J188" t="s">
        <v>4</v>
      </c>
      <c r="K188" t="s">
        <v>451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S188" t="s">
        <v>255</v>
      </c>
      <c r="T188" t="s">
        <v>14</v>
      </c>
      <c r="V188" t="s">
        <v>14</v>
      </c>
      <c r="X188" t="s">
        <v>14</v>
      </c>
      <c r="Z188" t="s">
        <v>14</v>
      </c>
      <c r="AB188" t="s">
        <v>14</v>
      </c>
      <c r="AD188" t="s">
        <v>18</v>
      </c>
      <c r="AE188" t="str" cm="1">
        <f t="array" ref="AE18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/cantos/src/chtml/a/asihablaelamen.html</v>
      </c>
      <c r="AF188" t="s">
        <v>20</v>
      </c>
      <c r="AG188" t="str">
        <f>LOWER(LEFT(Table13[[#This Row],[Titulo]],1))</f>
        <v>a</v>
      </c>
    </row>
    <row r="189" spans="1:33" x14ac:dyDescent="0.35">
      <c r="A189">
        <f t="shared" ref="A189:A220" si="6">+A188+1</f>
        <v>206</v>
      </c>
      <c r="B189" t="s">
        <v>1</v>
      </c>
      <c r="C189">
        <f t="shared" ref="C189:C220" si="7">+C188+1</f>
        <v>186</v>
      </c>
      <c r="D189" t="s">
        <v>2</v>
      </c>
      <c r="E189" t="s">
        <v>3</v>
      </c>
      <c r="F189" t="s">
        <v>4</v>
      </c>
      <c r="G189" t="s">
        <v>200</v>
      </c>
      <c r="H189" t="s">
        <v>6</v>
      </c>
      <c r="I189" t="s">
        <v>7</v>
      </c>
      <c r="J189" t="s">
        <v>4</v>
      </c>
      <c r="K189" t="s">
        <v>452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T189" t="s">
        <v>14</v>
      </c>
      <c r="V189" t="s">
        <v>14</v>
      </c>
      <c r="X189" t="s">
        <v>14</v>
      </c>
      <c r="Z189" t="s">
        <v>14</v>
      </c>
      <c r="AB189" t="s">
        <v>14</v>
      </c>
      <c r="AD189" t="s">
        <v>18</v>
      </c>
      <c r="AE189" t="str" cm="1">
        <f t="array" ref="AE18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/cantos/src/chtml/b/benditoseadios.html</v>
      </c>
      <c r="AF189" t="s">
        <v>20</v>
      </c>
      <c r="AG189" t="str">
        <f>LOWER(LEFT(Table13[[#This Row],[Titulo]],1))</f>
        <v>b</v>
      </c>
    </row>
    <row r="190" spans="1:33" x14ac:dyDescent="0.35">
      <c r="A190">
        <f t="shared" si="6"/>
        <v>207</v>
      </c>
      <c r="B190" t="s">
        <v>1</v>
      </c>
      <c r="C190">
        <f t="shared" si="7"/>
        <v>187</v>
      </c>
      <c r="D190" t="s">
        <v>2</v>
      </c>
      <c r="E190" t="s">
        <v>3</v>
      </c>
      <c r="F190" t="s">
        <v>4</v>
      </c>
      <c r="G190" t="s">
        <v>201</v>
      </c>
      <c r="H190" t="s">
        <v>6</v>
      </c>
      <c r="I190" t="s">
        <v>7</v>
      </c>
      <c r="J190" t="s">
        <v>4</v>
      </c>
      <c r="K190" t="s">
        <v>453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S190" t="s">
        <v>304</v>
      </c>
      <c r="T190" t="s">
        <v>14</v>
      </c>
      <c r="U190" t="s">
        <v>17</v>
      </c>
      <c r="V190" t="s">
        <v>14</v>
      </c>
      <c r="W190" t="s">
        <v>16</v>
      </c>
      <c r="X190" t="s">
        <v>14</v>
      </c>
      <c r="Z190" t="s">
        <v>14</v>
      </c>
      <c r="AB190" t="s">
        <v>14</v>
      </c>
      <c r="AD190" t="s">
        <v>18</v>
      </c>
      <c r="AE190" t="str" cm="1">
        <f t="array" ref="AE19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/cantos/src/chtml/c/comoelimpulsoquesientelaira.html</v>
      </c>
      <c r="AF190" t="s">
        <v>20</v>
      </c>
      <c r="AG190" t="str">
        <f>LOWER(LEFT(Table13[[#This Row],[Titulo]],1))</f>
        <v>c</v>
      </c>
    </row>
    <row r="191" spans="1:33" x14ac:dyDescent="0.35">
      <c r="A191">
        <f t="shared" si="6"/>
        <v>208</v>
      </c>
      <c r="B191" t="s">
        <v>1</v>
      </c>
      <c r="C191">
        <f t="shared" si="7"/>
        <v>188</v>
      </c>
      <c r="D191" t="s">
        <v>2</v>
      </c>
      <c r="E191" t="s">
        <v>3</v>
      </c>
      <c r="F191" t="s">
        <v>4</v>
      </c>
      <c r="G191" t="s">
        <v>202</v>
      </c>
      <c r="H191" t="s">
        <v>6</v>
      </c>
      <c r="I191" t="s">
        <v>7</v>
      </c>
      <c r="J191" t="s">
        <v>4</v>
      </c>
      <c r="K191" t="s">
        <v>454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S191" t="s">
        <v>253</v>
      </c>
      <c r="T191" t="s">
        <v>14</v>
      </c>
      <c r="U191" t="s">
        <v>17</v>
      </c>
      <c r="V191" t="s">
        <v>14</v>
      </c>
      <c r="W191" t="s">
        <v>259</v>
      </c>
      <c r="X191" t="s">
        <v>14</v>
      </c>
      <c r="Y191" t="s">
        <v>261</v>
      </c>
      <c r="Z191" t="s">
        <v>14</v>
      </c>
      <c r="AA191" t="s">
        <v>262</v>
      </c>
      <c r="AB191" t="s">
        <v>14</v>
      </c>
      <c r="AD191" t="s">
        <v>18</v>
      </c>
      <c r="AE191" t="str" cm="1">
        <f t="array" ref="AE19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/cantos/src/chtml/c/consoladamipueblo.html</v>
      </c>
      <c r="AF191" t="s">
        <v>20</v>
      </c>
      <c r="AG191" t="str">
        <f>LOWER(LEFT(Table13[[#This Row],[Titulo]],1))</f>
        <v>c</v>
      </c>
    </row>
    <row r="192" spans="1:33" x14ac:dyDescent="0.35">
      <c r="A192">
        <f t="shared" si="6"/>
        <v>209</v>
      </c>
      <c r="B192" t="s">
        <v>1</v>
      </c>
      <c r="C192">
        <f t="shared" si="7"/>
        <v>189</v>
      </c>
      <c r="D192" t="s">
        <v>2</v>
      </c>
      <c r="E192" t="s">
        <v>3</v>
      </c>
      <c r="F192" t="s">
        <v>4</v>
      </c>
      <c r="G192" t="s">
        <v>203</v>
      </c>
      <c r="H192" t="s">
        <v>6</v>
      </c>
      <c r="I192" t="s">
        <v>7</v>
      </c>
      <c r="J192" t="s">
        <v>4</v>
      </c>
      <c r="K192" t="s">
        <v>455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S192" t="s">
        <v>253</v>
      </c>
      <c r="T192" t="s">
        <v>14</v>
      </c>
      <c r="U192" t="s">
        <v>256</v>
      </c>
      <c r="V192" t="s">
        <v>14</v>
      </c>
      <c r="W192" t="s">
        <v>262</v>
      </c>
      <c r="X192" t="s">
        <v>14</v>
      </c>
      <c r="Z192" t="s">
        <v>14</v>
      </c>
      <c r="AB192" t="s">
        <v>14</v>
      </c>
      <c r="AD192" t="s">
        <v>18</v>
      </c>
      <c r="AE192" t="str" cm="1">
        <f t="array" ref="AE19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/cantos/src/chtml/d/debora.html</v>
      </c>
      <c r="AF192" t="s">
        <v>20</v>
      </c>
      <c r="AG192" t="str">
        <f>LOWER(LEFT(Table13[[#This Row],[Titulo]],1))</f>
        <v>d</v>
      </c>
    </row>
    <row r="193" spans="1:33" x14ac:dyDescent="0.35">
      <c r="A193">
        <f t="shared" si="6"/>
        <v>210</v>
      </c>
      <c r="B193" t="s">
        <v>1</v>
      </c>
      <c r="C193">
        <f t="shared" si="7"/>
        <v>190</v>
      </c>
      <c r="D193" t="s">
        <v>2</v>
      </c>
      <c r="E193" t="s">
        <v>3</v>
      </c>
      <c r="F193" t="s">
        <v>4</v>
      </c>
      <c r="G193" t="s">
        <v>204</v>
      </c>
      <c r="H193" t="s">
        <v>6</v>
      </c>
      <c r="I193" t="s">
        <v>7</v>
      </c>
      <c r="J193" t="s">
        <v>4</v>
      </c>
      <c r="K193" t="s">
        <v>456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S193" t="s">
        <v>13</v>
      </c>
      <c r="T193" t="s">
        <v>14</v>
      </c>
      <c r="U193" t="s">
        <v>17</v>
      </c>
      <c r="V193" t="s">
        <v>14</v>
      </c>
      <c r="W193" t="s">
        <v>263</v>
      </c>
      <c r="X193" t="s">
        <v>14</v>
      </c>
      <c r="Z193" t="s">
        <v>14</v>
      </c>
      <c r="AB193" t="s">
        <v>14</v>
      </c>
      <c r="AD193" t="s">
        <v>18</v>
      </c>
      <c r="AE193" t="str" cm="1">
        <f t="array" ref="AE19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/cantos/src/chtml/e/elcombateescatologico.html</v>
      </c>
      <c r="AF193" t="s">
        <v>20</v>
      </c>
      <c r="AG193" t="str">
        <f>LOWER(LEFT(Table13[[#This Row],[Titulo]],1))</f>
        <v>e</v>
      </c>
    </row>
    <row r="194" spans="1:33" x14ac:dyDescent="0.35">
      <c r="A194">
        <f t="shared" si="6"/>
        <v>211</v>
      </c>
      <c r="B194" t="s">
        <v>1</v>
      </c>
      <c r="C194">
        <f t="shared" si="7"/>
        <v>191</v>
      </c>
      <c r="D194" t="s">
        <v>2</v>
      </c>
      <c r="E194" t="s">
        <v>3</v>
      </c>
      <c r="F194" t="s">
        <v>4</v>
      </c>
      <c r="G194" t="s">
        <v>205</v>
      </c>
      <c r="H194" t="s">
        <v>6</v>
      </c>
      <c r="I194" t="s">
        <v>7</v>
      </c>
      <c r="J194" t="s">
        <v>4</v>
      </c>
      <c r="K194" t="s">
        <v>457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S194" t="s">
        <v>305</v>
      </c>
      <c r="T194" t="s">
        <v>14</v>
      </c>
      <c r="U194" t="s">
        <v>262</v>
      </c>
      <c r="V194" t="s">
        <v>14</v>
      </c>
      <c r="X194" t="s">
        <v>14</v>
      </c>
      <c r="Z194" t="s">
        <v>14</v>
      </c>
      <c r="AB194" t="s">
        <v>14</v>
      </c>
      <c r="AD194" t="s">
        <v>18</v>
      </c>
      <c r="AE194" t="str" cm="1">
        <f t="array" ref="AE19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/cantos/src/chtml/e/ellagarero.html</v>
      </c>
      <c r="AF194" t="s">
        <v>20</v>
      </c>
      <c r="AG194" t="str">
        <f>LOWER(LEFT(Table13[[#This Row],[Titulo]],1))</f>
        <v>e</v>
      </c>
    </row>
    <row r="195" spans="1:33" x14ac:dyDescent="0.35">
      <c r="A195">
        <f t="shared" si="6"/>
        <v>212</v>
      </c>
      <c r="B195" t="s">
        <v>1</v>
      </c>
      <c r="C195">
        <f t="shared" si="7"/>
        <v>192</v>
      </c>
      <c r="D195" t="s">
        <v>2</v>
      </c>
      <c r="E195" t="s">
        <v>3</v>
      </c>
      <c r="F195" t="s">
        <v>4</v>
      </c>
      <c r="G195" t="s">
        <v>206</v>
      </c>
      <c r="H195" t="s">
        <v>6</v>
      </c>
      <c r="I195" t="s">
        <v>7</v>
      </c>
      <c r="J195" t="s">
        <v>4</v>
      </c>
      <c r="K195" t="s">
        <v>458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S195" t="s">
        <v>16</v>
      </c>
      <c r="T195" t="s">
        <v>14</v>
      </c>
      <c r="U195" t="s">
        <v>263</v>
      </c>
      <c r="V195" t="s">
        <v>14</v>
      </c>
      <c r="X195" t="s">
        <v>14</v>
      </c>
      <c r="Z195" t="s">
        <v>14</v>
      </c>
      <c r="AB195" t="s">
        <v>14</v>
      </c>
      <c r="AD195" t="s">
        <v>18</v>
      </c>
      <c r="AE195" t="str" cm="1">
        <f t="array" ref="AE19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/cantos/src/chtml/e/elmismodios.html</v>
      </c>
      <c r="AF195" t="s">
        <v>20</v>
      </c>
      <c r="AG195" t="str">
        <f>LOWER(LEFT(Table13[[#This Row],[Titulo]],1))</f>
        <v>e</v>
      </c>
    </row>
    <row r="196" spans="1:33" x14ac:dyDescent="0.35">
      <c r="A196">
        <f t="shared" si="6"/>
        <v>213</v>
      </c>
      <c r="B196" t="s">
        <v>1</v>
      </c>
      <c r="C196">
        <f t="shared" si="7"/>
        <v>193</v>
      </c>
      <c r="D196" t="s">
        <v>2</v>
      </c>
      <c r="E196" t="s">
        <v>3</v>
      </c>
      <c r="F196" t="s">
        <v>4</v>
      </c>
      <c r="G196" t="s">
        <v>207</v>
      </c>
      <c r="H196" t="s">
        <v>6</v>
      </c>
      <c r="I196" t="s">
        <v>7</v>
      </c>
      <c r="J196" t="s">
        <v>4</v>
      </c>
      <c r="K196" t="s">
        <v>459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S196" t="s">
        <v>17</v>
      </c>
      <c r="T196" t="s">
        <v>14</v>
      </c>
      <c r="U196" t="s">
        <v>263</v>
      </c>
      <c r="V196" t="s">
        <v>14</v>
      </c>
      <c r="X196" t="s">
        <v>14</v>
      </c>
      <c r="Z196" t="s">
        <v>14</v>
      </c>
      <c r="AB196" t="s">
        <v>14</v>
      </c>
      <c r="AD196" t="s">
        <v>18</v>
      </c>
      <c r="AE196" t="str" cm="1">
        <f t="array" ref="AE19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/cantos/src/chtml/e/elsembrador.html</v>
      </c>
      <c r="AF196" t="s">
        <v>20</v>
      </c>
      <c r="AG196" t="str">
        <f>LOWER(LEFT(Table13[[#This Row],[Titulo]],1))</f>
        <v>e</v>
      </c>
    </row>
    <row r="197" spans="1:33" x14ac:dyDescent="0.35">
      <c r="A197">
        <f t="shared" si="6"/>
        <v>214</v>
      </c>
      <c r="B197" t="s">
        <v>1</v>
      </c>
      <c r="C197">
        <f t="shared" si="7"/>
        <v>194</v>
      </c>
      <c r="D197" t="s">
        <v>2</v>
      </c>
      <c r="E197" t="s">
        <v>3</v>
      </c>
      <c r="F197" t="s">
        <v>4</v>
      </c>
      <c r="G197" t="s">
        <v>208</v>
      </c>
      <c r="H197" t="s">
        <v>6</v>
      </c>
      <c r="I197" t="s">
        <v>7</v>
      </c>
      <c r="J197" t="s">
        <v>4</v>
      </c>
      <c r="K197" t="s">
        <v>460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S197" t="s">
        <v>305</v>
      </c>
      <c r="T197" t="s">
        <v>14</v>
      </c>
      <c r="U197" t="s">
        <v>262</v>
      </c>
      <c r="V197" t="s">
        <v>14</v>
      </c>
      <c r="X197" t="s">
        <v>14</v>
      </c>
      <c r="Z197" t="s">
        <v>14</v>
      </c>
      <c r="AB197" t="s">
        <v>14</v>
      </c>
      <c r="AD197" t="s">
        <v>18</v>
      </c>
      <c r="AE197" t="str" cm="1">
        <f t="array" ref="AE19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/cantos/src/chtml/e/elsenormehadado.html</v>
      </c>
      <c r="AF197" t="s">
        <v>20</v>
      </c>
      <c r="AG197" t="str">
        <f>LOWER(LEFT(Table13[[#This Row],[Titulo]],1))</f>
        <v>e</v>
      </c>
    </row>
    <row r="198" spans="1:33" x14ac:dyDescent="0.35">
      <c r="A198">
        <f t="shared" si="6"/>
        <v>215</v>
      </c>
      <c r="B198" t="s">
        <v>1</v>
      </c>
      <c r="C198">
        <f t="shared" si="7"/>
        <v>195</v>
      </c>
      <c r="D198" t="s">
        <v>2</v>
      </c>
      <c r="E198" t="s">
        <v>3</v>
      </c>
      <c r="F198" t="s">
        <v>4</v>
      </c>
      <c r="G198" t="s">
        <v>209</v>
      </c>
      <c r="H198" t="s">
        <v>6</v>
      </c>
      <c r="I198" t="s">
        <v>7</v>
      </c>
      <c r="J198" t="s">
        <v>4</v>
      </c>
      <c r="K198" t="s">
        <v>461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304</v>
      </c>
      <c r="T198" t="s">
        <v>14</v>
      </c>
      <c r="U198" t="s">
        <v>305</v>
      </c>
      <c r="V198" t="s">
        <v>14</v>
      </c>
      <c r="W198" t="s">
        <v>263</v>
      </c>
      <c r="X198" t="s">
        <v>14</v>
      </c>
      <c r="Z198" t="s">
        <v>14</v>
      </c>
      <c r="AB198" t="s">
        <v>14</v>
      </c>
      <c r="AD198" t="s">
        <v>18</v>
      </c>
      <c r="AE198" t="str" cm="1">
        <f t="array" ref="AE19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/cantos/src/chtml/e/eresdignodetomarellibro.html</v>
      </c>
      <c r="AF198" t="s">
        <v>20</v>
      </c>
      <c r="AG198" t="str">
        <f>LOWER(LEFT(Table13[[#This Row],[Titulo]],1))</f>
        <v>e</v>
      </c>
    </row>
    <row r="199" spans="1:33" x14ac:dyDescent="0.35">
      <c r="A199">
        <f t="shared" si="6"/>
        <v>216</v>
      </c>
      <c r="B199" t="s">
        <v>1</v>
      </c>
      <c r="C199">
        <f t="shared" si="7"/>
        <v>196</v>
      </c>
      <c r="D199" t="s">
        <v>2</v>
      </c>
      <c r="E199" t="s">
        <v>3</v>
      </c>
      <c r="F199" t="s">
        <v>4</v>
      </c>
      <c r="G199" t="s">
        <v>210</v>
      </c>
      <c r="H199" t="s">
        <v>6</v>
      </c>
      <c r="I199" t="s">
        <v>7</v>
      </c>
      <c r="J199" t="s">
        <v>4</v>
      </c>
      <c r="K199" t="s">
        <v>462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S199" t="s">
        <v>17</v>
      </c>
      <c r="T199" t="s">
        <v>14</v>
      </c>
      <c r="U199" t="s">
        <v>305</v>
      </c>
      <c r="V199" t="s">
        <v>14</v>
      </c>
      <c r="W199" t="s">
        <v>262</v>
      </c>
      <c r="X199" t="s">
        <v>14</v>
      </c>
      <c r="Z199" t="s">
        <v>14</v>
      </c>
      <c r="AB199" t="s">
        <v>14</v>
      </c>
      <c r="AD199" t="s">
        <v>18</v>
      </c>
      <c r="AE199" t="str" cm="1">
        <f t="array" ref="AE19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/cantos/src/chtml/e/escuchadislaslejanas.html</v>
      </c>
      <c r="AF199" t="s">
        <v>20</v>
      </c>
      <c r="AG199" t="str">
        <f>LOWER(LEFT(Table13[[#This Row],[Titulo]],1))</f>
        <v>e</v>
      </c>
    </row>
    <row r="200" spans="1:33" x14ac:dyDescent="0.35">
      <c r="A200">
        <f t="shared" si="6"/>
        <v>217</v>
      </c>
      <c r="B200" t="s">
        <v>1</v>
      </c>
      <c r="C200">
        <f t="shared" si="7"/>
        <v>197</v>
      </c>
      <c r="D200" t="s">
        <v>2</v>
      </c>
      <c r="E200" t="s">
        <v>3</v>
      </c>
      <c r="F200" t="s">
        <v>4</v>
      </c>
      <c r="G200" t="s">
        <v>211</v>
      </c>
      <c r="H200" t="s">
        <v>6</v>
      </c>
      <c r="I200" t="s">
        <v>7</v>
      </c>
      <c r="J200" t="s">
        <v>4</v>
      </c>
      <c r="K200" t="s">
        <v>463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305</v>
      </c>
      <c r="T200" t="s">
        <v>14</v>
      </c>
      <c r="U200" t="s">
        <v>262</v>
      </c>
      <c r="V200" t="s">
        <v>14</v>
      </c>
      <c r="X200" t="s">
        <v>14</v>
      </c>
      <c r="Z200" t="s">
        <v>14</v>
      </c>
      <c r="AB200" t="s">
        <v>14</v>
      </c>
      <c r="AD200" t="s">
        <v>18</v>
      </c>
      <c r="AE200" t="str" cm="1">
        <f t="array" ref="AE20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/cantos/src/chtml/h/heaquimisiervo.html</v>
      </c>
      <c r="AF200" t="s">
        <v>20</v>
      </c>
      <c r="AG200" t="str">
        <f>LOWER(LEFT(Table13[[#This Row],[Titulo]],1))</f>
        <v>h</v>
      </c>
    </row>
    <row r="201" spans="1:33" x14ac:dyDescent="0.35">
      <c r="A201">
        <f t="shared" si="6"/>
        <v>218</v>
      </c>
      <c r="B201" t="s">
        <v>1</v>
      </c>
      <c r="C201">
        <f t="shared" si="7"/>
        <v>198</v>
      </c>
      <c r="D201" t="s">
        <v>2</v>
      </c>
      <c r="E201" t="s">
        <v>3</v>
      </c>
      <c r="F201" t="s">
        <v>4</v>
      </c>
      <c r="G201" t="s">
        <v>212</v>
      </c>
      <c r="H201" t="s">
        <v>6</v>
      </c>
      <c r="I201" t="s">
        <v>7</v>
      </c>
      <c r="J201" t="s">
        <v>4</v>
      </c>
      <c r="K201" t="s">
        <v>464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S201" t="s">
        <v>255</v>
      </c>
      <c r="T201" t="s">
        <v>14</v>
      </c>
      <c r="U201" t="s">
        <v>13</v>
      </c>
      <c r="V201" t="s">
        <v>14</v>
      </c>
      <c r="W201" t="s">
        <v>304</v>
      </c>
      <c r="X201" t="s">
        <v>14</v>
      </c>
      <c r="Z201" t="s">
        <v>14</v>
      </c>
      <c r="AB201" t="s">
        <v>14</v>
      </c>
      <c r="AD201" t="s">
        <v>18</v>
      </c>
      <c r="AE201" t="str" cm="1">
        <f t="array" ref="AE20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/cantos/src/chtml/h/heaquiquenuestroespejoeselsenor.html</v>
      </c>
      <c r="AF201" t="s">
        <v>20</v>
      </c>
      <c r="AG201" t="str">
        <f>LOWER(LEFT(Table13[[#This Row],[Titulo]],1))</f>
        <v>h</v>
      </c>
    </row>
    <row r="202" spans="1:33" x14ac:dyDescent="0.35">
      <c r="A202">
        <f t="shared" si="6"/>
        <v>219</v>
      </c>
      <c r="B202" t="s">
        <v>1</v>
      </c>
      <c r="C202">
        <f t="shared" si="7"/>
        <v>199</v>
      </c>
      <c r="D202" t="s">
        <v>2</v>
      </c>
      <c r="E202" t="s">
        <v>3</v>
      </c>
      <c r="F202" t="s">
        <v>4</v>
      </c>
      <c r="G202" t="s">
        <v>213</v>
      </c>
      <c r="H202" t="s">
        <v>6</v>
      </c>
      <c r="I202" t="s">
        <v>7</v>
      </c>
      <c r="J202" t="s">
        <v>4</v>
      </c>
      <c r="K202" t="s">
        <v>465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304</v>
      </c>
      <c r="T202" t="s">
        <v>14</v>
      </c>
      <c r="U202" t="s">
        <v>17</v>
      </c>
      <c r="V202" t="s">
        <v>14</v>
      </c>
      <c r="X202" t="s">
        <v>14</v>
      </c>
      <c r="Z202" t="s">
        <v>14</v>
      </c>
      <c r="AB202" t="s">
        <v>14</v>
      </c>
      <c r="AD202" t="s">
        <v>18</v>
      </c>
      <c r="AE202" t="str" cm="1">
        <f t="array" ref="AE20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/cantos/src/chtml/h/himnoalacruzgloriosa.html</v>
      </c>
      <c r="AF202" t="s">
        <v>20</v>
      </c>
      <c r="AG202" t="str">
        <f>LOWER(LEFT(Table13[[#This Row],[Titulo]],1))</f>
        <v>h</v>
      </c>
    </row>
    <row r="203" spans="1:33" x14ac:dyDescent="0.35">
      <c r="A203">
        <f t="shared" si="6"/>
        <v>220</v>
      </c>
      <c r="B203" t="s">
        <v>1</v>
      </c>
      <c r="C203">
        <f t="shared" si="7"/>
        <v>200</v>
      </c>
      <c r="D203" t="s">
        <v>2</v>
      </c>
      <c r="E203" t="s">
        <v>3</v>
      </c>
      <c r="F203" t="s">
        <v>4</v>
      </c>
      <c r="G203" t="s">
        <v>214</v>
      </c>
      <c r="H203" t="s">
        <v>6</v>
      </c>
      <c r="I203" t="s">
        <v>7</v>
      </c>
      <c r="J203" t="s">
        <v>4</v>
      </c>
      <c r="K203" t="s">
        <v>466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S203" t="s">
        <v>262</v>
      </c>
      <c r="T203" t="s">
        <v>14</v>
      </c>
      <c r="V203" t="s">
        <v>14</v>
      </c>
      <c r="X203" t="s">
        <v>14</v>
      </c>
      <c r="Z203" t="s">
        <v>14</v>
      </c>
      <c r="AB203" t="s">
        <v>14</v>
      </c>
      <c r="AD203" t="s">
        <v>18</v>
      </c>
      <c r="AE203" t="str" cm="1">
        <f t="array" ref="AE20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/cantos/src/chtml/j/jacob.html</v>
      </c>
      <c r="AF203" t="s">
        <v>20</v>
      </c>
      <c r="AG203" t="str">
        <f>LOWER(LEFT(Table13[[#This Row],[Titulo]],1))</f>
        <v>j</v>
      </c>
    </row>
    <row r="204" spans="1:33" x14ac:dyDescent="0.35">
      <c r="A204">
        <f t="shared" si="6"/>
        <v>221</v>
      </c>
      <c r="B204" t="s">
        <v>1</v>
      </c>
      <c r="C204">
        <f t="shared" si="7"/>
        <v>201</v>
      </c>
      <c r="D204" t="s">
        <v>2</v>
      </c>
      <c r="E204" t="s">
        <v>3</v>
      </c>
      <c r="F204" t="s">
        <v>4</v>
      </c>
      <c r="G204" t="s">
        <v>215</v>
      </c>
      <c r="H204" t="s">
        <v>6</v>
      </c>
      <c r="I204" t="s">
        <v>7</v>
      </c>
      <c r="J204" t="s">
        <v>4</v>
      </c>
      <c r="K204" t="s">
        <v>467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255</v>
      </c>
      <c r="T204" t="s">
        <v>14</v>
      </c>
      <c r="U204" t="s">
        <v>304</v>
      </c>
      <c r="V204" t="s">
        <v>14</v>
      </c>
      <c r="W204" t="s">
        <v>263</v>
      </c>
      <c r="X204" t="s">
        <v>14</v>
      </c>
      <c r="Z204" t="s">
        <v>14</v>
      </c>
      <c r="AB204" t="s">
        <v>14</v>
      </c>
      <c r="AD204" t="s">
        <v>18</v>
      </c>
      <c r="AE204" t="str" cm="1">
        <f t="array" ref="AE20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/cantos/src/chtml/l/lasarmasdelaluz.html</v>
      </c>
      <c r="AF204" t="s">
        <v>20</v>
      </c>
      <c r="AG204" t="str">
        <f>LOWER(LEFT(Table13[[#This Row],[Titulo]],1))</f>
        <v>l</v>
      </c>
    </row>
    <row r="205" spans="1:33" x14ac:dyDescent="0.35">
      <c r="A205">
        <f t="shared" si="6"/>
        <v>222</v>
      </c>
      <c r="B205" t="s">
        <v>1</v>
      </c>
      <c r="C205">
        <f t="shared" si="7"/>
        <v>202</v>
      </c>
      <c r="D205" t="s">
        <v>2</v>
      </c>
      <c r="E205" t="s">
        <v>3</v>
      </c>
      <c r="F205" t="s">
        <v>4</v>
      </c>
      <c r="G205" t="s">
        <v>216</v>
      </c>
      <c r="H205" t="s">
        <v>6</v>
      </c>
      <c r="I205" t="s">
        <v>7</v>
      </c>
      <c r="J205" t="s">
        <v>4</v>
      </c>
      <c r="K205" t="s">
        <v>468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S205" t="s">
        <v>263</v>
      </c>
      <c r="T205" t="s">
        <v>14</v>
      </c>
      <c r="V205" t="s">
        <v>14</v>
      </c>
      <c r="X205" t="s">
        <v>14</v>
      </c>
      <c r="Z205" t="s">
        <v>14</v>
      </c>
      <c r="AB205" t="s">
        <v>14</v>
      </c>
      <c r="AD205" t="s">
        <v>18</v>
      </c>
      <c r="AE205" t="str" cm="1">
        <f t="array" ref="AE20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/cantos/src/chtml/n/ningunopuedeserviradossenores.html</v>
      </c>
      <c r="AF205" t="s">
        <v>20</v>
      </c>
      <c r="AG205" t="str">
        <f>LOWER(LEFT(Table13[[#This Row],[Titulo]],1))</f>
        <v>n</v>
      </c>
    </row>
    <row r="206" spans="1:33" x14ac:dyDescent="0.35">
      <c r="A206">
        <f t="shared" si="6"/>
        <v>223</v>
      </c>
      <c r="B206" t="s">
        <v>1</v>
      </c>
      <c r="C206">
        <f t="shared" si="7"/>
        <v>203</v>
      </c>
      <c r="D206" t="s">
        <v>2</v>
      </c>
      <c r="E206" t="s">
        <v>3</v>
      </c>
      <c r="F206" t="s">
        <v>4</v>
      </c>
      <c r="G206" t="s">
        <v>217</v>
      </c>
      <c r="H206" t="s">
        <v>6</v>
      </c>
      <c r="I206" t="s">
        <v>7</v>
      </c>
      <c r="J206" t="s">
        <v>4</v>
      </c>
      <c r="K206" t="s">
        <v>469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305</v>
      </c>
      <c r="T206" t="s">
        <v>14</v>
      </c>
      <c r="U206" t="s">
        <v>262</v>
      </c>
      <c r="V206" t="s">
        <v>14</v>
      </c>
      <c r="X206" t="s">
        <v>14</v>
      </c>
      <c r="Z206" t="s">
        <v>14</v>
      </c>
      <c r="AB206" t="s">
        <v>14</v>
      </c>
      <c r="AD206" t="s">
        <v>18</v>
      </c>
      <c r="AE206" t="str" cm="1">
        <f t="array" ref="AE20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/cantos/src/chtml/n/nohayenelparecer.html</v>
      </c>
      <c r="AF206" t="s">
        <v>20</v>
      </c>
      <c r="AG206" t="str">
        <f>LOWER(LEFT(Table13[[#This Row],[Titulo]],1))</f>
        <v>n</v>
      </c>
    </row>
    <row r="207" spans="1:33" x14ac:dyDescent="0.35">
      <c r="A207">
        <f t="shared" si="6"/>
        <v>224</v>
      </c>
      <c r="B207" t="s">
        <v>1</v>
      </c>
      <c r="C207">
        <f t="shared" si="7"/>
        <v>204</v>
      </c>
      <c r="D207" t="s">
        <v>2</v>
      </c>
      <c r="E207" t="s">
        <v>3</v>
      </c>
      <c r="F207" t="s">
        <v>4</v>
      </c>
      <c r="G207" t="s">
        <v>218</v>
      </c>
      <c r="H207" t="s">
        <v>6</v>
      </c>
      <c r="I207" t="s">
        <v>7</v>
      </c>
      <c r="J207" t="s">
        <v>4</v>
      </c>
      <c r="K207" t="s">
        <v>470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S207" t="s">
        <v>255</v>
      </c>
      <c r="T207" t="s">
        <v>14</v>
      </c>
      <c r="U207" t="s">
        <v>262</v>
      </c>
      <c r="V207" t="s">
        <v>14</v>
      </c>
      <c r="X207" t="s">
        <v>14</v>
      </c>
      <c r="Z207" t="s">
        <v>14</v>
      </c>
      <c r="AB207" t="s">
        <v>14</v>
      </c>
      <c r="AD207" t="s">
        <v>18</v>
      </c>
      <c r="AE207" t="str" cm="1">
        <f t="array" ref="AE20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/cantos/src/chtml/n/nosufrasporlosmalvados.html</v>
      </c>
      <c r="AF207" t="s">
        <v>20</v>
      </c>
      <c r="AG207" t="str">
        <f>LOWER(LEFT(Table13[[#This Row],[Titulo]],1))</f>
        <v>n</v>
      </c>
    </row>
    <row r="208" spans="1:33" x14ac:dyDescent="0.35">
      <c r="A208">
        <f t="shared" si="6"/>
        <v>225</v>
      </c>
      <c r="B208" t="s">
        <v>1</v>
      </c>
      <c r="C208">
        <f t="shared" si="7"/>
        <v>205</v>
      </c>
      <c r="D208" t="s">
        <v>2</v>
      </c>
      <c r="E208" t="s">
        <v>3</v>
      </c>
      <c r="F208" t="s">
        <v>4</v>
      </c>
      <c r="G208" t="s">
        <v>219</v>
      </c>
      <c r="H208" t="s">
        <v>6</v>
      </c>
      <c r="I208" t="s">
        <v>7</v>
      </c>
      <c r="J208" t="s">
        <v>4</v>
      </c>
      <c r="K208" t="s">
        <v>471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S208" t="s">
        <v>262</v>
      </c>
      <c r="T208" t="s">
        <v>14</v>
      </c>
      <c r="V208" t="s">
        <v>14</v>
      </c>
      <c r="X208" t="s">
        <v>14</v>
      </c>
      <c r="Z208" t="s">
        <v>14</v>
      </c>
      <c r="AB208" t="s">
        <v>14</v>
      </c>
      <c r="AD208" t="s">
        <v>18</v>
      </c>
      <c r="AE208" t="str" cm="1">
        <f t="array" ref="AE20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/cantos/src/chtml/o/ohsenormicorazonyanoesambicioso.html</v>
      </c>
      <c r="AF208" t="s">
        <v>20</v>
      </c>
      <c r="AG208" t="str">
        <f>LOWER(LEFT(Table13[[#This Row],[Titulo]],1))</f>
        <v>o</v>
      </c>
    </row>
    <row r="209" spans="1:33" x14ac:dyDescent="0.35">
      <c r="A209">
        <f t="shared" si="6"/>
        <v>226</v>
      </c>
      <c r="B209" t="s">
        <v>1</v>
      </c>
      <c r="C209">
        <f t="shared" si="7"/>
        <v>206</v>
      </c>
      <c r="D209" t="s">
        <v>2</v>
      </c>
      <c r="E209" t="s">
        <v>3</v>
      </c>
      <c r="F209" t="s">
        <v>4</v>
      </c>
      <c r="G209" t="s">
        <v>220</v>
      </c>
      <c r="H209" t="s">
        <v>6</v>
      </c>
      <c r="I209" t="s">
        <v>7</v>
      </c>
      <c r="J209" t="s">
        <v>4</v>
      </c>
      <c r="K209" t="s">
        <v>472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S209" t="s">
        <v>262</v>
      </c>
      <c r="T209" t="s">
        <v>14</v>
      </c>
      <c r="V209" t="s">
        <v>14</v>
      </c>
      <c r="X209" t="s">
        <v>14</v>
      </c>
      <c r="Z209" t="s">
        <v>14</v>
      </c>
      <c r="AB209" t="s">
        <v>14</v>
      </c>
      <c r="AD209" t="s">
        <v>18</v>
      </c>
      <c r="AE209" t="str" cm="1">
        <f t="array" ref="AE20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/cantos/src/chtml/s/senortumeescrutasyconoces.html</v>
      </c>
      <c r="AF209" t="s">
        <v>20</v>
      </c>
      <c r="AG209" t="str">
        <f>LOWER(LEFT(Table13[[#This Row],[Titulo]],1))</f>
        <v>s</v>
      </c>
    </row>
    <row r="210" spans="1:33" x14ac:dyDescent="0.35">
      <c r="A210">
        <f t="shared" si="6"/>
        <v>227</v>
      </c>
      <c r="B210" t="s">
        <v>1</v>
      </c>
      <c r="C210">
        <f t="shared" si="7"/>
        <v>207</v>
      </c>
      <c r="D210" t="s">
        <v>2</v>
      </c>
      <c r="E210" t="s">
        <v>3</v>
      </c>
      <c r="F210" t="s">
        <v>4</v>
      </c>
      <c r="G210" t="s">
        <v>221</v>
      </c>
      <c r="H210" t="s">
        <v>6</v>
      </c>
      <c r="I210" t="s">
        <v>7</v>
      </c>
      <c r="J210" t="s">
        <v>4</v>
      </c>
      <c r="K210" t="s">
        <v>473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15</v>
      </c>
      <c r="T210" t="s">
        <v>14</v>
      </c>
      <c r="U210" t="s">
        <v>262</v>
      </c>
      <c r="V210" t="s">
        <v>14</v>
      </c>
      <c r="X210" t="s">
        <v>14</v>
      </c>
      <c r="Z210" t="s">
        <v>14</v>
      </c>
      <c r="AB210" t="s">
        <v>14</v>
      </c>
      <c r="AD210" t="s">
        <v>18</v>
      </c>
      <c r="AE210" t="str" cm="1">
        <f t="array" ref="AE2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/cantos/src/chtml/s/shemaisrael.html</v>
      </c>
      <c r="AF210" t="s">
        <v>20</v>
      </c>
      <c r="AG210" t="str">
        <f>LOWER(LEFT(Table13[[#This Row],[Titulo]],1))</f>
        <v>s</v>
      </c>
    </row>
    <row r="211" spans="1:33" x14ac:dyDescent="0.35">
      <c r="A211">
        <f t="shared" si="6"/>
        <v>228</v>
      </c>
      <c r="B211" t="s">
        <v>1</v>
      </c>
      <c r="C211">
        <f t="shared" si="7"/>
        <v>208</v>
      </c>
      <c r="D211" t="s">
        <v>2</v>
      </c>
      <c r="E211" t="s">
        <v>3</v>
      </c>
      <c r="F211" t="s">
        <v>4</v>
      </c>
      <c r="G211" t="s">
        <v>222</v>
      </c>
      <c r="H211" t="s">
        <v>6</v>
      </c>
      <c r="I211" t="s">
        <v>7</v>
      </c>
      <c r="J211" t="s">
        <v>4</v>
      </c>
      <c r="K211" t="s">
        <v>474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S211" t="s">
        <v>255</v>
      </c>
      <c r="T211" t="s">
        <v>14</v>
      </c>
      <c r="U211" t="s">
        <v>262</v>
      </c>
      <c r="V211" t="s">
        <v>14</v>
      </c>
      <c r="X211" t="s">
        <v>14</v>
      </c>
      <c r="Z211" t="s">
        <v>14</v>
      </c>
      <c r="AB211" t="s">
        <v>14</v>
      </c>
      <c r="AD211" t="s">
        <v>18</v>
      </c>
      <c r="AE211" t="str" cm="1">
        <f t="array" ref="AE2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/cantos/src/chtml/s/sientatesolitarioysilencioso.html</v>
      </c>
      <c r="AF211" t="s">
        <v>20</v>
      </c>
      <c r="AG211" t="str">
        <f>LOWER(LEFT(Table13[[#This Row],[Titulo]],1))</f>
        <v>s</v>
      </c>
    </row>
    <row r="212" spans="1:33" x14ac:dyDescent="0.35">
      <c r="A212">
        <f t="shared" si="6"/>
        <v>229</v>
      </c>
      <c r="B212" t="s">
        <v>1</v>
      </c>
      <c r="C212">
        <f t="shared" si="7"/>
        <v>209</v>
      </c>
      <c r="D212" t="s">
        <v>2</v>
      </c>
      <c r="E212" t="s">
        <v>3</v>
      </c>
      <c r="F212" t="s">
        <v>4</v>
      </c>
      <c r="G212" t="s">
        <v>223</v>
      </c>
      <c r="H212" t="s">
        <v>6</v>
      </c>
      <c r="I212" t="s">
        <v>7</v>
      </c>
      <c r="J212" t="s">
        <v>4</v>
      </c>
      <c r="K212" t="s">
        <v>475</v>
      </c>
      <c r="L212" t="s">
        <v>9</v>
      </c>
      <c r="M212" t="s">
        <v>10</v>
      </c>
      <c r="N212" t="s">
        <v>4</v>
      </c>
      <c r="O212" s="4" t="s">
        <v>198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256</v>
      </c>
      <c r="V212" t="s">
        <v>14</v>
      </c>
      <c r="W212" t="s">
        <v>305</v>
      </c>
      <c r="X212" t="s">
        <v>14</v>
      </c>
      <c r="Z212" t="s">
        <v>14</v>
      </c>
      <c r="AB212" t="s">
        <v>14</v>
      </c>
      <c r="AD212" t="s">
        <v>18</v>
      </c>
      <c r="AE212" t="str" cm="1">
        <f t="array" ref="AE2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/cantos/src/chtml/t/tuhascubiertodevergüenzalamuerte.html</v>
      </c>
      <c r="AF212" t="s">
        <v>20</v>
      </c>
      <c r="AG212" t="str">
        <f>LOWER(LEFT(Table13[[#This Row],[Titulo]],1))</f>
        <v>t</v>
      </c>
    </row>
    <row r="213" spans="1:33" x14ac:dyDescent="0.35">
      <c r="A213">
        <f t="shared" si="6"/>
        <v>230</v>
      </c>
      <c r="B213" t="s">
        <v>1</v>
      </c>
      <c r="C213">
        <f t="shared" si="7"/>
        <v>210</v>
      </c>
      <c r="D213" t="s">
        <v>2</v>
      </c>
      <c r="E213" t="s">
        <v>3</v>
      </c>
      <c r="F213" t="s">
        <v>4</v>
      </c>
      <c r="G213" t="s">
        <v>183</v>
      </c>
      <c r="H213" t="s">
        <v>6</v>
      </c>
      <c r="I213" t="s">
        <v>7</v>
      </c>
      <c r="J213" t="s">
        <v>4</v>
      </c>
      <c r="L213" t="s">
        <v>9</v>
      </c>
      <c r="M213" t="s">
        <v>10</v>
      </c>
      <c r="N213" t="s">
        <v>4</v>
      </c>
      <c r="P213" t="s">
        <v>4</v>
      </c>
      <c r="Q213" t="s">
        <v>12</v>
      </c>
      <c r="R213" t="s">
        <v>4</v>
      </c>
      <c r="T213" t="s">
        <v>14</v>
      </c>
      <c r="V213" t="s">
        <v>14</v>
      </c>
      <c r="X213" t="s">
        <v>14</v>
      </c>
      <c r="Z213" t="s">
        <v>14</v>
      </c>
      <c r="AB213" t="s">
        <v>14</v>
      </c>
      <c r="AD213" t="s">
        <v>18</v>
      </c>
      <c r="AE213" t="str" cm="1">
        <f t="array" ref="AE2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/cantos/src/chtml/e/empty.html</v>
      </c>
      <c r="AF213" t="s">
        <v>20</v>
      </c>
      <c r="AG213" t="str">
        <f>LOWER(LEFT(Table13[[#This Row],[Titulo]],1))</f>
        <v>e</v>
      </c>
    </row>
    <row r="214" spans="1:33" x14ac:dyDescent="0.35">
      <c r="A214">
        <f t="shared" si="6"/>
        <v>231</v>
      </c>
      <c r="B214" t="s">
        <v>1</v>
      </c>
      <c r="C214">
        <f t="shared" si="7"/>
        <v>211</v>
      </c>
      <c r="D214" t="s">
        <v>2</v>
      </c>
      <c r="E214" t="s">
        <v>3</v>
      </c>
      <c r="F214" t="s">
        <v>4</v>
      </c>
      <c r="G214" t="s">
        <v>21</v>
      </c>
      <c r="H214" t="s">
        <v>6</v>
      </c>
      <c r="I214" t="s">
        <v>7</v>
      </c>
      <c r="J214" t="s">
        <v>4</v>
      </c>
      <c r="K214" t="s">
        <v>476</v>
      </c>
      <c r="L214" t="s">
        <v>9</v>
      </c>
      <c r="M214" t="s">
        <v>10</v>
      </c>
      <c r="N214" t="s">
        <v>4</v>
      </c>
      <c r="O214" s="5" t="s">
        <v>224</v>
      </c>
      <c r="P214" t="s">
        <v>4</v>
      </c>
      <c r="Q214" t="s">
        <v>12</v>
      </c>
      <c r="R214" t="s">
        <v>4</v>
      </c>
      <c r="S214" t="s">
        <v>13</v>
      </c>
      <c r="T214" t="s">
        <v>14</v>
      </c>
      <c r="U214" t="s">
        <v>304</v>
      </c>
      <c r="V214" t="s">
        <v>14</v>
      </c>
      <c r="W214" t="s">
        <v>17</v>
      </c>
      <c r="X214" t="s">
        <v>14</v>
      </c>
      <c r="Z214" t="s">
        <v>14</v>
      </c>
      <c r="AB214" t="s">
        <v>14</v>
      </c>
      <c r="AD214" t="s">
        <v>18</v>
      </c>
      <c r="AE214" t="str" cm="1">
        <f t="array" ref="AE2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/cantos/src/chtml/a/alacenadelcordero.html</v>
      </c>
      <c r="AF214" t="s">
        <v>20</v>
      </c>
      <c r="AG214" t="str">
        <f>LOWER(LEFT(Table13[[#This Row],[Titulo]],1))</f>
        <v>a</v>
      </c>
    </row>
    <row r="215" spans="1:33" x14ac:dyDescent="0.35">
      <c r="A215">
        <f t="shared" si="6"/>
        <v>232</v>
      </c>
      <c r="B215" t="s">
        <v>1</v>
      </c>
      <c r="C215">
        <f t="shared" si="7"/>
        <v>212</v>
      </c>
      <c r="D215" t="s">
        <v>2</v>
      </c>
      <c r="E215" t="s">
        <v>3</v>
      </c>
      <c r="F215" t="s">
        <v>4</v>
      </c>
      <c r="G215" t="s">
        <v>225</v>
      </c>
      <c r="H215" t="s">
        <v>6</v>
      </c>
      <c r="I215" t="s">
        <v>7</v>
      </c>
      <c r="J215" t="s">
        <v>4</v>
      </c>
      <c r="K215" t="s">
        <v>477</v>
      </c>
      <c r="L215" t="s">
        <v>9</v>
      </c>
      <c r="M215" t="s">
        <v>10</v>
      </c>
      <c r="N215" t="s">
        <v>4</v>
      </c>
      <c r="O215" s="5" t="s">
        <v>224</v>
      </c>
      <c r="P215" t="s">
        <v>4</v>
      </c>
      <c r="Q215" t="s">
        <v>12</v>
      </c>
      <c r="R215" t="s">
        <v>4</v>
      </c>
      <c r="S215" t="s">
        <v>304</v>
      </c>
      <c r="T215" t="s">
        <v>14</v>
      </c>
      <c r="U215" t="s">
        <v>16</v>
      </c>
      <c r="V215" t="s">
        <v>14</v>
      </c>
      <c r="W215" t="s">
        <v>263</v>
      </c>
      <c r="X215" t="s">
        <v>14</v>
      </c>
      <c r="Z215" t="s">
        <v>14</v>
      </c>
      <c r="AB215" t="s">
        <v>14</v>
      </c>
      <c r="AD215" t="s">
        <v>18</v>
      </c>
      <c r="AE215" t="str" cm="1">
        <f t="array" ref="AE2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/cantos/src/chtml/a/abbapadre.html</v>
      </c>
      <c r="AF215" t="s">
        <v>20</v>
      </c>
      <c r="AG215" t="str">
        <f>LOWER(LEFT(Table13[[#This Row],[Titulo]],1))</f>
        <v>a</v>
      </c>
    </row>
    <row r="216" spans="1:33" x14ac:dyDescent="0.35">
      <c r="A216">
        <f t="shared" si="6"/>
        <v>233</v>
      </c>
      <c r="B216" t="s">
        <v>1</v>
      </c>
      <c r="C216">
        <f t="shared" si="7"/>
        <v>213</v>
      </c>
      <c r="D216" t="s">
        <v>2</v>
      </c>
      <c r="E216" t="s">
        <v>3</v>
      </c>
      <c r="F216" t="s">
        <v>4</v>
      </c>
      <c r="G216" t="s">
        <v>226</v>
      </c>
      <c r="H216" t="s">
        <v>6</v>
      </c>
      <c r="I216" t="s">
        <v>7</v>
      </c>
      <c r="J216" t="s">
        <v>4</v>
      </c>
      <c r="K216" t="s">
        <v>478</v>
      </c>
      <c r="L216" t="s">
        <v>9</v>
      </c>
      <c r="M216" t="s">
        <v>10</v>
      </c>
      <c r="N216" t="s">
        <v>4</v>
      </c>
      <c r="O216" s="5" t="s">
        <v>224</v>
      </c>
      <c r="P216" t="s">
        <v>4</v>
      </c>
      <c r="Q216" t="s">
        <v>12</v>
      </c>
      <c r="R216" t="s">
        <v>4</v>
      </c>
      <c r="S216" t="s">
        <v>13</v>
      </c>
      <c r="T216" t="s">
        <v>14</v>
      </c>
      <c r="V216" t="s">
        <v>14</v>
      </c>
      <c r="X216" t="s">
        <v>14</v>
      </c>
      <c r="Z216" t="s">
        <v>14</v>
      </c>
      <c r="AB216" t="s">
        <v>14</v>
      </c>
      <c r="AD216" t="s">
        <v>18</v>
      </c>
      <c r="AE216" t="str" cm="1">
        <f t="array" ref="AE2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/cantos/src/chtml/a/adondeteescondisteamado.html</v>
      </c>
      <c r="AF216" t="s">
        <v>20</v>
      </c>
      <c r="AG216" t="str">
        <f>LOWER(LEFT(Table13[[#This Row],[Titulo]],1))</f>
        <v>a</v>
      </c>
    </row>
    <row r="217" spans="1:33" x14ac:dyDescent="0.35">
      <c r="A217">
        <f t="shared" si="6"/>
        <v>234</v>
      </c>
      <c r="B217" t="s">
        <v>1</v>
      </c>
      <c r="C217">
        <f t="shared" si="7"/>
        <v>214</v>
      </c>
      <c r="D217" t="s">
        <v>2</v>
      </c>
      <c r="E217" t="s">
        <v>3</v>
      </c>
      <c r="F217" t="s">
        <v>4</v>
      </c>
      <c r="G217" t="s">
        <v>227</v>
      </c>
      <c r="H217" t="s">
        <v>6</v>
      </c>
      <c r="I217" t="s">
        <v>7</v>
      </c>
      <c r="J217" t="s">
        <v>4</v>
      </c>
      <c r="K217" t="s">
        <v>479</v>
      </c>
      <c r="L217" t="s">
        <v>9</v>
      </c>
      <c r="M217" t="s">
        <v>10</v>
      </c>
      <c r="N217" t="s">
        <v>4</v>
      </c>
      <c r="O217" s="5" t="s">
        <v>224</v>
      </c>
      <c r="P217" t="s">
        <v>4</v>
      </c>
      <c r="Q217" t="s">
        <v>12</v>
      </c>
      <c r="R217" t="s">
        <v>4</v>
      </c>
      <c r="S217" t="s">
        <v>263</v>
      </c>
      <c r="T217" t="s">
        <v>14</v>
      </c>
      <c r="V217" t="s">
        <v>14</v>
      </c>
      <c r="X217" t="s">
        <v>14</v>
      </c>
      <c r="Z217" t="s">
        <v>14</v>
      </c>
      <c r="AB217" t="s">
        <v>14</v>
      </c>
      <c r="AD217" t="s">
        <v>18</v>
      </c>
      <c r="AE217" t="str" cm="1">
        <f t="array" ref="AE2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/cantos/src/chtml/c/comocondenadosamuerte.html</v>
      </c>
      <c r="AF217" t="s">
        <v>20</v>
      </c>
      <c r="AG217" t="str">
        <f>LOWER(LEFT(Table13[[#This Row],[Titulo]],1))</f>
        <v>c</v>
      </c>
    </row>
    <row r="218" spans="1:33" x14ac:dyDescent="0.35">
      <c r="A218">
        <f t="shared" si="6"/>
        <v>235</v>
      </c>
      <c r="B218" t="s">
        <v>1</v>
      </c>
      <c r="C218">
        <f t="shared" si="7"/>
        <v>215</v>
      </c>
      <c r="D218" t="s">
        <v>2</v>
      </c>
      <c r="E218" t="s">
        <v>3</v>
      </c>
      <c r="F218" t="s">
        <v>4</v>
      </c>
      <c r="G218" t="s">
        <v>228</v>
      </c>
      <c r="H218" t="s">
        <v>6</v>
      </c>
      <c r="I218" t="s">
        <v>7</v>
      </c>
      <c r="J218" t="s">
        <v>4</v>
      </c>
      <c r="K218" t="s">
        <v>480</v>
      </c>
      <c r="L218" t="s">
        <v>9</v>
      </c>
      <c r="M218" t="s">
        <v>10</v>
      </c>
      <c r="N218" t="s">
        <v>4</v>
      </c>
      <c r="O218" s="5" t="s">
        <v>224</v>
      </c>
      <c r="P218" t="s">
        <v>4</v>
      </c>
      <c r="Q218" t="s">
        <v>12</v>
      </c>
      <c r="R218" t="s">
        <v>4</v>
      </c>
      <c r="S218" t="s">
        <v>13</v>
      </c>
      <c r="T218" t="s">
        <v>14</v>
      </c>
      <c r="U218" t="s">
        <v>16</v>
      </c>
      <c r="V218" t="s">
        <v>14</v>
      </c>
      <c r="X218" t="s">
        <v>14</v>
      </c>
      <c r="Z218" t="s">
        <v>14</v>
      </c>
      <c r="AB218" t="s">
        <v>14</v>
      </c>
      <c r="AD218" t="s">
        <v>18</v>
      </c>
      <c r="AE218" t="str" cm="1">
        <f t="array" ref="AE2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/cantos/src/chtml/c/comodestilalamiel.html</v>
      </c>
      <c r="AF218" t="s">
        <v>20</v>
      </c>
      <c r="AG218" t="str">
        <f>LOWER(LEFT(Table13[[#This Row],[Titulo]],1))</f>
        <v>c</v>
      </c>
    </row>
    <row r="219" spans="1:33" x14ac:dyDescent="0.35">
      <c r="A219">
        <f t="shared" si="6"/>
        <v>236</v>
      </c>
      <c r="B219" t="s">
        <v>1</v>
      </c>
      <c r="C219">
        <f t="shared" si="7"/>
        <v>216</v>
      </c>
      <c r="D219" t="s">
        <v>2</v>
      </c>
      <c r="E219" t="s">
        <v>3</v>
      </c>
      <c r="F219" t="s">
        <v>4</v>
      </c>
      <c r="G219" t="s">
        <v>229</v>
      </c>
      <c r="H219" t="s">
        <v>6</v>
      </c>
      <c r="I219" t="s">
        <v>7</v>
      </c>
      <c r="J219" t="s">
        <v>4</v>
      </c>
      <c r="K219" t="s">
        <v>481</v>
      </c>
      <c r="L219" t="s">
        <v>9</v>
      </c>
      <c r="M219" t="s">
        <v>10</v>
      </c>
      <c r="N219" t="s">
        <v>4</v>
      </c>
      <c r="O219" s="5" t="s">
        <v>224</v>
      </c>
      <c r="P219" t="s">
        <v>4</v>
      </c>
      <c r="Q219" t="s">
        <v>12</v>
      </c>
      <c r="R219" t="s">
        <v>4</v>
      </c>
      <c r="S219" t="s">
        <v>13</v>
      </c>
      <c r="T219" t="s">
        <v>14</v>
      </c>
      <c r="U219" t="s">
        <v>16</v>
      </c>
      <c r="V219" t="s">
        <v>14</v>
      </c>
      <c r="W219" t="s">
        <v>262</v>
      </c>
      <c r="X219" t="s">
        <v>14</v>
      </c>
      <c r="Z219" t="s">
        <v>14</v>
      </c>
      <c r="AB219" t="s">
        <v>14</v>
      </c>
      <c r="AD219" t="s">
        <v>18</v>
      </c>
      <c r="AE219" t="str" cm="1">
        <f t="array" ref="AE2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/cantos/src/chtml/c/comolirioentreloscardos.html</v>
      </c>
      <c r="AF219" t="s">
        <v>20</v>
      </c>
      <c r="AG219" t="str">
        <f>LOWER(LEFT(Table13[[#This Row],[Titulo]],1))</f>
        <v>c</v>
      </c>
    </row>
    <row r="220" spans="1:33" x14ac:dyDescent="0.35">
      <c r="A220">
        <f t="shared" si="6"/>
        <v>237</v>
      </c>
      <c r="B220" t="s">
        <v>1</v>
      </c>
      <c r="C220">
        <f t="shared" si="7"/>
        <v>217</v>
      </c>
      <c r="D220" t="s">
        <v>2</v>
      </c>
      <c r="E220" t="s">
        <v>3</v>
      </c>
      <c r="F220" t="s">
        <v>4</v>
      </c>
      <c r="G220" t="s">
        <v>230</v>
      </c>
      <c r="H220" t="s">
        <v>6</v>
      </c>
      <c r="I220" t="s">
        <v>7</v>
      </c>
      <c r="J220" t="s">
        <v>4</v>
      </c>
      <c r="K220" t="s">
        <v>482</v>
      </c>
      <c r="L220" t="s">
        <v>9</v>
      </c>
      <c r="M220" t="s">
        <v>10</v>
      </c>
      <c r="N220" t="s">
        <v>4</v>
      </c>
      <c r="O220" s="5" t="s">
        <v>224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304</v>
      </c>
      <c r="V220" t="s">
        <v>14</v>
      </c>
      <c r="W220" t="s">
        <v>16</v>
      </c>
      <c r="X220" t="s">
        <v>14</v>
      </c>
      <c r="Y220" t="s">
        <v>262</v>
      </c>
      <c r="Z220" t="s">
        <v>14</v>
      </c>
      <c r="AB220" t="s">
        <v>14</v>
      </c>
      <c r="AD220" t="s">
        <v>18</v>
      </c>
      <c r="AE220" t="str" cm="1">
        <f t="array" ref="AE2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/cantos/src/chtml/c/cuandodormia.html</v>
      </c>
      <c r="AF220" t="s">
        <v>20</v>
      </c>
      <c r="AG220" t="str">
        <f>LOWER(LEFT(Table13[[#This Row],[Titulo]],1))</f>
        <v>c</v>
      </c>
    </row>
    <row r="221" spans="1:33" x14ac:dyDescent="0.35">
      <c r="A221">
        <f t="shared" ref="A221:A242" si="8">+A220+1</f>
        <v>238</v>
      </c>
      <c r="B221" t="s">
        <v>1</v>
      </c>
      <c r="C221">
        <f t="shared" ref="C221:C242" si="9">+C220+1</f>
        <v>218</v>
      </c>
      <c r="D221" t="s">
        <v>2</v>
      </c>
      <c r="E221" t="s">
        <v>3</v>
      </c>
      <c r="F221" t="s">
        <v>4</v>
      </c>
      <c r="G221" t="s">
        <v>231</v>
      </c>
      <c r="H221" t="s">
        <v>6</v>
      </c>
      <c r="I221" t="s">
        <v>7</v>
      </c>
      <c r="J221" t="s">
        <v>4</v>
      </c>
      <c r="K221" t="s">
        <v>483</v>
      </c>
      <c r="L221" t="s">
        <v>9</v>
      </c>
      <c r="M221" t="s">
        <v>10</v>
      </c>
      <c r="N221" t="s">
        <v>4</v>
      </c>
      <c r="O221" s="5" t="s">
        <v>224</v>
      </c>
      <c r="P221" t="s">
        <v>4</v>
      </c>
      <c r="Q221" t="s">
        <v>12</v>
      </c>
      <c r="R221" t="s">
        <v>4</v>
      </c>
      <c r="S221" t="s">
        <v>304</v>
      </c>
      <c r="T221" t="s">
        <v>14</v>
      </c>
      <c r="U221" t="s">
        <v>261</v>
      </c>
      <c r="V221" t="s">
        <v>14</v>
      </c>
      <c r="W221" t="s">
        <v>262</v>
      </c>
      <c r="X221" t="s">
        <v>14</v>
      </c>
      <c r="Y221" t="s">
        <v>263</v>
      </c>
      <c r="Z221" t="s">
        <v>14</v>
      </c>
      <c r="AB221" t="s">
        <v>14</v>
      </c>
      <c r="AD221" t="s">
        <v>18</v>
      </c>
      <c r="AE221" t="str" cm="1">
        <f t="array" ref="AE2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/cantos/src/chtml/e/elespiritudelsenorestasobremi.html</v>
      </c>
      <c r="AF221" t="s">
        <v>20</v>
      </c>
      <c r="AG221" t="str">
        <f>LOWER(LEFT(Table13[[#This Row],[Titulo]],1))</f>
        <v>e</v>
      </c>
    </row>
    <row r="222" spans="1:33" x14ac:dyDescent="0.35">
      <c r="A222">
        <f t="shared" si="8"/>
        <v>239</v>
      </c>
      <c r="B222" t="s">
        <v>1</v>
      </c>
      <c r="C222">
        <f t="shared" si="9"/>
        <v>219</v>
      </c>
      <c r="D222" t="s">
        <v>2</v>
      </c>
      <c r="E222" t="s">
        <v>3</v>
      </c>
      <c r="F222" t="s">
        <v>4</v>
      </c>
      <c r="G222" t="s">
        <v>232</v>
      </c>
      <c r="H222" t="s">
        <v>6</v>
      </c>
      <c r="I222" t="s">
        <v>7</v>
      </c>
      <c r="J222" t="s">
        <v>4</v>
      </c>
      <c r="K222" t="s">
        <v>484</v>
      </c>
      <c r="L222" t="s">
        <v>9</v>
      </c>
      <c r="M222" t="s">
        <v>10</v>
      </c>
      <c r="N222" t="s">
        <v>4</v>
      </c>
      <c r="O222" s="5" t="s">
        <v>224</v>
      </c>
      <c r="P222" t="s">
        <v>4</v>
      </c>
      <c r="Q222" t="s">
        <v>12</v>
      </c>
      <c r="R222" t="s">
        <v>4</v>
      </c>
      <c r="S222" t="s">
        <v>13</v>
      </c>
      <c r="T222" t="s">
        <v>14</v>
      </c>
      <c r="U222" t="s">
        <v>16</v>
      </c>
      <c r="V222" t="s">
        <v>14</v>
      </c>
      <c r="W222" t="s">
        <v>262</v>
      </c>
      <c r="X222" t="s">
        <v>14</v>
      </c>
      <c r="Z222" t="s">
        <v>14</v>
      </c>
      <c r="AB222" t="s">
        <v>14</v>
      </c>
      <c r="AD222" t="s">
        <v>18</v>
      </c>
      <c r="AE222" t="str" cm="1">
        <f t="array" ref="AE2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/cantos/src/chtml/e/eljacaldelospastores.html</v>
      </c>
      <c r="AF222" t="s">
        <v>20</v>
      </c>
      <c r="AG222" t="str">
        <f>LOWER(LEFT(Table13[[#This Row],[Titulo]],1))</f>
        <v>e</v>
      </c>
    </row>
    <row r="223" spans="1:33" x14ac:dyDescent="0.35">
      <c r="A223">
        <f t="shared" si="8"/>
        <v>240</v>
      </c>
      <c r="B223" t="s">
        <v>1</v>
      </c>
      <c r="C223">
        <f t="shared" si="9"/>
        <v>220</v>
      </c>
      <c r="D223" t="s">
        <v>2</v>
      </c>
      <c r="E223" t="s">
        <v>3</v>
      </c>
      <c r="F223" t="s">
        <v>4</v>
      </c>
      <c r="G223" t="s">
        <v>233</v>
      </c>
      <c r="H223" t="s">
        <v>6</v>
      </c>
      <c r="I223" t="s">
        <v>7</v>
      </c>
      <c r="J223" t="s">
        <v>4</v>
      </c>
      <c r="K223" t="s">
        <v>485</v>
      </c>
      <c r="L223" t="s">
        <v>9</v>
      </c>
      <c r="M223" t="s">
        <v>10</v>
      </c>
      <c r="N223" t="s">
        <v>4</v>
      </c>
      <c r="O223" s="5" t="s">
        <v>224</v>
      </c>
      <c r="P223" t="s">
        <v>4</v>
      </c>
      <c r="Q223" t="s">
        <v>12</v>
      </c>
      <c r="R223" t="s">
        <v>4</v>
      </c>
      <c r="S223" t="s">
        <v>305</v>
      </c>
      <c r="T223" t="s">
        <v>14</v>
      </c>
      <c r="V223" t="s">
        <v>14</v>
      </c>
      <c r="X223" t="s">
        <v>14</v>
      </c>
      <c r="Z223" t="s">
        <v>14</v>
      </c>
      <c r="AB223" t="s">
        <v>14</v>
      </c>
      <c r="AD223" t="s">
        <v>18</v>
      </c>
      <c r="AE223" t="str" cm="1">
        <f t="array" ref="AE2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/cantos/src/chtml/e/enunanocheoscura.html</v>
      </c>
      <c r="AF223" t="s">
        <v>20</v>
      </c>
      <c r="AG223" t="str">
        <f>LOWER(LEFT(Table13[[#This Row],[Titulo]],1))</f>
        <v>e</v>
      </c>
    </row>
    <row r="224" spans="1:33" x14ac:dyDescent="0.35">
      <c r="A224">
        <f t="shared" si="8"/>
        <v>241</v>
      </c>
      <c r="B224" t="s">
        <v>1</v>
      </c>
      <c r="C224">
        <f t="shared" si="9"/>
        <v>221</v>
      </c>
      <c r="D224" t="s">
        <v>2</v>
      </c>
      <c r="E224" t="s">
        <v>3</v>
      </c>
      <c r="F224" t="s">
        <v>4</v>
      </c>
      <c r="G224" t="s">
        <v>234</v>
      </c>
      <c r="H224" t="s">
        <v>6</v>
      </c>
      <c r="I224" t="s">
        <v>7</v>
      </c>
      <c r="J224" t="s">
        <v>4</v>
      </c>
      <c r="K224" t="s">
        <v>486</v>
      </c>
      <c r="L224" t="s">
        <v>9</v>
      </c>
      <c r="M224" t="s">
        <v>10</v>
      </c>
      <c r="N224" t="s">
        <v>4</v>
      </c>
      <c r="O224" s="5" t="s">
        <v>224</v>
      </c>
      <c r="P224" t="s">
        <v>4</v>
      </c>
      <c r="Q224" t="s">
        <v>12</v>
      </c>
      <c r="R224" t="s">
        <v>4</v>
      </c>
      <c r="S224" t="s">
        <v>255</v>
      </c>
      <c r="T224" t="s">
        <v>14</v>
      </c>
      <c r="U224" t="s">
        <v>305</v>
      </c>
      <c r="V224" t="s">
        <v>14</v>
      </c>
      <c r="X224" t="s">
        <v>14</v>
      </c>
      <c r="Z224" t="s">
        <v>14</v>
      </c>
      <c r="AB224" t="s">
        <v>14</v>
      </c>
      <c r="AD224" t="s">
        <v>18</v>
      </c>
      <c r="AE224" t="str" cm="1">
        <f t="array" ref="AE2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/cantos/src/chtml/e/extiendomismanos.html</v>
      </c>
      <c r="AF224" t="s">
        <v>20</v>
      </c>
      <c r="AG224" t="str">
        <f>LOWER(LEFT(Table13[[#This Row],[Titulo]],1))</f>
        <v>e</v>
      </c>
    </row>
    <row r="225" spans="1:33" x14ac:dyDescent="0.35">
      <c r="A225">
        <f t="shared" si="8"/>
        <v>242</v>
      </c>
      <c r="B225" t="s">
        <v>1</v>
      </c>
      <c r="C225">
        <f t="shared" si="9"/>
        <v>222</v>
      </c>
      <c r="D225" t="s">
        <v>2</v>
      </c>
      <c r="E225" t="s">
        <v>3</v>
      </c>
      <c r="F225" t="s">
        <v>4</v>
      </c>
      <c r="G225" t="s">
        <v>235</v>
      </c>
      <c r="H225" t="s">
        <v>6</v>
      </c>
      <c r="I225" t="s">
        <v>7</v>
      </c>
      <c r="J225" t="s">
        <v>4</v>
      </c>
      <c r="K225" t="s">
        <v>487</v>
      </c>
      <c r="L225" t="s">
        <v>9</v>
      </c>
      <c r="M225" t="s">
        <v>10</v>
      </c>
      <c r="N225" t="s">
        <v>4</v>
      </c>
      <c r="O225" s="5" t="s">
        <v>224</v>
      </c>
      <c r="P225" t="s">
        <v>4</v>
      </c>
      <c r="Q225" t="s">
        <v>12</v>
      </c>
      <c r="R225" t="s">
        <v>4</v>
      </c>
      <c r="S225" t="s">
        <v>13</v>
      </c>
      <c r="T225" t="s">
        <v>14</v>
      </c>
      <c r="U225" t="s">
        <v>16</v>
      </c>
      <c r="V225" t="s">
        <v>14</v>
      </c>
      <c r="W225" t="s">
        <v>262</v>
      </c>
      <c r="X225" t="s">
        <v>14</v>
      </c>
      <c r="Z225" t="s">
        <v>14</v>
      </c>
      <c r="AB225" t="s">
        <v>14</v>
      </c>
      <c r="AD225" t="s">
        <v>18</v>
      </c>
      <c r="AE225" t="str" cm="1">
        <f t="array" ref="AE2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/cantos/src/chtml/h/hermosaeresamigamia.html</v>
      </c>
      <c r="AF225" t="s">
        <v>20</v>
      </c>
      <c r="AG225" t="str">
        <f>LOWER(LEFT(Table13[[#This Row],[Titulo]],1))</f>
        <v>h</v>
      </c>
    </row>
    <row r="226" spans="1:33" x14ac:dyDescent="0.35">
      <c r="A226">
        <f t="shared" si="8"/>
        <v>243</v>
      </c>
      <c r="B226" t="s">
        <v>1</v>
      </c>
      <c r="C226">
        <f t="shared" si="9"/>
        <v>223</v>
      </c>
      <c r="D226" t="s">
        <v>2</v>
      </c>
      <c r="E226" t="s">
        <v>3</v>
      </c>
      <c r="F226" t="s">
        <v>4</v>
      </c>
      <c r="G226" t="s">
        <v>236</v>
      </c>
      <c r="H226" t="s">
        <v>6</v>
      </c>
      <c r="I226" t="s">
        <v>7</v>
      </c>
      <c r="J226" t="s">
        <v>4</v>
      </c>
      <c r="K226" t="s">
        <v>488</v>
      </c>
      <c r="L226" t="s">
        <v>9</v>
      </c>
      <c r="M226" t="s">
        <v>10</v>
      </c>
      <c r="N226" t="s">
        <v>4</v>
      </c>
      <c r="O226" s="5" t="s">
        <v>224</v>
      </c>
      <c r="P226" t="s">
        <v>4</v>
      </c>
      <c r="Q226" t="s">
        <v>12</v>
      </c>
      <c r="R226" t="s">
        <v>4</v>
      </c>
      <c r="S226" t="s">
        <v>15</v>
      </c>
      <c r="T226" t="s">
        <v>14</v>
      </c>
      <c r="U226" t="s">
        <v>16</v>
      </c>
      <c r="V226" t="s">
        <v>14</v>
      </c>
      <c r="W226" t="s">
        <v>263</v>
      </c>
      <c r="X226" t="s">
        <v>14</v>
      </c>
      <c r="Z226" t="s">
        <v>14</v>
      </c>
      <c r="AB226" t="s">
        <v>14</v>
      </c>
      <c r="AD226" t="s">
        <v>18</v>
      </c>
      <c r="AE226" t="str" cm="1">
        <f t="array" ref="AE2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/cantos/src/chtml/h/himnoalacaridad.html</v>
      </c>
      <c r="AF226" t="s">
        <v>20</v>
      </c>
      <c r="AG226" t="str">
        <f>LOWER(LEFT(Table13[[#This Row],[Titulo]],1))</f>
        <v>h</v>
      </c>
    </row>
    <row r="227" spans="1:33" x14ac:dyDescent="0.35">
      <c r="A227">
        <f t="shared" si="8"/>
        <v>244</v>
      </c>
      <c r="B227" t="s">
        <v>1</v>
      </c>
      <c r="C227">
        <f t="shared" si="9"/>
        <v>224</v>
      </c>
      <c r="D227" t="s">
        <v>2</v>
      </c>
      <c r="E227" t="s">
        <v>3</v>
      </c>
      <c r="F227" t="s">
        <v>4</v>
      </c>
      <c r="G227" t="s">
        <v>237</v>
      </c>
      <c r="H227" t="s">
        <v>6</v>
      </c>
      <c r="I227" t="s">
        <v>7</v>
      </c>
      <c r="J227" t="s">
        <v>4</v>
      </c>
      <c r="K227" t="s">
        <v>489</v>
      </c>
      <c r="L227" t="s">
        <v>9</v>
      </c>
      <c r="M227" t="s">
        <v>10</v>
      </c>
      <c r="N227" t="s">
        <v>4</v>
      </c>
      <c r="O227" s="5" t="s">
        <v>224</v>
      </c>
      <c r="P227" t="s">
        <v>4</v>
      </c>
      <c r="Q227" t="s">
        <v>12</v>
      </c>
      <c r="R227" t="s">
        <v>4</v>
      </c>
      <c r="S227" t="s">
        <v>13</v>
      </c>
      <c r="T227" t="s">
        <v>14</v>
      </c>
      <c r="U227" t="s">
        <v>16</v>
      </c>
      <c r="V227" t="s">
        <v>14</v>
      </c>
      <c r="W227" t="s">
        <v>261</v>
      </c>
      <c r="X227" t="s">
        <v>14</v>
      </c>
      <c r="Y227" t="s">
        <v>262</v>
      </c>
      <c r="Z227" t="s">
        <v>14</v>
      </c>
      <c r="AB227" t="s">
        <v>14</v>
      </c>
      <c r="AD227" t="s">
        <v>18</v>
      </c>
      <c r="AE227" t="str" cm="1">
        <f t="array" ref="AE2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/cantos/src/chtml/h/huyeamadomio.html</v>
      </c>
      <c r="AF227" t="s">
        <v>20</v>
      </c>
      <c r="AG227" t="str">
        <f>LOWER(LEFT(Table13[[#This Row],[Titulo]],1))</f>
        <v>h</v>
      </c>
    </row>
    <row r="228" spans="1:33" x14ac:dyDescent="0.35">
      <c r="A228">
        <f t="shared" si="8"/>
        <v>245</v>
      </c>
      <c r="B228" t="s">
        <v>1</v>
      </c>
      <c r="C228">
        <f t="shared" si="9"/>
        <v>225</v>
      </c>
      <c r="D228" t="s">
        <v>2</v>
      </c>
      <c r="E228" t="s">
        <v>3</v>
      </c>
      <c r="F228" t="s">
        <v>4</v>
      </c>
      <c r="G228" t="s">
        <v>238</v>
      </c>
      <c r="H228" t="s">
        <v>6</v>
      </c>
      <c r="I228" t="s">
        <v>7</v>
      </c>
      <c r="J228" t="s">
        <v>4</v>
      </c>
      <c r="K228" t="s">
        <v>490</v>
      </c>
      <c r="L228" t="s">
        <v>9</v>
      </c>
      <c r="M228" t="s">
        <v>10</v>
      </c>
      <c r="N228" t="s">
        <v>4</v>
      </c>
      <c r="O228" s="5" t="s">
        <v>224</v>
      </c>
      <c r="P228" t="s">
        <v>4</v>
      </c>
      <c r="Q228" t="s">
        <v>12</v>
      </c>
      <c r="R228" t="s">
        <v>4</v>
      </c>
      <c r="S228" t="s">
        <v>263</v>
      </c>
      <c r="T228" t="s">
        <v>14</v>
      </c>
      <c r="V228" t="s">
        <v>14</v>
      </c>
      <c r="X228" t="s">
        <v>14</v>
      </c>
      <c r="Z228" t="s">
        <v>14</v>
      </c>
      <c r="AB228" t="s">
        <v>14</v>
      </c>
      <c r="AD228" t="s">
        <v>18</v>
      </c>
      <c r="AE228" t="str" cm="1">
        <f t="array" ref="AE2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/cantos/src/chtml/j/jesusrecorriatodaslasciudades.html</v>
      </c>
      <c r="AF228" t="s">
        <v>20</v>
      </c>
      <c r="AG228" t="str">
        <f>LOWER(LEFT(Table13[[#This Row],[Titulo]],1))</f>
        <v>j</v>
      </c>
    </row>
    <row r="229" spans="1:33" x14ac:dyDescent="0.35">
      <c r="A229">
        <f t="shared" si="8"/>
        <v>246</v>
      </c>
      <c r="B229" t="s">
        <v>1</v>
      </c>
      <c r="C229">
        <f t="shared" si="9"/>
        <v>226</v>
      </c>
      <c r="D229" t="s">
        <v>2</v>
      </c>
      <c r="E229" t="s">
        <v>3</v>
      </c>
      <c r="F229" t="s">
        <v>4</v>
      </c>
      <c r="G229" t="s">
        <v>239</v>
      </c>
      <c r="H229" t="s">
        <v>6</v>
      </c>
      <c r="I229" t="s">
        <v>7</v>
      </c>
      <c r="J229" t="s">
        <v>4</v>
      </c>
      <c r="K229" t="s">
        <v>491</v>
      </c>
      <c r="L229" t="s">
        <v>9</v>
      </c>
      <c r="M229" t="s">
        <v>10</v>
      </c>
      <c r="N229" t="s">
        <v>4</v>
      </c>
      <c r="O229" s="5" t="s">
        <v>224</v>
      </c>
      <c r="P229" t="s">
        <v>4</v>
      </c>
      <c r="Q229" t="s">
        <v>12</v>
      </c>
      <c r="R229" t="s">
        <v>4</v>
      </c>
      <c r="S229" t="s">
        <v>254</v>
      </c>
      <c r="T229" t="s">
        <v>14</v>
      </c>
      <c r="U229" t="s">
        <v>256</v>
      </c>
      <c r="V229" t="s">
        <v>14</v>
      </c>
      <c r="W229" t="s">
        <v>263</v>
      </c>
      <c r="X229" t="s">
        <v>14</v>
      </c>
      <c r="Z229" t="s">
        <v>14</v>
      </c>
      <c r="AB229" t="s">
        <v>14</v>
      </c>
      <c r="AD229" t="s">
        <v>18</v>
      </c>
      <c r="AE229" t="str" cm="1">
        <f t="array" ref="AE2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/cantos/src/chtml/l/lacorderadedios.html</v>
      </c>
      <c r="AF229" t="s">
        <v>20</v>
      </c>
      <c r="AG229" t="str">
        <f>LOWER(LEFT(Table13[[#This Row],[Titulo]],1))</f>
        <v>l</v>
      </c>
    </row>
    <row r="230" spans="1:33" x14ac:dyDescent="0.35">
      <c r="A230">
        <f t="shared" si="8"/>
        <v>247</v>
      </c>
      <c r="B230" t="s">
        <v>1</v>
      </c>
      <c r="C230">
        <f t="shared" si="9"/>
        <v>227</v>
      </c>
      <c r="D230" t="s">
        <v>2</v>
      </c>
      <c r="E230" t="s">
        <v>3</v>
      </c>
      <c r="F230" t="s">
        <v>4</v>
      </c>
      <c r="G230" t="s">
        <v>240</v>
      </c>
      <c r="H230" t="s">
        <v>6</v>
      </c>
      <c r="I230" t="s">
        <v>7</v>
      </c>
      <c r="J230" t="s">
        <v>4</v>
      </c>
      <c r="K230" t="s">
        <v>492</v>
      </c>
      <c r="L230" t="s">
        <v>9</v>
      </c>
      <c r="M230" t="s">
        <v>10</v>
      </c>
      <c r="N230" t="s">
        <v>4</v>
      </c>
      <c r="O230" s="5" t="s">
        <v>224</v>
      </c>
      <c r="P230" t="s">
        <v>4</v>
      </c>
      <c r="Q230" t="s">
        <v>12</v>
      </c>
      <c r="R230" t="s">
        <v>4</v>
      </c>
      <c r="S230" t="s">
        <v>304</v>
      </c>
      <c r="T230" t="s">
        <v>14</v>
      </c>
      <c r="U230" t="s">
        <v>16</v>
      </c>
      <c r="V230" t="s">
        <v>14</v>
      </c>
      <c r="X230" t="s">
        <v>14</v>
      </c>
      <c r="Z230" t="s">
        <v>14</v>
      </c>
      <c r="AB230" t="s">
        <v>14</v>
      </c>
      <c r="AD230" t="s">
        <v>18</v>
      </c>
      <c r="AE230" t="str" cm="1">
        <f t="array" ref="AE2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/cantos/src/chtml/l/lapalomavolo.html</v>
      </c>
      <c r="AF230" t="s">
        <v>20</v>
      </c>
      <c r="AG230" t="str">
        <f>LOWER(LEFT(Table13[[#This Row],[Titulo]],1))</f>
        <v>l</v>
      </c>
    </row>
    <row r="231" spans="1:33" x14ac:dyDescent="0.35">
      <c r="A231">
        <f t="shared" si="8"/>
        <v>248</v>
      </c>
      <c r="B231" t="s">
        <v>1</v>
      </c>
      <c r="C231">
        <f t="shared" si="9"/>
        <v>228</v>
      </c>
      <c r="D231" t="s">
        <v>2</v>
      </c>
      <c r="E231" t="s">
        <v>3</v>
      </c>
      <c r="F231" t="s">
        <v>4</v>
      </c>
      <c r="G231" t="s">
        <v>241</v>
      </c>
      <c r="H231" t="s">
        <v>6</v>
      </c>
      <c r="I231" t="s">
        <v>7</v>
      </c>
      <c r="J231" t="s">
        <v>4</v>
      </c>
      <c r="K231" t="s">
        <v>493</v>
      </c>
      <c r="L231" t="s">
        <v>9</v>
      </c>
      <c r="M231" t="s">
        <v>10</v>
      </c>
      <c r="N231" t="s">
        <v>4</v>
      </c>
      <c r="O231" s="5" t="s">
        <v>224</v>
      </c>
      <c r="P231" t="s">
        <v>4</v>
      </c>
      <c r="Q231" t="s">
        <v>12</v>
      </c>
      <c r="R231" t="s">
        <v>4</v>
      </c>
      <c r="S231" t="s">
        <v>16</v>
      </c>
      <c r="T231" t="s">
        <v>14</v>
      </c>
      <c r="U231" t="s">
        <v>262</v>
      </c>
      <c r="V231" t="s">
        <v>14</v>
      </c>
      <c r="X231" t="s">
        <v>14</v>
      </c>
      <c r="Z231" t="s">
        <v>14</v>
      </c>
      <c r="AB231" t="s">
        <v>14</v>
      </c>
      <c r="AD231" t="s">
        <v>18</v>
      </c>
      <c r="AE231" t="str" cm="1">
        <f t="array" ref="AE2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/cantos/src/chtml/l/lavozdemiamado.html</v>
      </c>
      <c r="AF231" t="s">
        <v>20</v>
      </c>
      <c r="AG231" t="str">
        <f>LOWER(LEFT(Table13[[#This Row],[Titulo]],1))</f>
        <v>l</v>
      </c>
    </row>
    <row r="232" spans="1:33" x14ac:dyDescent="0.35">
      <c r="A232">
        <f t="shared" si="8"/>
        <v>249</v>
      </c>
      <c r="B232" t="s">
        <v>1</v>
      </c>
      <c r="C232">
        <f t="shared" si="9"/>
        <v>229</v>
      </c>
      <c r="D232" t="s">
        <v>2</v>
      </c>
      <c r="E232" t="s">
        <v>3</v>
      </c>
      <c r="F232" t="s">
        <v>4</v>
      </c>
      <c r="G232" t="s">
        <v>242</v>
      </c>
      <c r="H232" t="s">
        <v>6</v>
      </c>
      <c r="I232" t="s">
        <v>7</v>
      </c>
      <c r="J232" t="s">
        <v>4</v>
      </c>
      <c r="K232" t="s">
        <v>494</v>
      </c>
      <c r="L232" t="s">
        <v>9</v>
      </c>
      <c r="M232" t="s">
        <v>10</v>
      </c>
      <c r="N232" t="s">
        <v>4</v>
      </c>
      <c r="O232" s="5" t="s">
        <v>224</v>
      </c>
      <c r="P232" t="s">
        <v>4</v>
      </c>
      <c r="Q232" t="s">
        <v>12</v>
      </c>
      <c r="R232" t="s">
        <v>4</v>
      </c>
      <c r="S232" t="s">
        <v>13</v>
      </c>
      <c r="T232" t="s">
        <v>14</v>
      </c>
      <c r="U232" t="s">
        <v>16</v>
      </c>
      <c r="V232" t="s">
        <v>14</v>
      </c>
      <c r="W232" t="s">
        <v>262</v>
      </c>
      <c r="X232" t="s">
        <v>14</v>
      </c>
      <c r="Z232" t="s">
        <v>14</v>
      </c>
      <c r="AB232" t="s">
        <v>14</v>
      </c>
      <c r="AD232" t="s">
        <v>18</v>
      </c>
      <c r="AE232" t="str" cm="1">
        <f t="array" ref="AE2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/cantos/src/chtml/m/merobasteelcorazon.html</v>
      </c>
      <c r="AF232" t="s">
        <v>20</v>
      </c>
      <c r="AG232" t="str">
        <f>LOWER(LEFT(Table13[[#This Row],[Titulo]],1))</f>
        <v>m</v>
      </c>
    </row>
    <row r="233" spans="1:33" x14ac:dyDescent="0.35">
      <c r="A233">
        <f t="shared" si="8"/>
        <v>250</v>
      </c>
      <c r="B233" t="s">
        <v>1</v>
      </c>
      <c r="C233">
        <f t="shared" si="9"/>
        <v>230</v>
      </c>
      <c r="D233" t="s">
        <v>2</v>
      </c>
      <c r="E233" t="s">
        <v>3</v>
      </c>
      <c r="F233" t="s">
        <v>4</v>
      </c>
      <c r="G233" t="s">
        <v>243</v>
      </c>
      <c r="H233" t="s">
        <v>6</v>
      </c>
      <c r="I233" t="s">
        <v>7</v>
      </c>
      <c r="J233" t="s">
        <v>4</v>
      </c>
      <c r="K233" t="s">
        <v>495</v>
      </c>
      <c r="L233" t="s">
        <v>9</v>
      </c>
      <c r="M233" t="s">
        <v>10</v>
      </c>
      <c r="N233" t="s">
        <v>4</v>
      </c>
      <c r="O233" s="5" t="s">
        <v>224</v>
      </c>
      <c r="P233" t="s">
        <v>4</v>
      </c>
      <c r="Q233" t="s">
        <v>12</v>
      </c>
      <c r="R233" t="s">
        <v>4</v>
      </c>
      <c r="S233" t="s">
        <v>16</v>
      </c>
      <c r="T233" t="s">
        <v>14</v>
      </c>
      <c r="U233" t="s">
        <v>263</v>
      </c>
      <c r="V233" t="s">
        <v>14</v>
      </c>
      <c r="X233" t="s">
        <v>14</v>
      </c>
      <c r="Z233" t="s">
        <v>14</v>
      </c>
      <c r="AB233" t="s">
        <v>14</v>
      </c>
      <c r="AD233" t="s">
        <v>18</v>
      </c>
      <c r="AE233" t="str" cm="1">
        <f t="array" ref="AE2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/cantos/src/chtml/n/noresistaisalmal.html</v>
      </c>
      <c r="AF233" t="s">
        <v>20</v>
      </c>
      <c r="AG233" t="str">
        <f>LOWER(LEFT(Table13[[#This Row],[Titulo]],1))</f>
        <v>n</v>
      </c>
    </row>
    <row r="234" spans="1:33" x14ac:dyDescent="0.35">
      <c r="A234">
        <f t="shared" si="8"/>
        <v>251</v>
      </c>
      <c r="B234" t="s">
        <v>1</v>
      </c>
      <c r="C234">
        <f t="shared" si="9"/>
        <v>231</v>
      </c>
      <c r="D234" t="s">
        <v>2</v>
      </c>
      <c r="E234" t="s">
        <v>3</v>
      </c>
      <c r="F234" t="s">
        <v>4</v>
      </c>
      <c r="G234" t="s">
        <v>244</v>
      </c>
      <c r="H234" t="s">
        <v>6</v>
      </c>
      <c r="I234" t="s">
        <v>7</v>
      </c>
      <c r="J234" t="s">
        <v>4</v>
      </c>
      <c r="K234" t="s">
        <v>496</v>
      </c>
      <c r="L234" t="s">
        <v>9</v>
      </c>
      <c r="M234" t="s">
        <v>10</v>
      </c>
      <c r="N234" t="s">
        <v>4</v>
      </c>
      <c r="O234" s="5" t="s">
        <v>224</v>
      </c>
      <c r="P234" t="s">
        <v>4</v>
      </c>
      <c r="Q234" t="s">
        <v>12</v>
      </c>
      <c r="R234" t="s">
        <v>4</v>
      </c>
      <c r="S234" t="s">
        <v>13</v>
      </c>
      <c r="T234" t="s">
        <v>14</v>
      </c>
      <c r="U234" t="s">
        <v>263</v>
      </c>
      <c r="V234" t="s">
        <v>14</v>
      </c>
      <c r="X234" t="s">
        <v>14</v>
      </c>
      <c r="Z234" t="s">
        <v>14</v>
      </c>
      <c r="AB234" t="s">
        <v>14</v>
      </c>
      <c r="AD234" t="s">
        <v>18</v>
      </c>
      <c r="AE234" t="str" cm="1">
        <f t="array" ref="AE2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/cantos/src/chtml/n/nolimetangere.html</v>
      </c>
      <c r="AF234" t="s">
        <v>20</v>
      </c>
      <c r="AG234" t="str">
        <f>LOWER(LEFT(Table13[[#This Row],[Titulo]],1))</f>
        <v>n</v>
      </c>
    </row>
    <row r="235" spans="1:33" x14ac:dyDescent="0.35">
      <c r="A235">
        <f t="shared" si="8"/>
        <v>252</v>
      </c>
      <c r="B235" t="s">
        <v>1</v>
      </c>
      <c r="C235">
        <f t="shared" si="9"/>
        <v>232</v>
      </c>
      <c r="D235" t="s">
        <v>2</v>
      </c>
      <c r="E235" t="s">
        <v>3</v>
      </c>
      <c r="F235" t="s">
        <v>4</v>
      </c>
      <c r="G235" t="s">
        <v>245</v>
      </c>
      <c r="H235" t="s">
        <v>6</v>
      </c>
      <c r="I235" t="s">
        <v>7</v>
      </c>
      <c r="J235" t="s">
        <v>4</v>
      </c>
      <c r="K235" t="s">
        <v>497</v>
      </c>
      <c r="L235" t="s">
        <v>9</v>
      </c>
      <c r="M235" t="s">
        <v>10</v>
      </c>
      <c r="N235" t="s">
        <v>4</v>
      </c>
      <c r="O235" s="5" t="s">
        <v>224</v>
      </c>
      <c r="P235" t="s">
        <v>4</v>
      </c>
      <c r="Q235" t="s">
        <v>12</v>
      </c>
      <c r="R235" t="s">
        <v>4</v>
      </c>
      <c r="S235" t="s">
        <v>16</v>
      </c>
      <c r="T235" t="s">
        <v>14</v>
      </c>
      <c r="U235" t="s">
        <v>261</v>
      </c>
      <c r="V235" t="s">
        <v>14</v>
      </c>
      <c r="W235" t="s">
        <v>262</v>
      </c>
      <c r="X235" t="s">
        <v>14</v>
      </c>
      <c r="Z235" t="s">
        <v>14</v>
      </c>
      <c r="AB235" t="s">
        <v>14</v>
      </c>
      <c r="AD235" t="s">
        <v>18</v>
      </c>
      <c r="AE235" t="str" cm="1">
        <f t="array" ref="AE2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/cantos/src/chtml/q/quienesestaquesubedeldesierto.html</v>
      </c>
      <c r="AF235" t="s">
        <v>20</v>
      </c>
      <c r="AG235" t="str">
        <f>LOWER(LEFT(Table13[[#This Row],[Titulo]],1))</f>
        <v>q</v>
      </c>
    </row>
    <row r="236" spans="1:33" x14ac:dyDescent="0.35">
      <c r="A236">
        <f t="shared" si="8"/>
        <v>253</v>
      </c>
      <c r="B236" t="s">
        <v>1</v>
      </c>
      <c r="C236">
        <f t="shared" si="9"/>
        <v>233</v>
      </c>
      <c r="D236" t="s">
        <v>2</v>
      </c>
      <c r="E236" t="s">
        <v>3</v>
      </c>
      <c r="F236" t="s">
        <v>4</v>
      </c>
      <c r="G236" t="s">
        <v>246</v>
      </c>
      <c r="H236" t="s">
        <v>6</v>
      </c>
      <c r="I236" t="s">
        <v>7</v>
      </c>
      <c r="J236" t="s">
        <v>4</v>
      </c>
      <c r="K236" t="s">
        <v>498</v>
      </c>
      <c r="L236" t="s">
        <v>9</v>
      </c>
      <c r="M236" t="s">
        <v>10</v>
      </c>
      <c r="N236" t="s">
        <v>4</v>
      </c>
      <c r="O236" s="5" t="s">
        <v>224</v>
      </c>
      <c r="P236" t="s">
        <v>4</v>
      </c>
      <c r="Q236" t="s">
        <v>12</v>
      </c>
      <c r="R236" t="s">
        <v>4</v>
      </c>
      <c r="S236" t="s">
        <v>261</v>
      </c>
      <c r="T236" t="s">
        <v>14</v>
      </c>
      <c r="V236" t="s">
        <v>14</v>
      </c>
      <c r="X236" t="s">
        <v>14</v>
      </c>
      <c r="Z236" t="s">
        <v>14</v>
      </c>
      <c r="AB236" t="s">
        <v>14</v>
      </c>
      <c r="AD236" t="s">
        <v>18</v>
      </c>
      <c r="AE236" t="str" cm="1">
        <f t="array" ref="AE2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/cantos/src/chtml/q/quieroandar.html</v>
      </c>
      <c r="AF236" t="s">
        <v>20</v>
      </c>
      <c r="AG236" t="str">
        <f>LOWER(LEFT(Table13[[#This Row],[Titulo]],1))</f>
        <v>q</v>
      </c>
    </row>
    <row r="237" spans="1:33" x14ac:dyDescent="0.35">
      <c r="A237">
        <f t="shared" si="8"/>
        <v>254</v>
      </c>
      <c r="B237" t="s">
        <v>1</v>
      </c>
      <c r="C237">
        <f t="shared" si="9"/>
        <v>234</v>
      </c>
      <c r="D237" t="s">
        <v>2</v>
      </c>
      <c r="E237" t="s">
        <v>3</v>
      </c>
      <c r="F237" t="s">
        <v>4</v>
      </c>
      <c r="G237" t="s">
        <v>247</v>
      </c>
      <c r="H237" t="s">
        <v>6</v>
      </c>
      <c r="I237" t="s">
        <v>7</v>
      </c>
      <c r="J237" t="s">
        <v>4</v>
      </c>
      <c r="K237" t="s">
        <v>499</v>
      </c>
      <c r="L237" t="s">
        <v>9</v>
      </c>
      <c r="M237" t="s">
        <v>10</v>
      </c>
      <c r="N237" t="s">
        <v>4</v>
      </c>
      <c r="O237" s="5" t="s">
        <v>224</v>
      </c>
      <c r="P237" t="s">
        <v>4</v>
      </c>
      <c r="Q237" t="s">
        <v>12</v>
      </c>
      <c r="R237" t="s">
        <v>4</v>
      </c>
      <c r="S237" t="s">
        <v>16</v>
      </c>
      <c r="T237" t="s">
        <v>14</v>
      </c>
      <c r="U237" t="s">
        <v>263</v>
      </c>
      <c r="V237" t="s">
        <v>14</v>
      </c>
      <c r="X237" t="s">
        <v>14</v>
      </c>
      <c r="Z237" t="s">
        <v>14</v>
      </c>
      <c r="AB237" t="s">
        <v>14</v>
      </c>
      <c r="AD237" t="s">
        <v>18</v>
      </c>
      <c r="AE237" t="str" cm="1">
        <f t="array" ref="AE2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/cantos/src/chtml/s/sermondelamontana.html</v>
      </c>
      <c r="AF237" t="s">
        <v>20</v>
      </c>
      <c r="AG237" t="str">
        <f>LOWER(LEFT(Table13[[#This Row],[Titulo]],1))</f>
        <v>s</v>
      </c>
    </row>
    <row r="238" spans="1:33" x14ac:dyDescent="0.35">
      <c r="A238">
        <f t="shared" si="8"/>
        <v>255</v>
      </c>
      <c r="B238" t="s">
        <v>1</v>
      </c>
      <c r="C238">
        <f t="shared" si="9"/>
        <v>235</v>
      </c>
      <c r="D238" t="s">
        <v>2</v>
      </c>
      <c r="E238" t="s">
        <v>3</v>
      </c>
      <c r="F238" t="s">
        <v>4</v>
      </c>
      <c r="G238" t="s">
        <v>248</v>
      </c>
      <c r="H238" t="s">
        <v>6</v>
      </c>
      <c r="I238" t="s">
        <v>7</v>
      </c>
      <c r="J238" t="s">
        <v>4</v>
      </c>
      <c r="K238" t="s">
        <v>500</v>
      </c>
      <c r="L238" t="s">
        <v>9</v>
      </c>
      <c r="M238" t="s">
        <v>10</v>
      </c>
      <c r="N238" t="s">
        <v>4</v>
      </c>
      <c r="O238" s="5" t="s">
        <v>224</v>
      </c>
      <c r="P238" t="s">
        <v>4</v>
      </c>
      <c r="Q238" t="s">
        <v>12</v>
      </c>
      <c r="R238" t="s">
        <v>4</v>
      </c>
      <c r="S238" t="s">
        <v>13</v>
      </c>
      <c r="T238" t="s">
        <v>14</v>
      </c>
      <c r="V238" t="s">
        <v>14</v>
      </c>
      <c r="X238" t="s">
        <v>14</v>
      </c>
      <c r="Z238" t="s">
        <v>14</v>
      </c>
      <c r="AB238" t="s">
        <v>14</v>
      </c>
      <c r="AD238" t="s">
        <v>18</v>
      </c>
      <c r="AE238" t="str" cm="1">
        <f t="array" ref="AE2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/cantos/src/chtml/s/subaelesposoallenodesutalamo.html</v>
      </c>
      <c r="AF238" t="s">
        <v>20</v>
      </c>
      <c r="AG238" t="str">
        <f>LOWER(LEFT(Table13[[#This Row],[Titulo]],1))</f>
        <v>s</v>
      </c>
    </row>
    <row r="239" spans="1:33" x14ac:dyDescent="0.35">
      <c r="A239">
        <f t="shared" si="8"/>
        <v>256</v>
      </c>
      <c r="B239" t="s">
        <v>1</v>
      </c>
      <c r="C239">
        <f t="shared" si="9"/>
        <v>236</v>
      </c>
      <c r="D239" t="s">
        <v>2</v>
      </c>
      <c r="E239" t="s">
        <v>3</v>
      </c>
      <c r="F239" t="s">
        <v>4</v>
      </c>
      <c r="G239" t="s">
        <v>249</v>
      </c>
      <c r="H239" t="s">
        <v>6</v>
      </c>
      <c r="I239" t="s">
        <v>7</v>
      </c>
      <c r="J239" t="s">
        <v>4</v>
      </c>
      <c r="K239" t="s">
        <v>501</v>
      </c>
      <c r="L239" t="s">
        <v>9</v>
      </c>
      <c r="M239" t="s">
        <v>10</v>
      </c>
      <c r="N239" t="s">
        <v>4</v>
      </c>
      <c r="O239" s="5" t="s">
        <v>224</v>
      </c>
      <c r="P239" t="s">
        <v>4</v>
      </c>
      <c r="Q239" t="s">
        <v>12</v>
      </c>
      <c r="R239" t="s">
        <v>4</v>
      </c>
      <c r="S239" t="s">
        <v>253</v>
      </c>
      <c r="T239" t="s">
        <v>14</v>
      </c>
      <c r="U239" t="s">
        <v>255</v>
      </c>
      <c r="V239" t="s">
        <v>14</v>
      </c>
      <c r="X239" t="s">
        <v>14</v>
      </c>
      <c r="Z239" t="s">
        <v>14</v>
      </c>
      <c r="AB239" t="s">
        <v>14</v>
      </c>
      <c r="AD239" t="s">
        <v>18</v>
      </c>
      <c r="AE239" t="str" cm="1">
        <f t="array" ref="AE2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/cantos/src/chtml/t/tueresmiesperanzasenor.html</v>
      </c>
      <c r="AF239" t="s">
        <v>20</v>
      </c>
      <c r="AG239" t="str">
        <f>LOWER(LEFT(Table13[[#This Row],[Titulo]],1))</f>
        <v>t</v>
      </c>
    </row>
    <row r="240" spans="1:33" x14ac:dyDescent="0.35">
      <c r="A240">
        <f t="shared" si="8"/>
        <v>257</v>
      </c>
      <c r="B240" t="s">
        <v>1</v>
      </c>
      <c r="C240">
        <f t="shared" si="9"/>
        <v>237</v>
      </c>
      <c r="D240" t="s">
        <v>2</v>
      </c>
      <c r="E240" t="s">
        <v>3</v>
      </c>
      <c r="F240" t="s">
        <v>4</v>
      </c>
      <c r="G240" t="s">
        <v>250</v>
      </c>
      <c r="H240" t="s">
        <v>6</v>
      </c>
      <c r="I240" t="s">
        <v>7</v>
      </c>
      <c r="J240" t="s">
        <v>4</v>
      </c>
      <c r="K240" t="s">
        <v>502</v>
      </c>
      <c r="L240" t="s">
        <v>9</v>
      </c>
      <c r="M240" t="s">
        <v>10</v>
      </c>
      <c r="N240" t="s">
        <v>4</v>
      </c>
      <c r="O240" s="5" t="s">
        <v>224</v>
      </c>
      <c r="P240" t="s">
        <v>4</v>
      </c>
      <c r="Q240" t="s">
        <v>12</v>
      </c>
      <c r="R240" t="s">
        <v>4</v>
      </c>
      <c r="S240" t="s">
        <v>17</v>
      </c>
      <c r="T240" t="s">
        <v>14</v>
      </c>
      <c r="U240" t="s">
        <v>262</v>
      </c>
      <c r="V240" t="s">
        <v>14</v>
      </c>
      <c r="X240" t="s">
        <v>14</v>
      </c>
      <c r="Z240" t="s">
        <v>14</v>
      </c>
      <c r="AB240" t="s">
        <v>14</v>
      </c>
      <c r="AD240" t="s">
        <v>18</v>
      </c>
      <c r="AE240" t="str" cm="1">
        <f t="array" ref="AE2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AG240, "/", _xlpm.texto_limpio, ".html")
)</f>
        <v>/cantos/src/chtml/v/vendellibano.html</v>
      </c>
      <c r="AF240" t="s">
        <v>20</v>
      </c>
      <c r="AG240" t="str">
        <f>LOWER(LEFT(Table13[[#This Row],[Titulo]],1))</f>
        <v>v</v>
      </c>
    </row>
    <row r="241" spans="1:33" x14ac:dyDescent="0.35">
      <c r="A241">
        <f t="shared" si="8"/>
        <v>258</v>
      </c>
      <c r="B241" t="s">
        <v>1</v>
      </c>
      <c r="C241">
        <f t="shared" si="9"/>
        <v>238</v>
      </c>
      <c r="D241" t="s">
        <v>2</v>
      </c>
      <c r="E241" t="s">
        <v>3</v>
      </c>
      <c r="F241" t="s">
        <v>4</v>
      </c>
      <c r="G241" t="s">
        <v>183</v>
      </c>
      <c r="H241" t="s">
        <v>6</v>
      </c>
      <c r="I241" t="s">
        <v>7</v>
      </c>
      <c r="J241" t="s">
        <v>4</v>
      </c>
      <c r="L241" t="s">
        <v>9</v>
      </c>
      <c r="N241" t="s">
        <v>9</v>
      </c>
      <c r="O241" s="5"/>
      <c r="P241" t="s">
        <v>9</v>
      </c>
      <c r="Q241" t="s">
        <v>12</v>
      </c>
      <c r="R241" t="s">
        <v>4</v>
      </c>
      <c r="T241" t="s">
        <v>14</v>
      </c>
      <c r="V241" t="s">
        <v>14</v>
      </c>
      <c r="X241" t="s">
        <v>14</v>
      </c>
      <c r="Z241" t="s">
        <v>14</v>
      </c>
      <c r="AB241" t="s">
        <v>14</v>
      </c>
      <c r="AD241" t="s">
        <v>18</v>
      </c>
      <c r="AE241" t="str" cm="1">
        <f t="array" ref="AE2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AG241, "/", _xlpm.texto_limpio, ".html")
)</f>
        <v>/cantos/src/chtml/e/empty.html</v>
      </c>
      <c r="AF241" t="s">
        <v>20</v>
      </c>
      <c r="AG241" t="str">
        <f>LOWER(LEFT(Table13[[#This Row],[Titulo]],1))</f>
        <v>e</v>
      </c>
    </row>
    <row r="242" spans="1:33" x14ac:dyDescent="0.35">
      <c r="A242">
        <f t="shared" si="8"/>
        <v>259</v>
      </c>
      <c r="B242" t="s">
        <v>1</v>
      </c>
      <c r="C242">
        <f t="shared" si="9"/>
        <v>239</v>
      </c>
      <c r="D242" t="s">
        <v>2</v>
      </c>
      <c r="E242" t="s">
        <v>3</v>
      </c>
      <c r="F242" t="s">
        <v>4</v>
      </c>
      <c r="G242" t="s">
        <v>503</v>
      </c>
      <c r="H242" t="s">
        <v>6</v>
      </c>
      <c r="I242" t="s">
        <v>7</v>
      </c>
      <c r="J242" t="s">
        <v>4</v>
      </c>
      <c r="L242" t="s">
        <v>9</v>
      </c>
      <c r="N242" t="s">
        <v>9</v>
      </c>
      <c r="O242" s="5"/>
      <c r="P242" t="s">
        <v>9</v>
      </c>
      <c r="Q242" t="s">
        <v>12</v>
      </c>
      <c r="R242" t="s">
        <v>4</v>
      </c>
      <c r="T242" t="s">
        <v>14</v>
      </c>
      <c r="V242" t="s">
        <v>14</v>
      </c>
      <c r="X242" t="s">
        <v>14</v>
      </c>
      <c r="Z242" t="s">
        <v>14</v>
      </c>
      <c r="AB242" t="s">
        <v>14</v>
      </c>
      <c r="AD242" t="s">
        <v>18</v>
      </c>
      <c r="AE242" t="str" cm="1">
        <f t="array" ref="AE2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AG242, "/", _xlpm.texto_limpio, ".html")
)</f>
        <v>/cantos/src/chtml/p/prountuariodeacordes.html</v>
      </c>
      <c r="AF242" t="s">
        <v>20</v>
      </c>
      <c r="AG242" t="str">
        <f>LOWER(LEFT(Table13[[#This Row],[Titulo]],1))</f>
        <v>p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996C-5380-4635-B493-50966FFF10C2}">
  <dimension ref="A1:AH239"/>
  <sheetViews>
    <sheetView zoomScale="190" zoomScaleNormal="190" workbookViewId="0"/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5.179687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40.453125" bestFit="1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  <col min="34" max="34" width="100.7265625" customWidth="1"/>
  </cols>
  <sheetData>
    <row r="1" spans="1:34" x14ac:dyDescent="0.35">
      <c r="AE1" t="s">
        <v>504</v>
      </c>
    </row>
    <row r="3" spans="1:34" x14ac:dyDescent="0.3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3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LOWER(LEFT(Table134[[#This Row],[Titulo]],1))</f>
        <v>a</v>
      </c>
      <c r="AH4" t="str">
        <f>_xlfn.CONCAT(Table134[[#This Row],[ID]:[c021]])</f>
        <v>{id:1,title: "A la víctima pascual", subtitle: "Secuencia de Pascua", category: "Precatecumenado", moments: ["Pascua", "Pentecostés", "Entrada", "Comunión", "Final", "Nuevo Testamento"], url: "/cantos/src/chtml/a/alavictimapascual.html"},</v>
      </c>
    </row>
    <row r="5" spans="1:34" x14ac:dyDescent="0.35">
      <c r="A5">
        <v>22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AD5" t="s">
        <v>18</v>
      </c>
      <c r="AE5" t="str" cm="1">
        <f t="array" ref="AE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LOWER(LEFT(Table134[[#This Row],[Titulo]],1))</f>
        <v>a</v>
      </c>
      <c r="AH5" t="str">
        <f>_xlfn.CONCAT(Table134[[#This Row],[ID]:[c021]])</f>
        <v>{id:2,title: "A nadie demos ocasión de tropiezo", subtitle: "2ª Corintios 6,3ss", category: "Precatecumenado", moments: ["Nuevo Testamento"], url: "/cantos/src/chtml/a/anadiedemosocasiondetropiezo.html"},</v>
      </c>
    </row>
    <row r="6" spans="1:34" x14ac:dyDescent="0.35">
      <c r="A6">
        <v>23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AD6" t="s">
        <v>18</v>
      </c>
      <c r="AE6" t="str" cm="1">
        <f t="array" ref="AE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LOWER(LEFT(Table134[[#This Row],[Titulo]],1))</f>
        <v>a</v>
      </c>
      <c r="AH6" t="str">
        <f>_xlfn.CONCAT(Table134[[#This Row],[ID]:[c021]])</f>
        <v>{id:3,title: "A ti levanto mis ojos", subtitle: "Salmo 123 (122)", category: "Precatecumenado", moments: ["Cuaresma", "Antiguo Testamento"], url: "/cantos/src/chtml/a/atilevantomisojos.html"},</v>
      </c>
    </row>
    <row r="7" spans="1:34" x14ac:dyDescent="0.35">
      <c r="A7">
        <v>24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LOWER(LEFT(Table134[[#This Row],[Titulo]],1))</f>
        <v>a</v>
      </c>
      <c r="AH7" t="str">
        <f>_xlfn.CONCAT(Table134[[#This Row],[ID]:[c021]])</f>
        <v>{id:4,title: "A ti, Señor, en mi clamor imploro", subtitle: "Salmo 142 (141)", category: "Precatecumenado", moments: ["Cuaresma", "Antiguo Testamento"], url: "/cantos/src/chtml/a/atisenorenmiclamorimploro.html"},</v>
      </c>
    </row>
    <row r="8" spans="1:34" x14ac:dyDescent="0.35">
      <c r="A8">
        <v>25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LOWER(LEFT(Table134[[#This Row],[Titulo]],1))</f>
        <v>a</v>
      </c>
      <c r="AH8" t="str">
        <f>_xlfn.CONCAT(Table134[[#This Row],[ID]:[c021]])</f>
        <v>{id:5,title: "A ti, Señor, levanto mi alma", subtitle: "Salmo 25 (24)", category: "Precatecumenado", moments: ["Cuaresma", "Antiguo Testamento"], url: "/cantos/src/chtml/a/atisenorlevantomialma.html"},</v>
      </c>
    </row>
    <row r="9" spans="1:34" x14ac:dyDescent="0.35">
      <c r="A9">
        <v>26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AD9" t="s">
        <v>18</v>
      </c>
      <c r="AE9" t="str" cm="1">
        <f t="array" ref="AE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LOWER(LEFT(Table134[[#This Row],[Titulo]],1))</f>
        <v>a</v>
      </c>
      <c r="AH9" t="str">
        <f>_xlfn.CONCAT(Table134[[#This Row],[ID]:[c021]])</f>
        <v>{id:6,title: "A ti, Señor, se debe la alabanza en Sión ", subtitle: "Salmo 65 (64)", category: "Precatecumenado", moments: ["Cuaresma", "Laudes/Visperas", "Antiguo Testamento"], url: "/cantos/src/chtml/a/atisenorsedebelaalabanzaension.html"},</v>
      </c>
    </row>
    <row r="10" spans="1:34" x14ac:dyDescent="0.35">
      <c r="A10">
        <v>27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K10" t="s">
        <v>308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17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/cantos/src/chtml/a/abraham.html</v>
      </c>
      <c r="AF10" t="s">
        <v>20</v>
      </c>
      <c r="AG10" t="str">
        <f>LOWER(LEFT(Table134[[#This Row],[Titulo]],1))</f>
        <v>a</v>
      </c>
      <c r="AH10" t="str">
        <f>_xlfn.CONCAT(Table134[[#This Row],[ID]:[c021]])</f>
        <v>{id:7,title: "Abraham ", subtitle: "Teofanía de Mambré – Génesis 18,1-5", category: "Precatecumenado", moments: ["Laudes/Visperas", "Entrada", "Antiguo Testamento"], url: "/cantos/src/chtml/a/abraham.html"},</v>
      </c>
    </row>
    <row r="11" spans="1:34" x14ac:dyDescent="0.35">
      <c r="A11">
        <v>28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K11" t="s">
        <v>309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261</v>
      </c>
      <c r="V11" t="s">
        <v>14</v>
      </c>
      <c r="W11" t="s">
        <v>262</v>
      </c>
      <c r="AD11" t="s">
        <v>18</v>
      </c>
      <c r="AE11" t="str" cm="1">
        <f t="array" ref="AE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/cantos/src/chtml/a/aclamadalsenor.html</v>
      </c>
      <c r="AF11" t="s">
        <v>20</v>
      </c>
      <c r="AG11" t="str">
        <f>LOWER(LEFT(Table134[[#This Row],[Titulo]],1))</f>
        <v>a</v>
      </c>
      <c r="AH11" t="str">
        <f>_xlfn.CONCAT(Table134[[#This Row],[ID]:[c021]])</f>
        <v>{id:8,title: "Aclamad al Señor", subtitle: "Salmo 100 (99)", category: "Precatecumenado", moments: ["Laudes/Visperas", "Final", "Antiguo Testamento"], url: "/cantos/src/chtml/a/aclamadalsenor.html"},</v>
      </c>
    </row>
    <row r="12" spans="1:34" x14ac:dyDescent="0.35">
      <c r="A12">
        <v>29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K12" t="s">
        <v>310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255</v>
      </c>
      <c r="T12" t="s">
        <v>14</v>
      </c>
      <c r="U12" t="s">
        <v>304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/cantos/src/chtml/a/aldespertar.html</v>
      </c>
      <c r="AF12" t="s">
        <v>20</v>
      </c>
      <c r="AG12" t="str">
        <f>LOWER(LEFT(Table134[[#This Row],[Titulo]],1))</f>
        <v>a</v>
      </c>
      <c r="AH12" t="str">
        <f>_xlfn.CONCAT(Table134[[#This Row],[ID]:[c021]])</f>
        <v>{id:9,title: "Al despertar", subtitle: "Salmo 17 (16)", category: "Precatecumenado", moments: ["Cuaresma", "Laudes/Visperas", "Antiguo Testamento"], url: "/cantos/src/chtml/a/aldespertar.html"},</v>
      </c>
    </row>
    <row r="13" spans="1:34" x14ac:dyDescent="0.35">
      <c r="A13">
        <v>30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262</v>
      </c>
      <c r="AD13" t="s">
        <v>18</v>
      </c>
      <c r="AE13" t="str" cm="1">
        <f t="array" ref="AE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/cantos/src/chtml/a/alabadalsenorenelcielo.html</v>
      </c>
      <c r="AF13" t="s">
        <v>20</v>
      </c>
      <c r="AG13" t="str">
        <f>LOWER(LEFT(Table134[[#This Row],[Titulo]],1))</f>
        <v>a</v>
      </c>
      <c r="AH13" t="str">
        <f>_xlfn.CONCAT(Table134[[#This Row],[ID]:[c021]])</f>
        <v>{id:10,title: "Alabad al Señor en el cielo", subtitle: "Salmo 148", category: "Precatecumenado", moments: ["Laudes/Visperas", "Antiguo Testamento"], url: "/cantos/src/chtml/a/alabadalsenorenelcielo.html"},</v>
      </c>
    </row>
    <row r="14" spans="1:34" x14ac:dyDescent="0.35">
      <c r="A14">
        <v>31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AD14" t="s">
        <v>18</v>
      </c>
      <c r="AE14" t="str" cm="1">
        <f t="array" ref="AE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/cantos/src/chtml/a/alegriahanacidoelsalvador.html</v>
      </c>
      <c r="AF14" t="s">
        <v>20</v>
      </c>
      <c r="AG14" t="str">
        <f>LOWER(LEFT(Table134[[#This Row],[Titulo]],1))</f>
        <v>a</v>
      </c>
      <c r="AH14" t="str">
        <f>_xlfn.CONCAT(Table134[[#This Row],[ID]:[c021]])</f>
        <v>{id:11,title: "Alegría, ha nacido el salvador ", subtitle: "Villancico", category: "Precatecumenado", moments: ["Navidad", "Niños"], url: "/cantos/src/chtml/a/alegriahanacidoelsalvador.html"},</v>
      </c>
    </row>
    <row r="15" spans="1:34" x14ac:dyDescent="0.35">
      <c r="A15">
        <v>32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K15" t="s">
        <v>313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13</v>
      </c>
      <c r="T15" t="s">
        <v>14</v>
      </c>
      <c r="U15" t="s">
        <v>304</v>
      </c>
      <c r="V15" t="s">
        <v>14</v>
      </c>
      <c r="W15" t="s">
        <v>261</v>
      </c>
      <c r="X15" t="s">
        <v>14</v>
      </c>
      <c r="Y15" t="s">
        <v>262</v>
      </c>
      <c r="AD15" t="s">
        <v>18</v>
      </c>
      <c r="AE15" t="str" cm="1">
        <f t="array" ref="AE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/cantos/src/chtml/a/aleluyaalabadalsenor.html</v>
      </c>
      <c r="AF15" t="s">
        <v>20</v>
      </c>
      <c r="AG15" t="str">
        <f>LOWER(LEFT(Table134[[#This Row],[Titulo]],1))</f>
        <v>a</v>
      </c>
      <c r="AH15" t="str">
        <f>_xlfn.CONCAT(Table134[[#This Row],[ID]:[c021]])</f>
        <v>{id:12,title: "Aleluya, alabad al Señor", subtitle: "Salmo 150", category: "Precatecumenado", moments: ["Pascua", "Laudes/Visperas", "Final", "Antiguo Testamento"], url: "/cantos/src/chtml/a/aleluyaalabadalsenor.html"},</v>
      </c>
    </row>
    <row r="16" spans="1:34" x14ac:dyDescent="0.35">
      <c r="A16">
        <v>33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AD16" t="s">
        <v>18</v>
      </c>
      <c r="AE16" t="str" cm="1">
        <f t="array" ref="AE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/cantos/src/chtml/a/aleluyabendecidalsenor.html</v>
      </c>
      <c r="AF16" t="s">
        <v>20</v>
      </c>
      <c r="AG16" t="str">
        <f>LOWER(LEFT(Table134[[#This Row],[Titulo]],1))</f>
        <v>a</v>
      </c>
      <c r="AH16" t="str">
        <f>_xlfn.CONCAT(Table134[[#This Row],[ID]:[c021]])</f>
        <v>{id:13,title: "Aleluya, bendecid al Señor", subtitle: "Salmo 134 (133)", category: "Precatecumenado", moments: ["Pascua", "Niños", "Paz", "Antiguo Testamento"], url: "/cantos/src/chtml/a/aleluyabendecidalsenor.html"},</v>
      </c>
    </row>
    <row r="17" spans="1:34" x14ac:dyDescent="0.35">
      <c r="A17">
        <v>34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AD17" t="s">
        <v>18</v>
      </c>
      <c r="AE17" t="str" cm="1">
        <f t="array" ref="AE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/cantos/src/chtml/a/aleluyayallegoelreino.html</v>
      </c>
      <c r="AF17" t="s">
        <v>20</v>
      </c>
      <c r="AG17" t="str">
        <f>LOWER(LEFT(Table134[[#This Row],[Titulo]],1))</f>
        <v>a</v>
      </c>
      <c r="AH17" t="str">
        <f>_xlfn.CONCAT(Table134[[#This Row],[ID]:[c021]])</f>
        <v>{id:14,title: "Aleluya, ya llegó el reino", subtitle: "Apocalipsis 19,6-9", category: "Precatecumenado", moments: ["Laudes/Visperas", "Comunión", "Nuevo Testamento"], url: "/cantos/src/chtml/a/aleluyayallegoelreino.html"},</v>
      </c>
    </row>
    <row r="18" spans="1:34" x14ac:dyDescent="0.35">
      <c r="A18">
        <v>35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AD18" t="s">
        <v>18</v>
      </c>
      <c r="AE18" t="str" cm="1">
        <f t="array" ref="AE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/cantos/src/chtml/a/alzaospuertas.html</v>
      </c>
      <c r="AF18" t="s">
        <v>20</v>
      </c>
      <c r="AG18" t="str">
        <f>LOWER(LEFT(Table134[[#This Row],[Titulo]],1))</f>
        <v>a</v>
      </c>
      <c r="AH18" t="str">
        <f>_xlfn.CONCAT(Table134[[#This Row],[ID]:[c021]])</f>
        <v>{id:15,title: "Alzaos puertas ", subtitle: "Salmo 24 (23)", category: "Precatecumenado", moments: ["Entrada", "Antiguo Testamento"], url: "/cantos/src/chtml/a/alzaospuertas.html"},</v>
      </c>
    </row>
    <row r="19" spans="1:34" x14ac:dyDescent="0.35">
      <c r="A19">
        <v>36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AD19" t="s">
        <v>18</v>
      </c>
      <c r="AE19" t="str" cm="1">
        <f t="array" ref="AE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/cantos/src/chtml/a/amenamenamen.html</v>
      </c>
      <c r="AF19" t="s">
        <v>20</v>
      </c>
      <c r="AG19" t="str">
        <f>LOWER(LEFT(Table134[[#This Row],[Titulo]],1))</f>
        <v>a</v>
      </c>
      <c r="AH19" t="str">
        <f>_xlfn.CONCAT(Table134[[#This Row],[ID]:[c021]])</f>
        <v>{id:16,title: "Amén, amén, amén", subtitle: "Apocalipsis 7,12-14", category: "Precatecumenado", moments: ["Entrada", "Nuevo Testamento"], url: "/cantos/src/chtml/a/amenamenamen.html"},</v>
      </c>
    </row>
    <row r="20" spans="1:34" x14ac:dyDescent="0.35">
      <c r="A20">
        <v>37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AD20" t="s">
        <v>18</v>
      </c>
      <c r="AE20" t="str" cm="1">
        <f t="array" ref="AE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/cantos/src/chtml/a/amoalsenor.html</v>
      </c>
      <c r="AF20" t="s">
        <v>20</v>
      </c>
      <c r="AG20" t="str">
        <f>LOWER(LEFT(Table134[[#This Row],[Titulo]],1))</f>
        <v>a</v>
      </c>
      <c r="AH20" t="str">
        <f>_xlfn.CONCAT(Table134[[#This Row],[ID]:[c021]])</f>
        <v>{id:17,title: "Amo al Señor ", subtitle: "Salmo 116 (114-115)", category: "Precatecumenado", moments: ["Cuaresma", "Laudes/Visperas", "Antiguo Testamento", ""], url: "/cantos/src/chtml/a/amoalsenor.html"},</v>
      </c>
    </row>
    <row r="21" spans="1:34" x14ac:dyDescent="0.35">
      <c r="A21">
        <v>38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K21" t="s">
        <v>319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509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/cantos/src/chtml/a/aquedah.html</v>
      </c>
      <c r="AF21" t="s">
        <v>20</v>
      </c>
      <c r="AG21" t="str">
        <f>LOWER(LEFT(Table134[[#This Row],[Titulo]],1))</f>
        <v>a</v>
      </c>
      <c r="AH21" t="str">
        <f>_xlfn.CONCAT(Table134[[#This Row],[ID]:[c021]])</f>
        <v>{id:18,title: "Aquedah", subtitle: "Del Targum Neofiti sobre el sacrificio de Isaac (Gn 22,1-19)", category: "Precatecumenado", moments: ["Pascua", "Niños", "Fracción del Fracción del Pan", "Antiguo Testamento"], url: "/cantos/src/chtml/a/aquedah.html"},</v>
      </c>
    </row>
    <row r="22" spans="1:34" x14ac:dyDescent="0.35">
      <c r="A22">
        <v>39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K22" t="s">
        <v>320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256</v>
      </c>
      <c r="T22" t="s">
        <v>14</v>
      </c>
      <c r="U22" t="s">
        <v>263</v>
      </c>
      <c r="AD22" t="s">
        <v>18</v>
      </c>
      <c r="AE22" t="str" cm="1">
        <f t="array" ref="AE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/cantos/src/chtml/a/avemariai.html</v>
      </c>
      <c r="AF22" t="s">
        <v>20</v>
      </c>
      <c r="AG22" t="str">
        <f>LOWER(LEFT(Table134[[#This Row],[Titulo]],1))</f>
        <v>a</v>
      </c>
      <c r="AH22" t="str">
        <f>_xlfn.CONCAT(Table134[[#This Row],[ID]:[c021]])</f>
        <v>{id:19,title: "Ave María I ", subtitle: "Lucas 1,28ss", category: "Precatecumenado", moments: ["Virgen", "Nuevo Testamento"], url: "/cantos/src/chtml/a/avemariai.html"},</v>
      </c>
    </row>
    <row r="23" spans="1:34" x14ac:dyDescent="0.35">
      <c r="A23">
        <v>40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261</v>
      </c>
      <c r="V23" t="s">
        <v>14</v>
      </c>
      <c r="W23" t="s">
        <v>263</v>
      </c>
      <c r="AD23" t="s">
        <v>18</v>
      </c>
      <c r="AE23" t="str" cm="1">
        <f t="array" ref="AE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/cantos/src/chtml/a/avemariaii(1984).html</v>
      </c>
      <c r="AF23" t="s">
        <v>20</v>
      </c>
      <c r="AG23" t="str">
        <f>LOWER(LEFT(Table134[[#This Row],[Titulo]],1))</f>
        <v>a</v>
      </c>
      <c r="AH23" t="str">
        <f>_xlfn.CONCAT(Table134[[#This Row],[ID]:[c021]])</f>
        <v>{id:20,title: "Ave María II (1984)", subtitle: "Lucas 1,28ss", category: "Precatecumenado", moments: ["Virgen", "Final", "Nuevo Testamento"], url: "/cantos/src/chtml/a/avemariaii(1984).html"},</v>
      </c>
    </row>
    <row r="24" spans="1:34" x14ac:dyDescent="0.35">
      <c r="A24">
        <v>41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K24" t="s">
        <v>321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255</v>
      </c>
      <c r="T24" t="s">
        <v>14</v>
      </c>
      <c r="U24" t="s">
        <v>304</v>
      </c>
      <c r="V24" t="s">
        <v>14</v>
      </c>
      <c r="W24" t="s">
        <v>262</v>
      </c>
      <c r="AD24" t="s">
        <v>18</v>
      </c>
      <c r="AE24" t="str" cm="1">
        <f t="array" ref="AE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/cantos/src/chtml/b/babiloniacriminal.html</v>
      </c>
      <c r="AF24" t="s">
        <v>20</v>
      </c>
      <c r="AG24" t="str">
        <f>LOWER(LEFT(Table134[[#This Row],[Titulo]],1))</f>
        <v>b</v>
      </c>
      <c r="AH24" t="str">
        <f>_xlfn.CONCAT(Table134[[#This Row],[ID]:[c021]])</f>
        <v>{id:21,title: "Babilonia criminal ", subtitle: "Salmo 137 (136)", category: "Precatecumenado", moments: ["Cuaresma", "Laudes/Visperas", "Antiguo Testamento"], url: "/cantos/src/chtml/b/babiloniacriminal.html"},</v>
      </c>
    </row>
    <row r="25" spans="1:34" x14ac:dyDescent="0.35">
      <c r="A25">
        <v>42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K25" t="s">
        <v>322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259</v>
      </c>
      <c r="T25" t="s">
        <v>14</v>
      </c>
      <c r="U25" t="s">
        <v>16</v>
      </c>
      <c r="V25" t="s">
        <v>14</v>
      </c>
      <c r="W25" t="s">
        <v>261</v>
      </c>
      <c r="X25" t="s">
        <v>14</v>
      </c>
      <c r="Y25" t="s">
        <v>262</v>
      </c>
      <c r="AD25" t="s">
        <v>18</v>
      </c>
      <c r="AE25" t="str" cm="1">
        <f t="array" ref="AE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/cantos/src/chtml/b/balaam.html</v>
      </c>
      <c r="AF25" t="s">
        <v>20</v>
      </c>
      <c r="AG25" t="str">
        <f>LOWER(LEFT(Table134[[#This Row],[Titulo]],1))</f>
        <v>b</v>
      </c>
      <c r="AH25" t="str">
        <f>_xlfn.CONCAT(Table134[[#This Row],[ID]:[c021]])</f>
        <v>{id:22,title: "Balaam", subtitle: "Números 23,7-24", category: "Precatecumenado", moments: ["Paz", "Comunión", "Final", "Antiguo Testamento"], url: "/cantos/src/chtml/b/balaam.html"},</v>
      </c>
    </row>
    <row r="26" spans="1:34" x14ac:dyDescent="0.35">
      <c r="A26">
        <v>43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K26" t="s">
        <v>323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T26" t="s">
        <v>14</v>
      </c>
      <c r="U26" t="s">
        <v>304</v>
      </c>
      <c r="V26" t="s">
        <v>14</v>
      </c>
      <c r="W26" t="s">
        <v>262</v>
      </c>
      <c r="AD26" t="s">
        <v>18</v>
      </c>
      <c r="AE26" t="str" cm="1">
        <f t="array" ref="AE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/cantos/src/chtml/b/bendecirealsenorentodotiempo.html</v>
      </c>
      <c r="AF26" t="s">
        <v>20</v>
      </c>
      <c r="AG26" t="str">
        <f>LOWER(LEFT(Table134[[#This Row],[Titulo]],1))</f>
        <v>b</v>
      </c>
      <c r="AH26" t="str">
        <f>_xlfn.CONCAT(Table134[[#This Row],[ID]:[c021]])</f>
        <v>{id:23,title: "Bendeciré al Señor en todo tiempo", subtitle: "Salmo 34 (33)", category: "Precatecumenado", moments: ["Cuaresma", "Laudes/Visperas", "Antiguo Testamento"], url: "/cantos/src/chtml/b/bendecirealsenorentodotiempo.html"},</v>
      </c>
    </row>
    <row r="27" spans="1:34" x14ac:dyDescent="0.35">
      <c r="A27">
        <v>44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K27" t="s">
        <v>324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AD27" t="s">
        <v>18</v>
      </c>
      <c r="AE27" t="str" cm="1">
        <f t="array" ref="AE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/cantos/src/chtml/b/bendicealmamiaayahveh.html</v>
      </c>
      <c r="AF27" t="s">
        <v>20</v>
      </c>
      <c r="AG27" t="str">
        <f>LOWER(LEFT(Table134[[#This Row],[Titulo]],1))</f>
        <v>b</v>
      </c>
      <c r="AH27" t="str">
        <f>_xlfn.CONCAT(Table134[[#This Row],[ID]:[c021]])</f>
        <v>{id:24,title: "Bendice, alma mía, a Yahveh ", subtitle: "Salmo 103 (102)", category: "Precatecumenado", moments: ["Cuaresma", "Laudes/Visperas", "Antiguo Testamento"], url: "/cantos/src/chtml/b/bendicealmamiaayahveh.html"},</v>
      </c>
    </row>
    <row r="28" spans="1:34" x14ac:dyDescent="0.35">
      <c r="A28">
        <v>45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K28" t="s">
        <v>325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256</v>
      </c>
      <c r="T28" t="s">
        <v>14</v>
      </c>
      <c r="U28" t="s">
        <v>17</v>
      </c>
      <c r="V28" t="s">
        <v>14</v>
      </c>
      <c r="W28" t="s">
        <v>261</v>
      </c>
      <c r="X28" t="s">
        <v>14</v>
      </c>
      <c r="Y28" t="s">
        <v>263</v>
      </c>
      <c r="AD28" t="s">
        <v>18</v>
      </c>
      <c r="AE28" t="str" cm="1">
        <f t="array" ref="AE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/cantos/src/chtml/b/benditaerestumaria.html</v>
      </c>
      <c r="AF28" t="s">
        <v>20</v>
      </c>
      <c r="AG28" t="str">
        <f>LOWER(LEFT(Table134[[#This Row],[Titulo]],1))</f>
        <v>b</v>
      </c>
      <c r="AH28" t="str">
        <f>_xlfn.CONCAT(Table134[[#This Row],[ID]:[c021]])</f>
        <v>{id:25,title: "Bendita eres tú, María", subtitle: "Lucas 1,42-45", category: "Precatecumenado", moments: ["Virgen", "Entrada", "Final", "Nuevo Testamento"], url: "/cantos/src/chtml/b/benditaerestumaria.html"},</v>
      </c>
    </row>
    <row r="29" spans="1:34" x14ac:dyDescent="0.35">
      <c r="A29">
        <v>46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K29" t="s">
        <v>326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304</v>
      </c>
      <c r="T29" t="s">
        <v>14</v>
      </c>
      <c r="U29" t="s">
        <v>262</v>
      </c>
      <c r="AD29" t="s">
        <v>18</v>
      </c>
      <c r="AE29" t="str" cm="1">
        <f t="array" ref="AE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/cantos/src/chtml/b/benditoeressenor.html</v>
      </c>
      <c r="AF29" t="s">
        <v>20</v>
      </c>
      <c r="AG29" t="str">
        <f>LOWER(LEFT(Table134[[#This Row],[Titulo]],1))</f>
        <v>b</v>
      </c>
      <c r="AH29" t="str">
        <f>_xlfn.CONCAT(Table134[[#This Row],[ID]:[c021]])</f>
        <v>{id:26,title: "Bendito eres, Señor ", subtitle: "Daniel 3,52-57", category: "Precatecumenado", moments: ["Laudes/Visperas", "Antiguo Testamento"], url: "/cantos/src/chtml/b/benditoeressenor.html"},</v>
      </c>
    </row>
    <row r="30" spans="1:34" x14ac:dyDescent="0.35">
      <c r="A30">
        <v>47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K30" t="s">
        <v>327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304</v>
      </c>
      <c r="T30" t="s">
        <v>14</v>
      </c>
      <c r="U30" t="s">
        <v>263</v>
      </c>
      <c r="AD30" t="s">
        <v>18</v>
      </c>
      <c r="AE30" t="str" cm="1">
        <f t="array" ref="AE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/cantos/src/chtml/b/benedictus.html</v>
      </c>
      <c r="AF30" t="s">
        <v>20</v>
      </c>
      <c r="AG30" t="str">
        <f>LOWER(LEFT(Table134[[#This Row],[Titulo]],1))</f>
        <v>b</v>
      </c>
      <c r="AH30" t="str">
        <f>_xlfn.CONCAT(Table134[[#This Row],[ID]:[c021]])</f>
        <v>{id:27,title: "Benedictus", subtitle: "Lucas 1,67-80", category: "Precatecumenado", moments: ["Laudes/Visperas", "Nuevo Testamento"], url: "/cantos/src/chtml/b/benedictus.html"},</v>
      </c>
    </row>
    <row r="31" spans="1:34" x14ac:dyDescent="0.35">
      <c r="A31">
        <v>48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K31" t="s">
        <v>328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/cantos/src/chtml/c/cantadadios.html</v>
      </c>
      <c r="AF31" t="s">
        <v>20</v>
      </c>
      <c r="AG31" t="str">
        <f>LOWER(LEFT(Table134[[#This Row],[Titulo]],1))</f>
        <v>c</v>
      </c>
      <c r="AH31" t="str">
        <f>_xlfn.CONCAT(Table134[[#This Row],[ID]:[c021]])</f>
        <v>{id:28,title: "Cantad a Dios ", subtitle: "Salmo 67 (68) 2.4-7", category: "Precatecumenado", moments: ["Cuaresma", "Laudes/Visperas", "Antiguo Testamento"], url: "/cantos/src/chtml/c/cantadadios.html"},</v>
      </c>
    </row>
    <row r="32" spans="1:34" x14ac:dyDescent="0.35">
      <c r="A32">
        <v>49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49</v>
      </c>
      <c r="H32" t="s">
        <v>6</v>
      </c>
      <c r="I32" t="s">
        <v>7</v>
      </c>
      <c r="J32" t="s">
        <v>4</v>
      </c>
      <c r="K32" t="s">
        <v>329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17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/cantos/src/chtml/c/cantadalsenor.html</v>
      </c>
      <c r="AF32" t="s">
        <v>20</v>
      </c>
      <c r="AG32" t="str">
        <f>LOWER(LEFT(Table134[[#This Row],[Titulo]],1))</f>
        <v>c</v>
      </c>
      <c r="AH32" t="str">
        <f>_xlfn.CONCAT(Table134[[#This Row],[ID]:[c021]])</f>
        <v>{id:29,title: "Cantad al Señor", subtitle: "Salmo 117 (116)", category: "Precatecumenado", moments: ["Laudes/Visperas", "Entrada", "Final", "Antiguo Testamento"], url: "/cantos/src/chtml/c/cantadalsenor.html"},</v>
      </c>
    </row>
    <row r="33" spans="1:34" x14ac:dyDescent="0.35">
      <c r="A33">
        <v>50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50</v>
      </c>
      <c r="H33" t="s">
        <v>6</v>
      </c>
      <c r="I33" t="s">
        <v>7</v>
      </c>
      <c r="J33" t="s">
        <v>4</v>
      </c>
      <c r="K33" t="s">
        <v>330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304</v>
      </c>
      <c r="T33" t="s">
        <v>14</v>
      </c>
      <c r="U33" t="s">
        <v>262</v>
      </c>
      <c r="AD33" t="s">
        <v>18</v>
      </c>
      <c r="AE33" t="str" cm="1">
        <f t="array" ref="AE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/cantos/src/chtml/c/canticodelostresjovenes.html</v>
      </c>
      <c r="AF33" t="s">
        <v>20</v>
      </c>
      <c r="AG33" t="str">
        <f>LOWER(LEFT(Table134[[#This Row],[Titulo]],1))</f>
        <v>c</v>
      </c>
      <c r="AH33" t="str">
        <f>_xlfn.CONCAT(Table134[[#This Row],[ID]:[c021]])</f>
        <v>{id:30,title: "Cántico de los tres jóvenes ", subtitle: "Daniel 3,57-58", category: "Precatecumenado", moments: ["Laudes/Visperas", "Antiguo Testamento"], url: "/cantos/src/chtml/c/canticodelostresjovenes.html"},</v>
      </c>
    </row>
    <row r="34" spans="1:34" x14ac:dyDescent="0.35">
      <c r="A34">
        <v>51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51</v>
      </c>
      <c r="H34" t="s">
        <v>6</v>
      </c>
      <c r="I34" t="s">
        <v>7</v>
      </c>
      <c r="J34" t="s">
        <v>4</v>
      </c>
      <c r="K34" t="s">
        <v>331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13</v>
      </c>
      <c r="T34" t="s">
        <v>14</v>
      </c>
      <c r="U34" t="s">
        <v>262</v>
      </c>
      <c r="AD34" t="s">
        <v>18</v>
      </c>
      <c r="AE34" t="str" cm="1">
        <f t="array" ref="AE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/cantos/src/chtml/c/cantodemoises.html</v>
      </c>
      <c r="AF34" t="s">
        <v>20</v>
      </c>
      <c r="AG34" t="str">
        <f>LOWER(LEFT(Table134[[#This Row],[Titulo]],1))</f>
        <v>c</v>
      </c>
      <c r="AH34" t="str">
        <f>_xlfn.CONCAT(Table134[[#This Row],[ID]:[c021]])</f>
        <v>{id:31,title: "Canto de Moisés", subtitle: "Éxodo 15,1-18", category: "Precatecumenado", moments: ["Pascua", "Antiguo Testamento"], url: "/cantos/src/chtml/c/cantodemoises.html"},</v>
      </c>
    </row>
    <row r="35" spans="1:34" x14ac:dyDescent="0.35">
      <c r="A35">
        <v>52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52</v>
      </c>
      <c r="H35" t="s">
        <v>6</v>
      </c>
      <c r="I35" t="s">
        <v>7</v>
      </c>
      <c r="J35" t="s">
        <v>4</v>
      </c>
      <c r="K35" t="s">
        <v>332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263</v>
      </c>
      <c r="AD35" t="s">
        <v>18</v>
      </c>
      <c r="AE35" t="str" cm="1">
        <f t="array" ref="AE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/cantos/src/chtml/c/caritaschristiurgetnos.html</v>
      </c>
      <c r="AF35" t="s">
        <v>20</v>
      </c>
      <c r="AG35" t="str">
        <f>LOWER(LEFT(Table134[[#This Row],[Titulo]],1))</f>
        <v>c</v>
      </c>
      <c r="AH35" t="str">
        <f>_xlfn.CONCAT(Table134[[#This Row],[ID]:[c021]])</f>
        <v>{id:32,title: "Caritas Christi urget nos ", subtitle: "2ª Corintios 5,14.15.17.21", category: "Precatecumenado", moments: ["Nuevo Testamento"], url: "/cantos/src/chtml/c/caritaschristiurgetnos.html"},</v>
      </c>
    </row>
    <row r="36" spans="1:34" x14ac:dyDescent="0.35">
      <c r="A36">
        <v>53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53</v>
      </c>
      <c r="H36" t="s">
        <v>6</v>
      </c>
      <c r="I36" t="s">
        <v>7</v>
      </c>
      <c r="J36" t="s">
        <v>4</v>
      </c>
      <c r="K36" t="s">
        <v>333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259</v>
      </c>
      <c r="T36" t="s">
        <v>14</v>
      </c>
      <c r="U36" t="s">
        <v>262</v>
      </c>
      <c r="AD36" t="s">
        <v>18</v>
      </c>
      <c r="AE36" t="str" cm="1">
        <f t="array" ref="AE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/cantos/src/chtml/c/comoesmaravilloso.html</v>
      </c>
      <c r="AF36" t="s">
        <v>20</v>
      </c>
      <c r="AG36" t="str">
        <f>LOWER(LEFT(Table134[[#This Row],[Titulo]],1))</f>
        <v>c</v>
      </c>
      <c r="AH36" t="str">
        <f>_xlfn.CONCAT(Table134[[#This Row],[ID]:[c021]])</f>
        <v>{id:33,title: "Cómo es maravilloso", subtitle: "Salmo 133 (132)", category: "Precatecumenado", moments: ["Paz", "Antiguo Testamento"], url: "/cantos/src/chtml/c/comoesmaravilloso.html"},</v>
      </c>
    </row>
    <row r="37" spans="1:34" x14ac:dyDescent="0.35">
      <c r="A37">
        <v>54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54</v>
      </c>
      <c r="H37" t="s">
        <v>6</v>
      </c>
      <c r="I37" t="s">
        <v>7</v>
      </c>
      <c r="J37" t="s">
        <v>4</v>
      </c>
      <c r="K37" t="s">
        <v>334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255</v>
      </c>
      <c r="T37" t="s">
        <v>14</v>
      </c>
      <c r="U37" t="s">
        <v>304</v>
      </c>
      <c r="V37" t="s">
        <v>14</v>
      </c>
      <c r="W37" t="s">
        <v>262</v>
      </c>
      <c r="AD37" t="s">
        <v>18</v>
      </c>
      <c r="AE37" t="str" cm="1">
        <f t="array" ref="AE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/cantos/src/chtml/c/comolacierva.html</v>
      </c>
      <c r="AF37" t="s">
        <v>20</v>
      </c>
      <c r="AG37" t="str">
        <f>LOWER(LEFT(Table134[[#This Row],[Titulo]],1))</f>
        <v>c</v>
      </c>
      <c r="AH37" t="str">
        <f>_xlfn.CONCAT(Table134[[#This Row],[ID]:[c021]])</f>
        <v>{id:34,title: "Como la cierva", subtitle: "Salmo 42-43 (41-42)", category: "Precatecumenado", moments: ["Cuaresma", "Laudes/Visperas", "Antiguo Testamento"], url: "/cantos/src/chtml/c/comolacierva.html"},</v>
      </c>
    </row>
    <row r="38" spans="1:34" x14ac:dyDescent="0.35">
      <c r="A38">
        <v>55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55</v>
      </c>
      <c r="H38" t="s">
        <v>6</v>
      </c>
      <c r="I38" t="s">
        <v>7</v>
      </c>
      <c r="J38" t="s">
        <v>4</v>
      </c>
      <c r="K38" t="s">
        <v>335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17</v>
      </c>
      <c r="AD38" t="s">
        <v>18</v>
      </c>
      <c r="AE38" t="str" cm="1">
        <f t="array" ref="AE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/cantos/src/chtml/c/cristoeslaluz.html</v>
      </c>
      <c r="AF38" t="s">
        <v>20</v>
      </c>
      <c r="AG38" t="str">
        <f>LOWER(LEFT(Table134[[#This Row],[Titulo]],1))</f>
        <v>c</v>
      </c>
      <c r="AH38" t="str">
        <f>_xlfn.CONCAT(Table134[[#This Row],[ID]:[c021]])</f>
        <v>{id:35,title: "Cristo es la luz", subtitle: "Himno", category: "Precatecumenado", moments: ["Entrada"], url: "/cantos/src/chtml/c/cristoeslaluz.html"},</v>
      </c>
    </row>
    <row r="39" spans="1:34" x14ac:dyDescent="0.35">
      <c r="A39">
        <v>56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56</v>
      </c>
      <c r="H39" t="s">
        <v>6</v>
      </c>
      <c r="I39" t="s">
        <v>7</v>
      </c>
      <c r="J39" t="s">
        <v>4</v>
      </c>
      <c r="K39" t="s">
        <v>336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255</v>
      </c>
      <c r="T39" t="s">
        <v>14</v>
      </c>
      <c r="U39" t="s">
        <v>17</v>
      </c>
      <c r="V39" t="s">
        <v>14</v>
      </c>
      <c r="W39" t="s">
        <v>261</v>
      </c>
      <c r="X39" t="s">
        <v>14</v>
      </c>
      <c r="Y39" t="s">
        <v>262</v>
      </c>
      <c r="AD39" t="s">
        <v>18</v>
      </c>
      <c r="AE39" t="str" cm="1">
        <f t="array" ref="AE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/cantos/src/chtml/c/cuandoelsenor.html</v>
      </c>
      <c r="AF39" t="s">
        <v>20</v>
      </c>
      <c r="AG39" t="str">
        <f>LOWER(LEFT(Table134[[#This Row],[Titulo]],1))</f>
        <v>c</v>
      </c>
      <c r="AH39" t="str">
        <f>_xlfn.CONCAT(Table134[[#This Row],[ID]:[c021]])</f>
        <v>{id:36,title: "Cuando el Señor", subtitle: "Salmo 126 (125)", category: "Precatecumenado", moments: ["Cuaresma", "Entrada", "Final", "Antiguo Testamento"], url: "/cantos/src/chtml/c/cuandoelsenor.html"},</v>
      </c>
    </row>
    <row r="40" spans="1:34" x14ac:dyDescent="0.35">
      <c r="A40">
        <v>57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57</v>
      </c>
      <c r="H40" t="s">
        <v>6</v>
      </c>
      <c r="I40" t="s">
        <v>7</v>
      </c>
      <c r="J40" t="s">
        <v>4</v>
      </c>
      <c r="K40" t="s">
        <v>337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304</v>
      </c>
      <c r="V40" t="s">
        <v>14</v>
      </c>
      <c r="W40" t="s">
        <v>262</v>
      </c>
      <c r="AD40" t="s">
        <v>18</v>
      </c>
      <c r="AE40" t="str" cm="1">
        <f t="array" ref="AE4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/cantos/src/chtml/c/cuandoisraelsaliodeegipto.html</v>
      </c>
      <c r="AF40" t="s">
        <v>20</v>
      </c>
      <c r="AG40" t="str">
        <f>LOWER(LEFT(Table134[[#This Row],[Titulo]],1))</f>
        <v>c</v>
      </c>
      <c r="AH40" t="str">
        <f>_xlfn.CONCAT(Table134[[#This Row],[ID]:[c021]])</f>
        <v>{id:37,title: "Cuando Israel salió de Egipto ", subtitle: "Salmo 114 (113)", category: "Precatecumenado", moments: ["Pascua", "Laudes/Visperas", "Antiguo Testamento"], url: "/cantos/src/chtml/c/cuandoisraelsaliodeegipto.html"},</v>
      </c>
    </row>
    <row r="41" spans="1:34" x14ac:dyDescent="0.35">
      <c r="A41">
        <v>58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58</v>
      </c>
      <c r="H41" t="s">
        <v>6</v>
      </c>
      <c r="I41" t="s">
        <v>7</v>
      </c>
      <c r="J41" t="s">
        <v>4</v>
      </c>
      <c r="K41" t="s">
        <v>338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13</v>
      </c>
      <c r="T41" t="s">
        <v>14</v>
      </c>
      <c r="U41" t="s">
        <v>259</v>
      </c>
      <c r="V41" t="s">
        <v>14</v>
      </c>
      <c r="W41" t="s">
        <v>261</v>
      </c>
      <c r="AD41" t="s">
        <v>18</v>
      </c>
      <c r="AE41" t="str" cm="1">
        <f t="array" ref="AE4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/cantos/src/chtml/d/dayenu.html</v>
      </c>
      <c r="AF41" t="s">
        <v>20</v>
      </c>
      <c r="AG41" t="str">
        <f>LOWER(LEFT(Table134[[#This Row],[Titulo]],1))</f>
        <v>d</v>
      </c>
      <c r="AH41" t="str">
        <f>_xlfn.CONCAT(Table134[[#This Row],[ID]:[c021]])</f>
        <v>{id:38,title: "Dayenú ", subtitle: "De la Hagadá de Pésaj hebrea", category: "Precatecumenado", moments: ["Pascua", "Paz", "Final"], url: "/cantos/src/chtml/d/dayenu.html"},</v>
      </c>
    </row>
    <row r="42" spans="1:34" x14ac:dyDescent="0.35">
      <c r="A42">
        <v>59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58</v>
      </c>
      <c r="H42" t="s">
        <v>6</v>
      </c>
      <c r="I42" t="s">
        <v>7</v>
      </c>
      <c r="J42" t="s">
        <v>4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259</v>
      </c>
      <c r="AD42" t="s">
        <v>18</v>
      </c>
      <c r="AE42" t="str" cm="1">
        <f t="array" ref="AE4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/cantos/src/chtml/d/dayenu.html</v>
      </c>
      <c r="AF42" t="s">
        <v>20</v>
      </c>
      <c r="AG42" t="str">
        <f>LOWER(LEFT(Table134[[#This Row],[Titulo]],1))</f>
        <v>d</v>
      </c>
      <c r="AH42" t="str">
        <f>_xlfn.CONCAT(Table134[[#This Row],[ID]:[c021]])</f>
        <v>{id:39,title: "Dayenú ", subtitle: "", category: "Precatecumenado", moments: ["Pascua", "Paz"], url: "/cantos/src/chtml/d/dayenu.html"},</v>
      </c>
    </row>
    <row r="43" spans="1:34" x14ac:dyDescent="0.35">
      <c r="A43">
        <v>60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59</v>
      </c>
      <c r="H43" t="s">
        <v>6</v>
      </c>
      <c r="I43" t="s">
        <v>7</v>
      </c>
      <c r="J43" t="s">
        <v>4</v>
      </c>
      <c r="K43" t="s">
        <v>339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255</v>
      </c>
      <c r="T43" t="s">
        <v>14</v>
      </c>
      <c r="U43" t="s">
        <v>262</v>
      </c>
      <c r="AD43" t="s">
        <v>18</v>
      </c>
      <c r="AE43" t="str" cm="1">
        <f t="array" ref="AE4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/cantos/src/chtml/d/deprofundis.html</v>
      </c>
      <c r="AF43" t="s">
        <v>20</v>
      </c>
      <c r="AG43" t="str">
        <f>LOWER(LEFT(Table134[[#This Row],[Titulo]],1))</f>
        <v>d</v>
      </c>
      <c r="AH43" t="str">
        <f>_xlfn.CONCAT(Table134[[#This Row],[ID]:[c021]])</f>
        <v>{id:40,title: "De Profundis ", subtitle: "Salmo 130 (129)", category: "Precatecumenado", moments: ["Cuaresma", "Antiguo Testamento"], url: "/cantos/src/chtml/d/deprofundis.html"},</v>
      </c>
    </row>
    <row r="44" spans="1:34" x14ac:dyDescent="0.35">
      <c r="A44">
        <v>61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60</v>
      </c>
      <c r="H44" t="s">
        <v>6</v>
      </c>
      <c r="I44" t="s">
        <v>7</v>
      </c>
      <c r="J44" t="s">
        <v>4</v>
      </c>
      <c r="K44" t="s">
        <v>340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255</v>
      </c>
      <c r="T44" t="s">
        <v>14</v>
      </c>
      <c r="U44" t="s">
        <v>17</v>
      </c>
      <c r="V44" t="s">
        <v>14</v>
      </c>
      <c r="W44" t="s">
        <v>262</v>
      </c>
      <c r="AD44" t="s">
        <v>18</v>
      </c>
      <c r="AE44" t="str" cm="1">
        <f t="array" ref="AE4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/cantos/src/chtml/d/decidlealosdecorazoncansado.html</v>
      </c>
      <c r="AF44" t="s">
        <v>20</v>
      </c>
      <c r="AG44" t="str">
        <f>LOWER(LEFT(Table134[[#This Row],[Titulo]],1))</f>
        <v>d</v>
      </c>
      <c r="AH44" t="str">
        <f>_xlfn.CONCAT(Table134[[#This Row],[ID]:[c021]])</f>
        <v>{id:41,title: "Decidle a los de corazón cansado ", subtitle: "Isaías 35,4ss", category: "Precatecumenado", moments: ["Cuaresma", "Entrada", "Antiguo Testamento"], url: "/cantos/src/chtml/d/decidlealosdecorazoncansado.html"},</v>
      </c>
    </row>
    <row r="45" spans="1:34" x14ac:dyDescent="0.35">
      <c r="A45">
        <v>62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61</v>
      </c>
      <c r="H45" t="s">
        <v>6</v>
      </c>
      <c r="I45" t="s">
        <v>7</v>
      </c>
      <c r="J45" t="s">
        <v>4</v>
      </c>
      <c r="K45" t="s">
        <v>341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304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/cantos/src/chtml/d/delantedelosangeles.html</v>
      </c>
      <c r="AF45" t="s">
        <v>20</v>
      </c>
      <c r="AG45" t="str">
        <f>LOWER(LEFT(Table134[[#This Row],[Titulo]],1))</f>
        <v>d</v>
      </c>
      <c r="AH45" t="str">
        <f>_xlfn.CONCAT(Table134[[#This Row],[ID]:[c021]])</f>
        <v>{id:42,title: "Delante de los ángeles ", subtitle: "Salmo 138 (137)", category: "Precatecumenado", moments: ["Laudes/Visperas", "Antiguo Testamento"], url: "/cantos/src/chtml/d/delantedelosangeles.html"},</v>
      </c>
    </row>
    <row r="46" spans="1:34" x14ac:dyDescent="0.35">
      <c r="A46">
        <v>63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62</v>
      </c>
      <c r="H46" t="s">
        <v>6</v>
      </c>
      <c r="I46" t="s">
        <v>7</v>
      </c>
      <c r="J46" t="s">
        <v>4</v>
      </c>
      <c r="K46" t="s">
        <v>342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261</v>
      </c>
      <c r="T46" t="s">
        <v>14</v>
      </c>
      <c r="U46" t="s">
        <v>263</v>
      </c>
      <c r="AD46" t="s">
        <v>18</v>
      </c>
      <c r="AE46" t="str" cm="1">
        <f t="array" ref="AE4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/cantos/src/chtml/d/diadereposo.html</v>
      </c>
      <c r="AF46" t="s">
        <v>20</v>
      </c>
      <c r="AG46" t="str">
        <f>LOWER(LEFT(Table134[[#This Row],[Titulo]],1))</f>
        <v>d</v>
      </c>
      <c r="AH46" t="str">
        <f>_xlfn.CONCAT(Table134[[#This Row],[ID]:[c021]])</f>
        <v>{id:43,title: "Día de reposo ", subtitle: "Juan 8,52", category: "Precatecumenado", moments: ["Final", "Nuevo Testamento"], url: "/cantos/src/chtml/d/diadereposo.html"},</v>
      </c>
    </row>
    <row r="47" spans="1:34" x14ac:dyDescent="0.35">
      <c r="A47">
        <v>64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63</v>
      </c>
      <c r="H47" t="s">
        <v>6</v>
      </c>
      <c r="I47" t="s">
        <v>7</v>
      </c>
      <c r="J47" t="s">
        <v>4</v>
      </c>
      <c r="K47" t="s">
        <v>343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304</v>
      </c>
      <c r="T47" t="s">
        <v>14</v>
      </c>
      <c r="U47" t="s">
        <v>262</v>
      </c>
      <c r="AD47" t="s">
        <v>18</v>
      </c>
      <c r="AE47" t="str" cm="1">
        <f t="array" ref="AE4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/cantos/src/chtml/d/diceelsenoramisenor.html</v>
      </c>
      <c r="AF47" t="s">
        <v>20</v>
      </c>
      <c r="AG47" t="str">
        <f>LOWER(LEFT(Table134[[#This Row],[Titulo]],1))</f>
        <v>d</v>
      </c>
      <c r="AH47" t="str">
        <f>_xlfn.CONCAT(Table134[[#This Row],[ID]:[c021]])</f>
        <v>{id:44,title: "Dice el Señor a mi Señor", subtitle: "Salmo 110 (109)", category: "Precatecumenado", moments: ["Laudes/Visperas", "Antiguo Testamento"], url: "/cantos/src/chtml/d/diceelsenoramisenor.html"},</v>
      </c>
    </row>
    <row r="48" spans="1:34" x14ac:dyDescent="0.35">
      <c r="A48">
        <v>65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64</v>
      </c>
      <c r="H48" t="s">
        <v>6</v>
      </c>
      <c r="I48" t="s">
        <v>7</v>
      </c>
      <c r="J48" t="s">
        <v>4</v>
      </c>
      <c r="K48" t="s">
        <v>344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262</v>
      </c>
      <c r="AD48" t="s">
        <v>18</v>
      </c>
      <c r="AE48" t="str" cm="1">
        <f t="array" ref="AE4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/cantos/src/chtml/d/dichosoelhombre.html</v>
      </c>
      <c r="AF48" t="s">
        <v>20</v>
      </c>
      <c r="AG48" t="str">
        <f>LOWER(LEFT(Table134[[#This Row],[Titulo]],1))</f>
        <v>d</v>
      </c>
      <c r="AH48" t="str">
        <f>_xlfn.CONCAT(Table134[[#This Row],[ID]:[c021]])</f>
        <v>{id:45,title: "Dichoso el hombre ", subtitle: "Salmo 1", category: "Precatecumenado", moments: ["Antiguo Testamento"], url: "/cantos/src/chtml/d/dichosoelhombre.html"},</v>
      </c>
    </row>
    <row r="49" spans="1:34" x14ac:dyDescent="0.35">
      <c r="A49">
        <v>66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65</v>
      </c>
      <c r="H49" t="s">
        <v>6</v>
      </c>
      <c r="I49" t="s">
        <v>7</v>
      </c>
      <c r="J49" t="s">
        <v>4</v>
      </c>
      <c r="K49" t="s">
        <v>345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S49" t="s">
        <v>262</v>
      </c>
      <c r="AD49" t="s">
        <v>18</v>
      </c>
      <c r="AE49" t="str" cm="1">
        <f t="array" ref="AE4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/cantos/src/chtml/e/elneciopiensaquediosnoexiste.html</v>
      </c>
      <c r="AF49" t="s">
        <v>20</v>
      </c>
      <c r="AG49" t="str">
        <f>LOWER(LEFT(Table134[[#This Row],[Titulo]],1))</f>
        <v>e</v>
      </c>
      <c r="AH49" t="str">
        <f>_xlfn.CONCAT(Table134[[#This Row],[ID]:[c021]])</f>
        <v>{id:46,title: "El necio piensa que Dios no existe", subtitle: "Salmo 14 (13)", category: "Precatecumenado", moments: ["Antiguo Testamento"], url: "/cantos/src/chtml/e/elneciopiensaquediosnoexiste.html"},</v>
      </c>
    </row>
    <row r="50" spans="1:34" x14ac:dyDescent="0.35">
      <c r="A50">
        <v>67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66</v>
      </c>
      <c r="H50" t="s">
        <v>6</v>
      </c>
      <c r="I50" t="s">
        <v>7</v>
      </c>
      <c r="J50" t="s">
        <v>4</v>
      </c>
      <c r="K50" t="s">
        <v>346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254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/cantos/src/chtml/e/elpuebloquecaminabaenlastinieblas.html</v>
      </c>
      <c r="AF50" t="s">
        <v>20</v>
      </c>
      <c r="AG50" t="str">
        <f>LOWER(LEFT(Table134[[#This Row],[Titulo]],1))</f>
        <v>e</v>
      </c>
      <c r="AH50" t="str">
        <f>_xlfn.CONCAT(Table134[[#This Row],[ID]:[c021]])</f>
        <v>{id:47,title: "El pueblo que caminaba en las tinieblas ", subtitle: "Isaías 9,1-5", category: "Precatecumenado", moments: ["Navidad", "Antiguo Testamento"], url: "/cantos/src/chtml/e/elpuebloquecaminabaenlastinieblas.html"},</v>
      </c>
    </row>
    <row r="51" spans="1:34" x14ac:dyDescent="0.35">
      <c r="A51">
        <v>68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67</v>
      </c>
      <c r="H51" t="s">
        <v>6</v>
      </c>
      <c r="I51" t="s">
        <v>7</v>
      </c>
      <c r="J51" t="s">
        <v>4</v>
      </c>
      <c r="K51" t="s">
        <v>347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253</v>
      </c>
      <c r="T51" t="s">
        <v>14</v>
      </c>
      <c r="U51" t="s">
        <v>17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/cantos/src/chtml/e/elsenoranunciaunanoticia.html</v>
      </c>
      <c r="AF51" t="s">
        <v>20</v>
      </c>
      <c r="AG51" t="str">
        <f>LOWER(LEFT(Table134[[#This Row],[Titulo]],1))</f>
        <v>e</v>
      </c>
      <c r="AH51" t="str">
        <f>_xlfn.CONCAT(Table134[[#This Row],[ID]:[c021]])</f>
        <v>{id:48,title: "El Señor anuncia una noticia", subtitle: "Salmo 68 (67)", category: "Precatecumenado", moments: ["Adviento", "Entrada", "Antiguo Testamento"], url: "/cantos/src/chtml/e/elsenoranunciaunanoticia.html"},</v>
      </c>
    </row>
    <row r="52" spans="1:34" x14ac:dyDescent="0.35">
      <c r="A52">
        <v>69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68</v>
      </c>
      <c r="H52" t="s">
        <v>6</v>
      </c>
      <c r="I52" t="s">
        <v>7</v>
      </c>
      <c r="J52" t="s">
        <v>4</v>
      </c>
      <c r="K52" t="s">
        <v>348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16</v>
      </c>
      <c r="T52" t="s">
        <v>14</v>
      </c>
      <c r="U52" t="s">
        <v>262</v>
      </c>
      <c r="AD52" t="s">
        <v>18</v>
      </c>
      <c r="AE52" t="str" cm="1">
        <f t="array" ref="AE5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/cantos/src/chtml/e/elsenoresmipastor.html</v>
      </c>
      <c r="AF52" t="s">
        <v>20</v>
      </c>
      <c r="AG52" t="str">
        <f>LOWER(LEFT(Table134[[#This Row],[Titulo]],1))</f>
        <v>e</v>
      </c>
      <c r="AH52" t="str">
        <f>_xlfn.CONCAT(Table134[[#This Row],[ID]:[c021]])</f>
        <v>{id:49,title: "El Señor es mi pastor", subtitle: "Salmo 23 (22)", category: "Precatecumenado", moments: ["Comunión", "Antiguo Testamento"], url: "/cantos/src/chtml/e/elsenoresmipastor.html"},</v>
      </c>
    </row>
    <row r="53" spans="1:34" x14ac:dyDescent="0.35">
      <c r="A53">
        <v>70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69</v>
      </c>
      <c r="H53" t="s">
        <v>6</v>
      </c>
      <c r="I53" t="s">
        <v>7</v>
      </c>
      <c r="J53" t="s">
        <v>4</v>
      </c>
      <c r="K53" t="s">
        <v>349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255</v>
      </c>
      <c r="T53" t="s">
        <v>14</v>
      </c>
      <c r="U53" t="s">
        <v>262</v>
      </c>
      <c r="AD53" t="s">
        <v>18</v>
      </c>
      <c r="AE53" t="str" cm="1">
        <f t="array" ref="AE5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/cantos/src/chtml/e/elielilamasabactani.html</v>
      </c>
      <c r="AF53" t="s">
        <v>20</v>
      </c>
      <c r="AG53" t="str">
        <f>LOWER(LEFT(Table134[[#This Row],[Titulo]],1))</f>
        <v>e</v>
      </c>
      <c r="AH53" t="str">
        <f>_xlfn.CONCAT(Table134[[#This Row],[ID]:[c021]])</f>
        <v>{id:50,title: "Elí, Elí, lamá sabactaní ", subtitle: "Salmo 22 (21)", category: "Precatecumenado", moments: ["Cuaresma", "Antiguo Testamento"], url: "/cantos/src/chtml/e/elielilamasabactani.html"},</v>
      </c>
    </row>
    <row r="54" spans="1:34" x14ac:dyDescent="0.35">
      <c r="A54">
        <v>71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70</v>
      </c>
      <c r="H54" t="s">
        <v>6</v>
      </c>
      <c r="I54" t="s">
        <v>7</v>
      </c>
      <c r="J54" t="s">
        <v>4</v>
      </c>
      <c r="K54" t="s">
        <v>350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17</v>
      </c>
      <c r="T54" t="s">
        <v>14</v>
      </c>
      <c r="U54" t="s">
        <v>16</v>
      </c>
      <c r="V54" t="s">
        <v>14</v>
      </c>
      <c r="W54" t="s">
        <v>263</v>
      </c>
      <c r="AD54" t="s">
        <v>18</v>
      </c>
      <c r="AE54" t="str" cm="1">
        <f t="array" ref="AE5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/cantos/src/chtml/e/enmediodeaquelgentio.html</v>
      </c>
      <c r="AF54" t="s">
        <v>20</v>
      </c>
      <c r="AG54" t="str">
        <f>LOWER(LEFT(Table134[[#This Row],[Titulo]],1))</f>
        <v>e</v>
      </c>
      <c r="AH54" t="str">
        <f>_xlfn.CONCAT(Table134[[#This Row],[ID]:[c021]])</f>
        <v>{id:51,title: "En medio de aquel gentío ", subtitle: "Lucas 8,42b-48", category: "Precatecumenado", moments: ["Entrada", "Comunión", "Nuevo Testamento"], url: "/cantos/src/chtml/e/enmediodeaquelgentio.html"},</v>
      </c>
    </row>
    <row r="55" spans="1:34" x14ac:dyDescent="0.35">
      <c r="A55">
        <v>72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71</v>
      </c>
      <c r="H55" t="s">
        <v>6</v>
      </c>
      <c r="I55" t="s">
        <v>7</v>
      </c>
      <c r="J55" t="s">
        <v>4</v>
      </c>
      <c r="K55" t="s">
        <v>351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S55" t="s">
        <v>17</v>
      </c>
      <c r="T55" t="s">
        <v>14</v>
      </c>
      <c r="U55" t="s">
        <v>261</v>
      </c>
      <c r="V55" t="s">
        <v>14</v>
      </c>
      <c r="W55" t="s">
        <v>262</v>
      </c>
      <c r="AD55" t="s">
        <v>18</v>
      </c>
      <c r="AE55" t="str" cm="1">
        <f t="array" ref="AE5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/cantos/src/chtml/e/ereshermoso.html</v>
      </c>
      <c r="AF55" t="s">
        <v>20</v>
      </c>
      <c r="AG55" t="str">
        <f>LOWER(LEFT(Table134[[#This Row],[Titulo]],1))</f>
        <v>e</v>
      </c>
      <c r="AH55" t="str">
        <f>_xlfn.CONCAT(Table134[[#This Row],[ID]:[c021]])</f>
        <v>{id:52,title: "Eres hermoso", subtitle: "Salmo 45 (44)", category: "Precatecumenado", moments: ["Entrada", "Final", "Antiguo Testamento"], url: "/cantos/src/chtml/e/ereshermoso.html"},</v>
      </c>
    </row>
    <row r="56" spans="1:34" x14ac:dyDescent="0.35">
      <c r="A56">
        <v>73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72</v>
      </c>
      <c r="H56" t="s">
        <v>6</v>
      </c>
      <c r="I56" t="s">
        <v>7</v>
      </c>
      <c r="J56" t="s">
        <v>4</v>
      </c>
      <c r="K56" t="s">
        <v>352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304</v>
      </c>
      <c r="T56" t="s">
        <v>14</v>
      </c>
      <c r="U56" t="s">
        <v>262</v>
      </c>
      <c r="AD56" t="s">
        <v>18</v>
      </c>
      <c r="AE56" t="str" cm="1">
        <f t="array" ref="AE5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/cantos/src/chtml/e/escondemeenloocultodetutienda.html</v>
      </c>
      <c r="AF56" t="s">
        <v>20</v>
      </c>
      <c r="AG56" t="str">
        <f>LOWER(LEFT(Table134[[#This Row],[Titulo]],1))</f>
        <v>e</v>
      </c>
      <c r="AH56" t="str">
        <f>_xlfn.CONCAT(Table134[[#This Row],[ID]:[c021]])</f>
        <v>{id:53,title: "Escóndeme en lo oculto de tu tienda ", subtitle: "Salmo 27 (26)", category: "Precatecumenado", moments: ["Laudes/Visperas", "Antiguo Testamento"], url: "/cantos/src/chtml/e/escondemeenloocultodetutienda.html"},</v>
      </c>
    </row>
    <row r="57" spans="1:34" x14ac:dyDescent="0.35">
      <c r="A57">
        <v>74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73</v>
      </c>
      <c r="H57" t="s">
        <v>6</v>
      </c>
      <c r="I57" t="s">
        <v>7</v>
      </c>
      <c r="J57" t="s">
        <v>4</v>
      </c>
      <c r="K57" t="s">
        <v>353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AD57" t="s">
        <v>18</v>
      </c>
      <c r="AE57" t="str" cm="1">
        <f t="array" ref="AE5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/cantos/src/chtml/e/estanrotasmisataduras.html</v>
      </c>
      <c r="AF57" t="s">
        <v>20</v>
      </c>
      <c r="AG57" t="str">
        <f>LOWER(LEFT(Table134[[#This Row],[Titulo]],1))</f>
        <v>e</v>
      </c>
      <c r="AH57" t="str">
        <f>_xlfn.CONCAT(Table134[[#This Row],[ID]:[c021]])</f>
        <v>{id:54,title: "Están rotas mis ataduras ", subtitle: "Carmen 63 – Poema de Rabindranath Tagore", category: "Precatecumenado", moments: [""], url: "/cantos/src/chtml/e/estanrotasmisataduras.html"},</v>
      </c>
    </row>
    <row r="58" spans="1:34" x14ac:dyDescent="0.35">
      <c r="A58">
        <v>75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74</v>
      </c>
      <c r="H58" t="s">
        <v>6</v>
      </c>
      <c r="I58" t="s">
        <v>7</v>
      </c>
      <c r="J58" t="s">
        <v>4</v>
      </c>
      <c r="K58" t="s">
        <v>354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262</v>
      </c>
      <c r="AD58" t="s">
        <v>18</v>
      </c>
      <c r="AE58" t="str" cm="1">
        <f t="array" ref="AE5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/cantos/src/chtml/é/esteeseldiaenqueactuoelsenor.html</v>
      </c>
      <c r="AF58" t="s">
        <v>20</v>
      </c>
      <c r="AG58" t="str">
        <f>LOWER(LEFT(Table134[[#This Row],[Titulo]],1))</f>
        <v>é</v>
      </c>
      <c r="AH58" t="str">
        <f>_xlfn.CONCAT(Table134[[#This Row],[ID]:[c021]])</f>
        <v>{id:55,title: "Éste es el día en que actuó el Señor", subtitle: "Salmo 118 (117)", category: "Precatecumenado", moments: ["Antiguo Testamento"], url: "/cantos/src/chtml/é/esteeseldiaenqueactuoelsenor.html"},</v>
      </c>
    </row>
    <row r="59" spans="1:34" x14ac:dyDescent="0.35">
      <c r="A59">
        <v>76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75</v>
      </c>
      <c r="H59" t="s">
        <v>6</v>
      </c>
      <c r="I59" t="s">
        <v>7</v>
      </c>
      <c r="J59" t="s">
        <v>4</v>
      </c>
      <c r="K59" t="s">
        <v>355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509</v>
      </c>
      <c r="V59" t="s">
        <v>14</v>
      </c>
      <c r="W59" t="s">
        <v>16</v>
      </c>
      <c r="X59" t="s">
        <v>14</v>
      </c>
      <c r="Y59" t="s">
        <v>263</v>
      </c>
      <c r="AD59" t="s">
        <v>18</v>
      </c>
      <c r="AE59" t="str" cm="1">
        <f t="array" ref="AE5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/cantos/src/chtml/e/esteesmandamientomio.html</v>
      </c>
      <c r="AF59" t="s">
        <v>20</v>
      </c>
      <c r="AG59" t="str">
        <f>LOWER(LEFT(Table134[[#This Row],[Titulo]],1))</f>
        <v>e</v>
      </c>
      <c r="AH59" t="str">
        <f>_xlfn.CONCAT(Table134[[#This Row],[ID]:[c021]])</f>
        <v>{id:56,title: "Este es mandamiento mío", subtitle: "Juan 15,12ss", category: "Precatecumenado", moments: ["Pascua", "Fracción del Fracción del Pan", "Comunión", "Nuevo Testamento"], url: "/cantos/src/chtml/e/esteesmandamientomio.html"},</v>
      </c>
    </row>
    <row r="60" spans="1:34" x14ac:dyDescent="0.35">
      <c r="A60">
        <v>77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76</v>
      </c>
      <c r="H60" t="s">
        <v>6</v>
      </c>
      <c r="I60" t="s">
        <v>7</v>
      </c>
      <c r="J60" t="s">
        <v>4</v>
      </c>
      <c r="K60" t="s">
        <v>356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259</v>
      </c>
      <c r="AD60" t="s">
        <v>18</v>
      </c>
      <c r="AE60" t="str" cm="1">
        <f t="array" ref="AE6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/cantos/src/chtml/e/evenushalomalejem.html</v>
      </c>
      <c r="AF60" t="s">
        <v>20</v>
      </c>
      <c r="AG60" t="str">
        <f>LOWER(LEFT(Table134[[#This Row],[Titulo]],1))</f>
        <v>e</v>
      </c>
      <c r="AH60" t="str">
        <f>_xlfn.CONCAT(Table134[[#This Row],[ID]:[c021]])</f>
        <v>{id:57,title: "Evenu shalom alejem ", subtitle: "Canto popular Hebreo", category: "Precatecumenado", moments: ["Paz"], url: "/cantos/src/chtml/e/evenushalomalejem.html"},</v>
      </c>
    </row>
    <row r="61" spans="1:34" x14ac:dyDescent="0.35">
      <c r="A61">
        <v>78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77</v>
      </c>
      <c r="H61" t="s">
        <v>6</v>
      </c>
      <c r="I61" t="s">
        <v>7</v>
      </c>
      <c r="J61" t="s">
        <v>4</v>
      </c>
      <c r="K61" t="s">
        <v>357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262</v>
      </c>
      <c r="AD61" t="s">
        <v>18</v>
      </c>
      <c r="AE61" t="str" cm="1">
        <f t="array" ref="AE6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/cantos/src/chtml/e/exultadjustosenelsenor.html</v>
      </c>
      <c r="AF61" t="s">
        <v>20</v>
      </c>
      <c r="AG61" t="str">
        <f>LOWER(LEFT(Table134[[#This Row],[Titulo]],1))</f>
        <v>e</v>
      </c>
      <c r="AH61" t="str">
        <f>_xlfn.CONCAT(Table134[[#This Row],[ID]:[c021]])</f>
        <v>{id:58,title: "Exultad, justos, en el Señor", subtitle: "Salmo 33 (32)", category: "Precatecumenado", moments: ["Antiguo Testamento"], url: "/cantos/src/chtml/e/exultadjustosenelsenor.html"},</v>
      </c>
    </row>
    <row r="62" spans="1:34" x14ac:dyDescent="0.35">
      <c r="A62">
        <v>79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78</v>
      </c>
      <c r="H62" t="s">
        <v>6</v>
      </c>
      <c r="I62" t="s">
        <v>7</v>
      </c>
      <c r="J62" t="s">
        <v>4</v>
      </c>
      <c r="K62" t="s">
        <v>358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262</v>
      </c>
      <c r="AD62" t="s">
        <v>18</v>
      </c>
      <c r="AE62" t="str" cm="1">
        <f t="array" ref="AE6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/cantos/src/chtml/f/felicidadparaelhombre.html</v>
      </c>
      <c r="AF62" t="s">
        <v>20</v>
      </c>
      <c r="AG62" t="str">
        <f>LOWER(LEFT(Table134[[#This Row],[Titulo]],1))</f>
        <v>f</v>
      </c>
      <c r="AH62" t="str">
        <f>_xlfn.CONCAT(Table134[[#This Row],[ID]:[c021]])</f>
        <v>{id:59,title: "Felicidad para el hombre ", subtitle: "Salmo 128 (127)", category: "Precatecumenado", moments: ["Antiguo Testamento"], url: "/cantos/src/chtml/f/felicidadparaelhombre.html"},</v>
      </c>
    </row>
    <row r="63" spans="1:34" x14ac:dyDescent="0.35">
      <c r="A63">
        <v>80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79</v>
      </c>
      <c r="H63" t="s">
        <v>6</v>
      </c>
      <c r="I63" t="s">
        <v>7</v>
      </c>
      <c r="J63" t="s">
        <v>4</v>
      </c>
      <c r="K63" t="s">
        <v>359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259</v>
      </c>
      <c r="T63" t="s">
        <v>14</v>
      </c>
      <c r="U63" t="s">
        <v>16</v>
      </c>
      <c r="V63" t="s">
        <v>14</v>
      </c>
      <c r="W63" t="s">
        <v>261</v>
      </c>
      <c r="X63" t="s">
        <v>14</v>
      </c>
      <c r="Y63" t="s">
        <v>262</v>
      </c>
      <c r="AD63" t="s">
        <v>18</v>
      </c>
      <c r="AE63" t="str" cm="1">
        <f t="array" ref="AE6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/cantos/src/chtml/g/graciasayahveh.html</v>
      </c>
      <c r="AF63" t="s">
        <v>20</v>
      </c>
      <c r="AG63" t="str">
        <f>LOWER(LEFT(Table134[[#This Row],[Titulo]],1))</f>
        <v>g</v>
      </c>
      <c r="AH63" t="str">
        <f>_xlfn.CONCAT(Table134[[#This Row],[ID]:[c021]])</f>
        <v>{id:60,title: "Gracias a Yahveh ", subtitle: "Salmo 136 (135)", category: "Precatecumenado", moments: ["Paz", "Comunión", "Final", "Antiguo Testamento"], url: "/cantos/src/chtml/g/graciasayahveh.html"},</v>
      </c>
    </row>
    <row r="64" spans="1:34" x14ac:dyDescent="0.35">
      <c r="A64">
        <v>81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80</v>
      </c>
      <c r="H64" t="s">
        <v>6</v>
      </c>
      <c r="I64" t="s">
        <v>7</v>
      </c>
      <c r="J64" t="s">
        <v>4</v>
      </c>
      <c r="K64" t="s">
        <v>360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262</v>
      </c>
      <c r="AD64" t="s">
        <v>18</v>
      </c>
      <c r="AE64" t="str" cm="1">
        <f t="array" ref="AE6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/cantos/src/chtml/g/gritadjubilosos.html</v>
      </c>
      <c r="AF64" t="s">
        <v>20</v>
      </c>
      <c r="AG64" t="str">
        <f>LOWER(LEFT(Table134[[#This Row],[Titulo]],1))</f>
        <v>g</v>
      </c>
      <c r="AH64" t="str">
        <f>_xlfn.CONCAT(Table134[[#This Row],[ID]:[c021]])</f>
        <v>{id:61,title: "Gritad jubilosos ", subtitle: "Isaías 12", category: "Precatecumenado", moments: ["Entrada", "Antiguo Testamento"], url: "/cantos/src/chtml/g/gritadjubilosos.html"},</v>
      </c>
    </row>
    <row r="65" spans="1:34" x14ac:dyDescent="0.35">
      <c r="A65">
        <v>82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81</v>
      </c>
      <c r="H65" t="s">
        <v>6</v>
      </c>
      <c r="I65" t="s">
        <v>7</v>
      </c>
      <c r="J65" t="s">
        <v>4</v>
      </c>
      <c r="K65" t="s">
        <v>335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17</v>
      </c>
      <c r="AD65" t="s">
        <v>18</v>
      </c>
      <c r="AE65" t="str" cm="1">
        <f t="array" ref="AE6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/cantos/src/chtml/h/haciatimoradasanta.html</v>
      </c>
      <c r="AF65" t="s">
        <v>20</v>
      </c>
      <c r="AG65" t="str">
        <f>LOWER(LEFT(Table134[[#This Row],[Titulo]],1))</f>
        <v>h</v>
      </c>
      <c r="AH65" t="str">
        <f>_xlfn.CONCAT(Table134[[#This Row],[ID]:[c021]])</f>
        <v>{id:62,title: "Hacia ti morada santa ", subtitle: "Himno", category: "Precatecumenado", moments: ["Entrada"], url: "/cantos/src/chtml/h/haciatimoradasanta.html"},</v>
      </c>
    </row>
    <row r="66" spans="1:34" x14ac:dyDescent="0.35">
      <c r="A66">
        <v>83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82</v>
      </c>
      <c r="H66" t="s">
        <v>6</v>
      </c>
      <c r="I66" t="s">
        <v>7</v>
      </c>
      <c r="J66" t="s">
        <v>4</v>
      </c>
      <c r="K66" t="s">
        <v>361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255</v>
      </c>
      <c r="T66" t="s">
        <v>14</v>
      </c>
      <c r="U66" t="s">
        <v>262</v>
      </c>
      <c r="AD66" t="s">
        <v>18</v>
      </c>
      <c r="AE66" t="str" cm="1">
        <f t="array" ref="AE6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/cantos/src/chtml/h/hastacuando.html</v>
      </c>
      <c r="AF66" t="s">
        <v>20</v>
      </c>
      <c r="AG66" t="str">
        <f>LOWER(LEFT(Table134[[#This Row],[Titulo]],1))</f>
        <v>h</v>
      </c>
      <c r="AH66" t="str">
        <f>_xlfn.CONCAT(Table134[[#This Row],[ID]:[c021]])</f>
        <v>{id:63,title: "Hasta cuándo ", subtitle: "Salmo 13 (12)", category: "Precatecumenado", moments: ["Cuaresma", "Antiguo Testamento"], url: "/cantos/src/chtml/h/hastacuando.html"},</v>
      </c>
    </row>
    <row r="67" spans="1:34" x14ac:dyDescent="0.35">
      <c r="A67">
        <v>84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83</v>
      </c>
      <c r="H67" t="s">
        <v>6</v>
      </c>
      <c r="I67" t="s">
        <v>7</v>
      </c>
      <c r="J67" t="s">
        <v>4</v>
      </c>
      <c r="K67" t="s">
        <v>362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253</v>
      </c>
      <c r="T67" t="s">
        <v>14</v>
      </c>
      <c r="U67" t="s">
        <v>263</v>
      </c>
      <c r="AD67" t="s">
        <v>18</v>
      </c>
      <c r="AE67" t="str" cm="1">
        <f t="array" ref="AE6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/cantos/src/chtml/h/heaquiquevengopresto.html</v>
      </c>
      <c r="AF67" t="s">
        <v>20</v>
      </c>
      <c r="AG67" t="str">
        <f>LOWER(LEFT(Table134[[#This Row],[Titulo]],1))</f>
        <v>h</v>
      </c>
      <c r="AH67" t="str">
        <f>_xlfn.CONCAT(Table134[[#This Row],[ID]:[c021]])</f>
        <v>{id:64,title: "He aquí que vengo presto ", subtitle: "Apocalipsis 22,12-16", category: "Precatecumenado", moments: ["Adviento", "Nuevo Testamento"], url: "/cantos/src/chtml/h/heaquiquevengopresto.html"},</v>
      </c>
    </row>
    <row r="68" spans="1:34" x14ac:dyDescent="0.35">
      <c r="A68">
        <v>85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84</v>
      </c>
      <c r="H68" t="s">
        <v>6</v>
      </c>
      <c r="I68" t="s">
        <v>7</v>
      </c>
      <c r="J68" t="s">
        <v>4</v>
      </c>
      <c r="K68" t="s">
        <v>363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253</v>
      </c>
      <c r="T68" t="s">
        <v>14</v>
      </c>
      <c r="U68" t="s">
        <v>255</v>
      </c>
      <c r="V68" t="s">
        <v>14</v>
      </c>
      <c r="W68" t="s">
        <v>262</v>
      </c>
      <c r="AD68" t="s">
        <v>18</v>
      </c>
      <c r="AE68" t="str" cm="1">
        <f t="array" ref="AE6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/cantos/src/chtml/h/heesperadoenelsenor.html</v>
      </c>
      <c r="AF68" t="s">
        <v>20</v>
      </c>
      <c r="AG68" t="str">
        <f>LOWER(LEFT(Table134[[#This Row],[Titulo]],1))</f>
        <v>h</v>
      </c>
      <c r="AH68" t="str">
        <f>_xlfn.CONCAT(Table134[[#This Row],[ID]:[c021]])</f>
        <v>{id:65,title: "He esperado en el Señor", subtitle: "Salmo 40 (39)", category: "Precatecumenado", moments: ["Adviento", "Cuaresma", "Antiguo Testamento"], url: "/cantos/src/chtml/h/heesperadoenelsenor.html"},</v>
      </c>
    </row>
    <row r="69" spans="1:34" x14ac:dyDescent="0.35">
      <c r="A69">
        <v>86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85</v>
      </c>
      <c r="H69" t="s">
        <v>6</v>
      </c>
      <c r="I69" t="s">
        <v>7</v>
      </c>
      <c r="J69" t="s">
        <v>4</v>
      </c>
      <c r="K69" t="s">
        <v>364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255</v>
      </c>
      <c r="T69" t="s">
        <v>14</v>
      </c>
      <c r="U69" t="s">
        <v>263</v>
      </c>
      <c r="AD69" t="s">
        <v>18</v>
      </c>
      <c r="AE69" t="str" cm="1">
        <f t="array" ref="AE6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/cantos/src/chtml/h/hijasdejerusalen.html</v>
      </c>
      <c r="AF69" t="s">
        <v>20</v>
      </c>
      <c r="AG69" t="str">
        <f>LOWER(LEFT(Table134[[#This Row],[Titulo]],1))</f>
        <v>h</v>
      </c>
      <c r="AH69" t="str">
        <f>_xlfn.CONCAT(Table134[[#This Row],[ID]:[c021]])</f>
        <v>{id:66,title: "Hijas de Jerusalén", subtitle: "Lucas 23,28-46", category: "Precatecumenado", moments: ["Cuaresma", "Nuevo Testamento"], url: "/cantos/src/chtml/h/hijasdejerusalen.html"},</v>
      </c>
    </row>
    <row r="70" spans="1:34" x14ac:dyDescent="0.35">
      <c r="A70">
        <v>87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86</v>
      </c>
      <c r="H70" t="s">
        <v>6</v>
      </c>
      <c r="I70" t="s">
        <v>7</v>
      </c>
      <c r="J70" t="s">
        <v>4</v>
      </c>
      <c r="K70" t="s">
        <v>335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13</v>
      </c>
      <c r="AD70" t="s">
        <v>18</v>
      </c>
      <c r="AE70" t="str" cm="1">
        <f t="array" ref="AE7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/cantos/src/chtml/h/himnoacristoluz.html</v>
      </c>
      <c r="AF70" t="s">
        <v>20</v>
      </c>
      <c r="AG70" t="str">
        <f>LOWER(LEFT(Table134[[#This Row],[Titulo]],1))</f>
        <v>h</v>
      </c>
      <c r="AH70" t="str">
        <f>_xlfn.CONCAT(Table134[[#This Row],[ID]:[c021]])</f>
        <v>{id:67,title: "Himno a Cristo Luz ", subtitle: "Himno", category: "Precatecumenado", moments: ["Pascua"], url: "/cantos/src/chtml/h/himnoacristoluz.html"},</v>
      </c>
    </row>
    <row r="71" spans="1:34" x14ac:dyDescent="0.35">
      <c r="A71">
        <v>88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87</v>
      </c>
      <c r="H71" t="s">
        <v>6</v>
      </c>
      <c r="I71" t="s">
        <v>7</v>
      </c>
      <c r="J71" t="s">
        <v>4</v>
      </c>
      <c r="K71" t="s">
        <v>365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255</v>
      </c>
      <c r="T71" t="s">
        <v>14</v>
      </c>
      <c r="U71" t="s">
        <v>509</v>
      </c>
      <c r="V71" t="s">
        <v>14</v>
      </c>
      <c r="W71" t="s">
        <v>263</v>
      </c>
      <c r="AD71" t="s">
        <v>18</v>
      </c>
      <c r="AE71" t="str" cm="1">
        <f t="array" ref="AE7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/cantos/src/chtml/h/himnoalakenosis.html</v>
      </c>
      <c r="AF71" t="s">
        <v>20</v>
      </c>
      <c r="AG71" t="str">
        <f>LOWER(LEFT(Table134[[#This Row],[Titulo]],1))</f>
        <v>h</v>
      </c>
      <c r="AH71" t="str">
        <f>_xlfn.CONCAT(Table134[[#This Row],[ID]:[c021]])</f>
        <v>{id:68,title: "Himno a la kenosis", subtitle: "Filipenses 2,1-11", category: "Precatecumenado", moments: ["Cuaresma", "Fracción del Fracción del Pan", "Nuevo Testamento"], url: "/cantos/src/chtml/h/himnoalakenosis.html"},</v>
      </c>
    </row>
    <row r="72" spans="1:34" x14ac:dyDescent="0.35">
      <c r="A72">
        <v>89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88</v>
      </c>
      <c r="H72" t="s">
        <v>6</v>
      </c>
      <c r="I72" t="s">
        <v>7</v>
      </c>
      <c r="J72" t="s">
        <v>4</v>
      </c>
      <c r="K72" t="s">
        <v>335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253</v>
      </c>
      <c r="AD72" t="s">
        <v>18</v>
      </c>
      <c r="AE72" t="str" cm="1">
        <f t="array" ref="AE7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/cantos/src/chtml/h/himnodeadviento.html</v>
      </c>
      <c r="AF72" t="s">
        <v>20</v>
      </c>
      <c r="AG72" t="str">
        <f>LOWER(LEFT(Table134[[#This Row],[Titulo]],1))</f>
        <v>h</v>
      </c>
      <c r="AH72" t="str">
        <f>_xlfn.CONCAT(Table134[[#This Row],[ID]:[c021]])</f>
        <v>{id:69,title: "Himno de Adviento", subtitle: "Himno", category: "Precatecumenado", moments: ["Adviento"], url: "/cantos/src/chtml/h/himnodeadviento.html"},</v>
      </c>
    </row>
    <row r="73" spans="1:34" x14ac:dyDescent="0.35">
      <c r="A73">
        <v>90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89</v>
      </c>
      <c r="H73" t="s">
        <v>6</v>
      </c>
      <c r="I73" t="s">
        <v>7</v>
      </c>
      <c r="J73" t="s">
        <v>4</v>
      </c>
      <c r="K73" t="s">
        <v>366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304</v>
      </c>
      <c r="AD73" t="s">
        <v>18</v>
      </c>
      <c r="AE73" t="str" cm="1">
        <f t="array" ref="AE7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/cantos/src/chtml/h/himnodelaascension.html</v>
      </c>
      <c r="AF73" t="s">
        <v>20</v>
      </c>
      <c r="AG73" t="str">
        <f>LOWER(LEFT(Table134[[#This Row],[Titulo]],1))</f>
        <v>h</v>
      </c>
      <c r="AH73" t="str">
        <f>_xlfn.CONCAT(Table134[[#This Row],[ID]:[c021]])</f>
        <v>{id:70,title: "Himno de la Ascensión", subtitle: "Himno de Laudes del tiempo Pascual, de la Ascensión a Pentecostés", category: "Precatecumenado", moments: ["Laudes/Visperas"], url: "/cantos/src/chtml/h/himnodelaascension.html"},</v>
      </c>
    </row>
    <row r="74" spans="1:34" x14ac:dyDescent="0.35">
      <c r="A74">
        <v>91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90</v>
      </c>
      <c r="H74" t="s">
        <v>6</v>
      </c>
      <c r="I74" t="s">
        <v>7</v>
      </c>
      <c r="J74" t="s">
        <v>4</v>
      </c>
      <c r="K74" t="s">
        <v>335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13</v>
      </c>
      <c r="T74" t="s">
        <v>14</v>
      </c>
      <c r="U74" t="s">
        <v>304</v>
      </c>
      <c r="AD74" t="s">
        <v>18</v>
      </c>
      <c r="AE74" t="str" cm="1">
        <f t="array" ref="AE7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/cantos/src/chtml/h/himnodepascua.html</v>
      </c>
      <c r="AF74" t="s">
        <v>20</v>
      </c>
      <c r="AG74" t="str">
        <f>LOWER(LEFT(Table134[[#This Row],[Titulo]],1))</f>
        <v>h</v>
      </c>
      <c r="AH74" t="str">
        <f>_xlfn.CONCAT(Table134[[#This Row],[ID]:[c021]])</f>
        <v>{id:71,title: "Himno de Pascua ", subtitle: "Himno", category: "Precatecumenado", moments: ["Pascua", "Laudes/Visperas"], url: "/cantos/src/chtml/h/himnodepascua.html"},</v>
      </c>
    </row>
    <row r="75" spans="1:34" x14ac:dyDescent="0.35">
      <c r="A75">
        <v>92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91</v>
      </c>
      <c r="H75" t="s">
        <v>6</v>
      </c>
      <c r="I75" t="s">
        <v>7</v>
      </c>
      <c r="J75" t="s">
        <v>4</v>
      </c>
      <c r="K75" t="s">
        <v>367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261</v>
      </c>
      <c r="T75" t="s">
        <v>14</v>
      </c>
      <c r="U75" t="s">
        <v>263</v>
      </c>
      <c r="AD75" t="s">
        <v>18</v>
      </c>
      <c r="AE75" t="str" cm="1">
        <f t="array" ref="AE7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/cantos/src/chtml/i/idyanunciadamishermanos.html</v>
      </c>
      <c r="AF75" t="s">
        <v>20</v>
      </c>
      <c r="AG75" t="str">
        <f>LOWER(LEFT(Table134[[#This Row],[Titulo]],1))</f>
        <v>i</v>
      </c>
      <c r="AH75" t="str">
        <f>_xlfn.CONCAT(Table134[[#This Row],[ID]:[c021]])</f>
        <v>{id:72,title: "Id y anunciad a mis hermanos", subtitle: "Mateo 28,7-10.16-20", category: "Precatecumenado", moments: ["Final", "Nuevo Testamento"], url: "/cantos/src/chtml/i/idyanunciadamishermanos.html"},</v>
      </c>
    </row>
    <row r="76" spans="1:34" x14ac:dyDescent="0.35">
      <c r="A76">
        <v>93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92</v>
      </c>
      <c r="H76" t="s">
        <v>6</v>
      </c>
      <c r="I76" t="s">
        <v>7</v>
      </c>
      <c r="J76" t="s">
        <v>4</v>
      </c>
      <c r="K76" t="s">
        <v>368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255</v>
      </c>
      <c r="AD76" t="s">
        <v>18</v>
      </c>
      <c r="AE76" t="str" cm="1">
        <f t="array" ref="AE7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/cantos/src/chtml/i/improperios.html</v>
      </c>
      <c r="AF76" t="s">
        <v>20</v>
      </c>
      <c r="AG76" t="str">
        <f>LOWER(LEFT(Table134[[#This Row],[Titulo]],1))</f>
        <v>i</v>
      </c>
      <c r="AH76" t="str">
        <f>_xlfn.CONCAT(Table134[[#This Row],[ID]:[c021]])</f>
        <v>{id:73,title: "Improperios", subtitle: "De la Liturgia de la Adoración de la Cruz de Viernes Santo", category: "Precatecumenado", moments: ["Cuaresma"], url: "/cantos/src/chtml/i/improperios.html"},</v>
      </c>
    </row>
    <row r="77" spans="1:34" x14ac:dyDescent="0.35">
      <c r="A77">
        <v>94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93</v>
      </c>
      <c r="H77" t="s">
        <v>6</v>
      </c>
      <c r="I77" t="s">
        <v>7</v>
      </c>
      <c r="J77" t="s">
        <v>4</v>
      </c>
      <c r="K77" t="s">
        <v>369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255</v>
      </c>
      <c r="T77" t="s">
        <v>14</v>
      </c>
      <c r="U77" t="s">
        <v>259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/cantos/src/chtml/j/jerusalenreconstruida.html</v>
      </c>
      <c r="AF77" t="s">
        <v>20</v>
      </c>
      <c r="AG77" t="str">
        <f>LOWER(LEFT(Table134[[#This Row],[Titulo]],1))</f>
        <v>j</v>
      </c>
      <c r="AH77" t="str">
        <f>_xlfn.CONCAT(Table134[[#This Row],[ID]:[c021]])</f>
        <v>{id:74,title: "Jerusalén reconstruida ", subtitle: "Tobías 13,11-17", category: "Precatecumenado", moments: ["Cuaresma", "Paz", "Antiguo Testamento"], url: "/cantos/src/chtml/j/jerusalenreconstruida.html"},</v>
      </c>
    </row>
    <row r="78" spans="1:34" x14ac:dyDescent="0.35">
      <c r="A78">
        <v>95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94</v>
      </c>
      <c r="H78" t="s">
        <v>6</v>
      </c>
      <c r="I78" t="s">
        <v>7</v>
      </c>
      <c r="J78" t="s">
        <v>4</v>
      </c>
      <c r="K78" t="s">
        <v>370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255</v>
      </c>
      <c r="AD78" t="s">
        <v>18</v>
      </c>
      <c r="AE78" t="str" cm="1">
        <f t="array" ref="AE7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/cantos/src/chtml/l/lamarchaesdura.html</v>
      </c>
      <c r="AF78" t="s">
        <v>20</v>
      </c>
      <c r="AG78" t="str">
        <f>LOWER(LEFT(Table134[[#This Row],[Titulo]],1))</f>
        <v>l</v>
      </c>
      <c r="AH78" t="str">
        <f>_xlfn.CONCAT(Table134[[#This Row],[ID]:[c021]])</f>
        <v>{id:75,title: "La marcha es dura ", subtitle: "Himno*", category: "Precatecumenado", moments: ["Cuaresma"], url: "/cantos/src/chtml/l/lamarchaesdura.html"},</v>
      </c>
    </row>
    <row r="79" spans="1:34" x14ac:dyDescent="0.35">
      <c r="A79">
        <v>96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95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256</v>
      </c>
      <c r="AD79" t="s">
        <v>18</v>
      </c>
      <c r="AE79" t="str" cm="1">
        <f t="array" ref="AE7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/cantos/src/chtml/l/lasalve.html</v>
      </c>
      <c r="AF79" t="s">
        <v>20</v>
      </c>
      <c r="AG79" t="str">
        <f>LOWER(LEFT(Table134[[#This Row],[Titulo]],1))</f>
        <v>l</v>
      </c>
      <c r="AH79" t="str">
        <f>_xlfn.CONCAT(Table134[[#This Row],[ID]:[c021]])</f>
        <v>{id:76,title: "La Salve ", subtitle: "Himno", category: "Precatecumenado", moments: ["Virgen"], url: "/cantos/src/chtml/l/lasalve.html"},</v>
      </c>
    </row>
    <row r="80" spans="1:34" x14ac:dyDescent="0.35">
      <c r="A80">
        <v>97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96</v>
      </c>
      <c r="H80" t="s">
        <v>6</v>
      </c>
      <c r="I80" t="s">
        <v>7</v>
      </c>
      <c r="J80" t="s">
        <v>4</v>
      </c>
      <c r="K80" t="s">
        <v>371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261</v>
      </c>
      <c r="T80" t="s">
        <v>14</v>
      </c>
      <c r="U80" t="s">
        <v>263</v>
      </c>
      <c r="AD80" t="s">
        <v>18</v>
      </c>
      <c r="AE80" t="str" cm="1">
        <f t="array" ref="AE8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/cantos/src/chtml/l/lasiegadelasnaciones.html</v>
      </c>
      <c r="AF80" t="s">
        <v>20</v>
      </c>
      <c r="AG80" t="str">
        <f>LOWER(LEFT(Table134[[#This Row],[Titulo]],1))</f>
        <v>l</v>
      </c>
      <c r="AH80" t="str">
        <f>_xlfn.CONCAT(Table134[[#This Row],[ID]:[c021]])</f>
        <v>{id:77,title: "La siega de las naciones ", subtitle: "Juan 4,31-38", category: "Precatecumenado", moments: ["Final", "Nuevo Testamento"], url: "/cantos/src/chtml/l/lasiegadelasnaciones.html"},</v>
      </c>
    </row>
    <row r="81" spans="1:34" x14ac:dyDescent="0.35">
      <c r="A81">
        <v>98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97</v>
      </c>
      <c r="H81" t="s">
        <v>6</v>
      </c>
      <c r="I81" t="s">
        <v>7</v>
      </c>
      <c r="J81" t="s">
        <v>4</v>
      </c>
      <c r="K81" t="s">
        <v>372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255</v>
      </c>
      <c r="T81" t="s">
        <v>14</v>
      </c>
      <c r="U81" t="s">
        <v>304</v>
      </c>
      <c r="V81" t="s">
        <v>14</v>
      </c>
      <c r="W81" t="s">
        <v>17</v>
      </c>
      <c r="X81" t="s">
        <v>14</v>
      </c>
      <c r="Y81" t="s">
        <v>262</v>
      </c>
      <c r="AD81" t="s">
        <v>18</v>
      </c>
      <c r="AE81" t="str" cm="1">
        <f t="array" ref="AE8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/cantos/src/chtml/l/levantomisojosalosmontes.html</v>
      </c>
      <c r="AF81" t="s">
        <v>20</v>
      </c>
      <c r="AG81" t="str">
        <f>LOWER(LEFT(Table134[[#This Row],[Titulo]],1))</f>
        <v>l</v>
      </c>
      <c r="AH81" t="str">
        <f>_xlfn.CONCAT(Table134[[#This Row],[ID]:[c021]])</f>
        <v>{id:78,title: "Levanto mis ojos a los montes ", subtitle: "Salmo 121 (120)", category: "Precatecumenado", moments: ["Cuaresma", "Laudes/Visperas", "Entrada", "Antiguo Testamento"], url: "/cantos/src/chtml/l/levantomisojosalosmontes.html"},</v>
      </c>
    </row>
    <row r="82" spans="1:34" x14ac:dyDescent="0.35">
      <c r="A82">
        <v>99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98</v>
      </c>
      <c r="H82" t="s">
        <v>6</v>
      </c>
      <c r="I82" t="s">
        <v>7</v>
      </c>
      <c r="J82" t="s">
        <v>4</v>
      </c>
      <c r="K82" t="s">
        <v>373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304</v>
      </c>
      <c r="V82" t="s">
        <v>14</v>
      </c>
      <c r="W82" t="s">
        <v>17</v>
      </c>
      <c r="AD82" t="s">
        <v>18</v>
      </c>
      <c r="AE82" t="str" cm="1">
        <f t="array" ref="AE8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/cantos/src/chtml/l/lleguehastatupresenciamiclamor.html</v>
      </c>
      <c r="AF82" t="s">
        <v>20</v>
      </c>
      <c r="AG82" t="str">
        <f>LOWER(LEFT(Table134[[#This Row],[Titulo]],1))</f>
        <v>l</v>
      </c>
      <c r="AH82" t="str">
        <f>_xlfn.CONCAT(Table134[[#This Row],[ID]:[c021]])</f>
        <v>{id:79,title: "Llegue hasta tu presencia mi clamor ", subtitle: "Salmo 119 (118)", category: "Precatecumenado", moments: ["Cuaresma", "Laudes/Visperas", "Entrada"], url: "/cantos/src/chtml/l/lleguehastatupresenciamiclamor.html"},</v>
      </c>
    </row>
    <row r="83" spans="1:34" x14ac:dyDescent="0.35">
      <c r="A83">
        <v>100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99</v>
      </c>
      <c r="H83" t="s">
        <v>6</v>
      </c>
      <c r="I83" t="s">
        <v>7</v>
      </c>
      <c r="J83" t="s">
        <v>4</v>
      </c>
      <c r="K83" t="s">
        <v>374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15</v>
      </c>
      <c r="V83" t="s">
        <v>14</v>
      </c>
      <c r="W83" t="s">
        <v>261</v>
      </c>
      <c r="X83" t="s">
        <v>14</v>
      </c>
      <c r="Y83" t="s">
        <v>263</v>
      </c>
      <c r="AD83" t="s">
        <v>18</v>
      </c>
      <c r="AE83" t="str" cm="1">
        <f t="array" ref="AE8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/cantos/src/chtml/l/llevamealcielo.html</v>
      </c>
      <c r="AF83" t="s">
        <v>20</v>
      </c>
      <c r="AG83" t="str">
        <f>LOWER(LEFT(Table134[[#This Row],[Titulo]],1))</f>
        <v>l</v>
      </c>
      <c r="AH83" t="str">
        <f>_xlfn.CONCAT(Table134[[#This Row],[ID]:[c021]])</f>
        <v>{id:80,title: "Llévame al cielo ", subtitle: "Filipenses 1,23", category: "Precatecumenado", moments: ["Adviento", "Pentecostés", "Final", "Nuevo Testamento"], url: "/cantos/src/chtml/l/llevamealcielo.html"},</v>
      </c>
    </row>
    <row r="84" spans="1:34" x14ac:dyDescent="0.35">
      <c r="A84">
        <v>101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100</v>
      </c>
      <c r="H84" t="s">
        <v>6</v>
      </c>
      <c r="I84" t="s">
        <v>7</v>
      </c>
      <c r="J84" t="s">
        <v>4</v>
      </c>
      <c r="K84" t="s">
        <v>375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256</v>
      </c>
      <c r="T84" t="s">
        <v>14</v>
      </c>
      <c r="U84" t="s">
        <v>304</v>
      </c>
      <c r="V84" t="s">
        <v>14</v>
      </c>
      <c r="W84" t="s">
        <v>263</v>
      </c>
      <c r="AD84" t="s">
        <v>18</v>
      </c>
      <c r="AE84" t="str" cm="1">
        <f t="array" ref="AE8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/cantos/src/chtml/m/magnificat.html</v>
      </c>
      <c r="AF84" t="s">
        <v>20</v>
      </c>
      <c r="AG84" t="str">
        <f>LOWER(LEFT(Table134[[#This Row],[Titulo]],1))</f>
        <v>m</v>
      </c>
      <c r="AH84" t="str">
        <f>_xlfn.CONCAT(Table134[[#This Row],[ID]:[c021]])</f>
        <v>{id:81,title: "Magníficat", subtitle: "Lucas 1,46-55", category: "Precatecumenado", moments: ["Virgen", "Laudes/Visperas", "Nuevo Testamento"], url: "/cantos/src/chtml/m/magnificat.html"},</v>
      </c>
    </row>
    <row r="85" spans="1:34" x14ac:dyDescent="0.35">
      <c r="A85">
        <v>102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101</v>
      </c>
      <c r="H85" t="s">
        <v>6</v>
      </c>
      <c r="I85" t="s">
        <v>7</v>
      </c>
      <c r="J85" t="s">
        <v>4</v>
      </c>
      <c r="K85" t="s">
        <v>376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256</v>
      </c>
      <c r="T85" t="s">
        <v>14</v>
      </c>
      <c r="U85" t="s">
        <v>17</v>
      </c>
      <c r="V85" t="s">
        <v>14</v>
      </c>
      <c r="W85" t="s">
        <v>263</v>
      </c>
      <c r="AD85" t="s">
        <v>18</v>
      </c>
      <c r="AE85" t="str" cm="1">
        <f t="array" ref="AE8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/cantos/src/chtml/m/mariacasadebendicion.html</v>
      </c>
      <c r="AF85" t="s">
        <v>20</v>
      </c>
      <c r="AG85" t="str">
        <f>LOWER(LEFT(Table134[[#This Row],[Titulo]],1))</f>
        <v>m</v>
      </c>
      <c r="AH85" t="str">
        <f>_xlfn.CONCAT(Table134[[#This Row],[ID]:[c021]])</f>
        <v>{id:82,title: "María, casa de bendición", subtitle: "Las Bodas de Caná – Juan 2,1-11", category: "Precatecumenado", moments: ["Virgen", "Entrada", "Nuevo Testamento"], url: "/cantos/src/chtml/m/mariacasadebendicion.html"},</v>
      </c>
    </row>
    <row r="86" spans="1:34" x14ac:dyDescent="0.35">
      <c r="A86">
        <v>103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102</v>
      </c>
      <c r="H86" t="s">
        <v>6</v>
      </c>
      <c r="I86" t="s">
        <v>7</v>
      </c>
      <c r="J86" t="s">
        <v>4</v>
      </c>
      <c r="K86" t="s">
        <v>377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256</v>
      </c>
      <c r="AD86" t="s">
        <v>18</v>
      </c>
      <c r="AE86" t="str" cm="1">
        <f t="array" ref="AE8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/cantos/src/chtml/m/mariadejasnagöra.html</v>
      </c>
      <c r="AF86" t="s">
        <v>20</v>
      </c>
      <c r="AG86" t="str">
        <f>LOWER(LEFT(Table134[[#This Row],[Titulo]],1))</f>
        <v>m</v>
      </c>
      <c r="AH86" t="str">
        <f>_xlfn.CONCAT(Table134[[#This Row],[ID]:[c021]])</f>
        <v>{id:83,title: "María de Jasna Göra", subtitle: "Himno a la Virgen de Jasna Göra, Chestokowa, Polonia", category: "Precatecumenado", moments: ["Virgen"], url: "/cantos/src/chtml/m/mariadejasnagöra.html"},</v>
      </c>
    </row>
    <row r="87" spans="1:34" x14ac:dyDescent="0.35">
      <c r="A87">
        <v>104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103</v>
      </c>
      <c r="H87" t="s">
        <v>6</v>
      </c>
      <c r="I87" t="s">
        <v>7</v>
      </c>
      <c r="J87" t="s">
        <v>4</v>
      </c>
      <c r="K87" t="s">
        <v>378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S87" t="s">
        <v>255</v>
      </c>
      <c r="T87" t="s">
        <v>14</v>
      </c>
      <c r="U87" t="s">
        <v>256</v>
      </c>
      <c r="V87" t="s">
        <v>14</v>
      </c>
      <c r="W87" t="s">
        <v>263</v>
      </c>
      <c r="AD87" t="s">
        <v>18</v>
      </c>
      <c r="AE87" t="str" cm="1">
        <f t="array" ref="AE8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/cantos/src/chtml/m/mariamadredelaiglesia.html</v>
      </c>
      <c r="AF87" t="s">
        <v>20</v>
      </c>
      <c r="AG87" t="str">
        <f>LOWER(LEFT(Table134[[#This Row],[Titulo]],1))</f>
        <v>m</v>
      </c>
      <c r="AH87" t="str">
        <f>_xlfn.CONCAT(Table134[[#This Row],[ID]:[c021]])</f>
        <v>{id:84,title: "María, madre de la Iglesia", subtitle: "Juan 19,26-34", category: "Precatecumenado", moments: ["Cuaresma", "Virgen", "Nuevo Testamento"], url: "/cantos/src/chtml/m/mariamadredelaiglesia.html"},</v>
      </c>
    </row>
    <row r="88" spans="1:34" x14ac:dyDescent="0.35">
      <c r="A88">
        <v>105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104</v>
      </c>
      <c r="H88" t="s">
        <v>6</v>
      </c>
      <c r="I88" t="s">
        <v>7</v>
      </c>
      <c r="J88" t="s">
        <v>4</v>
      </c>
      <c r="K88" t="s">
        <v>379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256</v>
      </c>
      <c r="AD88" t="s">
        <v>18</v>
      </c>
      <c r="AE88" t="str" cm="1">
        <f t="array" ref="AE8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/cantos/src/chtml/m/mariamadredelcaminoardiente.html</v>
      </c>
      <c r="AF88" t="s">
        <v>20</v>
      </c>
      <c r="AG88" t="str">
        <f>LOWER(LEFT(Table134[[#This Row],[Titulo]],1))</f>
        <v>m</v>
      </c>
      <c r="AH88" t="str">
        <f>_xlfn.CONCAT(Table134[[#This Row],[ID]:[c021]])</f>
        <v>{id:85,title: "María, madre del camino ardiente", subtitle: "Himno a la Virgen del Tercer Milenio", category: "Precatecumenado", moments: ["Virgen"], url: "/cantos/src/chtml/m/mariamadredelcaminoardiente.html"},</v>
      </c>
    </row>
    <row r="89" spans="1:34" x14ac:dyDescent="0.35">
      <c r="A89">
        <v>106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105</v>
      </c>
      <c r="H89" t="s">
        <v>6</v>
      </c>
      <c r="I89" t="s">
        <v>7</v>
      </c>
      <c r="J89" t="s">
        <v>4</v>
      </c>
      <c r="K89" t="s">
        <v>335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255</v>
      </c>
      <c r="T89" t="s">
        <v>14</v>
      </c>
      <c r="U89" t="s">
        <v>256</v>
      </c>
      <c r="AD89" t="s">
        <v>18</v>
      </c>
      <c r="AE89" t="str" cm="1">
        <f t="array" ref="AE8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/cantos/src/chtml/m/mariapequenamaria.html</v>
      </c>
      <c r="AF89" t="s">
        <v>20</v>
      </c>
      <c r="AG89" t="str">
        <f>LOWER(LEFT(Table134[[#This Row],[Titulo]],1))</f>
        <v>m</v>
      </c>
      <c r="AH89" t="str">
        <f>_xlfn.CONCAT(Table134[[#This Row],[ID]:[c021]])</f>
        <v>{id:86,title: "María, pequeña María", subtitle: "Himno", category: "Precatecumenado", moments: ["Cuaresma", "Virgen"], url: "/cantos/src/chtml/m/mariapequenamaria.html"},</v>
      </c>
    </row>
    <row r="90" spans="1:34" x14ac:dyDescent="0.35">
      <c r="A90">
        <v>107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106</v>
      </c>
      <c r="H90" t="s">
        <v>6</v>
      </c>
      <c r="I90" t="s">
        <v>7</v>
      </c>
      <c r="J90" t="s">
        <v>4</v>
      </c>
      <c r="K90" t="s">
        <v>380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253</v>
      </c>
      <c r="T90" t="s">
        <v>14</v>
      </c>
      <c r="U90" t="s">
        <v>17</v>
      </c>
      <c r="V90" t="s">
        <v>14</v>
      </c>
      <c r="W90" t="s">
        <v>262</v>
      </c>
      <c r="AD90" t="s">
        <v>18</v>
      </c>
      <c r="AE90" t="str" cm="1">
        <f t="array" ref="AE9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/cantos/src/chtml/m/meensenaraselcaminodelavida.html</v>
      </c>
      <c r="AF90" t="s">
        <v>20</v>
      </c>
      <c r="AG90" t="str">
        <f>LOWER(LEFT(Table134[[#This Row],[Titulo]],1))</f>
        <v>m</v>
      </c>
      <c r="AH90" t="str">
        <f>_xlfn.CONCAT(Table134[[#This Row],[ID]:[c021]])</f>
        <v>{id:87,title: "Me enseñarás el camino de la vida", subtitle: "Salmo 16 (15)", category: "Precatecumenado", moments: ["Adviento", "Entrada", "Antiguo Testamento"], url: "/cantos/src/chtml/m/meensenaraselcaminodelavida.html"},</v>
      </c>
    </row>
    <row r="91" spans="1:34" x14ac:dyDescent="0.35">
      <c r="A91">
        <v>108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107</v>
      </c>
      <c r="H91" t="s">
        <v>6</v>
      </c>
      <c r="I91" t="s">
        <v>7</v>
      </c>
      <c r="J91" t="s">
        <v>4</v>
      </c>
      <c r="K91" t="s">
        <v>381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262</v>
      </c>
      <c r="AD91" t="s">
        <v>18</v>
      </c>
      <c r="AE91" t="str" cm="1">
        <f t="array" ref="AE9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/cantos/src/chtml/m/mehasseducidosenor.html</v>
      </c>
      <c r="AF91" t="s">
        <v>20</v>
      </c>
      <c r="AG91" t="str">
        <f>LOWER(LEFT(Table134[[#This Row],[Titulo]],1))</f>
        <v>m</v>
      </c>
      <c r="AH91" t="str">
        <f>_xlfn.CONCAT(Table134[[#This Row],[ID]:[c021]])</f>
        <v>{id:88,title: "Me has seducido, Señor", subtitle: "Jeremías 20,7-18", category: "Precatecumenado", moments: ["Antiguo Testamento"], url: "/cantos/src/chtml/m/mehasseducidosenor.html"},</v>
      </c>
    </row>
    <row r="92" spans="1:34" x14ac:dyDescent="0.35">
      <c r="A92">
        <v>109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108</v>
      </c>
      <c r="H92" t="s">
        <v>6</v>
      </c>
      <c r="I92" t="s">
        <v>7</v>
      </c>
      <c r="J92" t="s">
        <v>4</v>
      </c>
      <c r="K92" t="s">
        <v>333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259</v>
      </c>
      <c r="T92" t="s">
        <v>14</v>
      </c>
      <c r="U92" t="s">
        <v>262</v>
      </c>
      <c r="AD92" t="s">
        <v>18</v>
      </c>
      <c r="AE92" t="str" cm="1">
        <f t="array" ref="AE9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/cantos/src/chtml/m/miradqueestupendo.html</v>
      </c>
      <c r="AF92" t="s">
        <v>20</v>
      </c>
      <c r="AG92" t="str">
        <f>LOWER(LEFT(Table134[[#This Row],[Titulo]],1))</f>
        <v>m</v>
      </c>
      <c r="AH92" t="str">
        <f>_xlfn.CONCAT(Table134[[#This Row],[ID]:[c021]])</f>
        <v>{id:89,title: "Mirad qué estupendo ", subtitle: "Salmo 133 (132)", category: "Precatecumenado", moments: ["Paz", "Antiguo Testamento"], url: "/cantos/src/chtml/m/miradqueestupendo.html"},</v>
      </c>
    </row>
    <row r="93" spans="1:34" x14ac:dyDescent="0.35">
      <c r="A93">
        <v>110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109</v>
      </c>
      <c r="H93" t="s">
        <v>6</v>
      </c>
      <c r="I93" t="s">
        <v>7</v>
      </c>
      <c r="J93" t="s">
        <v>4</v>
      </c>
      <c r="K93" t="s">
        <v>382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T93" t="s">
        <v>14</v>
      </c>
      <c r="U93" t="s">
        <v>304</v>
      </c>
      <c r="V93" t="s">
        <v>14</v>
      </c>
      <c r="W93" t="s">
        <v>262</v>
      </c>
      <c r="AD93" t="s">
        <v>18</v>
      </c>
      <c r="AE93" t="str" cm="1">
        <f t="array" ref="AE9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/cantos/src/chtml/m/misericordiamiamisericordia.html</v>
      </c>
      <c r="AF93" t="s">
        <v>20</v>
      </c>
      <c r="AG93" t="str">
        <f>LOWER(LEFT(Table134[[#This Row],[Titulo]],1))</f>
        <v>m</v>
      </c>
      <c r="AH93" t="str">
        <f>_xlfn.CONCAT(Table134[[#This Row],[ID]:[c021]])</f>
        <v>{id:90,title: "Misericordia mía, misericordia", subtitle: "Salmo 51 (50) “Miserere”", category: "Precatecumenado", moments: ["Cuaresma", "Laudes/Visperas", "Antiguo Testamento"], url: "/cantos/src/chtml/m/misericordiamiamisericordia.html"},</v>
      </c>
    </row>
    <row r="94" spans="1:34" x14ac:dyDescent="0.35">
      <c r="A94">
        <v>111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110</v>
      </c>
      <c r="H94" t="s">
        <v>6</v>
      </c>
      <c r="I94" t="s">
        <v>7</v>
      </c>
      <c r="J94" t="s">
        <v>4</v>
      </c>
      <c r="K94" t="s">
        <v>383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262</v>
      </c>
      <c r="AD94" t="s">
        <v>18</v>
      </c>
      <c r="AE94" t="str" cm="1">
        <f t="array" ref="AE9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/cantos/src/chtml/m/muchomehanperseguido.html</v>
      </c>
      <c r="AF94" t="s">
        <v>20</v>
      </c>
      <c r="AG94" t="str">
        <f>LOWER(LEFT(Table134[[#This Row],[Titulo]],1))</f>
        <v>m</v>
      </c>
      <c r="AH94" t="str">
        <f>_xlfn.CONCAT(Table134[[#This Row],[ID]:[c021]])</f>
        <v>{id:91,title: "Mucho me han perseguido", subtitle: "Salmo 129 (128)", category: "Precatecumenado", moments: ["Antiguo Testamento"], url: "/cantos/src/chtml/m/muchomehanperseguido.html"},</v>
      </c>
    </row>
    <row r="95" spans="1:34" x14ac:dyDescent="0.35">
      <c r="A95">
        <v>112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111</v>
      </c>
      <c r="H95" t="s">
        <v>6</v>
      </c>
      <c r="I95" t="s">
        <v>7</v>
      </c>
      <c r="J95" t="s">
        <v>4</v>
      </c>
      <c r="K95" t="s">
        <v>384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13</v>
      </c>
      <c r="T95" t="s">
        <v>14</v>
      </c>
      <c r="U95" t="s">
        <v>16</v>
      </c>
      <c r="V95" t="s">
        <v>14</v>
      </c>
      <c r="W95" t="s">
        <v>263</v>
      </c>
      <c r="AD95" t="s">
        <v>18</v>
      </c>
      <c r="AE95" t="str" cm="1">
        <f t="array" ref="AE9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/cantos/src/chtml/n/noestaaquiresucito.html</v>
      </c>
      <c r="AF95" t="s">
        <v>20</v>
      </c>
      <c r="AG95" t="str">
        <f>LOWER(LEFT(Table134[[#This Row],[Titulo]],1))</f>
        <v>n</v>
      </c>
      <c r="AH95" t="str">
        <f>_xlfn.CONCAT(Table134[[#This Row],[ID]:[c021]])</f>
        <v>{id:92,title: "No está aquí, resucitó ", subtitle: "Mateo 28,1-8", category: "Precatecumenado", moments: ["Pascua", "Comunión", "Nuevo Testamento"], url: "/cantos/src/chtml/n/noestaaquiresucito.html"},</v>
      </c>
    </row>
    <row r="96" spans="1:34" x14ac:dyDescent="0.35">
      <c r="A96">
        <v>113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112</v>
      </c>
      <c r="H96" t="s">
        <v>6</v>
      </c>
      <c r="I96" t="s">
        <v>7</v>
      </c>
      <c r="J96" t="s">
        <v>4</v>
      </c>
      <c r="K96" t="s">
        <v>385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253</v>
      </c>
      <c r="AD96" t="s">
        <v>18</v>
      </c>
      <c r="AE96" t="str" cm="1">
        <f t="array" ref="AE9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/cantos/src/chtml/o/ohcieloslloveddeloalto.html</v>
      </c>
      <c r="AF96" t="s">
        <v>20</v>
      </c>
      <c r="AG96" t="str">
        <f>LOWER(LEFT(Table134[[#This Row],[Titulo]],1))</f>
        <v>o</v>
      </c>
      <c r="AH96" t="str">
        <f>_xlfn.CONCAT(Table134[[#This Row],[ID]:[c021]])</f>
        <v>{id:93,title: "Oh cielos, lloved de lo alto", subtitle: "Isaías 45,8", category: "Precatecumenado", moments: ["Adviento"], url: "/cantos/src/chtml/o/ohcieloslloveddeloalto.html"},</v>
      </c>
    </row>
    <row r="97" spans="1:34" x14ac:dyDescent="0.35">
      <c r="A97">
        <v>114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113</v>
      </c>
      <c r="H97" t="s">
        <v>6</v>
      </c>
      <c r="I97" t="s">
        <v>7</v>
      </c>
      <c r="J97" t="s">
        <v>4</v>
      </c>
      <c r="K97" t="s">
        <v>386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262</v>
      </c>
      <c r="AD97" t="s">
        <v>18</v>
      </c>
      <c r="AE97" t="str" cm="1">
        <f t="array" ref="AE9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/cantos/src/chtml/o/ohdiosportunombresalvame.html</v>
      </c>
      <c r="AF97" t="s">
        <v>20</v>
      </c>
      <c r="AG97" t="str">
        <f>LOWER(LEFT(Table134[[#This Row],[Titulo]],1))</f>
        <v>o</v>
      </c>
      <c r="AH97" t="str">
        <f>_xlfn.CONCAT(Table134[[#This Row],[ID]:[c021]])</f>
        <v>{id:94,title: "Oh Dios, por tu nombre sálvame ", subtitle: "Salmo 54 (53)", category: "Precatecumenado", moments: ["Antiguo Testamento"], url: "/cantos/src/chtml/o/ohdiosportunombresalvame.html"},</v>
      </c>
    </row>
    <row r="98" spans="1:34" x14ac:dyDescent="0.35">
      <c r="A98">
        <v>115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114</v>
      </c>
      <c r="H98" t="s">
        <v>6</v>
      </c>
      <c r="I98" t="s">
        <v>7</v>
      </c>
      <c r="J98" t="s">
        <v>4</v>
      </c>
      <c r="K98" t="s">
        <v>387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253</v>
      </c>
      <c r="T98" t="s">
        <v>14</v>
      </c>
      <c r="U98" t="s">
        <v>304</v>
      </c>
      <c r="V98" t="s">
        <v>14</v>
      </c>
      <c r="W98" t="s">
        <v>262</v>
      </c>
      <c r="AD98" t="s">
        <v>18</v>
      </c>
      <c r="AE98" t="str" cm="1">
        <f t="array" ref="AE9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/cantos/src/chtml/o/ohdiostueresmidios.html</v>
      </c>
      <c r="AF98" t="s">
        <v>20</v>
      </c>
      <c r="AG98" t="str">
        <f>LOWER(LEFT(Table134[[#This Row],[Titulo]],1))</f>
        <v>o</v>
      </c>
      <c r="AH98" t="str">
        <f>_xlfn.CONCAT(Table134[[#This Row],[ID]:[c021]])</f>
        <v>{id:95,title: "Oh Dios, tú eres mi Dios ", subtitle: "Salmo 63 (62)", category: "Precatecumenado", moments: ["Adviento", "Laudes/Visperas", "Antiguo Testamento"], url: "/cantos/src/chtml/o/ohdiostueresmidios.html"},</v>
      </c>
    </row>
    <row r="99" spans="1:34" x14ac:dyDescent="0.35">
      <c r="A99">
        <v>116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115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255</v>
      </c>
      <c r="T99" t="s">
        <v>14</v>
      </c>
      <c r="U99" t="s">
        <v>508</v>
      </c>
      <c r="V99" t="s">
        <v>14</v>
      </c>
      <c r="W99" t="s">
        <v>16</v>
      </c>
      <c r="AD99" t="s">
        <v>18</v>
      </c>
      <c r="AE99" t="str" cm="1">
        <f t="array" ref="AE9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/cantos/src/chtml/o/ohjesusamormio.html</v>
      </c>
      <c r="AF99" t="s">
        <v>20</v>
      </c>
      <c r="AG99" t="str">
        <f>LOWER(LEFT(Table134[[#This Row],[Titulo]],1))</f>
        <v>o</v>
      </c>
      <c r="AH99" t="str">
        <f>_xlfn.CONCAT(Table134[[#This Row],[ID]:[c021]])</f>
        <v>{id:96,title: "Oh Jesús, amor mío ", subtitle: "Himno", category: "Precatecumenado", moments: ["Cuaresma", "Fracción del Pan", "Comunión"], url: "/cantos/src/chtml/o/ohjesusamormio.html"},</v>
      </c>
    </row>
    <row r="100" spans="1:34" x14ac:dyDescent="0.35">
      <c r="A100">
        <v>117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116</v>
      </c>
      <c r="H100" t="s">
        <v>6</v>
      </c>
      <c r="I100" t="s">
        <v>7</v>
      </c>
      <c r="J100" t="s">
        <v>4</v>
      </c>
      <c r="K100" t="s">
        <v>388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13</v>
      </c>
      <c r="T100" t="s">
        <v>14</v>
      </c>
      <c r="U100" t="s">
        <v>263</v>
      </c>
      <c r="AD100" t="s">
        <v>18</v>
      </c>
      <c r="AE100" t="str" cm="1">
        <f t="array" ref="AE10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/cantos/src/chtml/o/ohmuerte¿dondeestatuvictoria?.html</v>
      </c>
      <c r="AF100" t="s">
        <v>20</v>
      </c>
      <c r="AG100" t="str">
        <f>LOWER(LEFT(Table134[[#This Row],[Titulo]],1))</f>
        <v>o</v>
      </c>
      <c r="AH100" t="str">
        <f>_xlfn.CONCAT(Table134[[#This Row],[ID]:[c021]])</f>
        <v>{id:97,title: "Oh muerte, ¿dónde está tu victoria? ", subtitle: "1ª Corintios 15", category: "Precatecumenado", moments: ["Pascua", "Nuevo Testamento"], url: "/cantos/src/chtml/o/ohmuerte¿dondeestatuvictoria?.html"},</v>
      </c>
    </row>
    <row r="101" spans="1:34" x14ac:dyDescent="0.35">
      <c r="A101">
        <v>118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117</v>
      </c>
      <c r="H101" t="s">
        <v>6</v>
      </c>
      <c r="I101" t="s">
        <v>7</v>
      </c>
      <c r="J101" t="s">
        <v>4</v>
      </c>
      <c r="K101" t="s">
        <v>389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304</v>
      </c>
      <c r="T101" t="s">
        <v>14</v>
      </c>
      <c r="U101" t="s">
        <v>17</v>
      </c>
      <c r="V101" t="s">
        <v>14</v>
      </c>
      <c r="W101" t="s">
        <v>16</v>
      </c>
      <c r="X101" t="s">
        <v>14</v>
      </c>
      <c r="Y101" t="s">
        <v>262</v>
      </c>
      <c r="AD101" t="s">
        <v>18</v>
      </c>
      <c r="AE101" t="str" cm="1">
        <f t="array" ref="AE10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/cantos/src/chtml/o/ohsenornuestrodios.html</v>
      </c>
      <c r="AF101" t="s">
        <v>20</v>
      </c>
      <c r="AG101" t="str">
        <f>LOWER(LEFT(Table134[[#This Row],[Titulo]],1))</f>
        <v>o</v>
      </c>
      <c r="AH101" t="str">
        <f>_xlfn.CONCAT(Table134[[#This Row],[ID]:[c021]])</f>
        <v>{id:98,title: "Oh Señor, nuestro Dios ", subtitle: "Salmo 8", category: "Precatecumenado", moments: ["Laudes/Visperas", "Entrada", "Comunión", "Antiguo Testamento"], url: "/cantos/src/chtml/o/ohsenornuestrodios.html"},</v>
      </c>
    </row>
    <row r="102" spans="1:34" x14ac:dyDescent="0.35">
      <c r="A102">
        <v>119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118</v>
      </c>
      <c r="H102" t="s">
        <v>6</v>
      </c>
      <c r="I102" t="s">
        <v>7</v>
      </c>
      <c r="J102" t="s">
        <v>4</v>
      </c>
      <c r="K102" t="s">
        <v>390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17</v>
      </c>
      <c r="T102" t="s">
        <v>14</v>
      </c>
      <c r="U102" t="s">
        <v>262</v>
      </c>
      <c r="AD102" t="s">
        <v>18</v>
      </c>
      <c r="AE102" t="str" cm="1">
        <f t="array" ref="AE10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/cantos/src/chtml/o/ostomaredeentrelasnaciones.html</v>
      </c>
      <c r="AF102" t="s">
        <v>20</v>
      </c>
      <c r="AG102" t="str">
        <f>LOWER(LEFT(Table134[[#This Row],[Titulo]],1))</f>
        <v>o</v>
      </c>
      <c r="AH102" t="str">
        <f>_xlfn.CONCAT(Table134[[#This Row],[ID]:[c021]])</f>
        <v>{id:99,title: "Os tomaré de entre las naciones ", subtitle: "Cántico de Ezequiel – Ez 36,24-28", category: "Precatecumenado", moments: ["Entrada", "Antiguo Testamento"], url: "/cantos/src/chtml/o/ostomaredeentrelasnaciones.html"},</v>
      </c>
    </row>
    <row r="103" spans="1:34" x14ac:dyDescent="0.35">
      <c r="A103">
        <v>120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119</v>
      </c>
      <c r="H103" t="s">
        <v>6</v>
      </c>
      <c r="I103" t="s">
        <v>7</v>
      </c>
      <c r="J103" t="s">
        <v>4</v>
      </c>
      <c r="K103" t="s">
        <v>391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256</v>
      </c>
      <c r="AD103" t="s">
        <v>18</v>
      </c>
      <c r="AE103" t="str" cm="1">
        <f t="array" ref="AE10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/cantos/src/chtml/p/palomaincorrupta.html</v>
      </c>
      <c r="AF103" t="s">
        <v>20</v>
      </c>
      <c r="AG103" t="str">
        <f>LOWER(LEFT(Table134[[#This Row],[Titulo]],1))</f>
        <v>p</v>
      </c>
      <c r="AH103" t="str">
        <f>_xlfn.CONCAT(Table134[[#This Row],[ID]:[c021]])</f>
        <v>{id:100,title: "Paloma incorrupta ", subtitle: "Himno inspirado en los Kontákia de san Romano el Meloda", category: "Precatecumenado", moments: ["Virgen"], url: "/cantos/src/chtml/p/palomaincorrupta.html"},</v>
      </c>
    </row>
    <row r="104" spans="1:34" x14ac:dyDescent="0.35">
      <c r="A104">
        <v>121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15</v>
      </c>
      <c r="H104" t="s">
        <v>6</v>
      </c>
      <c r="I104" t="s">
        <v>7</v>
      </c>
      <c r="J104" t="s">
        <v>4</v>
      </c>
      <c r="K104" t="s">
        <v>335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15</v>
      </c>
      <c r="T104" t="s">
        <v>14</v>
      </c>
      <c r="U104" t="s">
        <v>16</v>
      </c>
      <c r="AD104" t="s">
        <v>18</v>
      </c>
      <c r="AE104" t="str" cm="1">
        <f t="array" ref="AE10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/cantos/src/chtml/p/pentecostes.html</v>
      </c>
      <c r="AF104" t="s">
        <v>20</v>
      </c>
      <c r="AG104" t="str">
        <f>LOWER(LEFT(Table134[[#This Row],[Titulo]],1))</f>
        <v>p</v>
      </c>
      <c r="AH104" t="str">
        <f>_xlfn.CONCAT(Table134[[#This Row],[ID]:[c021]])</f>
        <v>{id:101,title: "Pentecostés", subtitle: "Himno", category: "Precatecumenado", moments: ["Pentecostés", "Comunión"], url: "/cantos/src/chtml/p/pentecostes.html"},</v>
      </c>
    </row>
    <row r="105" spans="1:34" x14ac:dyDescent="0.35">
      <c r="A105">
        <v>122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120</v>
      </c>
      <c r="H105" t="s">
        <v>6</v>
      </c>
      <c r="I105" t="s">
        <v>7</v>
      </c>
      <c r="J105" t="s">
        <v>4</v>
      </c>
      <c r="K105" t="s">
        <v>392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259</v>
      </c>
      <c r="T105" t="s">
        <v>14</v>
      </c>
      <c r="U105" t="s">
        <v>262</v>
      </c>
      <c r="AD105" t="s">
        <v>18</v>
      </c>
      <c r="AE105" t="str" cm="1">
        <f t="array" ref="AE10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/cantos/src/chtml/p/porelamordemisamigos.html</v>
      </c>
      <c r="AF105" t="s">
        <v>20</v>
      </c>
      <c r="AG105" t="str">
        <f>LOWER(LEFT(Table134[[#This Row],[Titulo]],1))</f>
        <v>p</v>
      </c>
      <c r="AH105" t="str">
        <f>_xlfn.CONCAT(Table134[[#This Row],[ID]:[c021]])</f>
        <v>{id:102,title: "Por el amor de mis amigos ", subtitle: "Salmo 122 (121)", category: "Precatecumenado", moments: ["Paz", "Antiguo Testamento"], url: "/cantos/src/chtml/p/porelamordemisamigos.html"},</v>
      </c>
    </row>
    <row r="106" spans="1:34" x14ac:dyDescent="0.35">
      <c r="A106">
        <v>123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121</v>
      </c>
      <c r="H106" t="s">
        <v>6</v>
      </c>
      <c r="I106" t="s">
        <v>7</v>
      </c>
      <c r="J106" t="s">
        <v>4</v>
      </c>
      <c r="K106" t="s">
        <v>393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13</v>
      </c>
      <c r="T106" t="s">
        <v>14</v>
      </c>
      <c r="U106" t="s">
        <v>257</v>
      </c>
      <c r="V106" t="s">
        <v>14</v>
      </c>
      <c r="W106" t="s">
        <v>259</v>
      </c>
      <c r="AD106" t="s">
        <v>18</v>
      </c>
      <c r="AE106" t="str" cm="1">
        <f t="array" ref="AE10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/cantos/src/chtml/p/porqueestanocheesdiferente.html</v>
      </c>
      <c r="AF106" t="s">
        <v>20</v>
      </c>
      <c r="AG106" t="str">
        <f>LOWER(LEFT(Table134[[#This Row],[Titulo]],1))</f>
        <v>p</v>
      </c>
      <c r="AH106" t="str">
        <f>_xlfn.CONCAT(Table134[[#This Row],[ID]:[c021]])</f>
        <v>{id:103,title: "Por qué esta noche es diferente ", subtitle: "Canto de los niños para la Noche de Pascua – de la Hagadá de Pésaj hebrea", category: "Precatecumenado", moments: ["Pascua", "Niños", "Paz"], url: "/cantos/src/chtml/p/porqueestanocheesdiferente.html"},</v>
      </c>
    </row>
    <row r="107" spans="1:34" x14ac:dyDescent="0.35">
      <c r="A107">
        <v>124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122</v>
      </c>
      <c r="H107" t="s">
        <v>6</v>
      </c>
      <c r="I107" t="s">
        <v>7</v>
      </c>
      <c r="J107" t="s">
        <v>4</v>
      </c>
      <c r="K107" t="s">
        <v>394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255</v>
      </c>
      <c r="T107" t="s">
        <v>14</v>
      </c>
      <c r="U107" t="s">
        <v>304</v>
      </c>
      <c r="V107" t="s">
        <v>14</v>
      </c>
      <c r="W107" t="s">
        <v>262</v>
      </c>
      <c r="AD107" t="s">
        <v>18</v>
      </c>
      <c r="AE107" t="str" cm="1">
        <f t="array" ref="AE10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/cantos/src/chtml/p/porquelasgentesconjuran.html</v>
      </c>
      <c r="AF107" t="s">
        <v>20</v>
      </c>
      <c r="AG107" t="str">
        <f>LOWER(LEFT(Table134[[#This Row],[Titulo]],1))</f>
        <v>p</v>
      </c>
      <c r="AH107" t="str">
        <f>_xlfn.CONCAT(Table134[[#This Row],[ID]:[c021]])</f>
        <v>{id:104,title: "Por qué las gentes conjuran ", subtitle: "Salmo 2", category: "Precatecumenado", moments: ["Cuaresma", "Laudes/Visperas", "Antiguo Testamento"], url: "/cantos/src/chtml/p/porquelasgentesconjuran.html"},</v>
      </c>
    </row>
    <row r="108" spans="1:34" x14ac:dyDescent="0.35">
      <c r="A108">
        <v>125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123</v>
      </c>
      <c r="H108" t="s">
        <v>6</v>
      </c>
      <c r="I108" t="s">
        <v>7</v>
      </c>
      <c r="J108" t="s">
        <v>4</v>
      </c>
      <c r="K108" t="s">
        <v>395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304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/cantos/src/chtml/p/porquemiyugoessuave.html</v>
      </c>
      <c r="AF108" t="s">
        <v>20</v>
      </c>
      <c r="AG108" t="str">
        <f>LOWER(LEFT(Table134[[#This Row],[Titulo]],1))</f>
        <v>p</v>
      </c>
      <c r="AH108" t="str">
        <f>_xlfn.CONCAT(Table134[[#This Row],[ID]:[c021]])</f>
        <v>{id:105,title: "Porque mi yugo es suave ", subtitle: "Mateo 11,28-30", category: "Precatecumenado", moments: ["Cuaresma", "Laudes/Visperas", "Nuevo Testamento"], url: "/cantos/src/chtml/p/porquemiyugoessuave.html"},</v>
      </c>
    </row>
    <row r="109" spans="1:34" x14ac:dyDescent="0.35">
      <c r="A109">
        <v>126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124</v>
      </c>
      <c r="H109" t="s">
        <v>6</v>
      </c>
      <c r="I109" t="s">
        <v>7</v>
      </c>
      <c r="J109" t="s">
        <v>4</v>
      </c>
      <c r="K109" t="s">
        <v>396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17</v>
      </c>
      <c r="T109" t="s">
        <v>14</v>
      </c>
      <c r="U109" t="s">
        <v>262</v>
      </c>
      <c r="AD109" t="s">
        <v>18</v>
      </c>
      <c r="AE109" t="str" cm="1">
        <f t="array" ref="AE10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/cantos/src/chtml/q/queamablessontusmoradas.html</v>
      </c>
      <c r="AF109" t="s">
        <v>20</v>
      </c>
      <c r="AG109" t="str">
        <f>LOWER(LEFT(Table134[[#This Row],[Titulo]],1))</f>
        <v>q</v>
      </c>
      <c r="AH109" t="str">
        <f>_xlfn.CONCAT(Table134[[#This Row],[ID]:[c021]])</f>
        <v>{id:106,title: "Qué amables son tus moradas ", subtitle: "Salmo 84 (83)", category: "Precatecumenado", moments: ["Entrada", "Antiguo Testamento"], url: "/cantos/src/chtml/q/queamablessontusmoradas.html"},</v>
      </c>
    </row>
    <row r="110" spans="1:34" x14ac:dyDescent="0.35">
      <c r="A110">
        <v>127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125</v>
      </c>
      <c r="H110" t="s">
        <v>6</v>
      </c>
      <c r="I110" t="s">
        <v>7</v>
      </c>
      <c r="J110" t="s">
        <v>4</v>
      </c>
      <c r="K110" t="s">
        <v>333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259</v>
      </c>
      <c r="T110" t="s">
        <v>14</v>
      </c>
      <c r="U110" t="s">
        <v>262</v>
      </c>
      <c r="AD110" t="s">
        <v>18</v>
      </c>
      <c r="AE110" t="str" cm="1">
        <f t="array" ref="AE1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/cantos/src/chtml/q/queestupendoquealegria.html</v>
      </c>
      <c r="AF110" t="s">
        <v>20</v>
      </c>
      <c r="AG110" t="str">
        <f>LOWER(LEFT(Table134[[#This Row],[Titulo]],1))</f>
        <v>q</v>
      </c>
      <c r="AH110" t="str">
        <f>_xlfn.CONCAT(Table134[[#This Row],[ID]:[c021]])</f>
        <v>{id:107,title: "Qué estupendo, qué alegría", subtitle: "Salmo 133 (132)", category: "Precatecumenado", moments: ["Paz", "Antiguo Testamento"], url: "/cantos/src/chtml/q/queestupendoquealegria.html"},</v>
      </c>
    </row>
    <row r="111" spans="1:34" x14ac:dyDescent="0.35">
      <c r="A111">
        <v>128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126</v>
      </c>
      <c r="H111" t="s">
        <v>6</v>
      </c>
      <c r="I111" t="s">
        <v>7</v>
      </c>
      <c r="J111" t="s">
        <v>4</v>
      </c>
      <c r="K111" t="s">
        <v>397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304</v>
      </c>
      <c r="T111" t="s">
        <v>14</v>
      </c>
      <c r="U111" t="s">
        <v>16</v>
      </c>
      <c r="V111" t="s">
        <v>14</v>
      </c>
      <c r="W111" t="s">
        <v>263</v>
      </c>
      <c r="AD111" t="s">
        <v>18</v>
      </c>
      <c r="AE111" t="str" cm="1">
        <f t="array" ref="AE1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/cantos/src/chtml/q/quiennosseparara.html</v>
      </c>
      <c r="AF111" t="s">
        <v>20</v>
      </c>
      <c r="AG111" t="str">
        <f>LOWER(LEFT(Table134[[#This Row],[Titulo]],1))</f>
        <v>q</v>
      </c>
      <c r="AH111" t="str">
        <f>_xlfn.CONCAT(Table134[[#This Row],[ID]:[c021]])</f>
        <v>{id:108,title: "Quién nos separará", subtitle: "Romanos 8,34-39", category: "Precatecumenado", moments: ["Laudes/Visperas", "Comunión", "Nuevo Testamento"], url: "/cantos/src/chtml/q/quiennosseparara.html"},</v>
      </c>
    </row>
    <row r="112" spans="1:34" x14ac:dyDescent="0.35">
      <c r="A112">
        <v>129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127</v>
      </c>
      <c r="H112" t="s">
        <v>6</v>
      </c>
      <c r="I112" t="s">
        <v>7</v>
      </c>
      <c r="J112" t="s">
        <v>4</v>
      </c>
      <c r="K112" t="s">
        <v>398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262</v>
      </c>
      <c r="AD112" t="s">
        <v>18</v>
      </c>
      <c r="AE112" t="str" cm="1">
        <f t="array" ref="AE1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/cantos/src/chtml/q/quierocantar.html</v>
      </c>
      <c r="AF112" t="s">
        <v>20</v>
      </c>
      <c r="AG112" t="str">
        <f>LOWER(LEFT(Table134[[#This Row],[Titulo]],1))</f>
        <v>q</v>
      </c>
      <c r="AH112" t="str">
        <f>_xlfn.CONCAT(Table134[[#This Row],[ID]:[c021]])</f>
        <v>{id:109,title: "Quiero cantar ", subtitle: "Salmo 57 (56)", category: "Precatecumenado", moments: ["Cuaresma", "Antiguo Testamento"], url: "/cantos/src/chtml/q/quierocantar.html"},</v>
      </c>
    </row>
    <row r="113" spans="1:34" x14ac:dyDescent="0.35">
      <c r="A113">
        <v>130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128</v>
      </c>
      <c r="H113" t="s">
        <v>6</v>
      </c>
      <c r="I113" t="s">
        <v>7</v>
      </c>
      <c r="J113" t="s">
        <v>4</v>
      </c>
      <c r="K113" t="s">
        <v>399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13</v>
      </c>
      <c r="T113" t="s">
        <v>14</v>
      </c>
      <c r="U113" t="s">
        <v>16</v>
      </c>
      <c r="AD113" t="s">
        <v>18</v>
      </c>
      <c r="AE113" t="str" cm="1">
        <f t="array" ref="AE1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/cantos/src/chtml/r/resucito.html</v>
      </c>
      <c r="AF113" t="s">
        <v>20</v>
      </c>
      <c r="AG113" t="str">
        <f>LOWER(LEFT(Table134[[#This Row],[Titulo]],1))</f>
        <v>r</v>
      </c>
      <c r="AH113" t="str">
        <f>_xlfn.CONCAT(Table134[[#This Row],[ID]:[c021]])</f>
        <v>{id:110,title: "Resucitó ", subtitle: "1 Corintios 15", category: "Precatecumenado", moments: ["Pascua", "Comunión"], url: "/cantos/src/chtml/r/resucito.html"},</v>
      </c>
    </row>
    <row r="114" spans="1:34" x14ac:dyDescent="0.35">
      <c r="A114">
        <v>131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129</v>
      </c>
      <c r="H114" t="s">
        <v>6</v>
      </c>
      <c r="I114" t="s">
        <v>7</v>
      </c>
      <c r="J114" t="s">
        <v>4</v>
      </c>
      <c r="K114" t="s">
        <v>400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13</v>
      </c>
      <c r="AD114" t="s">
        <v>18</v>
      </c>
      <c r="AE114" t="str" cm="1">
        <f t="array" ref="AE1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/cantos/src/chtml/r/resurrexit.html</v>
      </c>
      <c r="AF114" t="s">
        <v>20</v>
      </c>
      <c r="AG114" t="str">
        <f>LOWER(LEFT(Table134[[#This Row],[Titulo]],1))</f>
        <v>r</v>
      </c>
      <c r="AH114" t="str">
        <f>_xlfn.CONCAT(Table134[[#This Row],[ID]:[c021]])</f>
        <v>{id:111,title: "Resurrexit ", subtitle: "Diálogo de Nuestro Señor Jesucristo con Marta - Jn 11,25-27", category: "Precatecumenado", moments: ["Pascua"], url: "/cantos/src/chtml/r/resurrexit.html"},</v>
      </c>
    </row>
    <row r="115" spans="1:34" x14ac:dyDescent="0.35">
      <c r="A115">
        <v>132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130</v>
      </c>
      <c r="H115" t="s">
        <v>6</v>
      </c>
      <c r="I115" t="s">
        <v>7</v>
      </c>
      <c r="J115" t="s">
        <v>4</v>
      </c>
      <c r="K115" t="s">
        <v>335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256</v>
      </c>
      <c r="T115" t="s">
        <v>14</v>
      </c>
      <c r="U115" t="s">
        <v>261</v>
      </c>
      <c r="AD115" t="s">
        <v>18</v>
      </c>
      <c r="AE115" t="str" cm="1">
        <f t="array" ref="AE1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/cantos/src/chtml/s/salvereinadeloscielos.html</v>
      </c>
      <c r="AF115" t="s">
        <v>20</v>
      </c>
      <c r="AG115" t="str">
        <f>LOWER(LEFT(Table134[[#This Row],[Titulo]],1))</f>
        <v>s</v>
      </c>
      <c r="AH115" t="str">
        <f>_xlfn.CONCAT(Table134[[#This Row],[ID]:[c021]])</f>
        <v>{id:112,title: "Salve, reina de los cielos ", subtitle: "Himno", category: "Precatecumenado", moments: ["Virgen", "Final"], url: "/cantos/src/chtml/s/salvereinadeloscielos.html"},</v>
      </c>
    </row>
    <row r="116" spans="1:34" x14ac:dyDescent="0.35">
      <c r="A116">
        <v>133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131</v>
      </c>
      <c r="H116" t="s">
        <v>6</v>
      </c>
      <c r="I116" t="s">
        <v>7</v>
      </c>
      <c r="J116" t="s">
        <v>4</v>
      </c>
      <c r="K116" t="s">
        <v>401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257</v>
      </c>
      <c r="T116" t="s">
        <v>14</v>
      </c>
      <c r="U116" t="s">
        <v>259</v>
      </c>
      <c r="AD116" t="s">
        <v>18</v>
      </c>
      <c r="AE116" t="str" cm="1">
        <f t="array" ref="AE1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/cantos/src/chtml/s/seencontrarondosangeles.html</v>
      </c>
      <c r="AF116" t="s">
        <v>20</v>
      </c>
      <c r="AG116" t="str">
        <f>LOWER(LEFT(Table134[[#This Row],[Titulo]],1))</f>
        <v>s</v>
      </c>
      <c r="AH116" t="str">
        <f>_xlfn.CONCAT(Table134[[#This Row],[ID]:[c021]])</f>
        <v>{id:113,title: "Se encontraron dos ángeles ", subtitle: "Canto de los niños", category: "Precatecumenado", moments: ["Niños", "Paz"], url: "/cantos/src/chtml/s/seencontrarondosangeles.html"},</v>
      </c>
    </row>
    <row r="117" spans="1:34" x14ac:dyDescent="0.35">
      <c r="A117">
        <v>134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132</v>
      </c>
      <c r="H117" t="s">
        <v>6</v>
      </c>
      <c r="I117" t="s">
        <v>7</v>
      </c>
      <c r="J117" t="s">
        <v>4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15</v>
      </c>
      <c r="T117" t="s">
        <v>14</v>
      </c>
      <c r="U117" t="s">
        <v>17</v>
      </c>
      <c r="AD117" t="s">
        <v>18</v>
      </c>
      <c r="AE117" t="str" cm="1">
        <f t="array" ref="AE1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/cantos/src/chtml/s/secuenciadelcorpuschristi.html</v>
      </c>
      <c r="AF117" t="s">
        <v>20</v>
      </c>
      <c r="AG117" t="str">
        <f>LOWER(LEFT(Table134[[#This Row],[Titulo]],1))</f>
        <v>s</v>
      </c>
      <c r="AH117" t="str">
        <f>_xlfn.CONCAT(Table134[[#This Row],[ID]:[c021]])</f>
        <v>{id:114,title: "Secuencia del Corpus Christi ", subtitle: "Solemnidad del Cuerpo y la Sangre de Cristo", category: "Precatecumenado", moments: ["Pentecostés", "Entrada"], url: "/cantos/src/chtml/s/secuenciadelcorpuschristi.html"},</v>
      </c>
    </row>
    <row r="118" spans="1:34" x14ac:dyDescent="0.35">
      <c r="A118">
        <v>135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132</v>
      </c>
      <c r="H118" t="s">
        <v>6</v>
      </c>
      <c r="I118" t="s">
        <v>7</v>
      </c>
      <c r="J118" t="s">
        <v>4</v>
      </c>
      <c r="K118" t="s">
        <v>162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AD118" t="s">
        <v>18</v>
      </c>
      <c r="AE118" t="str" cm="1">
        <f t="array" ref="AE1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/cantos/src/chtml/s/secuenciadelcorpuschristi.html</v>
      </c>
      <c r="AF118" t="s">
        <v>20</v>
      </c>
      <c r="AG118" t="str">
        <f>LOWER(LEFT(Table134[[#This Row],[Titulo]],1))</f>
        <v>s</v>
      </c>
      <c r="AH118" t="str">
        <f>_xlfn.CONCAT(Table134[[#This Row],[ID]:[c021]])</f>
        <v>{id:115,title: "Secuencia del Corpus Christi ", subtitle: "Solemnidad del Cuerpo y la Sangre de Cristo", category: "Precatecumenado", moments: [""], url: "/cantos/src/chtml/s/secuenciadelcorpuschristi.html"},</v>
      </c>
    </row>
    <row r="119" spans="1:34" x14ac:dyDescent="0.35">
      <c r="A119">
        <v>136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133</v>
      </c>
      <c r="H119" t="s">
        <v>6</v>
      </c>
      <c r="I119" t="s">
        <v>7</v>
      </c>
      <c r="J119" t="s">
        <v>4</v>
      </c>
      <c r="K119" t="s">
        <v>402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T119" t="s">
        <v>14</v>
      </c>
      <c r="U119" t="s">
        <v>304</v>
      </c>
      <c r="V119" t="s">
        <v>14</v>
      </c>
      <c r="W119" t="s">
        <v>16</v>
      </c>
      <c r="AD119" t="s">
        <v>18</v>
      </c>
      <c r="AE119" t="str" cm="1">
        <f t="array" ref="AE1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/cantos/src/chtml/s/senorayudameanodudardeti.html</v>
      </c>
      <c r="AF119" t="s">
        <v>20</v>
      </c>
      <c r="AG119" t="str">
        <f>LOWER(LEFT(Table134[[#This Row],[Titulo]],1))</f>
        <v>s</v>
      </c>
      <c r="AH119" t="str">
        <f>_xlfn.CONCAT(Table134[[#This Row],[ID]:[c021]])</f>
        <v>{id:116,title: "Señor, ayúdame a no dudar de ti", subtitle: "Kiko Argüello", category: "Precatecumenado", moments: ["Cuaresma", "Laudes/Visperas", "Comunión"], url: "/cantos/src/chtml/s/senorayudameanodudardeti.html"},</v>
      </c>
    </row>
    <row r="120" spans="1:34" x14ac:dyDescent="0.35">
      <c r="A120">
        <v>137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134</v>
      </c>
      <c r="H120" t="s">
        <v>6</v>
      </c>
      <c r="I120" t="s">
        <v>7</v>
      </c>
      <c r="J120" t="s">
        <v>4</v>
      </c>
      <c r="K120" t="s">
        <v>403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262</v>
      </c>
      <c r="AD120" t="s">
        <v>18</v>
      </c>
      <c r="AE120" t="str" cm="1">
        <f t="array" ref="AE1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/cantos/src/chtml/s/senornomecorrijasentucolera.html</v>
      </c>
      <c r="AF120" t="s">
        <v>20</v>
      </c>
      <c r="AG120" t="str">
        <f>LOWER(LEFT(Table134[[#This Row],[Titulo]],1))</f>
        <v>s</v>
      </c>
      <c r="AH120" t="str">
        <f>_xlfn.CONCAT(Table134[[#This Row],[ID]:[c021]])</f>
        <v>{id:117,title: "Señor, no me corrijas en tu cólera", subtitle: "Salmo 6", category: "Precatecumenado", moments: ["Laudes/Visperas", "Antiguo Testamento"], url: "/cantos/src/chtml/s/senornomecorrijasentucolera.html"},</v>
      </c>
    </row>
    <row r="121" spans="1:34" x14ac:dyDescent="0.35">
      <c r="A121">
        <v>138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135</v>
      </c>
      <c r="H121" t="s">
        <v>6</v>
      </c>
      <c r="I121" t="s">
        <v>7</v>
      </c>
      <c r="J121" t="s">
        <v>4</v>
      </c>
      <c r="K121" t="s">
        <v>404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T121" t="s">
        <v>14</v>
      </c>
      <c r="U121" t="s">
        <v>261</v>
      </c>
      <c r="AD121" t="s">
        <v>18</v>
      </c>
      <c r="AE121" t="str" cm="1">
        <f t="array" ref="AE1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/cantos/src/chtml/s/shlom-lejmariam.html</v>
      </c>
      <c r="AF121" t="s">
        <v>20</v>
      </c>
      <c r="AG121" t="str">
        <f>LOWER(LEFT(Table134[[#This Row],[Titulo]],1))</f>
        <v>s</v>
      </c>
      <c r="AH121" t="str">
        <f>_xlfn.CONCAT(Table134[[#This Row],[ID]:[c021]])</f>
        <v>{id:118,title: "Shlom-lej Mariam", subtitle: "Ave María en arameo antiguo", category: "Precatecumenado", moments: ["Virgen", "Final"], url: "/cantos/src/chtml/s/shlom-lejmariam.html"},</v>
      </c>
    </row>
    <row r="122" spans="1:34" x14ac:dyDescent="0.35">
      <c r="A122">
        <v>139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136</v>
      </c>
      <c r="H122" t="s">
        <v>6</v>
      </c>
      <c r="I122" t="s">
        <v>7</v>
      </c>
      <c r="J122" t="s">
        <v>4</v>
      </c>
      <c r="K122" t="s">
        <v>405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17</v>
      </c>
      <c r="T122" t="s">
        <v>14</v>
      </c>
      <c r="U122" t="s">
        <v>262</v>
      </c>
      <c r="AD122" t="s">
        <v>18</v>
      </c>
      <c r="AE122" t="str" cm="1">
        <f t="array" ref="AE1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/cantos/src/chtml/s/sielsenornoconstruyelacasa.html</v>
      </c>
      <c r="AF122" t="s">
        <v>20</v>
      </c>
      <c r="AG122" t="str">
        <f>LOWER(LEFT(Table134[[#This Row],[Titulo]],1))</f>
        <v>s</v>
      </c>
      <c r="AH122" t="str">
        <f>_xlfn.CONCAT(Table134[[#This Row],[ID]:[c021]])</f>
        <v>{id:119,title: "Si el Señor no construye la casa ", subtitle: "Salmo 127 (126)", category: "Precatecumenado", moments: ["Entrada", "Antiguo Testamento"], url: "/cantos/src/chtml/s/sielsenornoconstruyelacasa.html"},</v>
      </c>
    </row>
    <row r="123" spans="1:34" x14ac:dyDescent="0.35">
      <c r="A123">
        <v>140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137</v>
      </c>
      <c r="H123" t="s">
        <v>6</v>
      </c>
      <c r="I123" t="s">
        <v>7</v>
      </c>
      <c r="J123" t="s">
        <v>4</v>
      </c>
      <c r="K123" t="s">
        <v>406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13</v>
      </c>
      <c r="AD123" t="s">
        <v>18</v>
      </c>
      <c r="AE123" t="str" cm="1">
        <f t="array" ref="AE1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/cantos/src/chtml/s/sihabeisresucitadoconcristo.html</v>
      </c>
      <c r="AF123" t="s">
        <v>20</v>
      </c>
      <c r="AG123" t="str">
        <f>LOWER(LEFT(Table134[[#This Row],[Titulo]],1))</f>
        <v>s</v>
      </c>
      <c r="AH123" t="str">
        <f>_xlfn.CONCAT(Table134[[#This Row],[ID]:[c021]])</f>
        <v>{id:120,title: "Si habéis resucitado con Cristo ", subtitle: "Colosenses 3,1-4", category: "Precatecumenado", moments: ["Adviento", "Pascua"], url: "/cantos/src/chtml/s/sihabeisresucitadoconcristo.html"},</v>
      </c>
    </row>
    <row r="124" spans="1:34" x14ac:dyDescent="0.35">
      <c r="A124">
        <v>141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138</v>
      </c>
      <c r="H124" t="s">
        <v>6</v>
      </c>
      <c r="I124" t="s">
        <v>7</v>
      </c>
      <c r="J124" t="s">
        <v>4</v>
      </c>
      <c r="K124" t="s">
        <v>407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262</v>
      </c>
      <c r="AD124" t="s">
        <v>18</v>
      </c>
      <c r="AE124" t="str" cm="1">
        <f t="array" ref="AE1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/cantos/src/chtml/s/sihoyescuchaissuvoz.html</v>
      </c>
      <c r="AF124" t="s">
        <v>20</v>
      </c>
      <c r="AG124" t="str">
        <f>LOWER(LEFT(Table134[[#This Row],[Titulo]],1))</f>
        <v>s</v>
      </c>
      <c r="AH124" t="str">
        <f>_xlfn.CONCAT(Table134[[#This Row],[ID]:[c021]])</f>
        <v>{id:121,title: "Si hoy escucháis su voz", subtitle: "Salmo 95 (94)", category: "Precatecumenado", moments: ["Antiguo Testamento"], url: "/cantos/src/chtml/s/sihoyescuchaissuvoz.html"},</v>
      </c>
    </row>
    <row r="125" spans="1:34" x14ac:dyDescent="0.35">
      <c r="A125">
        <v>142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139</v>
      </c>
      <c r="H125" t="s">
        <v>6</v>
      </c>
      <c r="I125" t="s">
        <v>7</v>
      </c>
      <c r="J125" t="s">
        <v>4</v>
      </c>
      <c r="K125" t="s">
        <v>408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255</v>
      </c>
      <c r="T125" t="s">
        <v>14</v>
      </c>
      <c r="U125" t="s">
        <v>262</v>
      </c>
      <c r="AD125" t="s">
        <v>18</v>
      </c>
      <c r="AE125" t="str" cm="1">
        <f t="array" ref="AE1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/cantos/src/chtml/s/simeherefugiadoenelsenor.html</v>
      </c>
      <c r="AF125" t="s">
        <v>20</v>
      </c>
      <c r="AG125" t="str">
        <f>LOWER(LEFT(Table134[[#This Row],[Titulo]],1))</f>
        <v>s</v>
      </c>
      <c r="AH125" t="str">
        <f>_xlfn.CONCAT(Table134[[#This Row],[ID]:[c021]])</f>
        <v>{id:122,title: "Si me he refugiado en el Señor", subtitle: "Salmo 11 (10)", category: "Precatecumenado", moments: ["Cuaresma", "Antiguo Testamento"], url: "/cantos/src/chtml/s/simeherefugiadoenelsenor.html"},</v>
      </c>
    </row>
    <row r="126" spans="1:34" x14ac:dyDescent="0.35">
      <c r="A126">
        <v>143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140</v>
      </c>
      <c r="H126" t="s">
        <v>6</v>
      </c>
      <c r="I126" t="s">
        <v>7</v>
      </c>
      <c r="J126" t="s">
        <v>4</v>
      </c>
      <c r="K126" t="s">
        <v>409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S126" t="s">
        <v>261</v>
      </c>
      <c r="T126" t="s">
        <v>14</v>
      </c>
      <c r="U126" t="s">
        <v>262</v>
      </c>
      <c r="AD126" t="s">
        <v>18</v>
      </c>
      <c r="AE126" t="str" cm="1">
        <f t="array" ref="AE1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/cantos/src/chtml/s/sionmadredetodoslospueblos.html</v>
      </c>
      <c r="AF126" t="s">
        <v>20</v>
      </c>
      <c r="AG126" t="str">
        <f>LOWER(LEFT(Table134[[#This Row],[Titulo]],1))</f>
        <v>s</v>
      </c>
      <c r="AH126" t="str">
        <f>_xlfn.CONCAT(Table134[[#This Row],[ID]:[c021]])</f>
        <v>{id:123,title: "Sión, madre de todos los pueblos ", subtitle: "Salmo 87 (86)", category: "Precatecumenado", moments: ["Final", "Antiguo Testamento"], url: "/cantos/src/chtml/s/sionmadredetodoslospueblos.html"},</v>
      </c>
    </row>
    <row r="127" spans="1:34" x14ac:dyDescent="0.35">
      <c r="A127">
        <v>144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141</v>
      </c>
      <c r="H127" t="s">
        <v>6</v>
      </c>
      <c r="I127" t="s">
        <v>7</v>
      </c>
      <c r="J127" t="s">
        <v>4</v>
      </c>
      <c r="K127" t="s">
        <v>335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256</v>
      </c>
      <c r="AD127" t="s">
        <v>18</v>
      </c>
      <c r="AE127" t="str" cm="1">
        <f t="array" ref="AE1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/cantos/src/chtml/s/solaasolo.html</v>
      </c>
      <c r="AF127" t="s">
        <v>20</v>
      </c>
      <c r="AG127" t="str">
        <f>LOWER(LEFT(Table134[[#This Row],[Titulo]],1))</f>
        <v>s</v>
      </c>
      <c r="AH127" t="str">
        <f>_xlfn.CONCAT(Table134[[#This Row],[ID]:[c021]])</f>
        <v>{id:124,title: "Sola a Solo ", subtitle: "Himno", category: "Precatecumenado", moments: ["Virgen"], url: "/cantos/src/chtml/s/solaasolo.html"},</v>
      </c>
    </row>
    <row r="128" spans="1:34" x14ac:dyDescent="0.35">
      <c r="A128">
        <v>145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142</v>
      </c>
      <c r="H128" t="s">
        <v>6</v>
      </c>
      <c r="I128" t="s">
        <v>7</v>
      </c>
      <c r="J128" t="s">
        <v>4</v>
      </c>
      <c r="K128" t="s">
        <v>410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255</v>
      </c>
      <c r="T128" t="s">
        <v>14</v>
      </c>
      <c r="U128" t="s">
        <v>256</v>
      </c>
      <c r="AD128" t="s">
        <v>18</v>
      </c>
      <c r="AE128" t="str" cm="1">
        <f t="array" ref="AE1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/cantos/src/chtml/s/stabatmaterdolorosa.html</v>
      </c>
      <c r="AF128" t="s">
        <v>20</v>
      </c>
      <c r="AG128" t="str">
        <f>LOWER(LEFT(Table134[[#This Row],[Titulo]],1))</f>
        <v>s</v>
      </c>
      <c r="AH128" t="str">
        <f>_xlfn.CONCAT(Table134[[#This Row],[ID]:[c021]])</f>
        <v>{id:125,title: "Stabat mater dolorosa", subtitle: "Secuencia del siglo XIII", category: "Precatecumenado", moments: ["Cuaresma", "Virgen"], url: "/cantos/src/chtml/s/stabatmaterdolorosa.html"},</v>
      </c>
    </row>
    <row r="129" spans="1:34" x14ac:dyDescent="0.35">
      <c r="A129">
        <v>146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143</v>
      </c>
      <c r="H129" t="s">
        <v>6</v>
      </c>
      <c r="I129" t="s">
        <v>7</v>
      </c>
      <c r="J129" t="s">
        <v>4</v>
      </c>
      <c r="K129" t="s">
        <v>411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13</v>
      </c>
      <c r="T129" t="s">
        <v>14</v>
      </c>
      <c r="U129" t="s">
        <v>15</v>
      </c>
      <c r="V129" t="s">
        <v>14</v>
      </c>
      <c r="W129" t="s">
        <v>259</v>
      </c>
      <c r="AD129" t="s">
        <v>18</v>
      </c>
      <c r="AE129" t="str" cm="1">
        <f t="array" ref="AE1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/cantos/src/chtml/s/subediosentreaclamaciones.html</v>
      </c>
      <c r="AF129" t="s">
        <v>20</v>
      </c>
      <c r="AG129" t="str">
        <f>LOWER(LEFT(Table134[[#This Row],[Titulo]],1))</f>
        <v>s</v>
      </c>
      <c r="AH129" t="str">
        <f>_xlfn.CONCAT(Table134[[#This Row],[ID]:[c021]])</f>
        <v>{id:126,title: "Sube Dios entre aclamaciones ", subtitle: "Salmo 47 (46)", category: "Precatecumenado", moments: ["Pascua", "Pentecostés", "Paz"], url: "/cantos/src/chtml/s/subediosentreaclamaciones.html"},</v>
      </c>
    </row>
    <row r="130" spans="1:34" x14ac:dyDescent="0.35">
      <c r="A130">
        <v>147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144</v>
      </c>
      <c r="H130" t="s">
        <v>6</v>
      </c>
      <c r="I130" t="s">
        <v>7</v>
      </c>
      <c r="J130" t="s">
        <v>4</v>
      </c>
      <c r="K130" t="s">
        <v>412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262</v>
      </c>
      <c r="AD130" t="s">
        <v>18</v>
      </c>
      <c r="AE130" t="str" cm="1">
        <f t="array" ref="AE1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/cantos/src/chtml/t/teestoyllamandosenor.html</v>
      </c>
      <c r="AF130" t="s">
        <v>20</v>
      </c>
      <c r="AG130" t="str">
        <f>LOWER(LEFT(Table134[[#This Row],[Titulo]],1))</f>
        <v>t</v>
      </c>
      <c r="AH130" t="str">
        <f>_xlfn.CONCAT(Table134[[#This Row],[ID]:[c021]])</f>
        <v>{id:127,title: "Te estoy llamando, Señor", subtitle: "Salmo 141 (140)", category: "Precatecumenado", moments: ["Antiguo Testamento"], url: "/cantos/src/chtml/t/teestoyllamandosenor.html"},</v>
      </c>
    </row>
    <row r="131" spans="1:34" x14ac:dyDescent="0.35">
      <c r="A131">
        <v>148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145</v>
      </c>
      <c r="H131" t="s">
        <v>6</v>
      </c>
      <c r="I131" t="s">
        <v>7</v>
      </c>
      <c r="J131" t="s">
        <v>4</v>
      </c>
      <c r="K131" t="s">
        <v>413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262</v>
      </c>
      <c r="AD131" t="s">
        <v>18</v>
      </c>
      <c r="AE131" t="str" cm="1">
        <f t="array" ref="AE1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/cantos/src/chtml/t/tehemanifestadomipecado.html</v>
      </c>
      <c r="AF131" t="s">
        <v>20</v>
      </c>
      <c r="AG131" t="str">
        <f>LOWER(LEFT(Table134[[#This Row],[Titulo]],1))</f>
        <v>t</v>
      </c>
      <c r="AH131" t="str">
        <f>_xlfn.CONCAT(Table134[[#This Row],[ID]:[c021]])</f>
        <v>{id:128,title: "Te he manifestado mi pecado ", subtitle: "Salmo 32 (31)", category: "Precatecumenado", moments: ["Cuaresma", "Antiguo Testamento"], url: "/cantos/src/chtml/t/tehemanifestadomipecado.html"},</v>
      </c>
    </row>
    <row r="132" spans="1:34" x14ac:dyDescent="0.35">
      <c r="A132">
        <v>149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146</v>
      </c>
      <c r="H132" t="s">
        <v>6</v>
      </c>
      <c r="I132" t="s">
        <v>7</v>
      </c>
      <c r="J132" t="s">
        <v>4</v>
      </c>
      <c r="K132" t="s">
        <v>414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255</v>
      </c>
      <c r="T132" t="s">
        <v>14</v>
      </c>
      <c r="U132" t="s">
        <v>17</v>
      </c>
      <c r="V132" t="s">
        <v>14</v>
      </c>
      <c r="W132" t="s">
        <v>262</v>
      </c>
      <c r="AD132" t="s">
        <v>18</v>
      </c>
      <c r="AE132" t="str" cm="1">
        <f t="array" ref="AE1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/cantos/src/chtml/t/tuqueeresfiel.html</v>
      </c>
      <c r="AF132" t="s">
        <v>20</v>
      </c>
      <c r="AG132" t="str">
        <f>LOWER(LEFT(Table134[[#This Row],[Titulo]],1))</f>
        <v>t</v>
      </c>
      <c r="AH132" t="str">
        <f>_xlfn.CONCAT(Table134[[#This Row],[ID]:[c021]])</f>
        <v>{id:129,title: "Tú que eres fiel", subtitle: "Salmo 143 (142)", category: "Precatecumenado", moments: ["Cuaresma", "Entrada", "Antiguo Testamento"], url: "/cantos/src/chtml/t/tuqueeresfiel.html"},</v>
      </c>
    </row>
    <row r="133" spans="1:34" x14ac:dyDescent="0.35">
      <c r="A133">
        <v>150</v>
      </c>
      <c r="B133" t="s">
        <v>1</v>
      </c>
      <c r="C133">
        <v>130</v>
      </c>
      <c r="D133" t="s">
        <v>2</v>
      </c>
      <c r="E133" t="s">
        <v>3</v>
      </c>
      <c r="F133" t="s">
        <v>4</v>
      </c>
      <c r="G133" t="s">
        <v>147</v>
      </c>
      <c r="H133" t="s">
        <v>6</v>
      </c>
      <c r="I133" t="s">
        <v>7</v>
      </c>
      <c r="J133" t="s">
        <v>4</v>
      </c>
      <c r="K133" t="s">
        <v>415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254</v>
      </c>
      <c r="T133" t="s">
        <v>14</v>
      </c>
      <c r="U133" t="s">
        <v>15</v>
      </c>
      <c r="V133" t="s">
        <v>14</v>
      </c>
      <c r="W133" t="s">
        <v>16</v>
      </c>
      <c r="X133" t="s">
        <v>14</v>
      </c>
      <c r="Y133" t="s">
        <v>262</v>
      </c>
      <c r="AD133" t="s">
        <v>18</v>
      </c>
      <c r="AE133" t="str" cm="1">
        <f t="array" ref="AE1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/cantos/src/chtml/u/unretonobrotadeltroncodejese.html</v>
      </c>
      <c r="AF133" t="s">
        <v>20</v>
      </c>
      <c r="AG133" t="str">
        <f>LOWER(LEFT(Table134[[#This Row],[Titulo]],1))</f>
        <v>u</v>
      </c>
      <c r="AH133" t="str">
        <f>_xlfn.CONCAT(Table134[[#This Row],[ID]:[c021]])</f>
        <v>{id:130,title: "Un retoño brota del tronco de Jesé ", subtitle: "Isaías 11,1-11", category: "Precatecumenado", moments: ["Navidad", "Pentecostés", "Comunión", "Antiguo Testamento"], url: "/cantos/src/chtml/u/unretonobrotadeltroncodejese.html"},</v>
      </c>
    </row>
    <row r="134" spans="1:34" x14ac:dyDescent="0.35">
      <c r="A134">
        <v>151</v>
      </c>
      <c r="B134" t="s">
        <v>1</v>
      </c>
      <c r="C134">
        <v>131</v>
      </c>
      <c r="D134" t="s">
        <v>2</v>
      </c>
      <c r="E134" t="s">
        <v>3</v>
      </c>
      <c r="F134" t="s">
        <v>4</v>
      </c>
      <c r="G134" t="s">
        <v>148</v>
      </c>
      <c r="H134" t="s">
        <v>6</v>
      </c>
      <c r="I134" t="s">
        <v>7</v>
      </c>
      <c r="J134" t="s">
        <v>4</v>
      </c>
      <c r="K134" t="s">
        <v>416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253</v>
      </c>
      <c r="T134" t="s">
        <v>14</v>
      </c>
      <c r="U134" t="s">
        <v>15</v>
      </c>
      <c r="V134" t="s">
        <v>14</v>
      </c>
      <c r="W134" t="s">
        <v>256</v>
      </c>
      <c r="X134" t="s">
        <v>14</v>
      </c>
      <c r="Y134" t="s">
        <v>263</v>
      </c>
      <c r="AD134" t="s">
        <v>18</v>
      </c>
      <c r="AE134" t="str" cm="1">
        <f t="array" ref="AE1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/cantos/src/chtml/u/unagransenal.html</v>
      </c>
      <c r="AF134" t="s">
        <v>20</v>
      </c>
      <c r="AG134" t="str">
        <f>LOWER(LEFT(Table134[[#This Row],[Titulo]],1))</f>
        <v>u</v>
      </c>
      <c r="AH134" t="str">
        <f>_xlfn.CONCAT(Table134[[#This Row],[ID]:[c021]])</f>
        <v>{id:131,title: "Una gran señal ", subtitle: "Apocalipsis 12", category: "Precatecumenado", moments: ["Adviento", "Pentecostés", "Virgen", "Nuevo Testamento"], url: "/cantos/src/chtml/u/unagransenal.html"},</v>
      </c>
    </row>
    <row r="135" spans="1:34" x14ac:dyDescent="0.35">
      <c r="A135">
        <v>152</v>
      </c>
      <c r="B135" t="s">
        <v>1</v>
      </c>
      <c r="C135">
        <v>132</v>
      </c>
      <c r="D135" t="s">
        <v>2</v>
      </c>
      <c r="E135" t="s">
        <v>3</v>
      </c>
      <c r="F135" t="s">
        <v>4</v>
      </c>
      <c r="G135" t="s">
        <v>149</v>
      </c>
      <c r="H135" t="s">
        <v>6</v>
      </c>
      <c r="I135" t="s">
        <v>7</v>
      </c>
      <c r="J135" t="s">
        <v>4</v>
      </c>
      <c r="K135" t="s">
        <v>312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254</v>
      </c>
      <c r="T135" t="s">
        <v>14</v>
      </c>
      <c r="U135" t="s">
        <v>257</v>
      </c>
      <c r="AD135" t="s">
        <v>18</v>
      </c>
      <c r="AE135" t="str" cm="1">
        <f t="array" ref="AE1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/cantos/src/chtml/u/uriuriuriura.html</v>
      </c>
      <c r="AF135" t="s">
        <v>20</v>
      </c>
      <c r="AG135" t="str">
        <f>LOWER(LEFT(Table134[[#This Row],[Titulo]],1))</f>
        <v>u</v>
      </c>
      <c r="AH135" t="str">
        <f>_xlfn.CONCAT(Table134[[#This Row],[ID]:[c021]])</f>
        <v>{id:132,title: "Urí, urí, urí, urá", subtitle: "Villancico", category: "Precatecumenado", moments: ["Navidad", "Niños"], url: "/cantos/src/chtml/u/uriuriuriura.html"},</v>
      </c>
    </row>
    <row r="136" spans="1:34" x14ac:dyDescent="0.35">
      <c r="A136">
        <v>153</v>
      </c>
      <c r="B136" t="s">
        <v>1</v>
      </c>
      <c r="C136">
        <v>133</v>
      </c>
      <c r="D136" t="s">
        <v>2</v>
      </c>
      <c r="E136" t="s">
        <v>3</v>
      </c>
      <c r="F136" t="s">
        <v>4</v>
      </c>
      <c r="G136" t="s">
        <v>150</v>
      </c>
      <c r="H136" t="s">
        <v>6</v>
      </c>
      <c r="I136" t="s">
        <v>7</v>
      </c>
      <c r="J136" t="s">
        <v>4</v>
      </c>
      <c r="K136" t="s">
        <v>312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254</v>
      </c>
      <c r="T136" t="s">
        <v>14</v>
      </c>
      <c r="U136" t="s">
        <v>257</v>
      </c>
      <c r="AD136" t="s">
        <v>18</v>
      </c>
      <c r="AE136" t="str" cm="1">
        <f t="array" ref="AE1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/cantos/src/chtml/v/vamosyapastores.html</v>
      </c>
      <c r="AF136" t="s">
        <v>20</v>
      </c>
      <c r="AG136" t="str">
        <f>LOWER(LEFT(Table134[[#This Row],[Titulo]],1))</f>
        <v>v</v>
      </c>
      <c r="AH136" t="str">
        <f>_xlfn.CONCAT(Table134[[#This Row],[ID]:[c021]])</f>
        <v>{id:133,title: "Vamos ya, pastores ", subtitle: "Villancico", category: "Precatecumenado", moments: ["Navidad", "Niños"], url: "/cantos/src/chtml/v/vamosyapastores.html"},</v>
      </c>
    </row>
    <row r="137" spans="1:34" x14ac:dyDescent="0.35">
      <c r="A137">
        <v>154</v>
      </c>
      <c r="B137" t="s">
        <v>1</v>
      </c>
      <c r="C137">
        <v>134</v>
      </c>
      <c r="D137" t="s">
        <v>2</v>
      </c>
      <c r="E137" t="s">
        <v>3</v>
      </c>
      <c r="F137" t="s">
        <v>4</v>
      </c>
      <c r="G137" t="s">
        <v>151</v>
      </c>
      <c r="H137" t="s">
        <v>6</v>
      </c>
      <c r="I137" t="s">
        <v>7</v>
      </c>
      <c r="J137" t="s">
        <v>4</v>
      </c>
      <c r="K137" t="s">
        <v>417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15</v>
      </c>
      <c r="AD137" t="s">
        <v>18</v>
      </c>
      <c r="AE137" t="str" cm="1">
        <f t="array" ref="AE1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/cantos/src/chtml/v/venespiritusanto.html</v>
      </c>
      <c r="AF137" t="s">
        <v>20</v>
      </c>
      <c r="AG137" t="str">
        <f>LOWER(LEFT(Table134[[#This Row],[Titulo]],1))</f>
        <v>v</v>
      </c>
      <c r="AH137" t="str">
        <f>_xlfn.CONCAT(Table134[[#This Row],[ID]:[c021]])</f>
        <v>{id:134,title: "Ven, Espíritu Santo ", subtitle: "Secuencia de Pentecostés", category: "Precatecumenado", moments: ["Pentecostés"], url: "/cantos/src/chtml/v/venespiritusanto.html"},</v>
      </c>
    </row>
    <row r="138" spans="1:34" x14ac:dyDescent="0.35">
      <c r="A138">
        <v>155</v>
      </c>
      <c r="B138" t="s">
        <v>1</v>
      </c>
      <c r="C138">
        <v>135</v>
      </c>
      <c r="D138" t="s">
        <v>2</v>
      </c>
      <c r="E138" t="s">
        <v>3</v>
      </c>
      <c r="F138" t="s">
        <v>4</v>
      </c>
      <c r="G138" t="s">
        <v>152</v>
      </c>
      <c r="H138" t="s">
        <v>6</v>
      </c>
      <c r="I138" t="s">
        <v>7</v>
      </c>
      <c r="J138" t="s">
        <v>4</v>
      </c>
      <c r="K138" t="s">
        <v>418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261</v>
      </c>
      <c r="V138" t="s">
        <v>14</v>
      </c>
      <c r="W138" t="s">
        <v>263</v>
      </c>
      <c r="AD138" t="s">
        <v>18</v>
      </c>
      <c r="AE138" t="str" cm="1">
        <f t="array" ref="AE1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/cantos/src/chtml/v/venhijodelhombre.html</v>
      </c>
      <c r="AF138" t="s">
        <v>20</v>
      </c>
      <c r="AG138" t="str">
        <f>LOWER(LEFT(Table134[[#This Row],[Titulo]],1))</f>
        <v>v</v>
      </c>
      <c r="AH138" t="str">
        <f>_xlfn.CONCAT(Table134[[#This Row],[ID]:[c021]])</f>
        <v>{id:135,title: "Ven, Hijo del Hombre ", subtitle: "Apocalipsis 21, 17ss", category: "Precatecumenado", moments: ["Adviento", "Final", "Nuevo Testamento"], url: "/cantos/src/chtml/v/venhijodelhombre.html"},</v>
      </c>
    </row>
    <row r="139" spans="1:34" x14ac:dyDescent="0.35">
      <c r="A139">
        <v>156</v>
      </c>
      <c r="B139" t="s">
        <v>1</v>
      </c>
      <c r="C139">
        <v>136</v>
      </c>
      <c r="D139" t="s">
        <v>2</v>
      </c>
      <c r="E139" t="s">
        <v>3</v>
      </c>
      <c r="F139" t="s">
        <v>4</v>
      </c>
      <c r="G139" t="s">
        <v>153</v>
      </c>
      <c r="H139" t="s">
        <v>6</v>
      </c>
      <c r="I139" t="s">
        <v>7</v>
      </c>
      <c r="J139" t="s">
        <v>4</v>
      </c>
      <c r="K139" t="s">
        <v>419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15</v>
      </c>
      <c r="AD139" t="s">
        <v>18</v>
      </c>
      <c r="AE139" t="str" cm="1">
        <f t="array" ref="AE1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/cantos/src/chtml/v/venicreator.html</v>
      </c>
      <c r="AF139" t="s">
        <v>20</v>
      </c>
      <c r="AG139" t="str">
        <f>LOWER(LEFT(Table134[[#This Row],[Titulo]],1))</f>
        <v>v</v>
      </c>
      <c r="AH139" t="str">
        <f>_xlfn.CONCAT(Table134[[#This Row],[ID]:[c021]])</f>
        <v>{id:136,title: "Veni Creator ", subtitle: "Himno de vísperas de Pascua, de la Ascensión a Pentecostés", category: "Precatecumenado", moments: ["Pentecostés"], url: "/cantos/src/chtml/v/venicreator.html"},</v>
      </c>
    </row>
    <row r="140" spans="1:34" x14ac:dyDescent="0.35">
      <c r="A140">
        <v>157</v>
      </c>
      <c r="B140" t="s">
        <v>1</v>
      </c>
      <c r="C140">
        <v>137</v>
      </c>
      <c r="D140" t="s">
        <v>2</v>
      </c>
      <c r="E140" t="s">
        <v>3</v>
      </c>
      <c r="F140" t="s">
        <v>4</v>
      </c>
      <c r="G140" t="s">
        <v>306</v>
      </c>
      <c r="H140" t="s">
        <v>6</v>
      </c>
      <c r="I140" t="s">
        <v>7</v>
      </c>
      <c r="J140" t="s">
        <v>4</v>
      </c>
      <c r="K140" t="s">
        <v>420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253</v>
      </c>
      <c r="T140" t="s">
        <v>14</v>
      </c>
      <c r="U140" t="s">
        <v>15</v>
      </c>
      <c r="V140" t="s">
        <v>14</v>
      </c>
      <c r="W140" t="s">
        <v>262</v>
      </c>
      <c r="X140" t="s">
        <v>14</v>
      </c>
      <c r="Y140" t="s">
        <v>263</v>
      </c>
      <c r="AD140" t="s">
        <v>18</v>
      </c>
      <c r="AE140" t="str" cm="1">
        <f t="array" ref="AE14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/cantos/src/chtml/v/vieneelsenor-salmo93(92)–apocalipsis15-6.html</v>
      </c>
      <c r="AF140" t="s">
        <v>20</v>
      </c>
      <c r="AG140" t="str">
        <f>LOWER(LEFT(Table134[[#This Row],[Titulo]],1))</f>
        <v>v</v>
      </c>
      <c r="AH140" t="str">
        <f>_xlfn.CONCAT(Table134[[#This Row],[ID]:[c021]])</f>
        <v>{id:137,title: "Viene el Señor  - Salmo 93 (92) – Apocalipsis 1,5-6", subtitle: "Salmo 93 (92) – Apocalipsis 1,5-6", category: "Precatecumenado", moments: ["Adviento", "Pentecostés", "Antiguo Testamento", "Nuevo Testamento"], url: "/cantos/src/chtml/v/vieneelsenor-salmo93(92)–apocalipsis15-6.html"},</v>
      </c>
    </row>
    <row r="141" spans="1:34" x14ac:dyDescent="0.35">
      <c r="A141">
        <v>158</v>
      </c>
      <c r="B141" t="s">
        <v>1</v>
      </c>
      <c r="C141">
        <v>138</v>
      </c>
      <c r="D141" t="s">
        <v>2</v>
      </c>
      <c r="E141" t="s">
        <v>3</v>
      </c>
      <c r="F141" t="s">
        <v>4</v>
      </c>
      <c r="G141" t="s">
        <v>154</v>
      </c>
      <c r="H141" t="s">
        <v>6</v>
      </c>
      <c r="I141" t="s">
        <v>7</v>
      </c>
      <c r="J141" t="s">
        <v>4</v>
      </c>
      <c r="K141" t="s">
        <v>421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256</v>
      </c>
      <c r="AD141" t="s">
        <v>18</v>
      </c>
      <c r="AE141" t="str" cm="1">
        <f t="array" ref="AE14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/cantos/src/chtml/v/virgendelamaravilla.html</v>
      </c>
      <c r="AF141" t="s">
        <v>20</v>
      </c>
      <c r="AG141" t="str">
        <f>LOWER(LEFT(Table134[[#This Row],[Titulo]],1))</f>
        <v>v</v>
      </c>
      <c r="AH141" t="str">
        <f>_xlfn.CONCAT(Table134[[#This Row],[ID]:[c021]])</f>
        <v>{id:138,title: "Virgen de la maravilla ", subtitle: "Himno *", category: "Precatecumenado", moments: ["Virgen"], url: "/cantos/src/chtml/v/virgendelamaravilla.html"},</v>
      </c>
    </row>
    <row r="142" spans="1:34" x14ac:dyDescent="0.35">
      <c r="A142">
        <v>159</v>
      </c>
      <c r="B142" t="s">
        <v>1</v>
      </c>
      <c r="C142">
        <v>139</v>
      </c>
      <c r="D142" t="s">
        <v>2</v>
      </c>
      <c r="E142" t="s">
        <v>3</v>
      </c>
      <c r="F142" t="s">
        <v>4</v>
      </c>
      <c r="G142" t="s">
        <v>155</v>
      </c>
      <c r="H142" t="s">
        <v>6</v>
      </c>
      <c r="I142" t="s">
        <v>7</v>
      </c>
      <c r="J142" t="s">
        <v>4</v>
      </c>
      <c r="K142" t="s">
        <v>422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253</v>
      </c>
      <c r="T142" t="s">
        <v>14</v>
      </c>
      <c r="U142" t="s">
        <v>257</v>
      </c>
      <c r="V142" t="s">
        <v>14</v>
      </c>
      <c r="W142" t="s">
        <v>263</v>
      </c>
      <c r="AD142" t="s">
        <v>18</v>
      </c>
      <c r="AE142" t="str" cm="1">
        <f t="array" ref="AE14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/cantos/src/chtml/v/vividalegres.html</v>
      </c>
      <c r="AF142" t="s">
        <v>20</v>
      </c>
      <c r="AG142" t="str">
        <f>LOWER(LEFT(Table134[[#This Row],[Titulo]],1))</f>
        <v>v</v>
      </c>
      <c r="AH142" t="str">
        <f>_xlfn.CONCAT(Table134[[#This Row],[ID]:[c021]])</f>
        <v>{id:139,title: "Vivid alegres", subtitle: "Filipenses 4,4ss", category: "Precatecumenado", moments: ["Adviento", "Niños", "Nuevo Testamento"], url: "/cantos/src/chtml/v/vividalegres.html"},</v>
      </c>
    </row>
    <row r="143" spans="1:34" x14ac:dyDescent="0.35">
      <c r="A143">
        <v>160</v>
      </c>
      <c r="B143" t="s">
        <v>1</v>
      </c>
      <c r="C143">
        <v>140</v>
      </c>
      <c r="D143" t="s">
        <v>2</v>
      </c>
      <c r="E143" t="s">
        <v>3</v>
      </c>
      <c r="F143" t="s">
        <v>4</v>
      </c>
      <c r="G143" t="s">
        <v>156</v>
      </c>
      <c r="H143" t="s">
        <v>6</v>
      </c>
      <c r="I143" t="s">
        <v>7</v>
      </c>
      <c r="J143" t="s">
        <v>4</v>
      </c>
      <c r="K143" t="s">
        <v>423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263</v>
      </c>
      <c r="AD143" t="s">
        <v>18</v>
      </c>
      <c r="AE143" t="str" cm="1">
        <f t="array" ref="AE14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/cantos/src/chtml/v/vosotrossoislaluzdelmundo.html</v>
      </c>
      <c r="AF143" t="s">
        <v>20</v>
      </c>
      <c r="AG143" t="str">
        <f>LOWER(LEFT(Table134[[#This Row],[Titulo]],1))</f>
        <v>v</v>
      </c>
      <c r="AH143" t="str">
        <f>_xlfn.CONCAT(Table134[[#This Row],[ID]:[c021]])</f>
        <v>{id:140,title: "Vosotros sois la luz del mundo", subtitle: "Mateo 5,14-16", category: "Precatecumenado", moments: ["Nuevo Testamento"], url: "/cantos/src/chtml/v/vosotrossoislaluzdelmundo.html"},</v>
      </c>
    </row>
    <row r="144" spans="1:34" x14ac:dyDescent="0.35">
      <c r="A144">
        <v>161</v>
      </c>
      <c r="B144" t="s">
        <v>1</v>
      </c>
      <c r="C144">
        <v>141</v>
      </c>
      <c r="D144" t="s">
        <v>2</v>
      </c>
      <c r="E144" t="s">
        <v>3</v>
      </c>
      <c r="F144" t="s">
        <v>4</v>
      </c>
      <c r="G144" t="s">
        <v>157</v>
      </c>
      <c r="H144" t="s">
        <v>6</v>
      </c>
      <c r="I144" t="s">
        <v>7</v>
      </c>
      <c r="J144" t="s">
        <v>4</v>
      </c>
      <c r="K144" t="s">
        <v>312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254</v>
      </c>
      <c r="T144" t="s">
        <v>14</v>
      </c>
      <c r="U144" t="s">
        <v>257</v>
      </c>
      <c r="AD144" t="s">
        <v>18</v>
      </c>
      <c r="AE144" t="str" cm="1">
        <f t="array" ref="AE14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/cantos/src/chtml/y/yavienemidios.html</v>
      </c>
      <c r="AF144" t="s">
        <v>20</v>
      </c>
      <c r="AG144" t="str">
        <f>LOWER(LEFT(Table134[[#This Row],[Titulo]],1))</f>
        <v>y</v>
      </c>
      <c r="AH144" t="str">
        <f>_xlfn.CONCAT(Table134[[#This Row],[ID]:[c021]])</f>
        <v>{id:141,title: "Ya viene mi Dios ", subtitle: "Villancico", category: "Precatecumenado", moments: ["Navidad", "Niños"], url: "/cantos/src/chtml/y/yavienemidios.html"},</v>
      </c>
    </row>
    <row r="145" spans="1:34" x14ac:dyDescent="0.35">
      <c r="A145">
        <v>162</v>
      </c>
      <c r="B145" t="s">
        <v>1</v>
      </c>
      <c r="C145">
        <v>142</v>
      </c>
      <c r="D145" t="s">
        <v>2</v>
      </c>
      <c r="E145" t="s">
        <v>3</v>
      </c>
      <c r="F145" t="s">
        <v>4</v>
      </c>
      <c r="G145" t="s">
        <v>158</v>
      </c>
      <c r="H145" t="s">
        <v>6</v>
      </c>
      <c r="I145" t="s">
        <v>7</v>
      </c>
      <c r="J145" t="s">
        <v>4</v>
      </c>
      <c r="K145" t="s">
        <v>424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255</v>
      </c>
      <c r="T145" t="s">
        <v>14</v>
      </c>
      <c r="U145" t="s">
        <v>304</v>
      </c>
      <c r="V145" t="s">
        <v>14</v>
      </c>
      <c r="W145" t="s">
        <v>262</v>
      </c>
      <c r="AD145" t="s">
        <v>18</v>
      </c>
      <c r="AE145" t="str" cm="1">
        <f t="array" ref="AE14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/cantos/src/chtml/y/yahvehtueresmidios.html</v>
      </c>
      <c r="AF145" t="s">
        <v>20</v>
      </c>
      <c r="AG145" t="str">
        <f>LOWER(LEFT(Table134[[#This Row],[Titulo]],1))</f>
        <v>y</v>
      </c>
      <c r="AH145" t="str">
        <f>_xlfn.CONCAT(Table134[[#This Row],[ID]:[c021]])</f>
        <v>{id:142,title: "Yahveh, tú eres mi Dios", subtitle: "Isaías 25", category: "Precatecumenado", moments: ["Cuaresma", "Laudes/Visperas", "Antiguo Testamento"], url: "/cantos/src/chtml/y/yahvehtueresmidios.html"},</v>
      </c>
    </row>
    <row r="146" spans="1:34" x14ac:dyDescent="0.35">
      <c r="A146">
        <v>163</v>
      </c>
      <c r="B146" t="s">
        <v>1</v>
      </c>
      <c r="C146">
        <v>143</v>
      </c>
      <c r="D146" t="s">
        <v>2</v>
      </c>
      <c r="E146" t="s">
        <v>3</v>
      </c>
      <c r="F146" t="s">
        <v>4</v>
      </c>
      <c r="G146" t="s">
        <v>159</v>
      </c>
      <c r="H146" t="s">
        <v>6</v>
      </c>
      <c r="I146" t="s">
        <v>7</v>
      </c>
      <c r="J146" t="s">
        <v>4</v>
      </c>
      <c r="K146" t="s">
        <v>425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262</v>
      </c>
      <c r="AD146" t="s">
        <v>18</v>
      </c>
      <c r="AE146" t="str" cm="1">
        <f t="array" ref="AE14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/cantos/src/chtml/y/yoteamosenor.html</v>
      </c>
      <c r="AF146" t="s">
        <v>20</v>
      </c>
      <c r="AG146" t="str">
        <f>LOWER(LEFT(Table134[[#This Row],[Titulo]],1))</f>
        <v>y</v>
      </c>
      <c r="AH146" t="str">
        <f>_xlfn.CONCAT(Table134[[#This Row],[ID]:[c021]])</f>
        <v>{id:143,title: "Yo te amo, Señor ", subtitle: "Salmo 18 (17)", category: "Precatecumenado", moments: ["Antiguo Testamento"], url: "/cantos/src/chtml/y/yoteamosenor.html"},</v>
      </c>
    </row>
    <row r="147" spans="1:34" x14ac:dyDescent="0.35">
      <c r="A147">
        <v>164</v>
      </c>
      <c r="B147" t="s">
        <v>1</v>
      </c>
      <c r="C147">
        <v>144</v>
      </c>
      <c r="D147" t="s">
        <v>2</v>
      </c>
      <c r="E147" t="s">
        <v>3</v>
      </c>
      <c r="F147" t="s">
        <v>4</v>
      </c>
      <c r="G147" t="s">
        <v>160</v>
      </c>
      <c r="H147" t="s">
        <v>6</v>
      </c>
      <c r="I147" t="s">
        <v>7</v>
      </c>
      <c r="J147" t="s">
        <v>4</v>
      </c>
      <c r="K147" t="s">
        <v>426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17</v>
      </c>
      <c r="T147" t="s">
        <v>14</v>
      </c>
      <c r="U147" t="s">
        <v>261</v>
      </c>
      <c r="V147" t="s">
        <v>14</v>
      </c>
      <c r="W147" t="s">
        <v>262</v>
      </c>
      <c r="AD147" t="s">
        <v>18</v>
      </c>
      <c r="AE147" t="str" cm="1">
        <f t="array" ref="AE14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/cantos/src/chtml/y/yovengoareunir.html</v>
      </c>
      <c r="AF147" t="s">
        <v>20</v>
      </c>
      <c r="AG147" t="str">
        <f>LOWER(LEFT(Table134[[#This Row],[Titulo]],1))</f>
        <v>y</v>
      </c>
      <c r="AH147" t="str">
        <f>_xlfn.CONCAT(Table134[[#This Row],[ID]:[c021]])</f>
        <v>{id:144,title: "Yo vengo a reunir", subtitle: "Isaías 66,18-21", category: "Precatecumenado", moments: ["Entrada", "Final", "Antiguo Testamento"], url: "/cantos/src/chtml/y/yovengoareunir.html"},</v>
      </c>
    </row>
    <row r="148" spans="1:34" x14ac:dyDescent="0.35">
      <c r="A148">
        <v>165</v>
      </c>
      <c r="B148" t="s">
        <v>1</v>
      </c>
      <c r="C148">
        <v>145</v>
      </c>
      <c r="D148" t="s">
        <v>2</v>
      </c>
      <c r="E148" t="s">
        <v>3</v>
      </c>
      <c r="F148" t="s">
        <v>4</v>
      </c>
      <c r="G148" t="s">
        <v>161</v>
      </c>
      <c r="H148" t="s">
        <v>6</v>
      </c>
      <c r="I148" t="s">
        <v>7</v>
      </c>
      <c r="J148" t="s">
        <v>4</v>
      </c>
      <c r="K148" t="s">
        <v>427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255</v>
      </c>
      <c r="T148" t="s">
        <v>14</v>
      </c>
      <c r="U148" t="s">
        <v>304</v>
      </c>
      <c r="V148" t="s">
        <v>14</v>
      </c>
      <c r="W148" t="s">
        <v>17</v>
      </c>
      <c r="X148" t="s">
        <v>14</v>
      </c>
      <c r="Y148" t="s">
        <v>16</v>
      </c>
      <c r="Z148" t="s">
        <v>14</v>
      </c>
      <c r="AA148" t="s">
        <v>263</v>
      </c>
      <c r="AD148" t="s">
        <v>18</v>
      </c>
      <c r="AE148" t="str" cm="1">
        <f t="array" ref="AE14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/cantos/src/chtml/z/zaqueo.html</v>
      </c>
      <c r="AF148" t="s">
        <v>20</v>
      </c>
      <c r="AG148" t="str">
        <f>LOWER(LEFT(Table134[[#This Row],[Titulo]],1))</f>
        <v>z</v>
      </c>
      <c r="AH148" t="str">
        <f>_xlfn.CONCAT(Table134[[#This Row],[ID]:[c021]])</f>
        <v>{id:145,title: "Zaqueo", subtitle: "Lucas 19,1-10", category: "Precatecumenado", moments: ["Cuaresma", "Laudes/Visperas", "Entrada", "Comunión", "Nuevo Testamento"], url: "/cantos/src/chtml/z/zaqueo.html"},</v>
      </c>
    </row>
    <row r="149" spans="1:34" x14ac:dyDescent="0.35">
      <c r="A149">
        <v>167</v>
      </c>
      <c r="B149" t="s">
        <v>1</v>
      </c>
      <c r="C149">
        <v>147</v>
      </c>
      <c r="D149" t="s">
        <v>2</v>
      </c>
      <c r="E149" t="s">
        <v>3</v>
      </c>
      <c r="F149" t="s">
        <v>4</v>
      </c>
      <c r="G149" t="s">
        <v>164</v>
      </c>
      <c r="H149" t="s">
        <v>6</v>
      </c>
      <c r="I149" t="s">
        <v>7</v>
      </c>
      <c r="J149" t="s">
        <v>4</v>
      </c>
      <c r="K149" t="s">
        <v>428</v>
      </c>
      <c r="L149" t="s">
        <v>9</v>
      </c>
      <c r="M149" t="s">
        <v>10</v>
      </c>
      <c r="N149" t="s">
        <v>4</v>
      </c>
      <c r="O149" s="3" t="s">
        <v>511</v>
      </c>
      <c r="P149" t="s">
        <v>4</v>
      </c>
      <c r="Q149" t="s">
        <v>12</v>
      </c>
      <c r="R149" t="s">
        <v>4</v>
      </c>
      <c r="S149" t="s">
        <v>253</v>
      </c>
      <c r="T149" t="s">
        <v>14</v>
      </c>
      <c r="U149" t="s">
        <v>254</v>
      </c>
      <c r="V149" t="s">
        <v>14</v>
      </c>
      <c r="W149" t="s">
        <v>429</v>
      </c>
      <c r="AD149" t="s">
        <v>18</v>
      </c>
      <c r="AE149" t="str" cm="1">
        <f t="array" ref="AE14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/cantos/src/chtml/a/aleluyainterleccional.html</v>
      </c>
      <c r="AF149" t="s">
        <v>20</v>
      </c>
      <c r="AG149" t="str">
        <f>LOWER(LEFT(Table134[[#This Row],[Titulo]],1))</f>
        <v>a</v>
      </c>
      <c r="AH149" t="str">
        <f>_xlfn.CONCAT(Table134[[#This Row],[ID]:[c021]])</f>
        <v>{id:147,title: "Aleluya interleccional", subtitle: "Apropiados para los tiempos de Adviento, Navidad y Ordinario", category: "Liturgia", moments: ["Adviento", "Navidad", "Ordinario"], url: "/cantos/src/chtml/a/aleluyainterleccional.html"},</v>
      </c>
    </row>
    <row r="150" spans="1:34" x14ac:dyDescent="0.35">
      <c r="A150">
        <v>168</v>
      </c>
      <c r="B150" t="s">
        <v>1</v>
      </c>
      <c r="C150">
        <v>148</v>
      </c>
      <c r="D150" t="s">
        <v>2</v>
      </c>
      <c r="E150" t="s">
        <v>3</v>
      </c>
      <c r="F150" t="s">
        <v>4</v>
      </c>
      <c r="G150" t="s">
        <v>165</v>
      </c>
      <c r="H150" t="s">
        <v>6</v>
      </c>
      <c r="I150" t="s">
        <v>7</v>
      </c>
      <c r="J150" t="s">
        <v>4</v>
      </c>
      <c r="K150" t="s">
        <v>430</v>
      </c>
      <c r="L150" t="s">
        <v>9</v>
      </c>
      <c r="M150" t="s">
        <v>10</v>
      </c>
      <c r="N150" t="s">
        <v>4</v>
      </c>
      <c r="O150" s="3" t="s">
        <v>511</v>
      </c>
      <c r="P150" t="s">
        <v>4</v>
      </c>
      <c r="Q150" t="s">
        <v>12</v>
      </c>
      <c r="R150" t="s">
        <v>4</v>
      </c>
      <c r="S150" t="s">
        <v>13</v>
      </c>
      <c r="AD150" t="s">
        <v>18</v>
      </c>
      <c r="AE150" t="str" cm="1">
        <f t="array" ref="AE15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/cantos/src/chtml/a/aleluyapascual.html</v>
      </c>
      <c r="AF150" t="s">
        <v>20</v>
      </c>
      <c r="AG150" t="str">
        <f>LOWER(LEFT(Table134[[#This Row],[Titulo]],1))</f>
        <v>a</v>
      </c>
      <c r="AH150" t="str">
        <f>_xlfn.CONCAT(Table134[[#This Row],[ID]:[c021]])</f>
        <v>{id:148,title: "Aleluya pascual ", subtitle: "Apropiado para el tiempo Pascual *", category: "Liturgia", moments: ["Pascua"], url: "/cantos/src/chtml/a/aleluyapascual.html"},</v>
      </c>
    </row>
    <row r="151" spans="1:34" x14ac:dyDescent="0.35">
      <c r="A151">
        <v>169</v>
      </c>
      <c r="B151" t="s">
        <v>1</v>
      </c>
      <c r="C151">
        <v>149</v>
      </c>
      <c r="D151" t="s">
        <v>2</v>
      </c>
      <c r="E151" t="s">
        <v>3</v>
      </c>
      <c r="F151" t="s">
        <v>4</v>
      </c>
      <c r="G151" t="s">
        <v>166</v>
      </c>
      <c r="H151" t="s">
        <v>6</v>
      </c>
      <c r="I151" t="s">
        <v>7</v>
      </c>
      <c r="J151" t="s">
        <v>4</v>
      </c>
      <c r="K151" t="s">
        <v>431</v>
      </c>
      <c r="L151" t="s">
        <v>9</v>
      </c>
      <c r="M151" t="s">
        <v>10</v>
      </c>
      <c r="N151" t="s">
        <v>4</v>
      </c>
      <c r="O151" s="3" t="s">
        <v>511</v>
      </c>
      <c r="P151" t="s">
        <v>4</v>
      </c>
      <c r="Q151" t="s">
        <v>12</v>
      </c>
      <c r="R151" t="s">
        <v>4</v>
      </c>
      <c r="S151" t="s">
        <v>255</v>
      </c>
      <c r="AD151" t="s">
        <v>18</v>
      </c>
      <c r="AE151" t="str" cm="1">
        <f t="array" ref="AE15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/cantos/src/chtml/a/antifona–versiculoantesdelevangelio.html</v>
      </c>
      <c r="AF151" t="s">
        <v>20</v>
      </c>
      <c r="AG151" t="str">
        <f>LOWER(LEFT(Table134[[#This Row],[Titulo]],1))</f>
        <v>a</v>
      </c>
      <c r="AH151" t="str">
        <f>_xlfn.CONCAT(Table134[[#This Row],[ID]:[c021]])</f>
        <v>{id:149,title: "Antífona – versículo antes del Evangelio ", subtitle: "Apropiado para el tiempo de Cuaresma", category: "Liturgia", moments: ["Cuaresma"], url: "/cantos/src/chtml/a/antifona–versiculoantesdelevangelio.html"},</v>
      </c>
    </row>
    <row r="152" spans="1:34" x14ac:dyDescent="0.35">
      <c r="A152">
        <v>170</v>
      </c>
      <c r="B152" t="s">
        <v>1</v>
      </c>
      <c r="C152">
        <v>150</v>
      </c>
      <c r="D152" t="s">
        <v>2</v>
      </c>
      <c r="E152" t="s">
        <v>3</v>
      </c>
      <c r="F152" t="s">
        <v>4</v>
      </c>
      <c r="G152" t="s">
        <v>167</v>
      </c>
      <c r="H152" t="s">
        <v>6</v>
      </c>
      <c r="I152" t="s">
        <v>7</v>
      </c>
      <c r="J152" t="s">
        <v>4</v>
      </c>
      <c r="K152" t="s">
        <v>432</v>
      </c>
      <c r="L152" t="s">
        <v>9</v>
      </c>
      <c r="M152" t="s">
        <v>10</v>
      </c>
      <c r="N152" t="s">
        <v>4</v>
      </c>
      <c r="O152" s="3" t="s">
        <v>511</v>
      </c>
      <c r="P152" t="s">
        <v>4</v>
      </c>
      <c r="Q152" t="s">
        <v>12</v>
      </c>
      <c r="R152" t="s">
        <v>4</v>
      </c>
      <c r="S152" t="s">
        <v>13</v>
      </c>
      <c r="AD152" t="s">
        <v>18</v>
      </c>
      <c r="AE152" t="str" cm="1">
        <f t="array" ref="AE15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/cantos/src/chtml/b/bendiciondelagua.html</v>
      </c>
      <c r="AF152" t="s">
        <v>20</v>
      </c>
      <c r="AG152" t="str">
        <f>LOWER(LEFT(Table134[[#This Row],[Titulo]],1))</f>
        <v>b</v>
      </c>
      <c r="AH152" t="str">
        <f>_xlfn.CONCAT(Table134[[#This Row],[ID]:[c021]])</f>
        <v>{id:150,title: "Bendición del agua", subtitle: "De Liturgia Bautismal de la Vigilia Pascual", category: "Liturgia", moments: ["Pascua"], url: "/cantos/src/chtml/b/bendiciondelagua.html"},</v>
      </c>
    </row>
    <row r="153" spans="1:34" x14ac:dyDescent="0.35">
      <c r="A153">
        <v>171</v>
      </c>
      <c r="B153" t="s">
        <v>1</v>
      </c>
      <c r="C153">
        <v>151</v>
      </c>
      <c r="D153" t="s">
        <v>2</v>
      </c>
      <c r="E153" t="s">
        <v>3</v>
      </c>
      <c r="F153" t="s">
        <v>4</v>
      </c>
      <c r="G153" t="s">
        <v>167</v>
      </c>
      <c r="H153" t="s">
        <v>6</v>
      </c>
      <c r="I153" t="s">
        <v>7</v>
      </c>
      <c r="J153" t="s">
        <v>4</v>
      </c>
      <c r="L153" t="s">
        <v>9</v>
      </c>
      <c r="M153" t="s">
        <v>10</v>
      </c>
      <c r="N153" t="s">
        <v>4</v>
      </c>
      <c r="O153" s="3" t="s">
        <v>511</v>
      </c>
      <c r="P153" t="s">
        <v>4</v>
      </c>
      <c r="Q153" t="s">
        <v>12</v>
      </c>
      <c r="R153" t="s">
        <v>4</v>
      </c>
      <c r="AD153" t="s">
        <v>18</v>
      </c>
      <c r="AE153" t="str" cm="1">
        <f t="array" ref="AE15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/cantos/src/chtml/b/bendiciondelagua.html</v>
      </c>
      <c r="AF153" t="s">
        <v>20</v>
      </c>
      <c r="AG153" t="str">
        <f>LOWER(LEFT(Table134[[#This Row],[Titulo]],1))</f>
        <v>b</v>
      </c>
      <c r="AH153" t="str">
        <f>_xlfn.CONCAT(Table134[[#This Row],[ID]:[c021]])</f>
        <v>{id:151,title: "Bendición del agua", subtitle: "", category: "Liturgia", moments: [""], url: "/cantos/src/chtml/b/bendiciondelagua.html"},</v>
      </c>
    </row>
    <row r="154" spans="1:34" x14ac:dyDescent="0.35">
      <c r="A154">
        <v>172</v>
      </c>
      <c r="B154" t="s">
        <v>1</v>
      </c>
      <c r="C154">
        <v>152</v>
      </c>
      <c r="D154" t="s">
        <v>2</v>
      </c>
      <c r="E154" t="s">
        <v>3</v>
      </c>
      <c r="F154" t="s">
        <v>4</v>
      </c>
      <c r="G154" t="s">
        <v>168</v>
      </c>
      <c r="H154" t="s">
        <v>6</v>
      </c>
      <c r="I154" t="s">
        <v>7</v>
      </c>
      <c r="J154" t="s">
        <v>4</v>
      </c>
      <c r="K154" t="s">
        <v>433</v>
      </c>
      <c r="L154" t="s">
        <v>9</v>
      </c>
      <c r="M154" t="s">
        <v>10</v>
      </c>
      <c r="N154" t="s">
        <v>4</v>
      </c>
      <c r="O154" s="3" t="s">
        <v>511</v>
      </c>
      <c r="P154" t="s">
        <v>4</v>
      </c>
      <c r="Q154" t="s">
        <v>12</v>
      </c>
      <c r="R154" t="s">
        <v>4</v>
      </c>
      <c r="S154" t="s">
        <v>434</v>
      </c>
      <c r="AD154" t="s">
        <v>18</v>
      </c>
      <c r="AE154" t="str" cm="1">
        <f t="array" ref="AE15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/cantos/src/chtml/b/bendicionpenitencial.html</v>
      </c>
      <c r="AF154" t="s">
        <v>20</v>
      </c>
      <c r="AG154" t="str">
        <f>LOWER(LEFT(Table134[[#This Row],[Titulo]],1))</f>
        <v>b</v>
      </c>
      <c r="AH154" t="str">
        <f>_xlfn.CONCAT(Table134[[#This Row],[ID]:[c021]])</f>
        <v>{id:152,title: "Bendición penitencial ", subtitle: "Oración conclusiva de acción de gracias para la Celebración Penitencial", category: "Liturgia", moments: ["Penitencial"], url: "/cantos/src/chtml/b/bendicionpenitencial.html"},</v>
      </c>
    </row>
    <row r="155" spans="1:34" x14ac:dyDescent="0.35">
      <c r="A155">
        <v>173</v>
      </c>
      <c r="B155" t="s">
        <v>1</v>
      </c>
      <c r="C155">
        <v>153</v>
      </c>
      <c r="D155" t="s">
        <v>2</v>
      </c>
      <c r="E155" t="s">
        <v>3</v>
      </c>
      <c r="F155" t="s">
        <v>4</v>
      </c>
      <c r="G155" t="s">
        <v>169</v>
      </c>
      <c r="H155" t="s">
        <v>6</v>
      </c>
      <c r="I155" t="s">
        <v>7</v>
      </c>
      <c r="J155" t="s">
        <v>4</v>
      </c>
      <c r="K155" t="s">
        <v>435</v>
      </c>
      <c r="L155" t="s">
        <v>9</v>
      </c>
      <c r="M155" t="s">
        <v>10</v>
      </c>
      <c r="N155" t="s">
        <v>4</v>
      </c>
      <c r="O155" s="3" t="s">
        <v>511</v>
      </c>
      <c r="P155" t="s">
        <v>4</v>
      </c>
      <c r="Q155" t="s">
        <v>12</v>
      </c>
      <c r="R155" t="s">
        <v>4</v>
      </c>
      <c r="S155" t="s">
        <v>508</v>
      </c>
      <c r="AD155" t="s">
        <v>18</v>
      </c>
      <c r="AE155" t="str" cm="1">
        <f t="array" ref="AE15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/cantos/src/chtml/c/corderodedios.html</v>
      </c>
      <c r="AF155" t="s">
        <v>20</v>
      </c>
      <c r="AG155" t="str">
        <f>LOWER(LEFT(Table134[[#This Row],[Titulo]],1))</f>
        <v>c</v>
      </c>
      <c r="AH155" t="str">
        <f>_xlfn.CONCAT(Table134[[#This Row],[ID]:[c021]])</f>
        <v>{id:153,title: "Cordero de Dios", subtitle: "Letanía del Cordero de Dios", category: "Liturgia", moments: ["Fracción del Pan"], url: "/cantos/src/chtml/c/corderodedios.html"},</v>
      </c>
    </row>
    <row r="156" spans="1:34" x14ac:dyDescent="0.35">
      <c r="A156">
        <v>174</v>
      </c>
      <c r="B156" t="s">
        <v>1</v>
      </c>
      <c r="C156">
        <v>154</v>
      </c>
      <c r="D156" t="s">
        <v>2</v>
      </c>
      <c r="E156" t="s">
        <v>3</v>
      </c>
      <c r="F156" t="s">
        <v>4</v>
      </c>
      <c r="G156" t="s">
        <v>170</v>
      </c>
      <c r="H156" t="s">
        <v>6</v>
      </c>
      <c r="I156" t="s">
        <v>7</v>
      </c>
      <c r="J156" t="s">
        <v>4</v>
      </c>
      <c r="K156" t="s">
        <v>436</v>
      </c>
      <c r="L156" t="s">
        <v>9</v>
      </c>
      <c r="M156" t="s">
        <v>10</v>
      </c>
      <c r="N156" t="s">
        <v>4</v>
      </c>
      <c r="O156" s="3" t="s">
        <v>511</v>
      </c>
      <c r="P156" t="s">
        <v>4</v>
      </c>
      <c r="Q156" t="s">
        <v>12</v>
      </c>
      <c r="R156" t="s">
        <v>4</v>
      </c>
      <c r="AD156" t="s">
        <v>18</v>
      </c>
      <c r="AE156" t="str" cm="1">
        <f t="array" ref="AE15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/cantos/src/chtml/c/credo.html</v>
      </c>
      <c r="AF156" t="s">
        <v>20</v>
      </c>
      <c r="AG156" t="str">
        <f>LOWER(LEFT(Table134[[#This Row],[Titulo]],1))</f>
        <v>c</v>
      </c>
      <c r="AH156" t="str">
        <f>_xlfn.CONCAT(Table134[[#This Row],[ID]:[c021]])</f>
        <v>{id:154,title: "Credo", subtitle: "Símbolo Apostólico", category: "Liturgia", moments: [""], url: "/cantos/src/chtml/c/credo.html"},</v>
      </c>
    </row>
    <row r="157" spans="1:34" x14ac:dyDescent="0.35">
      <c r="A157">
        <v>175</v>
      </c>
      <c r="B157" t="s">
        <v>1</v>
      </c>
      <c r="C157">
        <v>155</v>
      </c>
      <c r="D157" t="s">
        <v>2</v>
      </c>
      <c r="E157" t="s">
        <v>3</v>
      </c>
      <c r="F157" t="s">
        <v>4</v>
      </c>
      <c r="G157" t="s">
        <v>171</v>
      </c>
      <c r="H157" t="s">
        <v>6</v>
      </c>
      <c r="I157" t="s">
        <v>7</v>
      </c>
      <c r="J157" t="s">
        <v>4</v>
      </c>
      <c r="K157" t="s">
        <v>437</v>
      </c>
      <c r="L157" t="s">
        <v>9</v>
      </c>
      <c r="M157" t="s">
        <v>10</v>
      </c>
      <c r="N157" t="s">
        <v>4</v>
      </c>
      <c r="O157" s="3" t="s">
        <v>511</v>
      </c>
      <c r="P157" t="s">
        <v>4</v>
      </c>
      <c r="Q157" t="s">
        <v>12</v>
      </c>
      <c r="R157" t="s">
        <v>4</v>
      </c>
      <c r="S157" t="s">
        <v>13</v>
      </c>
      <c r="AD157" t="s">
        <v>18</v>
      </c>
      <c r="AE157" t="str" cm="1">
        <f t="array" ref="AE15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/cantos/src/chtml/g/gloriaadiosenloaltodelcielo.html</v>
      </c>
      <c r="AF157" t="s">
        <v>20</v>
      </c>
      <c r="AG157" t="str">
        <f>LOWER(LEFT(Table134[[#This Row],[Titulo]],1))</f>
        <v>g</v>
      </c>
      <c r="AH157" t="str">
        <f>_xlfn.CONCAT(Table134[[#This Row],[ID]:[c021]])</f>
        <v>{id:155,title: "Gloria a Dios en lo alto del cielo ", subtitle: "Himno Litúrgico", category: "Liturgia", moments: ["Pascua"], url: "/cantos/src/chtml/g/gloriaadiosenloaltodelcielo.html"},</v>
      </c>
    </row>
    <row r="158" spans="1:34" x14ac:dyDescent="0.35">
      <c r="A158">
        <v>176</v>
      </c>
      <c r="B158" t="s">
        <v>1</v>
      </c>
      <c r="C158">
        <v>156</v>
      </c>
      <c r="D158" t="s">
        <v>2</v>
      </c>
      <c r="E158" t="s">
        <v>3</v>
      </c>
      <c r="F158" t="s">
        <v>4</v>
      </c>
      <c r="G158" t="s">
        <v>512</v>
      </c>
      <c r="H158" t="s">
        <v>6</v>
      </c>
      <c r="I158" t="s">
        <v>7</v>
      </c>
      <c r="J158" t="s">
        <v>4</v>
      </c>
      <c r="K158" t="s">
        <v>432</v>
      </c>
      <c r="L158" t="s">
        <v>9</v>
      </c>
      <c r="M158" t="s">
        <v>10</v>
      </c>
      <c r="N158" t="s">
        <v>4</v>
      </c>
      <c r="O158" s="3" t="s">
        <v>511</v>
      </c>
      <c r="P158" t="s">
        <v>4</v>
      </c>
      <c r="Q158" t="s">
        <v>12</v>
      </c>
      <c r="R158" t="s">
        <v>4</v>
      </c>
      <c r="AD158" t="s">
        <v>18</v>
      </c>
      <c r="AE158" t="str" cm="1">
        <f t="array" ref="AE15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/cantos/src/chtml/l/letaniasdelossantos.html</v>
      </c>
      <c r="AF158" t="s">
        <v>20</v>
      </c>
      <c r="AG158" t="str">
        <f>LOWER(LEFT(Table134[[#This Row],[Titulo]],1))</f>
        <v>l</v>
      </c>
      <c r="AH158" t="str">
        <f>_xlfn.CONCAT(Table134[[#This Row],[ID]:[c021]])</f>
        <v>{id:156,title: "Letanías de los santos", subtitle: "De Liturgia Bautismal de la Vigilia Pascual", category: "Liturgia", moments: [""], url: "/cantos/src/chtml/l/letaniasdelossantos.html"},</v>
      </c>
    </row>
    <row r="159" spans="1:34" x14ac:dyDescent="0.35">
      <c r="A159">
        <v>177</v>
      </c>
      <c r="B159" t="s">
        <v>1</v>
      </c>
      <c r="C159">
        <v>157</v>
      </c>
      <c r="D159" t="s">
        <v>2</v>
      </c>
      <c r="E159" t="s">
        <v>3</v>
      </c>
      <c r="F159" t="s">
        <v>4</v>
      </c>
      <c r="G159" t="s">
        <v>512</v>
      </c>
      <c r="H159" t="s">
        <v>6</v>
      </c>
      <c r="I159" t="s">
        <v>7</v>
      </c>
      <c r="J159" t="s">
        <v>4</v>
      </c>
      <c r="L159" t="s">
        <v>9</v>
      </c>
      <c r="M159" t="s">
        <v>10</v>
      </c>
      <c r="N159" t="s">
        <v>4</v>
      </c>
      <c r="O159" s="3" t="s">
        <v>511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/cantos/src/chtml/l/letaniasdelossantos.html</v>
      </c>
      <c r="AF159" t="s">
        <v>20</v>
      </c>
      <c r="AG159" t="str">
        <f>LOWER(LEFT(Table134[[#This Row],[Titulo]],1))</f>
        <v>l</v>
      </c>
      <c r="AH159" t="str">
        <f>_xlfn.CONCAT(Table134[[#This Row],[ID]:[c021]])</f>
        <v>{id:157,title: "Letanías de los santos", subtitle: "", category: "Liturgia", moments: [""], url: "/cantos/src/chtml/l/letaniasdelossantos.html"},</v>
      </c>
    </row>
    <row r="160" spans="1:34" x14ac:dyDescent="0.35">
      <c r="A160">
        <v>178</v>
      </c>
      <c r="B160" t="s">
        <v>1</v>
      </c>
      <c r="C160">
        <v>158</v>
      </c>
      <c r="D160" t="s">
        <v>2</v>
      </c>
      <c r="E160" t="s">
        <v>3</v>
      </c>
      <c r="F160" t="s">
        <v>4</v>
      </c>
      <c r="G160" t="s">
        <v>172</v>
      </c>
      <c r="H160" t="s">
        <v>6</v>
      </c>
      <c r="I160" t="s">
        <v>7</v>
      </c>
      <c r="J160" t="s">
        <v>4</v>
      </c>
      <c r="K160" t="s">
        <v>438</v>
      </c>
      <c r="L160" t="s">
        <v>9</v>
      </c>
      <c r="M160" t="s">
        <v>10</v>
      </c>
      <c r="N160" t="s">
        <v>4</v>
      </c>
      <c r="O160" s="3" t="s">
        <v>511</v>
      </c>
      <c r="P160" t="s">
        <v>4</v>
      </c>
      <c r="Q160" t="s">
        <v>12</v>
      </c>
      <c r="R160" t="s">
        <v>4</v>
      </c>
      <c r="AD160" t="s">
        <v>18</v>
      </c>
      <c r="AE160" t="str" cm="1">
        <f t="array" ref="AE16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/cantos/src/chtml/l/letaniaspenitencialesi.html</v>
      </c>
      <c r="AF160" t="s">
        <v>20</v>
      </c>
      <c r="AG160" t="str">
        <f>LOWER(LEFT(Table134[[#This Row],[Titulo]],1))</f>
        <v>l</v>
      </c>
      <c r="AH160" t="str">
        <f>_xlfn.CONCAT(Table134[[#This Row],[ID]:[c021]])</f>
        <v>{id:158,title: "Letanías penitenciales I ", subtitle: "Letanía para la Celebración Penitencial – modelo abreviado", category: "Liturgia", moments: [""], url: "/cantos/src/chtml/l/letaniaspenitencialesi.html"},</v>
      </c>
    </row>
    <row r="161" spans="1:34" x14ac:dyDescent="0.35">
      <c r="A161">
        <v>179</v>
      </c>
      <c r="B161" t="s">
        <v>1</v>
      </c>
      <c r="C161">
        <v>159</v>
      </c>
      <c r="D161" t="s">
        <v>2</v>
      </c>
      <c r="E161" t="s">
        <v>3</v>
      </c>
      <c r="F161" t="s">
        <v>4</v>
      </c>
      <c r="G161" t="s">
        <v>513</v>
      </c>
      <c r="H161" t="s">
        <v>6</v>
      </c>
      <c r="I161" t="s">
        <v>7</v>
      </c>
      <c r="J161" t="s">
        <v>4</v>
      </c>
      <c r="K161" t="s">
        <v>439</v>
      </c>
      <c r="L161" t="s">
        <v>9</v>
      </c>
      <c r="M161" t="s">
        <v>10</v>
      </c>
      <c r="N161" t="s">
        <v>4</v>
      </c>
      <c r="O161" s="3" t="s">
        <v>511</v>
      </c>
      <c r="P161" t="s">
        <v>4</v>
      </c>
      <c r="Q161" t="s">
        <v>12</v>
      </c>
      <c r="R161" t="s">
        <v>4</v>
      </c>
      <c r="AD161" t="s">
        <v>18</v>
      </c>
      <c r="AE161" t="str" cm="1">
        <f t="array" ref="AE16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/cantos/src/chtml/l/letaniaspenitencialesii.html</v>
      </c>
      <c r="AF161" t="s">
        <v>20</v>
      </c>
      <c r="AG161" t="str">
        <f>LOWER(LEFT(Table134[[#This Row],[Titulo]],1))</f>
        <v>l</v>
      </c>
      <c r="AH161" t="str">
        <f>_xlfn.CONCAT(Table134[[#This Row],[ID]:[c021]])</f>
        <v>{id:159,title: "Letanías penitenciales II", subtitle: "Letanía para la Celebración Penitencial", category: "Liturgia", moments: [""], url: "/cantos/src/chtml/l/letaniaspenitencialesii.html"},</v>
      </c>
    </row>
    <row r="162" spans="1:34" x14ac:dyDescent="0.35">
      <c r="A162">
        <v>180</v>
      </c>
      <c r="B162" t="s">
        <v>1</v>
      </c>
      <c r="C162">
        <v>160</v>
      </c>
      <c r="D162" t="s">
        <v>2</v>
      </c>
      <c r="E162" t="s">
        <v>3</v>
      </c>
      <c r="F162" t="s">
        <v>4</v>
      </c>
      <c r="G162" t="s">
        <v>513</v>
      </c>
      <c r="H162" t="s">
        <v>6</v>
      </c>
      <c r="I162" t="s">
        <v>7</v>
      </c>
      <c r="J162" t="s">
        <v>4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/cantos/src/chtml/l/letaniaspenitencialesii.html</v>
      </c>
      <c r="AF162" t="s">
        <v>20</v>
      </c>
      <c r="AG162" t="str">
        <f>LOWER(LEFT(Table134[[#This Row],[Titulo]],1))</f>
        <v>l</v>
      </c>
      <c r="AH162" t="str">
        <f>_xlfn.CONCAT(Table134[[#This Row],[ID]:[c021]])</f>
        <v>{id:160,title: "Letanías penitenciales II", subtitle: "", category: "Liturgia", moments: [""], url: "/cantos/src/chtml/l/letaniaspenitencialesii.html"},</v>
      </c>
    </row>
    <row r="163" spans="1:34" x14ac:dyDescent="0.35">
      <c r="A163">
        <v>181</v>
      </c>
      <c r="B163" t="s">
        <v>1</v>
      </c>
      <c r="C163">
        <v>161</v>
      </c>
      <c r="D163" t="s">
        <v>2</v>
      </c>
      <c r="E163" t="s">
        <v>3</v>
      </c>
      <c r="F163" t="s">
        <v>4</v>
      </c>
      <c r="G163" t="s">
        <v>173</v>
      </c>
      <c r="H163" t="s">
        <v>6</v>
      </c>
      <c r="I163" t="s">
        <v>7</v>
      </c>
      <c r="J163" t="s">
        <v>4</v>
      </c>
      <c r="K163" t="s">
        <v>440</v>
      </c>
      <c r="L163" t="s">
        <v>9</v>
      </c>
      <c r="M163" t="s">
        <v>10</v>
      </c>
      <c r="N163" t="s">
        <v>4</v>
      </c>
      <c r="O163" s="3" t="s">
        <v>511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/cantos/src/chtml/p/padrenuestro.html</v>
      </c>
      <c r="AF163" t="s">
        <v>20</v>
      </c>
      <c r="AG163" t="str">
        <f>LOWER(LEFT(Table134[[#This Row],[Titulo]],1))</f>
        <v>p</v>
      </c>
      <c r="AH163" t="str">
        <f>_xlfn.CONCAT(Table134[[#This Row],[ID]:[c021]])</f>
        <v>{id:161,title: "Padre nuestro", subtitle: "Tiempo de la Elección", category: "Liturgia", moments: [""], url: "/cantos/src/chtml/p/padrenuestro.html"},</v>
      </c>
    </row>
    <row r="164" spans="1:34" x14ac:dyDescent="0.35">
      <c r="A164">
        <v>182</v>
      </c>
      <c r="B164" t="s">
        <v>1</v>
      </c>
      <c r="C164">
        <v>162</v>
      </c>
      <c r="D164" t="s">
        <v>2</v>
      </c>
      <c r="E164" t="s">
        <v>3</v>
      </c>
      <c r="F164" t="s">
        <v>4</v>
      </c>
      <c r="G164" t="s">
        <v>174</v>
      </c>
      <c r="H164" t="s">
        <v>6</v>
      </c>
      <c r="I164" t="s">
        <v>7</v>
      </c>
      <c r="J164" t="s">
        <v>4</v>
      </c>
      <c r="K164" t="s">
        <v>186</v>
      </c>
      <c r="L164" t="s">
        <v>9</v>
      </c>
      <c r="M164" t="s">
        <v>10</v>
      </c>
      <c r="N164" t="s">
        <v>4</v>
      </c>
      <c r="O164" s="3" t="s">
        <v>511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/cantos/src/chtml/p/plegariaeucaristicaii–modeloi.html</v>
      </c>
      <c r="AF164" t="s">
        <v>20</v>
      </c>
      <c r="AG164" t="str">
        <f>LOWER(LEFT(Table134[[#This Row],[Titulo]],1))</f>
        <v>p</v>
      </c>
      <c r="AH164" t="str">
        <f>_xlfn.CONCAT(Table134[[#This Row],[ID]:[c021]])</f>
        <v>{id:162,title: "Plegaria Eucarística II – Modelo I ", subtitle: "Modelo I ", category: "Liturgia", moments: [""], url: "/cantos/src/chtml/p/plegariaeucaristicaii–modeloi.html"},</v>
      </c>
    </row>
    <row r="165" spans="1:34" x14ac:dyDescent="0.35">
      <c r="A165">
        <v>183</v>
      </c>
      <c r="B165" t="s">
        <v>1</v>
      </c>
      <c r="C165">
        <v>163</v>
      </c>
      <c r="D165" t="s">
        <v>2</v>
      </c>
      <c r="E165" t="s">
        <v>3</v>
      </c>
      <c r="F165" t="s">
        <v>4</v>
      </c>
      <c r="G165" t="s">
        <v>174</v>
      </c>
      <c r="H165" t="s">
        <v>6</v>
      </c>
      <c r="I165" t="s">
        <v>7</v>
      </c>
      <c r="J165" t="s">
        <v>4</v>
      </c>
      <c r="K165" t="s">
        <v>186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/cantos/src/chtml/p/plegariaeucaristicaii–modeloi.html</v>
      </c>
      <c r="AF165" t="s">
        <v>20</v>
      </c>
      <c r="AG165" t="str">
        <f>LOWER(LEFT(Table134[[#This Row],[Titulo]],1))</f>
        <v>p</v>
      </c>
      <c r="AH165" t="str">
        <f>_xlfn.CONCAT(Table134[[#This Row],[ID]:[c021]])</f>
        <v>{id:163,title: "Plegaria Eucarística II – Modelo I ", subtitle: "Modelo I ", category: "Liturgia", moments: [""], url: "/cantos/src/chtml/p/plegariaeucaristicaii–modeloi.html"},</v>
      </c>
    </row>
    <row r="166" spans="1:34" x14ac:dyDescent="0.35">
      <c r="A166">
        <v>184</v>
      </c>
      <c r="B166" t="s">
        <v>1</v>
      </c>
      <c r="C166">
        <v>164</v>
      </c>
      <c r="D166" t="s">
        <v>2</v>
      </c>
      <c r="E166" t="s">
        <v>3</v>
      </c>
      <c r="F166" t="s">
        <v>4</v>
      </c>
      <c r="G166" t="s">
        <v>174</v>
      </c>
      <c r="H166" t="s">
        <v>6</v>
      </c>
      <c r="I166" t="s">
        <v>7</v>
      </c>
      <c r="J166" t="s">
        <v>4</v>
      </c>
      <c r="K166" t="s">
        <v>186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/cantos/src/chtml/p/plegariaeucaristicaii–modeloi.html</v>
      </c>
      <c r="AF166" t="s">
        <v>20</v>
      </c>
      <c r="AG166" t="str">
        <f>LOWER(LEFT(Table134[[#This Row],[Titulo]],1))</f>
        <v>p</v>
      </c>
      <c r="AH166" t="str">
        <f>_xlfn.CONCAT(Table134[[#This Row],[ID]:[c021]])</f>
        <v>{id:164,title: "Plegaria Eucarística II – Modelo I ", subtitle: "Modelo I ", category: "Liturgia", moments: [""], url: "/cantos/src/chtml/p/plegariaeucaristicaii–modeloi.html"},</v>
      </c>
    </row>
    <row r="167" spans="1:34" x14ac:dyDescent="0.35">
      <c r="A167">
        <v>185</v>
      </c>
      <c r="B167" t="s">
        <v>1</v>
      </c>
      <c r="C167">
        <v>165</v>
      </c>
      <c r="D167" t="s">
        <v>2</v>
      </c>
      <c r="E167" t="s">
        <v>3</v>
      </c>
      <c r="F167" t="s">
        <v>4</v>
      </c>
      <c r="G167" t="s">
        <v>185</v>
      </c>
      <c r="H167" t="s">
        <v>6</v>
      </c>
      <c r="I167" t="s">
        <v>7</v>
      </c>
      <c r="J167" t="s">
        <v>4</v>
      </c>
      <c r="K167" t="s">
        <v>184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/cantos/src/chtml/p/plegariaeucaristicaii–modeloii(1987).html</v>
      </c>
      <c r="AF167" t="s">
        <v>20</v>
      </c>
      <c r="AG167" t="str">
        <f>LOWER(LEFT(Table134[[#This Row],[Titulo]],1))</f>
        <v>p</v>
      </c>
      <c r="AH167" t="str">
        <f>_xlfn.CONCAT(Table134[[#This Row],[ID]:[c021]])</f>
        <v>{id:165,title: "Plegaria Eucarística II – Modelo II (1987)", subtitle: "Modelo II (1987) ", category: "Liturgia", moments: [""], url: "/cantos/src/chtml/p/plegariaeucaristicaii–modeloii(1987).html"},</v>
      </c>
    </row>
    <row r="168" spans="1:34" x14ac:dyDescent="0.35">
      <c r="A168">
        <v>186</v>
      </c>
      <c r="B168" t="s">
        <v>1</v>
      </c>
      <c r="C168">
        <v>166</v>
      </c>
      <c r="D168" t="s">
        <v>2</v>
      </c>
      <c r="E168" t="s">
        <v>3</v>
      </c>
      <c r="F168" t="s">
        <v>4</v>
      </c>
      <c r="G168" t="s">
        <v>185</v>
      </c>
      <c r="H168" t="s">
        <v>6</v>
      </c>
      <c r="I168" t="s">
        <v>7</v>
      </c>
      <c r="J168" t="s">
        <v>4</v>
      </c>
      <c r="K168" t="s">
        <v>184</v>
      </c>
      <c r="L168" t="s">
        <v>9</v>
      </c>
      <c r="M168" t="s">
        <v>10</v>
      </c>
      <c r="N168" t="s">
        <v>4</v>
      </c>
      <c r="O168" s="3" t="s">
        <v>511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/cantos/src/chtml/p/plegariaeucaristicaii–modeloii(1987).html</v>
      </c>
      <c r="AF168" t="s">
        <v>20</v>
      </c>
      <c r="AG168" t="str">
        <f>LOWER(LEFT(Table134[[#This Row],[Titulo]],1))</f>
        <v>p</v>
      </c>
      <c r="AH168" t="str">
        <f>_xlfn.CONCAT(Table134[[#This Row],[ID]:[c021]])</f>
        <v>{id:166,title: "Plegaria Eucarística II – Modelo II (1987)", subtitle: "Modelo II (1987) ", category: "Liturgia", moments: [""], url: "/cantos/src/chtml/p/plegariaeucaristicaii–modeloii(1987).html"},</v>
      </c>
    </row>
    <row r="169" spans="1:34" x14ac:dyDescent="0.35">
      <c r="A169">
        <v>187</v>
      </c>
      <c r="B169" t="s">
        <v>1</v>
      </c>
      <c r="C169">
        <v>167</v>
      </c>
      <c r="D169" t="s">
        <v>2</v>
      </c>
      <c r="E169" t="s">
        <v>3</v>
      </c>
      <c r="F169" t="s">
        <v>4</v>
      </c>
      <c r="G169" t="s">
        <v>185</v>
      </c>
      <c r="H169" t="s">
        <v>6</v>
      </c>
      <c r="I169" t="s">
        <v>7</v>
      </c>
      <c r="J169" t="s">
        <v>4</v>
      </c>
      <c r="K169" t="s">
        <v>184</v>
      </c>
      <c r="L169" t="s">
        <v>9</v>
      </c>
      <c r="M169" t="s">
        <v>10</v>
      </c>
      <c r="N169" t="s">
        <v>4</v>
      </c>
      <c r="O169" s="3" t="s">
        <v>511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/cantos/src/chtml/p/plegariaeucaristicaii–modeloii(1987).html</v>
      </c>
      <c r="AF169" t="s">
        <v>20</v>
      </c>
      <c r="AG169" t="str">
        <f>LOWER(LEFT(Table134[[#This Row],[Titulo]],1))</f>
        <v>p</v>
      </c>
      <c r="AH169" t="str">
        <f>_xlfn.CONCAT(Table134[[#This Row],[ID]:[c021]])</f>
        <v>{id:167,title: "Plegaria Eucarística II – Modelo II (1987)", subtitle: "Modelo II (1987) ", category: "Liturgia", moments: [""], url: "/cantos/src/chtml/p/plegariaeucaristicaii–modeloii(1987).html"},</v>
      </c>
    </row>
    <row r="170" spans="1:34" x14ac:dyDescent="0.35">
      <c r="A170">
        <v>188</v>
      </c>
      <c r="B170" t="s">
        <v>1</v>
      </c>
      <c r="C170">
        <v>168</v>
      </c>
      <c r="D170" t="s">
        <v>2</v>
      </c>
      <c r="E170" t="s">
        <v>3</v>
      </c>
      <c r="F170" t="s">
        <v>4</v>
      </c>
      <c r="G170" t="s">
        <v>175</v>
      </c>
      <c r="H170" t="s">
        <v>6</v>
      </c>
      <c r="I170" t="s">
        <v>7</v>
      </c>
      <c r="J170" t="s">
        <v>4</v>
      </c>
      <c r="K170" s="9" t="s">
        <v>441</v>
      </c>
      <c r="L170" t="s">
        <v>9</v>
      </c>
      <c r="M170" t="s">
        <v>10</v>
      </c>
      <c r="N170" t="s">
        <v>4</v>
      </c>
      <c r="O170" s="3" t="s">
        <v>511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/cantos/src/chtml/p/plegariaeucaristicaiv–(1988).html</v>
      </c>
      <c r="AF170" t="s">
        <v>20</v>
      </c>
      <c r="AG170" t="str">
        <f>LOWER(LEFT(Table134[[#This Row],[Titulo]],1))</f>
        <v>p</v>
      </c>
      <c r="AH170" t="str">
        <f>_xlfn.CONCAT(Table134[[#This Row],[ID]:[c021]])</f>
        <v>{id:168,title: "Plegaria Eucarística IV – (1988)", subtitle: "(1988)", category: "Liturgia", moments: [""], url: "/cantos/src/chtml/p/plegariaeucaristicaiv–(1988).html"},</v>
      </c>
    </row>
    <row r="171" spans="1:34" x14ac:dyDescent="0.35">
      <c r="A171">
        <v>189</v>
      </c>
      <c r="B171" t="s">
        <v>1</v>
      </c>
      <c r="C171">
        <v>169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511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LOWER(LEFT(Table134[[#This Row],[Titulo]],1))</f>
        <v>p</v>
      </c>
      <c r="AH171" t="str">
        <f>_xlfn.CONCAT(Table134[[#This Row],[ID]:[c021]])</f>
        <v>{id:169,title: "Plegaria Eucarística IV – (1988)", subtitle: "(1988)", category: "Liturgia", moments: [""], url: "/cantos/src/chtml/p/plegariaeucaristicaiv–(1988).html"},</v>
      </c>
    </row>
    <row r="172" spans="1:34" x14ac:dyDescent="0.35">
      <c r="A172">
        <v>190</v>
      </c>
      <c r="B172" t="s">
        <v>1</v>
      </c>
      <c r="C172">
        <v>170</v>
      </c>
      <c r="D172" t="s">
        <v>2</v>
      </c>
      <c r="E172" t="s">
        <v>3</v>
      </c>
      <c r="F172" t="s">
        <v>4</v>
      </c>
      <c r="G172" t="s">
        <v>175</v>
      </c>
      <c r="H172" t="s">
        <v>6</v>
      </c>
      <c r="I172" t="s">
        <v>7</v>
      </c>
      <c r="J172" t="s">
        <v>4</v>
      </c>
      <c r="K172" s="9" t="s">
        <v>441</v>
      </c>
      <c r="L172" t="s">
        <v>9</v>
      </c>
      <c r="M172" t="s">
        <v>10</v>
      </c>
      <c r="N172" t="s">
        <v>4</v>
      </c>
      <c r="O172" s="3" t="s">
        <v>511</v>
      </c>
      <c r="P172" t="s">
        <v>4</v>
      </c>
      <c r="Q172" t="s">
        <v>12</v>
      </c>
      <c r="R172" t="s">
        <v>4</v>
      </c>
      <c r="AD172" t="s">
        <v>18</v>
      </c>
      <c r="AE172" t="str" cm="1">
        <f t="array" ref="AE17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/cantos/src/chtml/p/plegariaeucaristicaiv–(1988).html</v>
      </c>
      <c r="AF172" t="s">
        <v>20</v>
      </c>
      <c r="AG172" t="str">
        <f>LOWER(LEFT(Table134[[#This Row],[Titulo]],1))</f>
        <v>p</v>
      </c>
      <c r="AH172" t="str">
        <f>_xlfn.CONCAT(Table134[[#This Row],[ID]:[c021]])</f>
        <v>{id:170,title: "Plegaria Eucarística IV – (1988)", subtitle: "(1988)", category: "Liturgia", moments: [""], url: "/cantos/src/chtml/p/plegariaeucaristicaiv–(1988).html"},</v>
      </c>
    </row>
    <row r="173" spans="1:34" x14ac:dyDescent="0.35">
      <c r="A173">
        <v>191</v>
      </c>
      <c r="B173" t="s">
        <v>1</v>
      </c>
      <c r="C173">
        <v>171</v>
      </c>
      <c r="D173" t="s">
        <v>2</v>
      </c>
      <c r="E173" t="s">
        <v>3</v>
      </c>
      <c r="F173" t="s">
        <v>4</v>
      </c>
      <c r="G173" t="s">
        <v>175</v>
      </c>
      <c r="H173" t="s">
        <v>6</v>
      </c>
      <c r="I173" t="s">
        <v>7</v>
      </c>
      <c r="J173" t="s">
        <v>4</v>
      </c>
      <c r="K173" s="9" t="s">
        <v>441</v>
      </c>
      <c r="L173" t="s">
        <v>9</v>
      </c>
      <c r="M173" t="s">
        <v>10</v>
      </c>
      <c r="N173" t="s">
        <v>4</v>
      </c>
      <c r="O173" s="3" t="s">
        <v>511</v>
      </c>
      <c r="P173" t="s">
        <v>4</v>
      </c>
      <c r="Q173" t="s">
        <v>12</v>
      </c>
      <c r="R173" t="s">
        <v>4</v>
      </c>
      <c r="AD173" t="s">
        <v>18</v>
      </c>
      <c r="AE173" t="str" cm="1">
        <f t="array" ref="AE17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/cantos/src/chtml/p/plegariaeucaristicaiv–(1988).html</v>
      </c>
      <c r="AF173" t="s">
        <v>20</v>
      </c>
      <c r="AG173" t="str">
        <f>LOWER(LEFT(Table134[[#This Row],[Titulo]],1))</f>
        <v>p</v>
      </c>
      <c r="AH173" t="str">
        <f>_xlfn.CONCAT(Table134[[#This Row],[ID]:[c021]])</f>
        <v>{id:171,title: "Plegaria Eucarística IV – (1988)", subtitle: "(1988)", category: "Liturgia", moments: [""], url: "/cantos/src/chtml/p/plegariaeucaristicaiv–(1988).html"},</v>
      </c>
    </row>
    <row r="174" spans="1:34" x14ac:dyDescent="0.35">
      <c r="A174">
        <v>192</v>
      </c>
      <c r="B174" t="s">
        <v>1</v>
      </c>
      <c r="C174">
        <v>172</v>
      </c>
      <c r="D174" t="s">
        <v>2</v>
      </c>
      <c r="E174" t="s">
        <v>3</v>
      </c>
      <c r="F174" t="s">
        <v>4</v>
      </c>
      <c r="G174" t="s">
        <v>176</v>
      </c>
      <c r="H174" t="s">
        <v>6</v>
      </c>
      <c r="I174" t="s">
        <v>7</v>
      </c>
      <c r="J174" t="s">
        <v>4</v>
      </c>
      <c r="K174" t="s">
        <v>442</v>
      </c>
      <c r="L174" t="s">
        <v>9</v>
      </c>
      <c r="M174" t="s">
        <v>10</v>
      </c>
      <c r="N174" t="s">
        <v>4</v>
      </c>
      <c r="O174" s="3" t="s">
        <v>511</v>
      </c>
      <c r="P174" t="s">
        <v>4</v>
      </c>
      <c r="Q174" t="s">
        <v>12</v>
      </c>
      <c r="R174" t="s">
        <v>4</v>
      </c>
      <c r="S174" t="s">
        <v>253</v>
      </c>
      <c r="T174" t="s">
        <v>14</v>
      </c>
      <c r="U174" t="s">
        <v>254</v>
      </c>
      <c r="AD174" t="s">
        <v>18</v>
      </c>
      <c r="AE174" t="str" cm="1">
        <f t="array" ref="AE17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/cantos/src/chtml/p/prefacioparaadvientoynavidad.html</v>
      </c>
      <c r="AF174" t="s">
        <v>20</v>
      </c>
      <c r="AG174" t="str">
        <f>LOWER(LEFT(Table134[[#This Row],[Titulo]],1))</f>
        <v>p</v>
      </c>
      <c r="AH174" t="str">
        <f>_xlfn.CONCAT(Table134[[#This Row],[ID]:[c021]])</f>
        <v>{id:172,title: "Prefacio para Adviento y Navidad ", subtitle: "Prefacio de Adviento II – Melodía para el tiempo de Adviento y Navidad", category: "Liturgia", moments: ["Adviento", "Navidad"], url: "/cantos/src/chtml/p/prefacioparaadvientoynavidad.html"},</v>
      </c>
    </row>
    <row r="175" spans="1:34" x14ac:dyDescent="0.35">
      <c r="A175">
        <v>193</v>
      </c>
      <c r="B175" t="s">
        <v>1</v>
      </c>
      <c r="C175">
        <v>173</v>
      </c>
      <c r="D175" t="s">
        <v>2</v>
      </c>
      <c r="E175" t="s">
        <v>3</v>
      </c>
      <c r="F175" t="s">
        <v>4</v>
      </c>
      <c r="G175" t="s">
        <v>187</v>
      </c>
      <c r="H175" t="s">
        <v>6</v>
      </c>
      <c r="I175" t="s">
        <v>7</v>
      </c>
      <c r="J175" t="s">
        <v>4</v>
      </c>
      <c r="K175" t="s">
        <v>443</v>
      </c>
      <c r="L175" t="s">
        <v>9</v>
      </c>
      <c r="M175" t="s">
        <v>10</v>
      </c>
      <c r="N175" t="s">
        <v>4</v>
      </c>
      <c r="O175" s="3" t="s">
        <v>511</v>
      </c>
      <c r="P175" t="s">
        <v>4</v>
      </c>
      <c r="Q175" t="s">
        <v>12</v>
      </c>
      <c r="R175" t="s">
        <v>4</v>
      </c>
      <c r="S175" t="s">
        <v>13</v>
      </c>
      <c r="AD175" t="s">
        <v>18</v>
      </c>
      <c r="AE175" t="str" cm="1">
        <f t="array" ref="AE17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/cantos/src/chtml/p/prefacioparaeltiempopascual.html</v>
      </c>
      <c r="AF175" t="s">
        <v>20</v>
      </c>
      <c r="AG175" t="str">
        <f>LOWER(LEFT(Table134[[#This Row],[Titulo]],1))</f>
        <v>p</v>
      </c>
      <c r="AH175" t="str">
        <f>_xlfn.CONCAT(Table134[[#This Row],[ID]:[c021]])</f>
        <v>{id:173,title: "Prefacio para el tiempo Pascual", subtitle: "Prefacio de Pascua I – Melodía para el tiempo Pascual", category: "Liturgia", moments: ["Pascua"], url: "/cantos/src/chtml/p/prefacioparaeltiempopascual.html"},</v>
      </c>
    </row>
    <row r="176" spans="1:34" x14ac:dyDescent="0.35">
      <c r="A176">
        <v>194</v>
      </c>
      <c r="B176" t="s">
        <v>1</v>
      </c>
      <c r="C176">
        <v>174</v>
      </c>
      <c r="D176" t="s">
        <v>2</v>
      </c>
      <c r="E176" t="s">
        <v>3</v>
      </c>
      <c r="F176" t="s">
        <v>4</v>
      </c>
      <c r="G176" t="s">
        <v>188</v>
      </c>
      <c r="H176" t="s">
        <v>6</v>
      </c>
      <c r="I176" t="s">
        <v>7</v>
      </c>
      <c r="J176" t="s">
        <v>4</v>
      </c>
      <c r="K176" t="s">
        <v>444</v>
      </c>
      <c r="L176" t="s">
        <v>9</v>
      </c>
      <c r="M176" t="s">
        <v>10</v>
      </c>
      <c r="N176" t="s">
        <v>4</v>
      </c>
      <c r="O176" s="3" t="s">
        <v>511</v>
      </c>
      <c r="P176" t="s">
        <v>4</v>
      </c>
      <c r="Q176" t="s">
        <v>12</v>
      </c>
      <c r="R176" t="s">
        <v>4</v>
      </c>
      <c r="S176" t="s">
        <v>13</v>
      </c>
      <c r="AD176" t="s">
        <v>18</v>
      </c>
      <c r="AE176" t="str" cm="1">
        <f t="array" ref="AE17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/cantos/src/chtml/p/pregonpascual.html</v>
      </c>
      <c r="AF176" t="s">
        <v>20</v>
      </c>
      <c r="AG176" t="str">
        <f>LOWER(LEFT(Table134[[#This Row],[Titulo]],1))</f>
        <v>p</v>
      </c>
      <c r="AH176" t="str">
        <f>_xlfn.CONCAT(Table134[[#This Row],[ID]:[c021]])</f>
        <v>{id:174,title: "Pregón Pascual", subtitle: "Pregón solemne de la Vigilia Pascual", category: "Liturgia", moments: ["Pascua"], url: "/cantos/src/chtml/p/pregonpascual.html"},</v>
      </c>
    </row>
    <row r="177" spans="1:34" x14ac:dyDescent="0.35">
      <c r="A177">
        <v>195</v>
      </c>
      <c r="B177" t="s">
        <v>1</v>
      </c>
      <c r="C177">
        <v>175</v>
      </c>
      <c r="D177" t="s">
        <v>2</v>
      </c>
      <c r="E177" t="s">
        <v>3</v>
      </c>
      <c r="F177" t="s">
        <v>4</v>
      </c>
      <c r="G177" t="s">
        <v>188</v>
      </c>
      <c r="H177" t="s">
        <v>6</v>
      </c>
      <c r="I177" t="s">
        <v>7</v>
      </c>
      <c r="J177" t="s">
        <v>4</v>
      </c>
      <c r="K177" t="s">
        <v>444</v>
      </c>
      <c r="L177" t="s">
        <v>9</v>
      </c>
      <c r="M177" t="s">
        <v>10</v>
      </c>
      <c r="N177" t="s">
        <v>4</v>
      </c>
      <c r="O177" s="3" t="s">
        <v>511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/cantos/src/chtml/p/pregonpascual.html</v>
      </c>
      <c r="AF177" t="s">
        <v>20</v>
      </c>
      <c r="AG177" t="str">
        <f>LOWER(LEFT(Table134[[#This Row],[Titulo]],1))</f>
        <v>p</v>
      </c>
      <c r="AH177" t="str">
        <f>_xlfn.CONCAT(Table134[[#This Row],[ID]:[c021]])</f>
        <v>{id:175,title: "Pregón Pascual", subtitle: "Pregón solemne de la Vigilia Pascual", category: "Liturgia", moments: ["Pascua"], url: "/cantos/src/chtml/p/pregonpascual.html"},</v>
      </c>
    </row>
    <row r="178" spans="1:34" x14ac:dyDescent="0.35">
      <c r="A178">
        <v>196</v>
      </c>
      <c r="B178" t="s">
        <v>1</v>
      </c>
      <c r="C178">
        <v>176</v>
      </c>
      <c r="D178" t="s">
        <v>2</v>
      </c>
      <c r="E178" t="s">
        <v>3</v>
      </c>
      <c r="F178" t="s">
        <v>4</v>
      </c>
      <c r="G178" t="s">
        <v>189</v>
      </c>
      <c r="H178" t="s">
        <v>6</v>
      </c>
      <c r="I178" t="s">
        <v>7</v>
      </c>
      <c r="J178" t="s">
        <v>4</v>
      </c>
      <c r="K178" t="s">
        <v>445</v>
      </c>
      <c r="L178" t="s">
        <v>9</v>
      </c>
      <c r="M178" t="s">
        <v>10</v>
      </c>
      <c r="N178" t="s">
        <v>4</v>
      </c>
      <c r="O178" s="3" t="s">
        <v>511</v>
      </c>
      <c r="P178" t="s">
        <v>4</v>
      </c>
      <c r="Q178" t="s">
        <v>12</v>
      </c>
      <c r="R178" t="s">
        <v>4</v>
      </c>
      <c r="AD178" t="s">
        <v>18</v>
      </c>
      <c r="AE178" t="str" cm="1">
        <f t="array" ref="AE17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/cantos/src/chtml/s/salmodiaparaelsalmoresponsorial.html</v>
      </c>
      <c r="AF178" t="s">
        <v>20</v>
      </c>
      <c r="AG178" t="str">
        <f>LOWER(LEFT(Table134[[#This Row],[Titulo]],1))</f>
        <v>s</v>
      </c>
      <c r="AH178" t="str">
        <f>_xlfn.CONCAT(Table134[[#This Row],[ID]:[c021]])</f>
        <v>{id:176,title: "Salmodia para el Salmo responsorial", subtitle: "XXII Domingo del Tiempo ordinario – Año A", category: "Liturgia", moments: [""], url: "/cantos/src/chtml/s/salmodiaparaelsalmoresponsorial.html"},</v>
      </c>
    </row>
    <row r="179" spans="1:34" x14ac:dyDescent="0.35">
      <c r="A179">
        <v>197</v>
      </c>
      <c r="B179" t="s">
        <v>1</v>
      </c>
      <c r="C179">
        <v>177</v>
      </c>
      <c r="D179" t="s">
        <v>2</v>
      </c>
      <c r="E179" t="s">
        <v>3</v>
      </c>
      <c r="F179" t="s">
        <v>4</v>
      </c>
      <c r="G179" t="s">
        <v>190</v>
      </c>
      <c r="H179" t="s">
        <v>6</v>
      </c>
      <c r="I179" t="s">
        <v>7</v>
      </c>
      <c r="J179" t="s">
        <v>4</v>
      </c>
      <c r="K179" t="s">
        <v>446</v>
      </c>
      <c r="L179" t="s">
        <v>9</v>
      </c>
      <c r="M179" t="s">
        <v>10</v>
      </c>
      <c r="N179" t="s">
        <v>4</v>
      </c>
      <c r="O179" s="3" t="s">
        <v>511</v>
      </c>
      <c r="P179" t="s">
        <v>4</v>
      </c>
      <c r="Q179" t="s">
        <v>12</v>
      </c>
      <c r="R179" t="s">
        <v>4</v>
      </c>
      <c r="AD179" t="s">
        <v>18</v>
      </c>
      <c r="AE179" t="str" cm="1">
        <f t="array" ref="AE17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/cantos/src/chtml/s/salmodiaparalasoracionesuniversales.html</v>
      </c>
      <c r="AF179" t="s">
        <v>20</v>
      </c>
      <c r="AG179" t="str">
        <f>LOWER(LEFT(Table134[[#This Row],[Titulo]],1))</f>
        <v>s</v>
      </c>
      <c r="AH179" t="str">
        <f>_xlfn.CONCAT(Table134[[#This Row],[ID]:[c021]])</f>
        <v>{id:177,title: "Salmodia para las Oraciones universales ", subtitle: "Melodía para utilizar en las Oraciones universales", category: "Liturgia", moments: [""], url: "/cantos/src/chtml/s/salmodiaparalasoracionesuniversales.html"},</v>
      </c>
    </row>
    <row r="180" spans="1:34" x14ac:dyDescent="0.35">
      <c r="A180">
        <v>198</v>
      </c>
      <c r="B180" t="s">
        <v>1</v>
      </c>
      <c r="C180">
        <v>178</v>
      </c>
      <c r="D180" t="s">
        <v>2</v>
      </c>
      <c r="E180" t="s">
        <v>3</v>
      </c>
      <c r="F180" t="s">
        <v>4</v>
      </c>
      <c r="G180" t="s">
        <v>191</v>
      </c>
      <c r="H180" t="s">
        <v>6</v>
      </c>
      <c r="I180" t="s">
        <v>7</v>
      </c>
      <c r="J180" t="s">
        <v>4</v>
      </c>
      <c r="K180" t="s">
        <v>447</v>
      </c>
      <c r="L180" t="s">
        <v>9</v>
      </c>
      <c r="M180" t="s">
        <v>10</v>
      </c>
      <c r="N180" t="s">
        <v>4</v>
      </c>
      <c r="O180" s="3" t="s">
        <v>511</v>
      </c>
      <c r="P180" t="s">
        <v>4</v>
      </c>
      <c r="Q180" t="s">
        <v>12</v>
      </c>
      <c r="R180" t="s">
        <v>4</v>
      </c>
      <c r="AD180" t="s">
        <v>18</v>
      </c>
      <c r="AE180" t="str" cm="1">
        <f t="array" ref="AE18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/cantos/src/chtml/s/santopalomeras65.html</v>
      </c>
      <c r="AF180" t="s">
        <v>20</v>
      </c>
      <c r="AG180" t="str">
        <f>LOWER(LEFT(Table134[[#This Row],[Titulo]],1))</f>
        <v>s</v>
      </c>
      <c r="AH180" t="str">
        <f>_xlfn.CONCAT(Table134[[#This Row],[ID]:[c021]])</f>
        <v>{id:178,title: "Santo Palomeras 65 ", subtitle: "Tiempo de Adviento – Navidad", category: "Liturgia", moments: [""], url: "/cantos/src/chtml/s/santopalomeras65.html"},</v>
      </c>
    </row>
    <row r="181" spans="1:34" x14ac:dyDescent="0.35">
      <c r="A181">
        <v>199</v>
      </c>
      <c r="B181" t="s">
        <v>1</v>
      </c>
      <c r="C181">
        <v>179</v>
      </c>
      <c r="D181" t="s">
        <v>2</v>
      </c>
      <c r="E181" t="s">
        <v>3</v>
      </c>
      <c r="F181" t="s">
        <v>4</v>
      </c>
      <c r="G181" t="s">
        <v>192</v>
      </c>
      <c r="H181" t="s">
        <v>6</v>
      </c>
      <c r="I181" t="s">
        <v>7</v>
      </c>
      <c r="J181" t="s">
        <v>4</v>
      </c>
      <c r="K181" t="s">
        <v>448</v>
      </c>
      <c r="L181" t="s">
        <v>9</v>
      </c>
      <c r="M181" t="s">
        <v>10</v>
      </c>
      <c r="N181" t="s">
        <v>4</v>
      </c>
      <c r="O181" s="3" t="s">
        <v>511</v>
      </c>
      <c r="P181" t="s">
        <v>4</v>
      </c>
      <c r="Q181" t="s">
        <v>12</v>
      </c>
      <c r="R181" t="s">
        <v>4</v>
      </c>
      <c r="AD181" t="s">
        <v>18</v>
      </c>
      <c r="AE181" t="str" cm="1">
        <f t="array" ref="AE18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/cantos/src/chtml/s/santohebreo.html</v>
      </c>
      <c r="AF181" t="s">
        <v>20</v>
      </c>
      <c r="AG181" t="str">
        <f>LOWER(LEFT(Table134[[#This Row],[Titulo]],1))</f>
        <v>s</v>
      </c>
      <c r="AH181" t="str">
        <f>_xlfn.CONCAT(Table134[[#This Row],[ID]:[c021]])</f>
        <v>{id:179,title: "Santo Hebreo ", subtitle: "Tiempo de Cuaresma", category: "Liturgia", moments: [""], url: "/cantos/src/chtml/s/santohebreo.html"},</v>
      </c>
    </row>
    <row r="182" spans="1:34" x14ac:dyDescent="0.35">
      <c r="A182">
        <v>200</v>
      </c>
      <c r="B182" t="s">
        <v>1</v>
      </c>
      <c r="C182">
        <v>180</v>
      </c>
      <c r="D182" t="s">
        <v>2</v>
      </c>
      <c r="E182" t="s">
        <v>3</v>
      </c>
      <c r="F182" t="s">
        <v>4</v>
      </c>
      <c r="G182" t="s">
        <v>193</v>
      </c>
      <c r="H182" t="s">
        <v>6</v>
      </c>
      <c r="I182" t="s">
        <v>7</v>
      </c>
      <c r="J182" t="s">
        <v>4</v>
      </c>
      <c r="K182" t="s">
        <v>449</v>
      </c>
      <c r="L182" t="s">
        <v>9</v>
      </c>
      <c r="M182" t="s">
        <v>10</v>
      </c>
      <c r="N182" t="s">
        <v>4</v>
      </c>
      <c r="O182" s="3" t="s">
        <v>511</v>
      </c>
      <c r="P182" t="s">
        <v>4</v>
      </c>
      <c r="Q182" t="s">
        <v>12</v>
      </c>
      <c r="R182" t="s">
        <v>4</v>
      </c>
      <c r="AD182" t="s">
        <v>18</v>
      </c>
      <c r="AE182" t="str" cm="1">
        <f t="array" ref="AE18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/cantos/src/chtml/s/santopalestina74.html</v>
      </c>
      <c r="AF182" t="s">
        <v>20</v>
      </c>
      <c r="AG182" t="str">
        <f>LOWER(LEFT(Table134[[#This Row],[Titulo]],1))</f>
        <v>s</v>
      </c>
      <c r="AH182" t="str">
        <f>_xlfn.CONCAT(Table134[[#This Row],[ID]:[c021]])</f>
        <v>{id:180,title: "Santo Palestina 74 ", subtitle: "Tiempo Pascual", category: "Liturgia", moments: [""], url: "/cantos/src/chtml/s/santopalestina74.html"},</v>
      </c>
    </row>
    <row r="183" spans="1:34" x14ac:dyDescent="0.35">
      <c r="A183">
        <v>201</v>
      </c>
      <c r="B183" t="s">
        <v>1</v>
      </c>
      <c r="C183">
        <v>181</v>
      </c>
      <c r="D183" t="s">
        <v>2</v>
      </c>
      <c r="E183" t="s">
        <v>3</v>
      </c>
      <c r="F183" t="s">
        <v>4</v>
      </c>
      <c r="G183" t="s">
        <v>194</v>
      </c>
      <c r="H183" t="s">
        <v>6</v>
      </c>
      <c r="I183" t="s">
        <v>7</v>
      </c>
      <c r="J183" t="s">
        <v>4</v>
      </c>
      <c r="K183" t="s">
        <v>450</v>
      </c>
      <c r="L183" t="s">
        <v>9</v>
      </c>
      <c r="M183" t="s">
        <v>10</v>
      </c>
      <c r="N183" t="s">
        <v>4</v>
      </c>
      <c r="O183" s="3" t="s">
        <v>511</v>
      </c>
      <c r="P183" t="s">
        <v>4</v>
      </c>
      <c r="Q183" t="s">
        <v>12</v>
      </c>
      <c r="R183" t="s">
        <v>4</v>
      </c>
      <c r="S183" t="s">
        <v>429</v>
      </c>
      <c r="AD183" t="s">
        <v>18</v>
      </c>
      <c r="AE183" t="str" cm="1">
        <f t="array" ref="AE18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/cantos/src/chtml/s/santoroma77.html</v>
      </c>
      <c r="AF183" t="s">
        <v>20</v>
      </c>
      <c r="AG183" t="str">
        <f>LOWER(LEFT(Table134[[#This Row],[Titulo]],1))</f>
        <v>s</v>
      </c>
      <c r="AH183" t="str">
        <f>_xlfn.CONCAT(Table134[[#This Row],[ID]:[c021]])</f>
        <v>{id:181,title: "Santo Roma 77 ", subtitle: "Tiempo Ordinario", category: "Liturgia", moments: ["Ordinario"], url: "/cantos/src/chtml/s/santoroma77.html"},</v>
      </c>
    </row>
    <row r="184" spans="1:34" x14ac:dyDescent="0.35">
      <c r="A184">
        <v>202</v>
      </c>
      <c r="B184" t="s">
        <v>1</v>
      </c>
      <c r="C184">
        <v>182</v>
      </c>
      <c r="D184" t="s">
        <v>2</v>
      </c>
      <c r="E184" t="s">
        <v>3</v>
      </c>
      <c r="F184" t="s">
        <v>4</v>
      </c>
      <c r="G184" t="s">
        <v>195</v>
      </c>
      <c r="H184" t="s">
        <v>6</v>
      </c>
      <c r="I184" t="s">
        <v>7</v>
      </c>
      <c r="J184" t="s">
        <v>4</v>
      </c>
      <c r="K184" t="s">
        <v>450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S184" t="s">
        <v>429</v>
      </c>
      <c r="AD184" t="s">
        <v>18</v>
      </c>
      <c r="AE184" t="str" cm="1">
        <f t="array" ref="AE18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/cantos/src/chtml/s/santo1982.html</v>
      </c>
      <c r="AF184" t="s">
        <v>20</v>
      </c>
      <c r="AG184" t="str">
        <f>LOWER(LEFT(Table134[[#This Row],[Titulo]],1))</f>
        <v>s</v>
      </c>
      <c r="AH184" t="str">
        <f>_xlfn.CONCAT(Table134[[#This Row],[ID]:[c021]])</f>
        <v>{id:182,title: "Santo 1982 ", subtitle: "Tiempo Ordinario", category: "Liturgia", moments: ["Ordinario"], url: "/cantos/src/chtml/s/santo1982.html"},</v>
      </c>
    </row>
    <row r="185" spans="1:34" x14ac:dyDescent="0.35">
      <c r="A185">
        <v>203</v>
      </c>
      <c r="B185" t="s">
        <v>1</v>
      </c>
      <c r="C185">
        <v>183</v>
      </c>
      <c r="D185" t="s">
        <v>2</v>
      </c>
      <c r="E185" t="s">
        <v>3</v>
      </c>
      <c r="F185" t="s">
        <v>4</v>
      </c>
      <c r="G185" t="s">
        <v>196</v>
      </c>
      <c r="H185" t="s">
        <v>6</v>
      </c>
      <c r="I185" t="s">
        <v>7</v>
      </c>
      <c r="J185" t="s">
        <v>4</v>
      </c>
      <c r="K185" t="s">
        <v>450</v>
      </c>
      <c r="L185" t="s">
        <v>9</v>
      </c>
      <c r="M185" t="s">
        <v>10</v>
      </c>
      <c r="N185" t="s">
        <v>4</v>
      </c>
      <c r="O185" s="3" t="s">
        <v>511</v>
      </c>
      <c r="P185" t="s">
        <v>4</v>
      </c>
      <c r="Q185" t="s">
        <v>12</v>
      </c>
      <c r="R185" t="s">
        <v>4</v>
      </c>
      <c r="S185" t="s">
        <v>429</v>
      </c>
      <c r="AD185" t="s">
        <v>18</v>
      </c>
      <c r="AE185" t="str" cm="1">
        <f t="array" ref="AE18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/cantos/src/chtml/s/santo1988.html</v>
      </c>
      <c r="AF185" t="s">
        <v>20</v>
      </c>
      <c r="AG185" t="str">
        <f>LOWER(LEFT(Table134[[#This Row],[Titulo]],1))</f>
        <v>s</v>
      </c>
      <c r="AH185" t="str">
        <f>_xlfn.CONCAT(Table134[[#This Row],[ID]:[c021]])</f>
        <v>{id:183,title: "Santo 1988 ", subtitle: "Tiempo Ordinario", category: "Liturgia", moments: ["Ordinario"], url: "/cantos/src/chtml/s/santo1988.html"},</v>
      </c>
    </row>
    <row r="186" spans="1:34" x14ac:dyDescent="0.35">
      <c r="A186">
        <v>204</v>
      </c>
      <c r="B186" t="s">
        <v>1</v>
      </c>
      <c r="C186">
        <v>184</v>
      </c>
      <c r="D186" t="s">
        <v>2</v>
      </c>
      <c r="E186" t="s">
        <v>3</v>
      </c>
      <c r="F186" t="s">
        <v>4</v>
      </c>
      <c r="G186" t="s">
        <v>197</v>
      </c>
      <c r="H186" t="s">
        <v>6</v>
      </c>
      <c r="I186" t="s">
        <v>7</v>
      </c>
      <c r="J186" t="s">
        <v>4</v>
      </c>
      <c r="K186" t="s">
        <v>335</v>
      </c>
      <c r="L186" t="s">
        <v>9</v>
      </c>
      <c r="M186" t="s">
        <v>10</v>
      </c>
      <c r="N186" t="s">
        <v>4</v>
      </c>
      <c r="O186" s="3" t="s">
        <v>511</v>
      </c>
      <c r="P186" t="s">
        <v>4</v>
      </c>
      <c r="Q186" t="s">
        <v>12</v>
      </c>
      <c r="R186" t="s">
        <v>4</v>
      </c>
      <c r="S186" t="s">
        <v>304</v>
      </c>
      <c r="AD186" t="s">
        <v>18</v>
      </c>
      <c r="AE186" t="str" cm="1">
        <f t="array" ref="AE18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/cantos/src/chtml/t/tedeum.html</v>
      </c>
      <c r="AF186" t="s">
        <v>20</v>
      </c>
      <c r="AG186" t="str">
        <f>LOWER(LEFT(Table134[[#This Row],[Titulo]],1))</f>
        <v>t</v>
      </c>
      <c r="AH186" t="str">
        <f>_xlfn.CONCAT(Table134[[#This Row],[ID]:[c021]])</f>
        <v>{id:184,title: "Te Deum", subtitle: "Himno", category: "Liturgia", moments: ["Laudes/Visperas"], url: "/cantos/src/chtml/t/tedeum.html"},</v>
      </c>
    </row>
    <row r="187" spans="1:34" x14ac:dyDescent="0.35">
      <c r="A187">
        <v>205</v>
      </c>
      <c r="B187" t="s">
        <v>1</v>
      </c>
      <c r="C187">
        <v>185</v>
      </c>
      <c r="D187" t="s">
        <v>2</v>
      </c>
      <c r="E187" t="s">
        <v>3</v>
      </c>
      <c r="F187" t="s">
        <v>4</v>
      </c>
      <c r="G187" t="s">
        <v>199</v>
      </c>
      <c r="H187" t="s">
        <v>6</v>
      </c>
      <c r="I187" t="s">
        <v>7</v>
      </c>
      <c r="J187" t="s">
        <v>4</v>
      </c>
      <c r="K187" t="s">
        <v>451</v>
      </c>
      <c r="L187" t="s">
        <v>9</v>
      </c>
      <c r="M187" t="s">
        <v>10</v>
      </c>
      <c r="N187" t="s">
        <v>4</v>
      </c>
      <c r="O187" s="4" t="s">
        <v>198</v>
      </c>
      <c r="P187" t="s">
        <v>4</v>
      </c>
      <c r="Q187" t="s">
        <v>12</v>
      </c>
      <c r="R187" t="s">
        <v>4</v>
      </c>
      <c r="S187" t="s">
        <v>255</v>
      </c>
      <c r="AD187" t="s">
        <v>18</v>
      </c>
      <c r="AE187" t="str" cm="1">
        <f t="array" ref="AE18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/cantos/src/chtml/a/asihablaelamen.html</v>
      </c>
      <c r="AF187" t="s">
        <v>20</v>
      </c>
      <c r="AG187" t="str">
        <f>LOWER(LEFT(Table134[[#This Row],[Titulo]],1))</f>
        <v>a</v>
      </c>
      <c r="AH187" t="str">
        <f>_xlfn.CONCAT(Table134[[#This Row],[ID]:[c021]])</f>
        <v>{id:185,title: "Así habla el amén ", subtitle: "Apocalipsis 3,14-22", category: "Catecumenado", moments: ["Cuaresma"], url: "/cantos/src/chtml/a/asihablaelamen.html"},</v>
      </c>
    </row>
    <row r="188" spans="1:34" x14ac:dyDescent="0.35">
      <c r="A188">
        <v>206</v>
      </c>
      <c r="B188" t="s">
        <v>1</v>
      </c>
      <c r="C188">
        <v>186</v>
      </c>
      <c r="D188" t="s">
        <v>2</v>
      </c>
      <c r="E188" t="s">
        <v>3</v>
      </c>
      <c r="F188" t="s">
        <v>4</v>
      </c>
      <c r="G188" t="s">
        <v>200</v>
      </c>
      <c r="H188" t="s">
        <v>6</v>
      </c>
      <c r="I188" t="s">
        <v>7</v>
      </c>
      <c r="J188" t="s">
        <v>4</v>
      </c>
      <c r="K188" t="s">
        <v>452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/cantos/src/chtml/b/benditoseadios.html</v>
      </c>
      <c r="AF188" t="s">
        <v>20</v>
      </c>
      <c r="AG188" t="str">
        <f>LOWER(LEFT(Table134[[#This Row],[Titulo]],1))</f>
        <v>b</v>
      </c>
      <c r="AH188" t="str">
        <f>_xlfn.CONCAT(Table134[[#This Row],[ID]:[c021]])</f>
        <v>{id:186,title: "Bendito sea Dios ", subtitle: "Efesios 1,3-13", category: "Catecumenado", moments: [""], url: "/cantos/src/chtml/b/benditoseadios.html"},</v>
      </c>
    </row>
    <row r="189" spans="1:34" x14ac:dyDescent="0.35">
      <c r="A189">
        <v>207</v>
      </c>
      <c r="B189" t="s">
        <v>1</v>
      </c>
      <c r="C189">
        <v>187</v>
      </c>
      <c r="D189" t="s">
        <v>2</v>
      </c>
      <c r="E189" t="s">
        <v>3</v>
      </c>
      <c r="F189" t="s">
        <v>4</v>
      </c>
      <c r="G189" t="s">
        <v>201</v>
      </c>
      <c r="H189" t="s">
        <v>6</v>
      </c>
      <c r="I189" t="s">
        <v>7</v>
      </c>
      <c r="J189" t="s">
        <v>4</v>
      </c>
      <c r="K189" t="s">
        <v>453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S189" t="s">
        <v>304</v>
      </c>
      <c r="T189" t="s">
        <v>14</v>
      </c>
      <c r="U189" t="s">
        <v>17</v>
      </c>
      <c r="V189" t="s">
        <v>14</v>
      </c>
      <c r="W189" t="s">
        <v>16</v>
      </c>
      <c r="AD189" t="s">
        <v>18</v>
      </c>
      <c r="AE189" t="str" cm="1">
        <f t="array" ref="AE18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/cantos/src/chtml/c/comoelimpulsoquesientelaira.html</v>
      </c>
      <c r="AF189" t="s">
        <v>20</v>
      </c>
      <c r="AG189" t="str">
        <f>LOWER(LEFT(Table134[[#This Row],[Titulo]],1))</f>
        <v>c</v>
      </c>
      <c r="AH189" t="str">
        <f>_xlfn.CONCAT(Table134[[#This Row],[ID]:[c021]])</f>
        <v>{id:187,title: "Como el impulso que siente la ira ", subtitle: "Oda VII de Salomón", category: "Catecumenado", moments: ["Laudes/Visperas", "Entrada", "Comunión"], url: "/cantos/src/chtml/c/comoelimpulsoquesientelaira.html"},</v>
      </c>
    </row>
    <row r="190" spans="1:34" x14ac:dyDescent="0.35">
      <c r="A190">
        <v>208</v>
      </c>
      <c r="B190" t="s">
        <v>1</v>
      </c>
      <c r="C190">
        <v>188</v>
      </c>
      <c r="D190" t="s">
        <v>2</v>
      </c>
      <c r="E190" t="s">
        <v>3</v>
      </c>
      <c r="F190" t="s">
        <v>4</v>
      </c>
      <c r="G190" t="s">
        <v>202</v>
      </c>
      <c r="H190" t="s">
        <v>6</v>
      </c>
      <c r="I190" t="s">
        <v>7</v>
      </c>
      <c r="J190" t="s">
        <v>4</v>
      </c>
      <c r="K190" t="s">
        <v>454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S190" t="s">
        <v>253</v>
      </c>
      <c r="T190" t="s">
        <v>14</v>
      </c>
      <c r="U190" t="s">
        <v>17</v>
      </c>
      <c r="V190" t="s">
        <v>14</v>
      </c>
      <c r="W190" t="s">
        <v>259</v>
      </c>
      <c r="X190" t="s">
        <v>14</v>
      </c>
      <c r="Y190" t="s">
        <v>261</v>
      </c>
      <c r="Z190" t="s">
        <v>14</v>
      </c>
      <c r="AA190" t="s">
        <v>262</v>
      </c>
      <c r="AD190" t="s">
        <v>18</v>
      </c>
      <c r="AE190" t="str" cm="1">
        <f t="array" ref="AE19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/cantos/src/chtml/c/consoladamipueblo.html</v>
      </c>
      <c r="AF190" t="s">
        <v>20</v>
      </c>
      <c r="AG190" t="str">
        <f>LOWER(LEFT(Table134[[#This Row],[Titulo]],1))</f>
        <v>c</v>
      </c>
      <c r="AH190" t="str">
        <f>_xlfn.CONCAT(Table134[[#This Row],[ID]:[c021]])</f>
        <v>{id:188,title: "Consolad a mi pueblo ", subtitle: "Isaías 40,1-11", category: "Catecumenado", moments: ["Adviento", "Entrada", "Paz", "Final", "Antiguo Testamento"], url: "/cantos/src/chtml/c/consoladamipueblo.html"},</v>
      </c>
    </row>
    <row r="191" spans="1:34" x14ac:dyDescent="0.35">
      <c r="A191">
        <v>209</v>
      </c>
      <c r="B191" t="s">
        <v>1</v>
      </c>
      <c r="C191">
        <v>189</v>
      </c>
      <c r="D191" t="s">
        <v>2</v>
      </c>
      <c r="E191" t="s">
        <v>3</v>
      </c>
      <c r="F191" t="s">
        <v>4</v>
      </c>
      <c r="G191" t="s">
        <v>203</v>
      </c>
      <c r="H191" t="s">
        <v>6</v>
      </c>
      <c r="I191" t="s">
        <v>7</v>
      </c>
      <c r="J191" t="s">
        <v>4</v>
      </c>
      <c r="K191" t="s">
        <v>455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S191" t="s">
        <v>253</v>
      </c>
      <c r="T191" t="s">
        <v>14</v>
      </c>
      <c r="U191" t="s">
        <v>256</v>
      </c>
      <c r="V191" t="s">
        <v>14</v>
      </c>
      <c r="W191" t="s">
        <v>262</v>
      </c>
      <c r="AD191" t="s">
        <v>18</v>
      </c>
      <c r="AE191" t="str" cm="1">
        <f t="array" ref="AE19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/cantos/src/chtml/d/debora.html</v>
      </c>
      <c r="AF191" t="s">
        <v>20</v>
      </c>
      <c r="AG191" t="str">
        <f>LOWER(LEFT(Table134[[#This Row],[Titulo]],1))</f>
        <v>d</v>
      </c>
      <c r="AH191" t="str">
        <f>_xlfn.CONCAT(Table134[[#This Row],[ID]:[c021]])</f>
        <v>{id:189,title: "Débora", subtitle: "Jueces 5", category: "Catecumenado", moments: ["Adviento", "Virgen", "Antiguo Testamento"], url: "/cantos/src/chtml/d/debora.html"},</v>
      </c>
    </row>
    <row r="192" spans="1:34" x14ac:dyDescent="0.35">
      <c r="A192">
        <v>210</v>
      </c>
      <c r="B192" t="s">
        <v>1</v>
      </c>
      <c r="C192">
        <v>190</v>
      </c>
      <c r="D192" t="s">
        <v>2</v>
      </c>
      <c r="E192" t="s">
        <v>3</v>
      </c>
      <c r="F192" t="s">
        <v>4</v>
      </c>
      <c r="G192" t="s">
        <v>204</v>
      </c>
      <c r="H192" t="s">
        <v>6</v>
      </c>
      <c r="I192" t="s">
        <v>7</v>
      </c>
      <c r="J192" t="s">
        <v>4</v>
      </c>
      <c r="K192" t="s">
        <v>456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S192" t="s">
        <v>13</v>
      </c>
      <c r="T192" t="s">
        <v>14</v>
      </c>
      <c r="U192" t="s">
        <v>17</v>
      </c>
      <c r="V192" t="s">
        <v>14</v>
      </c>
      <c r="W192" t="s">
        <v>263</v>
      </c>
      <c r="AD192" t="s">
        <v>18</v>
      </c>
      <c r="AE192" t="str" cm="1">
        <f t="array" ref="AE19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/cantos/src/chtml/e/elcombateescatologico.html</v>
      </c>
      <c r="AF192" t="s">
        <v>20</v>
      </c>
      <c r="AG192" t="str">
        <f>LOWER(LEFT(Table134[[#This Row],[Titulo]],1))</f>
        <v>e</v>
      </c>
      <c r="AH192" t="str">
        <f>_xlfn.CONCAT(Table134[[#This Row],[ID]:[c021]])</f>
        <v>{id:190,title: "El combate escatológico", subtitle: "Apocalipsis 19,11-20", category: "Catecumenado", moments: ["Pascua", "Entrada", "Nuevo Testamento"], url: "/cantos/src/chtml/e/elcombateescatologico.html"},</v>
      </c>
    </row>
    <row r="193" spans="1:34" x14ac:dyDescent="0.35">
      <c r="A193">
        <v>211</v>
      </c>
      <c r="B193" t="s">
        <v>1</v>
      </c>
      <c r="C193">
        <v>191</v>
      </c>
      <c r="D193" t="s">
        <v>2</v>
      </c>
      <c r="E193" t="s">
        <v>3</v>
      </c>
      <c r="F193" t="s">
        <v>4</v>
      </c>
      <c r="G193" t="s">
        <v>205</v>
      </c>
      <c r="H193" t="s">
        <v>6</v>
      </c>
      <c r="I193" t="s">
        <v>7</v>
      </c>
      <c r="J193" t="s">
        <v>4</v>
      </c>
      <c r="K193" t="s">
        <v>457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S193" t="s">
        <v>508</v>
      </c>
      <c r="T193" t="s">
        <v>14</v>
      </c>
      <c r="U193" t="s">
        <v>262</v>
      </c>
      <c r="AD193" t="s">
        <v>18</v>
      </c>
      <c r="AE193" t="str" cm="1">
        <f t="array" ref="AE19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/cantos/src/chtml/e/ellagarero.html</v>
      </c>
      <c r="AF193" t="s">
        <v>20</v>
      </c>
      <c r="AG193" t="str">
        <f>LOWER(LEFT(Table134[[#This Row],[Titulo]],1))</f>
        <v>e</v>
      </c>
      <c r="AH193" t="str">
        <f>_xlfn.CONCAT(Table134[[#This Row],[ID]:[c021]])</f>
        <v>{id:191,title: "El lagarero ", subtitle: "Isaías 63,1-6", category: "Catecumenado", moments: ["Fracción del Pan", "Antiguo Testamento"], url: "/cantos/src/chtml/e/ellagarero.html"},</v>
      </c>
    </row>
    <row r="194" spans="1:34" x14ac:dyDescent="0.35">
      <c r="A194">
        <v>212</v>
      </c>
      <c r="B194" t="s">
        <v>1</v>
      </c>
      <c r="C194">
        <v>192</v>
      </c>
      <c r="D194" t="s">
        <v>2</v>
      </c>
      <c r="E194" t="s">
        <v>3</v>
      </c>
      <c r="F194" t="s">
        <v>4</v>
      </c>
      <c r="G194" t="s">
        <v>206</v>
      </c>
      <c r="H194" t="s">
        <v>6</v>
      </c>
      <c r="I194" t="s">
        <v>7</v>
      </c>
      <c r="J194" t="s">
        <v>4</v>
      </c>
      <c r="K194" t="s">
        <v>458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S194" t="s">
        <v>16</v>
      </c>
      <c r="T194" t="s">
        <v>14</v>
      </c>
      <c r="U194" t="s">
        <v>263</v>
      </c>
      <c r="AD194" t="s">
        <v>18</v>
      </c>
      <c r="AE194" t="str" cm="1">
        <f t="array" ref="AE19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/cantos/src/chtml/e/elmismodios.html</v>
      </c>
      <c r="AF194" t="s">
        <v>20</v>
      </c>
      <c r="AG194" t="str">
        <f>LOWER(LEFT(Table134[[#This Row],[Titulo]],1))</f>
        <v>e</v>
      </c>
      <c r="AH194" t="str">
        <f>_xlfn.CONCAT(Table134[[#This Row],[ID]:[c021]])</f>
        <v>{id:192,title: "El mismo Dios", subtitle: "2ª Corintios 4,6-12", category: "Catecumenado", moments: ["Comunión", "Nuevo Testamento"], url: "/cantos/src/chtml/e/elmismodios.html"},</v>
      </c>
    </row>
    <row r="195" spans="1:34" x14ac:dyDescent="0.35">
      <c r="A195">
        <v>213</v>
      </c>
      <c r="B195" t="s">
        <v>1</v>
      </c>
      <c r="C195">
        <v>193</v>
      </c>
      <c r="D195" t="s">
        <v>2</v>
      </c>
      <c r="E195" t="s">
        <v>3</v>
      </c>
      <c r="F195" t="s">
        <v>4</v>
      </c>
      <c r="G195" t="s">
        <v>207</v>
      </c>
      <c r="H195" t="s">
        <v>6</v>
      </c>
      <c r="I195" t="s">
        <v>7</v>
      </c>
      <c r="J195" t="s">
        <v>4</v>
      </c>
      <c r="K195" t="s">
        <v>459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S195" t="s">
        <v>17</v>
      </c>
      <c r="T195" t="s">
        <v>14</v>
      </c>
      <c r="U195" t="s">
        <v>263</v>
      </c>
      <c r="AD195" t="s">
        <v>18</v>
      </c>
      <c r="AE195" t="str" cm="1">
        <f t="array" ref="AE19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/cantos/src/chtml/e/elsembrador.html</v>
      </c>
      <c r="AF195" t="s">
        <v>20</v>
      </c>
      <c r="AG195" t="str">
        <f>LOWER(LEFT(Table134[[#This Row],[Titulo]],1))</f>
        <v>e</v>
      </c>
      <c r="AH195" t="str">
        <f>_xlfn.CONCAT(Table134[[#This Row],[ID]:[c021]])</f>
        <v>{id:193,title: "El sembrador", subtitle: "Marcos 4,3ss", category: "Catecumenado", moments: ["Entrada", "Nuevo Testamento"], url: "/cantos/src/chtml/e/elsembrador.html"},</v>
      </c>
    </row>
    <row r="196" spans="1:34" x14ac:dyDescent="0.35">
      <c r="A196">
        <v>214</v>
      </c>
      <c r="B196" t="s">
        <v>1</v>
      </c>
      <c r="C196">
        <v>194</v>
      </c>
      <c r="D196" t="s">
        <v>2</v>
      </c>
      <c r="E196" t="s">
        <v>3</v>
      </c>
      <c r="F196" t="s">
        <v>4</v>
      </c>
      <c r="G196" t="s">
        <v>208</v>
      </c>
      <c r="H196" t="s">
        <v>6</v>
      </c>
      <c r="I196" t="s">
        <v>7</v>
      </c>
      <c r="J196" t="s">
        <v>4</v>
      </c>
      <c r="K196" t="s">
        <v>460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S196" t="s">
        <v>508</v>
      </c>
      <c r="T196" t="s">
        <v>14</v>
      </c>
      <c r="U196" t="s">
        <v>262</v>
      </c>
      <c r="AD196" t="s">
        <v>18</v>
      </c>
      <c r="AE196" t="str" cm="1">
        <f t="array" ref="AE19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/cantos/src/chtml/e/elsenormehadado.html</v>
      </c>
      <c r="AF196" t="s">
        <v>20</v>
      </c>
      <c r="AG196" t="str">
        <f>LOWER(LEFT(Table134[[#This Row],[Titulo]],1))</f>
        <v>e</v>
      </c>
      <c r="AH196" t="str">
        <f>_xlfn.CONCAT(Table134[[#This Row],[ID]:[c021]])</f>
        <v>{id:194,title: "El Señor me ha dado ", subtitle: "Tercer canto del Siervo de Yahveh – Isaías 50,4-10", category: "Catecumenado", moments: ["Fracción del Pan", "Antiguo Testamento"], url: "/cantos/src/chtml/e/elsenormehadado.html"},</v>
      </c>
    </row>
    <row r="197" spans="1:34" x14ac:dyDescent="0.35">
      <c r="A197">
        <v>215</v>
      </c>
      <c r="B197" t="s">
        <v>1</v>
      </c>
      <c r="C197">
        <v>195</v>
      </c>
      <c r="D197" t="s">
        <v>2</v>
      </c>
      <c r="E197" t="s">
        <v>3</v>
      </c>
      <c r="F197" t="s">
        <v>4</v>
      </c>
      <c r="G197" t="s">
        <v>209</v>
      </c>
      <c r="H197" t="s">
        <v>6</v>
      </c>
      <c r="I197" t="s">
        <v>7</v>
      </c>
      <c r="J197" t="s">
        <v>4</v>
      </c>
      <c r="K197" t="s">
        <v>461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S197" t="s">
        <v>304</v>
      </c>
      <c r="T197" t="s">
        <v>14</v>
      </c>
      <c r="U197" t="s">
        <v>508</v>
      </c>
      <c r="V197" t="s">
        <v>14</v>
      </c>
      <c r="W197" t="s">
        <v>263</v>
      </c>
      <c r="AD197" t="s">
        <v>18</v>
      </c>
      <c r="AE197" t="str" cm="1">
        <f t="array" ref="AE19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/cantos/src/chtml/e/eresdignodetomarellibro.html</v>
      </c>
      <c r="AF197" t="s">
        <v>20</v>
      </c>
      <c r="AG197" t="str">
        <f>LOWER(LEFT(Table134[[#This Row],[Titulo]],1))</f>
        <v>e</v>
      </c>
      <c r="AH197" t="str">
        <f>_xlfn.CONCAT(Table134[[#This Row],[ID]:[c021]])</f>
        <v>{id:195,title: "Eres digno de tomar el libro", subtitle: "Apocalipsis 5,9ss", category: "Catecumenado", moments: ["Laudes/Visperas", "Fracción del Pan", "Nuevo Testamento"], url: "/cantos/src/chtml/e/eresdignodetomarellibro.html"},</v>
      </c>
    </row>
    <row r="198" spans="1:34" x14ac:dyDescent="0.35">
      <c r="A198">
        <v>216</v>
      </c>
      <c r="B198" t="s">
        <v>1</v>
      </c>
      <c r="C198">
        <v>196</v>
      </c>
      <c r="D198" t="s">
        <v>2</v>
      </c>
      <c r="E198" t="s">
        <v>3</v>
      </c>
      <c r="F198" t="s">
        <v>4</v>
      </c>
      <c r="G198" t="s">
        <v>210</v>
      </c>
      <c r="H198" t="s">
        <v>6</v>
      </c>
      <c r="I198" t="s">
        <v>7</v>
      </c>
      <c r="J198" t="s">
        <v>4</v>
      </c>
      <c r="K198" t="s">
        <v>462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17</v>
      </c>
      <c r="T198" t="s">
        <v>14</v>
      </c>
      <c r="U198" t="s">
        <v>508</v>
      </c>
      <c r="V198" t="s">
        <v>14</v>
      </c>
      <c r="W198" t="s">
        <v>262</v>
      </c>
      <c r="AD198" t="s">
        <v>18</v>
      </c>
      <c r="AE198" t="str" cm="1">
        <f t="array" ref="AE19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/cantos/src/chtml/e/escuchadislaslejanas.html</v>
      </c>
      <c r="AF198" t="s">
        <v>20</v>
      </c>
      <c r="AG198" t="str">
        <f>LOWER(LEFT(Table134[[#This Row],[Titulo]],1))</f>
        <v>e</v>
      </c>
      <c r="AH198" t="str">
        <f>_xlfn.CONCAT(Table134[[#This Row],[ID]:[c021]])</f>
        <v>{id:196,title: "Escuchad islas lejanas ", subtitle: "Segundo canto del Siervo de Yahveh – Isaías 49,1-16", category: "Catecumenado", moments: ["Entrada", "Fracción del Pan", "Antiguo Testamento"], url: "/cantos/src/chtml/e/escuchadislaslejanas.html"},</v>
      </c>
    </row>
    <row r="199" spans="1:34" x14ac:dyDescent="0.35">
      <c r="A199">
        <v>217</v>
      </c>
      <c r="B199" t="s">
        <v>1</v>
      </c>
      <c r="C199">
        <v>197</v>
      </c>
      <c r="D199" t="s">
        <v>2</v>
      </c>
      <c r="E199" t="s">
        <v>3</v>
      </c>
      <c r="F199" t="s">
        <v>4</v>
      </c>
      <c r="G199" t="s">
        <v>211</v>
      </c>
      <c r="H199" t="s">
        <v>6</v>
      </c>
      <c r="I199" t="s">
        <v>7</v>
      </c>
      <c r="J199" t="s">
        <v>4</v>
      </c>
      <c r="K199" t="s">
        <v>463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S199" t="s">
        <v>508</v>
      </c>
      <c r="T199" t="s">
        <v>14</v>
      </c>
      <c r="U199" t="s">
        <v>262</v>
      </c>
      <c r="AD199" t="s">
        <v>18</v>
      </c>
      <c r="AE199" t="str" cm="1">
        <f t="array" ref="AE19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/cantos/src/chtml/h/heaquimisiervo.html</v>
      </c>
      <c r="AF199" t="s">
        <v>20</v>
      </c>
      <c r="AG199" t="str">
        <f>LOWER(LEFT(Table134[[#This Row],[Titulo]],1))</f>
        <v>h</v>
      </c>
      <c r="AH199" t="str">
        <f>_xlfn.CONCAT(Table134[[#This Row],[ID]:[c021]])</f>
        <v>{id:197,title: "He aquí mi siervo ", subtitle: "Primer canto del Siervo de Yahveh – Isaías 42", category: "Catecumenado", moments: ["Fracción del Pan", "Antiguo Testamento"], url: "/cantos/src/chtml/h/heaquimisiervo.html"},</v>
      </c>
    </row>
    <row r="200" spans="1:34" x14ac:dyDescent="0.35">
      <c r="A200">
        <v>218</v>
      </c>
      <c r="B200" t="s">
        <v>1</v>
      </c>
      <c r="C200">
        <v>198</v>
      </c>
      <c r="D200" t="s">
        <v>2</v>
      </c>
      <c r="E200" t="s">
        <v>3</v>
      </c>
      <c r="F200" t="s">
        <v>4</v>
      </c>
      <c r="G200" t="s">
        <v>212</v>
      </c>
      <c r="H200" t="s">
        <v>6</v>
      </c>
      <c r="I200" t="s">
        <v>7</v>
      </c>
      <c r="J200" t="s">
        <v>4</v>
      </c>
      <c r="K200" t="s">
        <v>464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13</v>
      </c>
      <c r="V200" t="s">
        <v>14</v>
      </c>
      <c r="W200" t="s">
        <v>304</v>
      </c>
      <c r="AD200" t="s">
        <v>18</v>
      </c>
      <c r="AE200" t="str" cm="1">
        <f t="array" ref="AE20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/cantos/src/chtml/h/heaquiquenuestroespejoeselsenor.html</v>
      </c>
      <c r="AF200" t="s">
        <v>20</v>
      </c>
      <c r="AG200" t="str">
        <f>LOWER(LEFT(Table134[[#This Row],[Titulo]],1))</f>
        <v>h</v>
      </c>
      <c r="AH200" t="str">
        <f>_xlfn.CONCAT(Table134[[#This Row],[ID]:[c021]])</f>
        <v>{id:198,title: "He aquí que nuestro espejo es el Señor", subtitle: "Oda XIII de Salomó", category: "Catecumenado", moments: ["Cuaresma", "Pascua", "Laudes/Visperas"], url: "/cantos/src/chtml/h/heaquiquenuestroespejoeselsenor.html"},</v>
      </c>
    </row>
    <row r="201" spans="1:34" x14ac:dyDescent="0.35">
      <c r="A201">
        <v>219</v>
      </c>
      <c r="B201" t="s">
        <v>1</v>
      </c>
      <c r="C201">
        <v>199</v>
      </c>
      <c r="D201" t="s">
        <v>2</v>
      </c>
      <c r="E201" t="s">
        <v>3</v>
      </c>
      <c r="F201" t="s">
        <v>4</v>
      </c>
      <c r="G201" t="s">
        <v>213</v>
      </c>
      <c r="H201" t="s">
        <v>6</v>
      </c>
      <c r="I201" t="s">
        <v>7</v>
      </c>
      <c r="J201" t="s">
        <v>4</v>
      </c>
      <c r="K201" t="s">
        <v>465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17</v>
      </c>
      <c r="AD201" t="s">
        <v>18</v>
      </c>
      <c r="AE201" t="str" cm="1">
        <f t="array" ref="AE20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/cantos/src/chtml/h/himnoalacruzgloriosa.html</v>
      </c>
      <c r="AF201" t="s">
        <v>20</v>
      </c>
      <c r="AG201" t="str">
        <f>LOWER(LEFT(Table134[[#This Row],[Titulo]],1))</f>
        <v>h</v>
      </c>
      <c r="AH201" t="str">
        <f>_xlfn.CONCAT(Table134[[#This Row],[ID]:[c021]])</f>
        <v>{id:199,title: "Himno a la cruz gloriosa ", subtitle: "De la homilía “La Santa Pascua” de un autor anónimo del siglo II", category: "Catecumenado", moments: ["Laudes/Visperas", "Entrada"], url: "/cantos/src/chtml/h/himnoalacruzgloriosa.html"},</v>
      </c>
    </row>
    <row r="202" spans="1:34" x14ac:dyDescent="0.35">
      <c r="A202">
        <v>220</v>
      </c>
      <c r="B202" t="s">
        <v>1</v>
      </c>
      <c r="C202">
        <v>200</v>
      </c>
      <c r="D202" t="s">
        <v>2</v>
      </c>
      <c r="E202" t="s">
        <v>3</v>
      </c>
      <c r="F202" t="s">
        <v>4</v>
      </c>
      <c r="G202" t="s">
        <v>214</v>
      </c>
      <c r="H202" t="s">
        <v>6</v>
      </c>
      <c r="I202" t="s">
        <v>7</v>
      </c>
      <c r="J202" t="s">
        <v>4</v>
      </c>
      <c r="K202" t="s">
        <v>466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/cantos/src/chtml/j/jacob.html</v>
      </c>
      <c r="AF202" t="s">
        <v>20</v>
      </c>
      <c r="AG202" t="str">
        <f>LOWER(LEFT(Table134[[#This Row],[Titulo]],1))</f>
        <v>j</v>
      </c>
      <c r="AH202" t="str">
        <f>_xlfn.CONCAT(Table134[[#This Row],[ID]:[c021]])</f>
        <v>{id:200,title: "Jacob ", subtitle: "Génesis 32,23-29", category: "Catecumenado", moments: ["Antiguo Testamento"], url: "/cantos/src/chtml/j/jacob.html"},</v>
      </c>
    </row>
    <row r="203" spans="1:34" x14ac:dyDescent="0.35">
      <c r="A203">
        <v>221</v>
      </c>
      <c r="B203" t="s">
        <v>1</v>
      </c>
      <c r="C203">
        <v>201</v>
      </c>
      <c r="D203" t="s">
        <v>2</v>
      </c>
      <c r="E203" t="s">
        <v>3</v>
      </c>
      <c r="F203" t="s">
        <v>4</v>
      </c>
      <c r="G203" t="s">
        <v>215</v>
      </c>
      <c r="H203" t="s">
        <v>6</v>
      </c>
      <c r="I203" t="s">
        <v>7</v>
      </c>
      <c r="J203" t="s">
        <v>4</v>
      </c>
      <c r="K203" t="s">
        <v>467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S203" t="s">
        <v>255</v>
      </c>
      <c r="T203" t="s">
        <v>14</v>
      </c>
      <c r="U203" t="s">
        <v>304</v>
      </c>
      <c r="V203" t="s">
        <v>14</v>
      </c>
      <c r="W203" t="s">
        <v>263</v>
      </c>
      <c r="AD203" t="s">
        <v>18</v>
      </c>
      <c r="AE203" t="str" cm="1">
        <f t="array" ref="AE20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/cantos/src/chtml/l/lasarmasdelaluz.html</v>
      </c>
      <c r="AF203" t="s">
        <v>20</v>
      </c>
      <c r="AG203" t="str">
        <f>LOWER(LEFT(Table134[[#This Row],[Titulo]],1))</f>
        <v>l</v>
      </c>
      <c r="AH203" t="str">
        <f>_xlfn.CONCAT(Table134[[#This Row],[ID]:[c021]])</f>
        <v>{id:201,title: "Las armas de la luz", subtitle: "Efesios 6,11ss", category: "Catecumenado", moments: ["Cuaresma", "Laudes/Visperas", "Nuevo Testamento"], url: "/cantos/src/chtml/l/lasarmasdelaluz.html"},</v>
      </c>
    </row>
    <row r="204" spans="1:34" x14ac:dyDescent="0.35">
      <c r="A204">
        <v>222</v>
      </c>
      <c r="B204" t="s">
        <v>1</v>
      </c>
      <c r="C204">
        <v>202</v>
      </c>
      <c r="D204" t="s">
        <v>2</v>
      </c>
      <c r="E204" t="s">
        <v>3</v>
      </c>
      <c r="F204" t="s">
        <v>4</v>
      </c>
      <c r="G204" t="s">
        <v>216</v>
      </c>
      <c r="H204" t="s">
        <v>6</v>
      </c>
      <c r="I204" t="s">
        <v>7</v>
      </c>
      <c r="J204" t="s">
        <v>4</v>
      </c>
      <c r="K204" t="s">
        <v>468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263</v>
      </c>
      <c r="AD204" t="s">
        <v>18</v>
      </c>
      <c r="AE204" t="str" cm="1">
        <f t="array" ref="AE20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/cantos/src/chtml/n/ningunopuedeserviradossenores.html</v>
      </c>
      <c r="AF204" t="s">
        <v>20</v>
      </c>
      <c r="AG204" t="str">
        <f>LOWER(LEFT(Table134[[#This Row],[Titulo]],1))</f>
        <v>n</v>
      </c>
      <c r="AH204" t="str">
        <f>_xlfn.CONCAT(Table134[[#This Row],[ID]:[c021]])</f>
        <v>{id:202,title: "Ninguno puede servir a dos señores ", subtitle: "Mateo 6,24-33", category: "Catecumenado", moments: ["Nuevo Testamento"], url: "/cantos/src/chtml/n/ningunopuedeserviradossenores.html"},</v>
      </c>
    </row>
    <row r="205" spans="1:34" x14ac:dyDescent="0.35">
      <c r="A205">
        <v>223</v>
      </c>
      <c r="B205" t="s">
        <v>1</v>
      </c>
      <c r="C205">
        <v>203</v>
      </c>
      <c r="D205" t="s">
        <v>2</v>
      </c>
      <c r="E205" t="s">
        <v>3</v>
      </c>
      <c r="F205" t="s">
        <v>4</v>
      </c>
      <c r="G205" t="s">
        <v>217</v>
      </c>
      <c r="H205" t="s">
        <v>6</v>
      </c>
      <c r="I205" t="s">
        <v>7</v>
      </c>
      <c r="J205" t="s">
        <v>4</v>
      </c>
      <c r="K205" t="s">
        <v>469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S205" t="s">
        <v>508</v>
      </c>
      <c r="T205" t="s">
        <v>14</v>
      </c>
      <c r="U205" t="s">
        <v>262</v>
      </c>
      <c r="AD205" t="s">
        <v>18</v>
      </c>
      <c r="AE205" t="str" cm="1">
        <f t="array" ref="AE20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/cantos/src/chtml/n/nohayenelparecer.html</v>
      </c>
      <c r="AF205" t="s">
        <v>20</v>
      </c>
      <c r="AG205" t="str">
        <f>LOWER(LEFT(Table134[[#This Row],[Titulo]],1))</f>
        <v>n</v>
      </c>
      <c r="AH205" t="str">
        <f>_xlfn.CONCAT(Table134[[#This Row],[ID]:[c021]])</f>
        <v>{id:203,title: "No hay en él parecer", subtitle: "Cuarto canto del Siervo de Yahveh - Isaías 53,2ss", category: "Catecumenado", moments: ["Fracción del Pan", "Antiguo Testamento"], url: "/cantos/src/chtml/n/nohayenelparecer.html"},</v>
      </c>
    </row>
    <row r="206" spans="1:34" x14ac:dyDescent="0.35">
      <c r="A206">
        <v>224</v>
      </c>
      <c r="B206" t="s">
        <v>1</v>
      </c>
      <c r="C206">
        <v>204</v>
      </c>
      <c r="D206" t="s">
        <v>2</v>
      </c>
      <c r="E206" t="s">
        <v>3</v>
      </c>
      <c r="F206" t="s">
        <v>4</v>
      </c>
      <c r="G206" t="s">
        <v>218</v>
      </c>
      <c r="H206" t="s">
        <v>6</v>
      </c>
      <c r="I206" t="s">
        <v>7</v>
      </c>
      <c r="J206" t="s">
        <v>4</v>
      </c>
      <c r="K206" t="s">
        <v>470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255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/cantos/src/chtml/n/nosufrasporlosmalvados.html</v>
      </c>
      <c r="AF206" t="s">
        <v>20</v>
      </c>
      <c r="AG206" t="str">
        <f>LOWER(LEFT(Table134[[#This Row],[Titulo]],1))</f>
        <v>n</v>
      </c>
      <c r="AH206" t="str">
        <f>_xlfn.CONCAT(Table134[[#This Row],[ID]:[c021]])</f>
        <v>{id:204,title: "No sufras por los malvados", subtitle: "Salmo 37 (36)", category: "Catecumenado", moments: ["Cuaresma", "Antiguo Testamento"], url: "/cantos/src/chtml/n/nosufrasporlosmalvados.html"},</v>
      </c>
    </row>
    <row r="207" spans="1:34" x14ac:dyDescent="0.35">
      <c r="A207">
        <v>225</v>
      </c>
      <c r="B207" t="s">
        <v>1</v>
      </c>
      <c r="C207">
        <v>205</v>
      </c>
      <c r="D207" t="s">
        <v>2</v>
      </c>
      <c r="E207" t="s">
        <v>3</v>
      </c>
      <c r="F207" t="s">
        <v>4</v>
      </c>
      <c r="G207" t="s">
        <v>219</v>
      </c>
      <c r="H207" t="s">
        <v>6</v>
      </c>
      <c r="I207" t="s">
        <v>7</v>
      </c>
      <c r="J207" t="s">
        <v>4</v>
      </c>
      <c r="K207" t="s">
        <v>471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S207" t="s">
        <v>262</v>
      </c>
      <c r="AD207" t="s">
        <v>18</v>
      </c>
      <c r="AE207" t="str" cm="1">
        <f t="array" ref="AE20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/cantos/src/chtml/o/ohsenormicorazonyanoesambicioso.html</v>
      </c>
      <c r="AF207" t="s">
        <v>20</v>
      </c>
      <c r="AG207" t="str">
        <f>LOWER(LEFT(Table134[[#This Row],[Titulo]],1))</f>
        <v>o</v>
      </c>
      <c r="AH207" t="str">
        <f>_xlfn.CONCAT(Table134[[#This Row],[ID]:[c021]])</f>
        <v>{id:205,title: "Oh Señor, mi corazón ya no es ambicioso ", subtitle: "Salmo 131 (130)", category: "Catecumenado", moments: ["Antiguo Testamento"], url: "/cantos/src/chtml/o/ohsenormicorazonyanoesambicioso.html"},</v>
      </c>
    </row>
    <row r="208" spans="1:34" x14ac:dyDescent="0.35">
      <c r="A208">
        <v>226</v>
      </c>
      <c r="B208" t="s">
        <v>1</v>
      </c>
      <c r="C208">
        <v>206</v>
      </c>
      <c r="D208" t="s">
        <v>2</v>
      </c>
      <c r="E208" t="s">
        <v>3</v>
      </c>
      <c r="F208" t="s">
        <v>4</v>
      </c>
      <c r="G208" t="s">
        <v>220</v>
      </c>
      <c r="H208" t="s">
        <v>6</v>
      </c>
      <c r="I208" t="s">
        <v>7</v>
      </c>
      <c r="J208" t="s">
        <v>4</v>
      </c>
      <c r="K208" t="s">
        <v>472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/cantos/src/chtml/s/senortumeescrutasyconoces.html</v>
      </c>
      <c r="AF208" t="s">
        <v>20</v>
      </c>
      <c r="AG208" t="str">
        <f>LOWER(LEFT(Table134[[#This Row],[Titulo]],1))</f>
        <v>s</v>
      </c>
      <c r="AH208" t="str">
        <f>_xlfn.CONCAT(Table134[[#This Row],[ID]:[c021]])</f>
        <v>{id:206,title: "Señor, tú me escrutas y conoces ", subtitle: "Salmo 139 (138)", category: "Catecumenado", moments: ["Antiguo Testamento"], url: "/cantos/src/chtml/s/senortumeescrutasyconoces.html"},</v>
      </c>
    </row>
    <row r="209" spans="1:34" x14ac:dyDescent="0.35">
      <c r="A209">
        <v>227</v>
      </c>
      <c r="B209" t="s">
        <v>1</v>
      </c>
      <c r="C209">
        <v>207</v>
      </c>
      <c r="D209" t="s">
        <v>2</v>
      </c>
      <c r="E209" t="s">
        <v>3</v>
      </c>
      <c r="F209" t="s">
        <v>4</v>
      </c>
      <c r="G209" t="s">
        <v>221</v>
      </c>
      <c r="H209" t="s">
        <v>6</v>
      </c>
      <c r="I209" t="s">
        <v>7</v>
      </c>
      <c r="J209" t="s">
        <v>4</v>
      </c>
      <c r="K209" t="s">
        <v>473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S209" t="s">
        <v>15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/cantos/src/chtml/s/shemaisrael.html</v>
      </c>
      <c r="AF209" t="s">
        <v>20</v>
      </c>
      <c r="AG209" t="str">
        <f>LOWER(LEFT(Table134[[#This Row],[Titulo]],1))</f>
        <v>s</v>
      </c>
      <c r="AH209" t="str">
        <f>_xlfn.CONCAT(Table134[[#This Row],[ID]:[c021]])</f>
        <v>{id:207,title: "Shemá Israel", subtitle: "Deuteronomio 6,4-9", category: "Catecumenado", moments: ["Pentecostés", "Antiguo Testamento"], url: "/cantos/src/chtml/s/shemaisrael.html"},</v>
      </c>
    </row>
    <row r="210" spans="1:34" x14ac:dyDescent="0.35">
      <c r="A210">
        <v>228</v>
      </c>
      <c r="B210" t="s">
        <v>1</v>
      </c>
      <c r="C210">
        <v>208</v>
      </c>
      <c r="D210" t="s">
        <v>2</v>
      </c>
      <c r="E210" t="s">
        <v>3</v>
      </c>
      <c r="F210" t="s">
        <v>4</v>
      </c>
      <c r="G210" t="s">
        <v>222</v>
      </c>
      <c r="H210" t="s">
        <v>6</v>
      </c>
      <c r="I210" t="s">
        <v>7</v>
      </c>
      <c r="J210" t="s">
        <v>4</v>
      </c>
      <c r="K210" t="s">
        <v>474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/cantos/src/chtml/s/sientatesolitarioysilencioso.html</v>
      </c>
      <c r="AF210" t="s">
        <v>20</v>
      </c>
      <c r="AG210" t="str">
        <f>LOWER(LEFT(Table134[[#This Row],[Titulo]],1))</f>
        <v>s</v>
      </c>
      <c r="AH210" t="str">
        <f>_xlfn.CONCAT(Table134[[#This Row],[ID]:[c021]])</f>
        <v>{id:208,title: "Siéntate solitario y silencioso ", subtitle: "Lamentaciones 3", category: "Catecumenado", moments: ["Cuaresma", "Antiguo Testamento"], url: "/cantos/src/chtml/s/sientatesolitarioysilencioso.html"},</v>
      </c>
    </row>
    <row r="211" spans="1:34" x14ac:dyDescent="0.35">
      <c r="A211">
        <v>229</v>
      </c>
      <c r="B211" t="s">
        <v>1</v>
      </c>
      <c r="C211">
        <v>209</v>
      </c>
      <c r="D211" t="s">
        <v>2</v>
      </c>
      <c r="E211" t="s">
        <v>3</v>
      </c>
      <c r="F211" t="s">
        <v>4</v>
      </c>
      <c r="G211" t="s">
        <v>223</v>
      </c>
      <c r="H211" t="s">
        <v>6</v>
      </c>
      <c r="I211" t="s">
        <v>7</v>
      </c>
      <c r="J211" t="s">
        <v>4</v>
      </c>
      <c r="K211" t="s">
        <v>475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S211" t="s">
        <v>13</v>
      </c>
      <c r="T211" t="s">
        <v>14</v>
      </c>
      <c r="U211" t="s">
        <v>256</v>
      </c>
      <c r="V211" t="s">
        <v>14</v>
      </c>
      <c r="W211" t="s">
        <v>508</v>
      </c>
      <c r="AD211" t="s">
        <v>18</v>
      </c>
      <c r="AE211" t="str" cm="1">
        <f t="array" ref="AE2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/cantos/src/chtml/t/tuhascubiertodevergüenzalamuerte.html</v>
      </c>
      <c r="AF211" t="s">
        <v>20</v>
      </c>
      <c r="AG211" t="str">
        <f>LOWER(LEFT(Table134[[#This Row],[Titulo]],1))</f>
        <v>t</v>
      </c>
      <c r="AH211" t="str">
        <f>_xlfn.CONCAT(Table134[[#This Row],[ID]:[c021]])</f>
        <v>{id:209,title: "Tú has cubierto de vergüenza la muerte ", subtitle: "Homilía de Melitón de Sardes sobre la Pascua – Oficio de Lecturas de Jueves Santo", category: "Catecumenado", moments: ["Pascua", "Virgen", "Fracción del Pan"], url: "/cantos/src/chtml/t/tuhascubiertodevergüenzalamuerte.html"},</v>
      </c>
    </row>
    <row r="212" spans="1:34" x14ac:dyDescent="0.35">
      <c r="A212">
        <v>231</v>
      </c>
      <c r="B212" t="s">
        <v>1</v>
      </c>
      <c r="C212">
        <v>211</v>
      </c>
      <c r="D212" t="s">
        <v>2</v>
      </c>
      <c r="E212" t="s">
        <v>3</v>
      </c>
      <c r="F212" t="s">
        <v>4</v>
      </c>
      <c r="G212" t="s">
        <v>21</v>
      </c>
      <c r="H212" t="s">
        <v>6</v>
      </c>
      <c r="I212" t="s">
        <v>7</v>
      </c>
      <c r="J212" t="s">
        <v>4</v>
      </c>
      <c r="K212" t="s">
        <v>476</v>
      </c>
      <c r="L212" t="s">
        <v>9</v>
      </c>
      <c r="M212" t="s">
        <v>10</v>
      </c>
      <c r="N212" t="s">
        <v>4</v>
      </c>
      <c r="O212" s="5" t="s">
        <v>510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304</v>
      </c>
      <c r="V212" t="s">
        <v>14</v>
      </c>
      <c r="W212" t="s">
        <v>17</v>
      </c>
      <c r="AD212" t="s">
        <v>18</v>
      </c>
      <c r="AE212" t="str" cm="1">
        <f t="array" ref="AE2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/cantos/src/chtml/a/alacenadelcordero.html</v>
      </c>
      <c r="AF212" t="s">
        <v>20</v>
      </c>
      <c r="AG212" t="str">
        <f>LOWER(LEFT(Table134[[#This Row],[Titulo]],1))</f>
        <v>a</v>
      </c>
      <c r="AH212" t="str">
        <f>_xlfn.CONCAT(Table134[[#This Row],[ID]:[c021]])</f>
        <v>{id:211,title: "A la cena del cordero", subtitle: "Himno de Vísperas del tiempo Pascual hasta la Ascensión", category: "Eleccion", moments: ["Pascua", "Laudes/Visperas", "Entrada"], url: "/cantos/src/chtml/a/alacenadelcordero.html"},</v>
      </c>
    </row>
    <row r="213" spans="1:34" x14ac:dyDescent="0.35">
      <c r="A213">
        <v>232</v>
      </c>
      <c r="B213" t="s">
        <v>1</v>
      </c>
      <c r="C213">
        <v>212</v>
      </c>
      <c r="D213" t="s">
        <v>2</v>
      </c>
      <c r="E213" t="s">
        <v>3</v>
      </c>
      <c r="F213" t="s">
        <v>4</v>
      </c>
      <c r="G213" t="s">
        <v>225</v>
      </c>
      <c r="H213" t="s">
        <v>6</v>
      </c>
      <c r="I213" t="s">
        <v>7</v>
      </c>
      <c r="J213" t="s">
        <v>4</v>
      </c>
      <c r="K213" t="s">
        <v>477</v>
      </c>
      <c r="L213" t="s">
        <v>9</v>
      </c>
      <c r="M213" t="s">
        <v>10</v>
      </c>
      <c r="N213" t="s">
        <v>4</v>
      </c>
      <c r="O213" s="5" t="s">
        <v>510</v>
      </c>
      <c r="P213" t="s">
        <v>4</v>
      </c>
      <c r="Q213" t="s">
        <v>12</v>
      </c>
      <c r="R213" t="s">
        <v>4</v>
      </c>
      <c r="S213" t="s">
        <v>304</v>
      </c>
      <c r="T213" t="s">
        <v>14</v>
      </c>
      <c r="U213" t="s">
        <v>16</v>
      </c>
      <c r="V213" t="s">
        <v>14</v>
      </c>
      <c r="W213" t="s">
        <v>263</v>
      </c>
      <c r="AD213" t="s">
        <v>18</v>
      </c>
      <c r="AE213" t="str" cm="1">
        <f t="array" ref="AE2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/cantos/src/chtml/a/abbapadre.html</v>
      </c>
      <c r="AF213" t="s">
        <v>20</v>
      </c>
      <c r="AG213" t="str">
        <f>LOWER(LEFT(Table134[[#This Row],[Titulo]],1))</f>
        <v>a</v>
      </c>
      <c r="AH213" t="str">
        <f>_xlfn.CONCAT(Table134[[#This Row],[ID]:[c021]])</f>
        <v>{id:212,title: "Abbá Padre ", subtitle: "Romanos 8,15-17", category: "Eleccion", moments: ["Laudes/Visperas", "Comunión", "Nuevo Testamento"], url: "/cantos/src/chtml/a/abbapadre.html"},</v>
      </c>
    </row>
    <row r="214" spans="1:34" x14ac:dyDescent="0.35">
      <c r="A214">
        <v>233</v>
      </c>
      <c r="B214" t="s">
        <v>1</v>
      </c>
      <c r="C214">
        <v>213</v>
      </c>
      <c r="D214" t="s">
        <v>2</v>
      </c>
      <c r="E214" t="s">
        <v>3</v>
      </c>
      <c r="F214" t="s">
        <v>4</v>
      </c>
      <c r="G214" t="s">
        <v>226</v>
      </c>
      <c r="H214" t="s">
        <v>6</v>
      </c>
      <c r="I214" t="s">
        <v>7</v>
      </c>
      <c r="J214" t="s">
        <v>4</v>
      </c>
      <c r="K214" t="s">
        <v>478</v>
      </c>
      <c r="L214" t="s">
        <v>9</v>
      </c>
      <c r="M214" t="s">
        <v>10</v>
      </c>
      <c r="N214" t="s">
        <v>4</v>
      </c>
      <c r="O214" s="5" t="s">
        <v>510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/cantos/src/chtml/a/adondeteescondisteamado.html</v>
      </c>
      <c r="AF214" t="s">
        <v>20</v>
      </c>
      <c r="AG214" t="str">
        <f>LOWER(LEFT(Table134[[#This Row],[Titulo]],1))</f>
        <v>a</v>
      </c>
      <c r="AH214" t="str">
        <f>_xlfn.CONCAT(Table134[[#This Row],[ID]:[c021]])</f>
        <v>{id:213,title: "Adónde te escondiste amado ", subtitle: "Cántico Espiritual de san Juan de la Cruz – “Canciones entre el alma y el esposo”", category: "Eleccion", moments: ["Pascua"], url: "/cantos/src/chtml/a/adondeteescondisteamado.html"},</v>
      </c>
    </row>
    <row r="215" spans="1:34" x14ac:dyDescent="0.35">
      <c r="A215">
        <v>234</v>
      </c>
      <c r="B215" t="s">
        <v>1</v>
      </c>
      <c r="C215">
        <v>214</v>
      </c>
      <c r="D215" t="s">
        <v>2</v>
      </c>
      <c r="E215" t="s">
        <v>3</v>
      </c>
      <c r="F215" t="s">
        <v>4</v>
      </c>
      <c r="G215" t="s">
        <v>227</v>
      </c>
      <c r="H215" t="s">
        <v>6</v>
      </c>
      <c r="I215" t="s">
        <v>7</v>
      </c>
      <c r="J215" t="s">
        <v>4</v>
      </c>
      <c r="K215" t="s">
        <v>479</v>
      </c>
      <c r="L215" t="s">
        <v>9</v>
      </c>
      <c r="M215" t="s">
        <v>10</v>
      </c>
      <c r="N215" t="s">
        <v>4</v>
      </c>
      <c r="O215" s="5" t="s">
        <v>510</v>
      </c>
      <c r="P215" t="s">
        <v>4</v>
      </c>
      <c r="Q215" t="s">
        <v>12</v>
      </c>
      <c r="R215" t="s">
        <v>4</v>
      </c>
      <c r="S215" t="s">
        <v>263</v>
      </c>
      <c r="AD215" t="s">
        <v>18</v>
      </c>
      <c r="AE215" t="str" cm="1">
        <f t="array" ref="AE2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/cantos/src/chtml/c/comocondenadosamuerte.html</v>
      </c>
      <c r="AF215" t="s">
        <v>20</v>
      </c>
      <c r="AG215" t="str">
        <f>LOWER(LEFT(Table134[[#This Row],[Titulo]],1))</f>
        <v>c</v>
      </c>
      <c r="AH215" t="str">
        <f>_xlfn.CONCAT(Table134[[#This Row],[ID]:[c021]])</f>
        <v>{id:214,title: "Como condenados a muerte ", subtitle: "1ª Corintios 4,9-13", category: "Eleccion", moments: ["Nuevo Testamento"], url: "/cantos/src/chtml/c/comocondenadosamuerte.html"},</v>
      </c>
    </row>
    <row r="216" spans="1:34" x14ac:dyDescent="0.35">
      <c r="A216">
        <v>235</v>
      </c>
      <c r="B216" t="s">
        <v>1</v>
      </c>
      <c r="C216">
        <v>215</v>
      </c>
      <c r="D216" t="s">
        <v>2</v>
      </c>
      <c r="E216" t="s">
        <v>3</v>
      </c>
      <c r="F216" t="s">
        <v>4</v>
      </c>
      <c r="G216" t="s">
        <v>228</v>
      </c>
      <c r="H216" t="s">
        <v>6</v>
      </c>
      <c r="I216" t="s">
        <v>7</v>
      </c>
      <c r="J216" t="s">
        <v>4</v>
      </c>
      <c r="K216" t="s">
        <v>480</v>
      </c>
      <c r="L216" t="s">
        <v>9</v>
      </c>
      <c r="M216" t="s">
        <v>10</v>
      </c>
      <c r="N216" t="s">
        <v>4</v>
      </c>
      <c r="O216" s="5" t="s">
        <v>510</v>
      </c>
      <c r="P216" t="s">
        <v>4</v>
      </c>
      <c r="Q216" t="s">
        <v>12</v>
      </c>
      <c r="R216" t="s">
        <v>4</v>
      </c>
      <c r="S216" t="s">
        <v>13</v>
      </c>
      <c r="T216" t="s">
        <v>14</v>
      </c>
      <c r="U216" t="s">
        <v>16</v>
      </c>
      <c r="AD216" t="s">
        <v>18</v>
      </c>
      <c r="AE216" t="str" cm="1">
        <f t="array" ref="AE2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/cantos/src/chtml/c/comodestilalamiel.html</v>
      </c>
      <c r="AF216" t="s">
        <v>20</v>
      </c>
      <c r="AG216" t="str">
        <f>LOWER(LEFT(Table134[[#This Row],[Titulo]],1))</f>
        <v>c</v>
      </c>
      <c r="AH216" t="str">
        <f>_xlfn.CONCAT(Table134[[#This Row],[ID]:[c021]])</f>
        <v>{id:215,title: "Como destila la miel ", subtitle: "Oda XL de Salomón", category: "Eleccion", moments: ["Pascua", "Comunión"], url: "/cantos/src/chtml/c/comodestilalamiel.html"},</v>
      </c>
    </row>
    <row r="217" spans="1:34" x14ac:dyDescent="0.35">
      <c r="A217">
        <v>236</v>
      </c>
      <c r="B217" t="s">
        <v>1</v>
      </c>
      <c r="C217">
        <v>216</v>
      </c>
      <c r="D217" t="s">
        <v>2</v>
      </c>
      <c r="E217" t="s">
        <v>3</v>
      </c>
      <c r="F217" t="s">
        <v>4</v>
      </c>
      <c r="G217" t="s">
        <v>229</v>
      </c>
      <c r="H217" t="s">
        <v>6</v>
      </c>
      <c r="I217" t="s">
        <v>7</v>
      </c>
      <c r="J217" t="s">
        <v>4</v>
      </c>
      <c r="K217" t="s">
        <v>481</v>
      </c>
      <c r="L217" t="s">
        <v>9</v>
      </c>
      <c r="M217" t="s">
        <v>10</v>
      </c>
      <c r="N217" t="s">
        <v>4</v>
      </c>
      <c r="O217" s="5" t="s">
        <v>510</v>
      </c>
      <c r="P217" t="s">
        <v>4</v>
      </c>
      <c r="Q217" t="s">
        <v>12</v>
      </c>
      <c r="R217" t="s">
        <v>4</v>
      </c>
      <c r="S217" t="s">
        <v>13</v>
      </c>
      <c r="T217" t="s">
        <v>14</v>
      </c>
      <c r="U217" t="s">
        <v>16</v>
      </c>
      <c r="V217" t="s">
        <v>14</v>
      </c>
      <c r="W217" t="s">
        <v>262</v>
      </c>
      <c r="AD217" t="s">
        <v>18</v>
      </c>
      <c r="AE217" t="str" cm="1">
        <f t="array" ref="AE2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/cantos/src/chtml/c/comolirioentreloscardos.html</v>
      </c>
      <c r="AF217" t="s">
        <v>20</v>
      </c>
      <c r="AG217" t="str">
        <f>LOWER(LEFT(Table134[[#This Row],[Titulo]],1))</f>
        <v>c</v>
      </c>
      <c r="AH217" t="str">
        <f>_xlfn.CONCAT(Table134[[#This Row],[ID]:[c021]])</f>
        <v>{id:216,title: "Como lirio entre los cardos ", subtitle: "Cantar de los Cantares 1,13ss", category: "Eleccion", moments: ["Pascua", "Comunión", "Antiguo Testamento"], url: "/cantos/src/chtml/c/comolirioentreloscardos.html"},</v>
      </c>
    </row>
    <row r="218" spans="1:34" x14ac:dyDescent="0.35">
      <c r="A218">
        <v>237</v>
      </c>
      <c r="B218" t="s">
        <v>1</v>
      </c>
      <c r="C218">
        <v>217</v>
      </c>
      <c r="D218" t="s">
        <v>2</v>
      </c>
      <c r="E218" t="s">
        <v>3</v>
      </c>
      <c r="F218" t="s">
        <v>4</v>
      </c>
      <c r="G218" t="s">
        <v>230</v>
      </c>
      <c r="H218" t="s">
        <v>6</v>
      </c>
      <c r="I218" t="s">
        <v>7</v>
      </c>
      <c r="J218" t="s">
        <v>4</v>
      </c>
      <c r="K218" t="s">
        <v>482</v>
      </c>
      <c r="L218" t="s">
        <v>9</v>
      </c>
      <c r="M218" t="s">
        <v>10</v>
      </c>
      <c r="N218" t="s">
        <v>4</v>
      </c>
      <c r="O218" s="5" t="s">
        <v>510</v>
      </c>
      <c r="P218" t="s">
        <v>4</v>
      </c>
      <c r="Q218" t="s">
        <v>12</v>
      </c>
      <c r="R218" t="s">
        <v>4</v>
      </c>
      <c r="S218" t="s">
        <v>13</v>
      </c>
      <c r="T218" t="s">
        <v>14</v>
      </c>
      <c r="U218" t="s">
        <v>304</v>
      </c>
      <c r="V218" t="s">
        <v>14</v>
      </c>
      <c r="W218" t="s">
        <v>16</v>
      </c>
      <c r="X218" t="s">
        <v>14</v>
      </c>
      <c r="Y218" t="s">
        <v>262</v>
      </c>
      <c r="AD218" t="s">
        <v>18</v>
      </c>
      <c r="AE218" t="str" cm="1">
        <f t="array" ref="AE2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/cantos/src/chtml/c/cuandodormia.html</v>
      </c>
      <c r="AF218" t="s">
        <v>20</v>
      </c>
      <c r="AG218" t="str">
        <f>LOWER(LEFT(Table134[[#This Row],[Titulo]],1))</f>
        <v>c</v>
      </c>
      <c r="AH218" t="str">
        <f>_xlfn.CONCAT(Table134[[#This Row],[ID]:[c021]])</f>
        <v>{id:217,title: "Cuando dormía", subtitle: "Cantar de los Cantares 5,2ss", category: "Eleccion", moments: ["Pascua", "Laudes/Visperas", "Comunión", "Antiguo Testamento"], url: "/cantos/src/chtml/c/cuandodormia.html"},</v>
      </c>
    </row>
    <row r="219" spans="1:34" x14ac:dyDescent="0.35">
      <c r="A219">
        <v>238</v>
      </c>
      <c r="B219" t="s">
        <v>1</v>
      </c>
      <c r="C219">
        <v>218</v>
      </c>
      <c r="D219" t="s">
        <v>2</v>
      </c>
      <c r="E219" t="s">
        <v>3</v>
      </c>
      <c r="F219" t="s">
        <v>4</v>
      </c>
      <c r="G219" t="s">
        <v>231</v>
      </c>
      <c r="H219" t="s">
        <v>6</v>
      </c>
      <c r="I219" t="s">
        <v>7</v>
      </c>
      <c r="J219" t="s">
        <v>4</v>
      </c>
      <c r="K219" t="s">
        <v>483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304</v>
      </c>
      <c r="T219" t="s">
        <v>14</v>
      </c>
      <c r="U219" t="s">
        <v>261</v>
      </c>
      <c r="V219" t="s">
        <v>14</v>
      </c>
      <c r="W219" t="s">
        <v>262</v>
      </c>
      <c r="X219" t="s">
        <v>14</v>
      </c>
      <c r="Y219" t="s">
        <v>263</v>
      </c>
      <c r="AD219" t="s">
        <v>18</v>
      </c>
      <c r="AE219" t="str" cm="1">
        <f t="array" ref="AE2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/cantos/src/chtml/e/elespiritudelsenorestasobremi.html</v>
      </c>
      <c r="AF219" t="s">
        <v>20</v>
      </c>
      <c r="AG219" t="str">
        <f>LOWER(LEFT(Table134[[#This Row],[Titulo]],1))</f>
        <v>e</v>
      </c>
      <c r="AH219" t="str">
        <f>_xlfn.CONCAT(Table134[[#This Row],[ID]:[c021]])</f>
        <v>{id:218,title: "El Espíritu del Señor está sobre mí ", subtitle: "Lucas 4,18 – Isaías 61,1-3", category: "Eleccion", moments: ["Laudes/Visperas", "Final", "Antiguo Testamento", "Nuevo Testamento"], url: "/cantos/src/chtml/e/elespiritudelsenorestasobremi.html"},</v>
      </c>
    </row>
    <row r="220" spans="1:34" x14ac:dyDescent="0.35">
      <c r="A220">
        <v>239</v>
      </c>
      <c r="B220" t="s">
        <v>1</v>
      </c>
      <c r="C220">
        <v>219</v>
      </c>
      <c r="D220" t="s">
        <v>2</v>
      </c>
      <c r="E220" t="s">
        <v>3</v>
      </c>
      <c r="F220" t="s">
        <v>4</v>
      </c>
      <c r="G220" t="s">
        <v>232</v>
      </c>
      <c r="H220" t="s">
        <v>6</v>
      </c>
      <c r="I220" t="s">
        <v>7</v>
      </c>
      <c r="J220" t="s">
        <v>4</v>
      </c>
      <c r="K220" t="s">
        <v>484</v>
      </c>
      <c r="L220" t="s">
        <v>9</v>
      </c>
      <c r="M220" t="s">
        <v>10</v>
      </c>
      <c r="N220" t="s">
        <v>4</v>
      </c>
      <c r="O220" s="5" t="s">
        <v>510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16</v>
      </c>
      <c r="V220" t="s">
        <v>14</v>
      </c>
      <c r="W220" t="s">
        <v>262</v>
      </c>
      <c r="AD220" t="s">
        <v>18</v>
      </c>
      <c r="AE220" t="str" cm="1">
        <f t="array" ref="AE2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/cantos/src/chtml/e/eljacaldelospastores.html</v>
      </c>
      <c r="AF220" t="s">
        <v>20</v>
      </c>
      <c r="AG220" t="str">
        <f>LOWER(LEFT(Table134[[#This Row],[Titulo]],1))</f>
        <v>e</v>
      </c>
      <c r="AH220" t="str">
        <f>_xlfn.CONCAT(Table134[[#This Row],[ID]:[c021]])</f>
        <v>{id:219,title: "El jacal de los pastores", subtitle: "Cantar de los Cantares 1,2-8", category: "Eleccion", moments: ["Pascua", "Comunión", "Antiguo Testamento"], url: "/cantos/src/chtml/e/eljacaldelospastores.html"},</v>
      </c>
    </row>
    <row r="221" spans="1:34" x14ac:dyDescent="0.35">
      <c r="A221">
        <v>240</v>
      </c>
      <c r="B221" t="s">
        <v>1</v>
      </c>
      <c r="C221">
        <v>220</v>
      </c>
      <c r="D221" t="s">
        <v>2</v>
      </c>
      <c r="E221" t="s">
        <v>3</v>
      </c>
      <c r="F221" t="s">
        <v>4</v>
      </c>
      <c r="G221" t="s">
        <v>233</v>
      </c>
      <c r="H221" t="s">
        <v>6</v>
      </c>
      <c r="I221" t="s">
        <v>7</v>
      </c>
      <c r="J221" t="s">
        <v>4</v>
      </c>
      <c r="K221" t="s">
        <v>485</v>
      </c>
      <c r="L221" t="s">
        <v>9</v>
      </c>
      <c r="M221" t="s">
        <v>10</v>
      </c>
      <c r="N221" t="s">
        <v>4</v>
      </c>
      <c r="O221" s="5" t="s">
        <v>510</v>
      </c>
      <c r="P221" t="s">
        <v>4</v>
      </c>
      <c r="Q221" t="s">
        <v>12</v>
      </c>
      <c r="R221" t="s">
        <v>4</v>
      </c>
      <c r="S221" t="s">
        <v>508</v>
      </c>
      <c r="AD221" t="s">
        <v>18</v>
      </c>
      <c r="AE221" t="str" cm="1">
        <f t="array" ref="AE2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/cantos/src/chtml/e/enunanocheoscura.html</v>
      </c>
      <c r="AF221" t="s">
        <v>20</v>
      </c>
      <c r="AG221" t="str">
        <f>LOWER(LEFT(Table134[[#This Row],[Titulo]],1))</f>
        <v>e</v>
      </c>
      <c r="AH221" t="str">
        <f>_xlfn.CONCAT(Table134[[#This Row],[ID]:[c021]])</f>
        <v>{id:220,title: "En una noche oscura", subtitle: "Subida al Monte Carmelo – San Juan de la Cruz", category: "Eleccion", moments: ["Fracción del Pan"], url: "/cantos/src/chtml/e/enunanocheoscura.html"},</v>
      </c>
    </row>
    <row r="222" spans="1:34" x14ac:dyDescent="0.35">
      <c r="A222">
        <v>241</v>
      </c>
      <c r="B222" t="s">
        <v>1</v>
      </c>
      <c r="C222">
        <v>221</v>
      </c>
      <c r="D222" t="s">
        <v>2</v>
      </c>
      <c r="E222" t="s">
        <v>3</v>
      </c>
      <c r="F222" t="s">
        <v>4</v>
      </c>
      <c r="G222" t="s">
        <v>234</v>
      </c>
      <c r="H222" t="s">
        <v>6</v>
      </c>
      <c r="I222" t="s">
        <v>7</v>
      </c>
      <c r="J222" t="s">
        <v>4</v>
      </c>
      <c r="K222" t="s">
        <v>486</v>
      </c>
      <c r="L222" t="s">
        <v>9</v>
      </c>
      <c r="M222" t="s">
        <v>10</v>
      </c>
      <c r="N222" t="s">
        <v>4</v>
      </c>
      <c r="O222" s="5" t="s">
        <v>510</v>
      </c>
      <c r="P222" t="s">
        <v>4</v>
      </c>
      <c r="Q222" t="s">
        <v>12</v>
      </c>
      <c r="R222" t="s">
        <v>4</v>
      </c>
      <c r="S222" t="s">
        <v>255</v>
      </c>
      <c r="T222" t="s">
        <v>14</v>
      </c>
      <c r="U222" t="s">
        <v>508</v>
      </c>
      <c r="AD222" t="s">
        <v>18</v>
      </c>
      <c r="AE222" t="str" cm="1">
        <f t="array" ref="AE2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/cantos/src/chtml/e/extiendomismanos.html</v>
      </c>
      <c r="AF222" t="s">
        <v>20</v>
      </c>
      <c r="AG222" t="str">
        <f>LOWER(LEFT(Table134[[#This Row],[Titulo]],1))</f>
        <v>e</v>
      </c>
      <c r="AH222" t="str">
        <f>_xlfn.CONCAT(Table134[[#This Row],[ID]:[c021]])</f>
        <v>{id:221,title: "Extiendo mis manos", subtitle: "Oda XXVII de Salomón", category: "Eleccion", moments: ["Cuaresma", "Fracción del Pan"], url: "/cantos/src/chtml/e/extiendomismanos.html"},</v>
      </c>
    </row>
    <row r="223" spans="1:34" x14ac:dyDescent="0.35">
      <c r="A223">
        <v>242</v>
      </c>
      <c r="B223" t="s">
        <v>1</v>
      </c>
      <c r="C223">
        <v>222</v>
      </c>
      <c r="D223" t="s">
        <v>2</v>
      </c>
      <c r="E223" t="s">
        <v>3</v>
      </c>
      <c r="F223" t="s">
        <v>4</v>
      </c>
      <c r="G223" t="s">
        <v>235</v>
      </c>
      <c r="H223" t="s">
        <v>6</v>
      </c>
      <c r="I223" t="s">
        <v>7</v>
      </c>
      <c r="J223" t="s">
        <v>4</v>
      </c>
      <c r="K223" t="s">
        <v>487</v>
      </c>
      <c r="L223" t="s">
        <v>9</v>
      </c>
      <c r="M223" t="s">
        <v>10</v>
      </c>
      <c r="N223" t="s">
        <v>4</v>
      </c>
      <c r="O223" s="5" t="s">
        <v>510</v>
      </c>
      <c r="P223" t="s">
        <v>4</v>
      </c>
      <c r="Q223" t="s">
        <v>12</v>
      </c>
      <c r="R223" t="s">
        <v>4</v>
      </c>
      <c r="S223" t="s">
        <v>13</v>
      </c>
      <c r="T223" t="s">
        <v>14</v>
      </c>
      <c r="U223" t="s">
        <v>16</v>
      </c>
      <c r="V223" t="s">
        <v>14</v>
      </c>
      <c r="W223" t="s">
        <v>262</v>
      </c>
      <c r="AD223" t="s">
        <v>18</v>
      </c>
      <c r="AE223" t="str" cm="1">
        <f t="array" ref="AE2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/cantos/src/chtml/h/hermosaeresamigamia.html</v>
      </c>
      <c r="AF223" t="s">
        <v>20</v>
      </c>
      <c r="AG223" t="str">
        <f>LOWER(LEFT(Table134[[#This Row],[Titulo]],1))</f>
        <v>h</v>
      </c>
      <c r="AH223" t="str">
        <f>_xlfn.CONCAT(Table134[[#This Row],[ID]:[c021]])</f>
        <v>{id:222,title: "Hermosa eres, amiga mía ", subtitle: "Cantar de los Cantares 6 y 7 – Quinto Poema", category: "Eleccion", moments: ["Pascua", "Comunión", "Antiguo Testamento"], url: "/cantos/src/chtml/h/hermosaeresamigamia.html"},</v>
      </c>
    </row>
    <row r="224" spans="1:34" x14ac:dyDescent="0.35">
      <c r="A224">
        <v>243</v>
      </c>
      <c r="B224" t="s">
        <v>1</v>
      </c>
      <c r="C224">
        <v>223</v>
      </c>
      <c r="D224" t="s">
        <v>2</v>
      </c>
      <c r="E224" t="s">
        <v>3</v>
      </c>
      <c r="F224" t="s">
        <v>4</v>
      </c>
      <c r="G224" t="s">
        <v>236</v>
      </c>
      <c r="H224" t="s">
        <v>6</v>
      </c>
      <c r="I224" t="s">
        <v>7</v>
      </c>
      <c r="J224" t="s">
        <v>4</v>
      </c>
      <c r="K224" t="s">
        <v>488</v>
      </c>
      <c r="L224" t="s">
        <v>9</v>
      </c>
      <c r="M224" t="s">
        <v>10</v>
      </c>
      <c r="N224" t="s">
        <v>4</v>
      </c>
      <c r="O224" s="5" t="s">
        <v>510</v>
      </c>
      <c r="P224" t="s">
        <v>4</v>
      </c>
      <c r="Q224" t="s">
        <v>12</v>
      </c>
      <c r="R224" t="s">
        <v>4</v>
      </c>
      <c r="S224" t="s">
        <v>15</v>
      </c>
      <c r="T224" t="s">
        <v>14</v>
      </c>
      <c r="U224" t="s">
        <v>16</v>
      </c>
      <c r="V224" t="s">
        <v>14</v>
      </c>
      <c r="W224" t="s">
        <v>263</v>
      </c>
      <c r="AD224" t="s">
        <v>18</v>
      </c>
      <c r="AE224" t="str" cm="1">
        <f t="array" ref="AE2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/cantos/src/chtml/h/himnoalacaridad.html</v>
      </c>
      <c r="AF224" t="s">
        <v>20</v>
      </c>
      <c r="AG224" t="str">
        <f>LOWER(LEFT(Table134[[#This Row],[Titulo]],1))</f>
        <v>h</v>
      </c>
      <c r="AH224" t="str">
        <f>_xlfn.CONCAT(Table134[[#This Row],[ID]:[c021]])</f>
        <v>{id:223,title: "Himno a la caridad ", subtitle: "1ª Corintios 13,1-13", category: "Eleccion", moments: ["Pentecostés", "Comunión", "Nuevo Testamento"], url: "/cantos/src/chtml/h/himnoalacaridad.html"},</v>
      </c>
    </row>
    <row r="225" spans="1:34" x14ac:dyDescent="0.35">
      <c r="A225">
        <v>244</v>
      </c>
      <c r="B225" t="s">
        <v>1</v>
      </c>
      <c r="C225">
        <v>224</v>
      </c>
      <c r="D225" t="s">
        <v>2</v>
      </c>
      <c r="E225" t="s">
        <v>3</v>
      </c>
      <c r="F225" t="s">
        <v>4</v>
      </c>
      <c r="G225" t="s">
        <v>237</v>
      </c>
      <c r="H225" t="s">
        <v>6</v>
      </c>
      <c r="I225" t="s">
        <v>7</v>
      </c>
      <c r="J225" t="s">
        <v>4</v>
      </c>
      <c r="K225" t="s">
        <v>489</v>
      </c>
      <c r="L225" t="s">
        <v>9</v>
      </c>
      <c r="M225" t="s">
        <v>10</v>
      </c>
      <c r="N225" t="s">
        <v>4</v>
      </c>
      <c r="O225" s="5" t="s">
        <v>510</v>
      </c>
      <c r="P225" t="s">
        <v>4</v>
      </c>
      <c r="Q225" t="s">
        <v>12</v>
      </c>
      <c r="R225" t="s">
        <v>4</v>
      </c>
      <c r="S225" t="s">
        <v>13</v>
      </c>
      <c r="T225" t="s">
        <v>14</v>
      </c>
      <c r="U225" t="s">
        <v>16</v>
      </c>
      <c r="V225" t="s">
        <v>14</v>
      </c>
      <c r="W225" t="s">
        <v>261</v>
      </c>
      <c r="X225" t="s">
        <v>14</v>
      </c>
      <c r="Y225" t="s">
        <v>262</v>
      </c>
      <c r="AD225" t="s">
        <v>18</v>
      </c>
      <c r="AE225" t="str" cm="1">
        <f t="array" ref="AE2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/cantos/src/chtml/h/huyeamadomio.html</v>
      </c>
      <c r="AF225" t="s">
        <v>20</v>
      </c>
      <c r="AG225" t="str">
        <f>LOWER(LEFT(Table134[[#This Row],[Titulo]],1))</f>
        <v>h</v>
      </c>
      <c r="AH225" t="str">
        <f>_xlfn.CONCAT(Table134[[#This Row],[ID]:[c021]])</f>
        <v>{id:224,title: "Huye, amado mío ", subtitle: "Cantar de los Cantares 8,10-14", category: "Eleccion", moments: ["Pascua", "Comunión", "Final", "Antiguo Testamento"], url: "/cantos/src/chtml/h/huyeamadomio.html"},</v>
      </c>
    </row>
    <row r="226" spans="1:34" x14ac:dyDescent="0.35">
      <c r="A226">
        <v>245</v>
      </c>
      <c r="B226" t="s">
        <v>1</v>
      </c>
      <c r="C226">
        <v>225</v>
      </c>
      <c r="D226" t="s">
        <v>2</v>
      </c>
      <c r="E226" t="s">
        <v>3</v>
      </c>
      <c r="F226" t="s">
        <v>4</v>
      </c>
      <c r="G226" t="s">
        <v>238</v>
      </c>
      <c r="H226" t="s">
        <v>6</v>
      </c>
      <c r="I226" t="s">
        <v>7</v>
      </c>
      <c r="J226" t="s">
        <v>4</v>
      </c>
      <c r="K226" t="s">
        <v>490</v>
      </c>
      <c r="L226" t="s">
        <v>9</v>
      </c>
      <c r="M226" t="s">
        <v>10</v>
      </c>
      <c r="N226" t="s">
        <v>4</v>
      </c>
      <c r="O226" s="5" t="s">
        <v>510</v>
      </c>
      <c r="P226" t="s">
        <v>4</v>
      </c>
      <c r="Q226" t="s">
        <v>12</v>
      </c>
      <c r="R226" t="s">
        <v>4</v>
      </c>
      <c r="S226" t="s">
        <v>263</v>
      </c>
      <c r="AD226" t="s">
        <v>18</v>
      </c>
      <c r="AE226" t="str" cm="1">
        <f t="array" ref="AE2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/cantos/src/chtml/j/jesusrecorriatodaslasciudades.html</v>
      </c>
      <c r="AF226" t="s">
        <v>20</v>
      </c>
      <c r="AG226" t="str">
        <f>LOWER(LEFT(Table134[[#This Row],[Titulo]],1))</f>
        <v>j</v>
      </c>
      <c r="AH226" t="str">
        <f>_xlfn.CONCAT(Table134[[#This Row],[ID]:[c021]])</f>
        <v>{id:225,title: "Jesús recorría todas las ciudades", subtitle: "Mateo 9,35ss", category: "Eleccion", moments: ["Nuevo Testamento"], url: "/cantos/src/chtml/j/jesusrecorriatodaslasciudades.html"},</v>
      </c>
    </row>
    <row r="227" spans="1:34" x14ac:dyDescent="0.35">
      <c r="A227">
        <v>246</v>
      </c>
      <c r="B227" t="s">
        <v>1</v>
      </c>
      <c r="C227">
        <v>226</v>
      </c>
      <c r="D227" t="s">
        <v>2</v>
      </c>
      <c r="E227" t="s">
        <v>3</v>
      </c>
      <c r="F227" t="s">
        <v>4</v>
      </c>
      <c r="G227" t="s">
        <v>239</v>
      </c>
      <c r="H227" t="s">
        <v>6</v>
      </c>
      <c r="I227" t="s">
        <v>7</v>
      </c>
      <c r="J227" t="s">
        <v>4</v>
      </c>
      <c r="K227" t="s">
        <v>491</v>
      </c>
      <c r="L227" t="s">
        <v>9</v>
      </c>
      <c r="M227" t="s">
        <v>10</v>
      </c>
      <c r="N227" t="s">
        <v>4</v>
      </c>
      <c r="O227" s="5" t="s">
        <v>510</v>
      </c>
      <c r="P227" t="s">
        <v>4</v>
      </c>
      <c r="Q227" t="s">
        <v>12</v>
      </c>
      <c r="R227" t="s">
        <v>4</v>
      </c>
      <c r="S227" t="s">
        <v>254</v>
      </c>
      <c r="T227" t="s">
        <v>14</v>
      </c>
      <c r="U227" t="s">
        <v>256</v>
      </c>
      <c r="V227" t="s">
        <v>14</v>
      </c>
      <c r="W227" t="s">
        <v>263</v>
      </c>
      <c r="AD227" t="s">
        <v>18</v>
      </c>
      <c r="AE227" t="str" cm="1">
        <f t="array" ref="AE2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/cantos/src/chtml/l/lacorderadedios.html</v>
      </c>
      <c r="AF227" t="s">
        <v>20</v>
      </c>
      <c r="AG227" t="str">
        <f>LOWER(LEFT(Table134[[#This Row],[Titulo]],1))</f>
        <v>l</v>
      </c>
      <c r="AH227" t="str">
        <f>_xlfn.CONCAT(Table134[[#This Row],[ID]:[c021]])</f>
        <v>{id:226,title: "La cordera de Dios", subtitle: "Mateo 1,18ss", category: "Eleccion", moments: ["Navidad", "Virgen", "Nuevo Testamento"], url: "/cantos/src/chtml/l/lacorderadedios.html"},</v>
      </c>
    </row>
    <row r="228" spans="1:34" x14ac:dyDescent="0.35">
      <c r="A228">
        <v>247</v>
      </c>
      <c r="B228" t="s">
        <v>1</v>
      </c>
      <c r="C228">
        <v>227</v>
      </c>
      <c r="D228" t="s">
        <v>2</v>
      </c>
      <c r="E228" t="s">
        <v>3</v>
      </c>
      <c r="F228" t="s">
        <v>4</v>
      </c>
      <c r="G228" t="s">
        <v>240</v>
      </c>
      <c r="H228" t="s">
        <v>6</v>
      </c>
      <c r="I228" t="s">
        <v>7</v>
      </c>
      <c r="J228" t="s">
        <v>4</v>
      </c>
      <c r="K228" t="s">
        <v>492</v>
      </c>
      <c r="L228" t="s">
        <v>9</v>
      </c>
      <c r="M228" t="s">
        <v>10</v>
      </c>
      <c r="N228" t="s">
        <v>4</v>
      </c>
      <c r="O228" s="5" t="s">
        <v>510</v>
      </c>
      <c r="P228" t="s">
        <v>4</v>
      </c>
      <c r="Q228" t="s">
        <v>12</v>
      </c>
      <c r="R228" t="s">
        <v>4</v>
      </c>
      <c r="S228" t="s">
        <v>304</v>
      </c>
      <c r="T228" t="s">
        <v>14</v>
      </c>
      <c r="U228" t="s">
        <v>16</v>
      </c>
      <c r="AD228" t="s">
        <v>18</v>
      </c>
      <c r="AE228" t="str" cm="1">
        <f t="array" ref="AE2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/cantos/src/chtml/l/lapalomavolo.html</v>
      </c>
      <c r="AF228" t="s">
        <v>20</v>
      </c>
      <c r="AG228" t="str">
        <f>LOWER(LEFT(Table134[[#This Row],[Titulo]],1))</f>
        <v>l</v>
      </c>
      <c r="AH228" t="str">
        <f>_xlfn.CONCAT(Table134[[#This Row],[ID]:[c021]])</f>
        <v>{id:227,title: "La paloma voló", subtitle: "Oda XXIV de Salomón", category: "Eleccion", moments: ["Laudes/Visperas", "Comunión"], url: "/cantos/src/chtml/l/lapalomavolo.html"},</v>
      </c>
    </row>
    <row r="229" spans="1:34" x14ac:dyDescent="0.35">
      <c r="A229">
        <v>248</v>
      </c>
      <c r="B229" t="s">
        <v>1</v>
      </c>
      <c r="C229">
        <v>228</v>
      </c>
      <c r="D229" t="s">
        <v>2</v>
      </c>
      <c r="E229" t="s">
        <v>3</v>
      </c>
      <c r="F229" t="s">
        <v>4</v>
      </c>
      <c r="G229" t="s">
        <v>241</v>
      </c>
      <c r="H229" t="s">
        <v>6</v>
      </c>
      <c r="I229" t="s">
        <v>7</v>
      </c>
      <c r="J229" t="s">
        <v>4</v>
      </c>
      <c r="K229" t="s">
        <v>493</v>
      </c>
      <c r="L229" t="s">
        <v>9</v>
      </c>
      <c r="M229" t="s">
        <v>10</v>
      </c>
      <c r="N229" t="s">
        <v>4</v>
      </c>
      <c r="O229" s="5" t="s">
        <v>510</v>
      </c>
      <c r="P229" t="s">
        <v>4</v>
      </c>
      <c r="Q229" t="s">
        <v>12</v>
      </c>
      <c r="R229" t="s">
        <v>4</v>
      </c>
      <c r="S229" t="s">
        <v>16</v>
      </c>
      <c r="T229" t="s">
        <v>14</v>
      </c>
      <c r="U229" t="s">
        <v>262</v>
      </c>
      <c r="AD229" t="s">
        <v>18</v>
      </c>
      <c r="AE229" t="str" cm="1">
        <f t="array" ref="AE2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/cantos/src/chtml/l/lavozdemiamado.html</v>
      </c>
      <c r="AF229" t="s">
        <v>20</v>
      </c>
      <c r="AG229" t="str">
        <f>LOWER(LEFT(Table134[[#This Row],[Titulo]],1))</f>
        <v>l</v>
      </c>
      <c r="AH229" t="str">
        <f>_xlfn.CONCAT(Table134[[#This Row],[ID]:[c021]])</f>
        <v>{id:228,title: "La voz de mi amado", subtitle: "Cantar de los Cantares 2,8-17", category: "Eleccion", moments: ["Comunión", "Antiguo Testamento"], url: "/cantos/src/chtml/l/lavozdemiamado.html"},</v>
      </c>
    </row>
    <row r="230" spans="1:34" x14ac:dyDescent="0.35">
      <c r="A230">
        <v>249</v>
      </c>
      <c r="B230" t="s">
        <v>1</v>
      </c>
      <c r="C230">
        <v>229</v>
      </c>
      <c r="D230" t="s">
        <v>2</v>
      </c>
      <c r="E230" t="s">
        <v>3</v>
      </c>
      <c r="F230" t="s">
        <v>4</v>
      </c>
      <c r="G230" t="s">
        <v>242</v>
      </c>
      <c r="H230" t="s">
        <v>6</v>
      </c>
      <c r="I230" t="s">
        <v>7</v>
      </c>
      <c r="J230" t="s">
        <v>4</v>
      </c>
      <c r="K230" t="s">
        <v>494</v>
      </c>
      <c r="L230" t="s">
        <v>9</v>
      </c>
      <c r="M230" t="s">
        <v>10</v>
      </c>
      <c r="N230" t="s">
        <v>4</v>
      </c>
      <c r="O230" s="5" t="s">
        <v>510</v>
      </c>
      <c r="P230" t="s">
        <v>4</v>
      </c>
      <c r="Q230" t="s">
        <v>12</v>
      </c>
      <c r="R230" t="s">
        <v>4</v>
      </c>
      <c r="S230" t="s">
        <v>13</v>
      </c>
      <c r="T230" t="s">
        <v>14</v>
      </c>
      <c r="U230" t="s">
        <v>16</v>
      </c>
      <c r="V230" t="s">
        <v>14</v>
      </c>
      <c r="W230" t="s">
        <v>262</v>
      </c>
      <c r="AD230" t="s">
        <v>18</v>
      </c>
      <c r="AE230" t="str" cm="1">
        <f t="array" ref="AE2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/cantos/src/chtml/m/merobasteelcorazon.html</v>
      </c>
      <c r="AF230" t="s">
        <v>20</v>
      </c>
      <c r="AG230" t="str">
        <f>LOWER(LEFT(Table134[[#This Row],[Titulo]],1))</f>
        <v>m</v>
      </c>
      <c r="AH230" t="str">
        <f>_xlfn.CONCAT(Table134[[#This Row],[ID]:[c021]])</f>
        <v>{id:229,title: "Me robaste el corazón ", subtitle: "Cantar de los Cantares 4,9-16.5,1", category: "Eleccion", moments: ["Pascua", "Comunión", "Antiguo Testamento"], url: "/cantos/src/chtml/m/merobasteelcorazon.html"},</v>
      </c>
    </row>
    <row r="231" spans="1:34" x14ac:dyDescent="0.35">
      <c r="A231">
        <v>250</v>
      </c>
      <c r="B231" t="s">
        <v>1</v>
      </c>
      <c r="C231">
        <v>230</v>
      </c>
      <c r="D231" t="s">
        <v>2</v>
      </c>
      <c r="E231" t="s">
        <v>3</v>
      </c>
      <c r="F231" t="s">
        <v>4</v>
      </c>
      <c r="G231" t="s">
        <v>243</v>
      </c>
      <c r="H231" t="s">
        <v>6</v>
      </c>
      <c r="I231" t="s">
        <v>7</v>
      </c>
      <c r="J231" t="s">
        <v>4</v>
      </c>
      <c r="K231" t="s">
        <v>495</v>
      </c>
      <c r="L231" t="s">
        <v>9</v>
      </c>
      <c r="M231" t="s">
        <v>10</v>
      </c>
      <c r="N231" t="s">
        <v>4</v>
      </c>
      <c r="O231" s="5" t="s">
        <v>510</v>
      </c>
      <c r="P231" t="s">
        <v>4</v>
      </c>
      <c r="Q231" t="s">
        <v>12</v>
      </c>
      <c r="R231" t="s">
        <v>4</v>
      </c>
      <c r="S231" t="s">
        <v>16</v>
      </c>
      <c r="T231" t="s">
        <v>14</v>
      </c>
      <c r="U231" t="s">
        <v>263</v>
      </c>
      <c r="AD231" t="s">
        <v>18</v>
      </c>
      <c r="AE231" t="str" cm="1">
        <f t="array" ref="AE2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/cantos/src/chtml/n/noresistaisalmal.html</v>
      </c>
      <c r="AF231" t="s">
        <v>20</v>
      </c>
      <c r="AG231" t="str">
        <f>LOWER(LEFT(Table134[[#This Row],[Titulo]],1))</f>
        <v>n</v>
      </c>
      <c r="AH231" t="str">
        <f>_xlfn.CONCAT(Table134[[#This Row],[ID]:[c021]])</f>
        <v>{id:230,title: "No resistáis al mal", subtitle: "Mateo 5,38ss", category: "Eleccion", moments: ["Comunión", "Nuevo Testamento"], url: "/cantos/src/chtml/n/noresistaisalmal.html"},</v>
      </c>
    </row>
    <row r="232" spans="1:34" x14ac:dyDescent="0.35">
      <c r="A232">
        <v>251</v>
      </c>
      <c r="B232" t="s">
        <v>1</v>
      </c>
      <c r="C232">
        <v>231</v>
      </c>
      <c r="D232" t="s">
        <v>2</v>
      </c>
      <c r="E232" t="s">
        <v>3</v>
      </c>
      <c r="F232" t="s">
        <v>4</v>
      </c>
      <c r="G232" t="s">
        <v>244</v>
      </c>
      <c r="H232" t="s">
        <v>6</v>
      </c>
      <c r="I232" t="s">
        <v>7</v>
      </c>
      <c r="J232" t="s">
        <v>4</v>
      </c>
      <c r="K232" t="s">
        <v>496</v>
      </c>
      <c r="L232" t="s">
        <v>9</v>
      </c>
      <c r="M232" t="s">
        <v>10</v>
      </c>
      <c r="N232" t="s">
        <v>4</v>
      </c>
      <c r="O232" s="5" t="s">
        <v>510</v>
      </c>
      <c r="P232" t="s">
        <v>4</v>
      </c>
      <c r="Q232" t="s">
        <v>12</v>
      </c>
      <c r="R232" t="s">
        <v>4</v>
      </c>
      <c r="S232" t="s">
        <v>13</v>
      </c>
      <c r="T232" t="s">
        <v>14</v>
      </c>
      <c r="U232" t="s">
        <v>263</v>
      </c>
      <c r="AD232" t="s">
        <v>18</v>
      </c>
      <c r="AE232" t="str" cm="1">
        <f t="array" ref="AE2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/cantos/src/chtml/n/nolimetangere.html</v>
      </c>
      <c r="AF232" t="s">
        <v>20</v>
      </c>
      <c r="AG232" t="str">
        <f>LOWER(LEFT(Table134[[#This Row],[Titulo]],1))</f>
        <v>n</v>
      </c>
      <c r="AH232" t="str">
        <f>_xlfn.CONCAT(Table134[[#This Row],[ID]:[c021]])</f>
        <v>{id:231,title: "Noli me tangere ", subtitle: "Juan 20,15-17", category: "Eleccion", moments: ["Pascua", "Nuevo Testamento"], url: "/cantos/src/chtml/n/nolimetangere.html"},</v>
      </c>
    </row>
    <row r="233" spans="1:34" x14ac:dyDescent="0.35">
      <c r="A233">
        <v>252</v>
      </c>
      <c r="B233" t="s">
        <v>1</v>
      </c>
      <c r="C233">
        <v>232</v>
      </c>
      <c r="D233" t="s">
        <v>2</v>
      </c>
      <c r="E233" t="s">
        <v>3</v>
      </c>
      <c r="F233" t="s">
        <v>4</v>
      </c>
      <c r="G233" t="s">
        <v>245</v>
      </c>
      <c r="H233" t="s">
        <v>6</v>
      </c>
      <c r="I233" t="s">
        <v>7</v>
      </c>
      <c r="J233" t="s">
        <v>4</v>
      </c>
      <c r="K233" t="s">
        <v>497</v>
      </c>
      <c r="L233" t="s">
        <v>9</v>
      </c>
      <c r="M233" t="s">
        <v>10</v>
      </c>
      <c r="N233" t="s">
        <v>4</v>
      </c>
      <c r="O233" s="5" t="s">
        <v>510</v>
      </c>
      <c r="P233" t="s">
        <v>4</v>
      </c>
      <c r="Q233" t="s">
        <v>12</v>
      </c>
      <c r="R233" t="s">
        <v>4</v>
      </c>
      <c r="S233" t="s">
        <v>16</v>
      </c>
      <c r="T233" t="s">
        <v>14</v>
      </c>
      <c r="U233" t="s">
        <v>261</v>
      </c>
      <c r="V233" t="s">
        <v>14</v>
      </c>
      <c r="W233" t="s">
        <v>262</v>
      </c>
      <c r="AD233" t="s">
        <v>18</v>
      </c>
      <c r="AE233" t="str" cm="1">
        <f t="array" ref="AE2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/cantos/src/chtml/q/quienesestaquesubedeldesierto.html</v>
      </c>
      <c r="AF233" t="s">
        <v>20</v>
      </c>
      <c r="AG233" t="str">
        <f>LOWER(LEFT(Table134[[#This Row],[Titulo]],1))</f>
        <v>q</v>
      </c>
      <c r="AH233" t="str">
        <f>_xlfn.CONCAT(Table134[[#This Row],[ID]:[c021]])</f>
        <v>{id:232,title: "Quién es ésta que sube del desierto", subtitle: "Cantar de los Cantares 8,5-7", category: "Eleccion", moments: ["Comunión", "Final", "Antiguo Testamento"], url: "/cantos/src/chtml/q/quienesestaquesubedeldesierto.html"},</v>
      </c>
    </row>
    <row r="234" spans="1:34" x14ac:dyDescent="0.35">
      <c r="A234">
        <v>253</v>
      </c>
      <c r="B234" t="s">
        <v>1</v>
      </c>
      <c r="C234">
        <v>233</v>
      </c>
      <c r="D234" t="s">
        <v>2</v>
      </c>
      <c r="E234" t="s">
        <v>3</v>
      </c>
      <c r="F234" t="s">
        <v>4</v>
      </c>
      <c r="G234" t="s">
        <v>246</v>
      </c>
      <c r="H234" t="s">
        <v>6</v>
      </c>
      <c r="I234" t="s">
        <v>7</v>
      </c>
      <c r="J234" t="s">
        <v>4</v>
      </c>
      <c r="K234" t="s">
        <v>498</v>
      </c>
      <c r="L234" t="s">
        <v>9</v>
      </c>
      <c r="M234" t="s">
        <v>10</v>
      </c>
      <c r="N234" t="s">
        <v>4</v>
      </c>
      <c r="O234" s="5" t="s">
        <v>510</v>
      </c>
      <c r="P234" t="s">
        <v>4</v>
      </c>
      <c r="Q234" t="s">
        <v>12</v>
      </c>
      <c r="R234" t="s">
        <v>4</v>
      </c>
      <c r="S234" t="s">
        <v>261</v>
      </c>
      <c r="AD234" t="s">
        <v>18</v>
      </c>
      <c r="AE234" t="str" cm="1">
        <f t="array" ref="AE2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/cantos/src/chtml/q/quieroandar.html</v>
      </c>
      <c r="AF234" t="s">
        <v>20</v>
      </c>
      <c r="AG234" t="str">
        <f>LOWER(LEFT(Table134[[#This Row],[Titulo]],1))</f>
        <v>q</v>
      </c>
      <c r="AH234" t="str">
        <f>_xlfn.CONCAT(Table134[[#This Row],[ID]:[c021]])</f>
        <v>{id:233,title: "Quiero andar", subtitle: "Canto Sefardí", category: "Eleccion", moments: ["Final"], url: "/cantos/src/chtml/q/quieroandar.html"},</v>
      </c>
    </row>
    <row r="235" spans="1:34" x14ac:dyDescent="0.35">
      <c r="A235">
        <v>254</v>
      </c>
      <c r="B235" t="s">
        <v>1</v>
      </c>
      <c r="C235">
        <v>234</v>
      </c>
      <c r="D235" t="s">
        <v>2</v>
      </c>
      <c r="E235" t="s">
        <v>3</v>
      </c>
      <c r="F235" t="s">
        <v>4</v>
      </c>
      <c r="G235" t="s">
        <v>247</v>
      </c>
      <c r="H235" t="s">
        <v>6</v>
      </c>
      <c r="I235" t="s">
        <v>7</v>
      </c>
      <c r="J235" t="s">
        <v>4</v>
      </c>
      <c r="K235" t="s">
        <v>499</v>
      </c>
      <c r="L235" t="s">
        <v>9</v>
      </c>
      <c r="M235" t="s">
        <v>10</v>
      </c>
      <c r="N235" t="s">
        <v>4</v>
      </c>
      <c r="O235" s="5" t="s">
        <v>510</v>
      </c>
      <c r="P235" t="s">
        <v>4</v>
      </c>
      <c r="Q235" t="s">
        <v>12</v>
      </c>
      <c r="R235" t="s">
        <v>4</v>
      </c>
      <c r="S235" t="s">
        <v>16</v>
      </c>
      <c r="T235" t="s">
        <v>14</v>
      </c>
      <c r="U235" t="s">
        <v>263</v>
      </c>
      <c r="AD235" t="s">
        <v>18</v>
      </c>
      <c r="AE235" t="str" cm="1">
        <f t="array" ref="AE2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/cantos/src/chtml/s/sermondelamontana.html</v>
      </c>
      <c r="AF235" t="s">
        <v>20</v>
      </c>
      <c r="AG235" t="str">
        <f>LOWER(LEFT(Table134[[#This Row],[Titulo]],1))</f>
        <v>s</v>
      </c>
      <c r="AH235" t="str">
        <f>_xlfn.CONCAT(Table134[[#This Row],[ID]:[c021]])</f>
        <v>{id:234,title: "Sermón de la montaña", subtitle: "Lucas 6,20-38", category: "Eleccion", moments: ["Comunión", "Nuevo Testamento"], url: "/cantos/src/chtml/s/sermondelamontana.html"},</v>
      </c>
    </row>
    <row r="236" spans="1:34" x14ac:dyDescent="0.35">
      <c r="A236">
        <v>255</v>
      </c>
      <c r="B236" t="s">
        <v>1</v>
      </c>
      <c r="C236">
        <v>235</v>
      </c>
      <c r="D236" t="s">
        <v>2</v>
      </c>
      <c r="E236" t="s">
        <v>3</v>
      </c>
      <c r="F236" t="s">
        <v>4</v>
      </c>
      <c r="G236" t="s">
        <v>248</v>
      </c>
      <c r="H236" t="s">
        <v>6</v>
      </c>
      <c r="I236" t="s">
        <v>7</v>
      </c>
      <c r="J236" t="s">
        <v>4</v>
      </c>
      <c r="K236" t="s">
        <v>500</v>
      </c>
      <c r="L236" t="s">
        <v>9</v>
      </c>
      <c r="M236" t="s">
        <v>10</v>
      </c>
      <c r="N236" t="s">
        <v>4</v>
      </c>
      <c r="O236" s="5" t="s">
        <v>510</v>
      </c>
      <c r="P236" t="s">
        <v>4</v>
      </c>
      <c r="Q236" t="s">
        <v>12</v>
      </c>
      <c r="R236" t="s">
        <v>4</v>
      </c>
      <c r="S236" t="s">
        <v>13</v>
      </c>
      <c r="AD236" t="s">
        <v>18</v>
      </c>
      <c r="AE236" t="str" cm="1">
        <f t="array" ref="AE2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/cantos/src/chtml/s/subaelesposoallenodesutalamo.html</v>
      </c>
      <c r="AF236" t="s">
        <v>20</v>
      </c>
      <c r="AG236" t="str">
        <f>LOWER(LEFT(Table134[[#This Row],[Titulo]],1))</f>
        <v>s</v>
      </c>
      <c r="AH236" t="str">
        <f>_xlfn.CONCAT(Table134[[#This Row],[ID]:[c021]])</f>
        <v>{id:235,title: "Suba el Esposo al leño de su tálamo", subtitle: "Himno de san Quodvultdeus", category: "Eleccion", moments: ["Pascua"], url: "/cantos/src/chtml/s/subaelesposoallenodesutalamo.html"},</v>
      </c>
    </row>
    <row r="237" spans="1:34" x14ac:dyDescent="0.35">
      <c r="A237">
        <v>256</v>
      </c>
      <c r="B237" t="s">
        <v>1</v>
      </c>
      <c r="C237">
        <v>236</v>
      </c>
      <c r="D237" t="s">
        <v>2</v>
      </c>
      <c r="E237" t="s">
        <v>3</v>
      </c>
      <c r="F237" t="s">
        <v>4</v>
      </c>
      <c r="G237" t="s">
        <v>249</v>
      </c>
      <c r="H237" t="s">
        <v>6</v>
      </c>
      <c r="I237" t="s">
        <v>7</v>
      </c>
      <c r="J237" t="s">
        <v>4</v>
      </c>
      <c r="K237" t="s">
        <v>501</v>
      </c>
      <c r="L237" t="s">
        <v>9</v>
      </c>
      <c r="M237" t="s">
        <v>10</v>
      </c>
      <c r="N237" t="s">
        <v>4</v>
      </c>
      <c r="O237" s="5" t="s">
        <v>510</v>
      </c>
      <c r="P237" t="s">
        <v>4</v>
      </c>
      <c r="Q237" t="s">
        <v>12</v>
      </c>
      <c r="R237" t="s">
        <v>4</v>
      </c>
      <c r="S237" t="s">
        <v>253</v>
      </c>
      <c r="T237" t="s">
        <v>14</v>
      </c>
      <c r="U237" t="s">
        <v>255</v>
      </c>
      <c r="AD237" t="s">
        <v>18</v>
      </c>
      <c r="AE237" t="str" cm="1">
        <f t="array" ref="AE2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/cantos/src/chtml/t/tueresmiesperanzasenor.html</v>
      </c>
      <c r="AF237" t="s">
        <v>20</v>
      </c>
      <c r="AG237" t="str">
        <f>LOWER(LEFT(Table134[[#This Row],[Titulo]],1))</f>
        <v>t</v>
      </c>
      <c r="AH237" t="str">
        <f>_xlfn.CONCAT(Table134[[#This Row],[ID]:[c021]])</f>
        <v>{id:236,title: "Tú eres mi esperanza, Señor", subtitle: "Oda XXIX de Salomón", category: "Eleccion", moments: ["Adviento", "Cuaresma"], url: "/cantos/src/chtml/t/tueresmiesperanzasenor.html"},</v>
      </c>
    </row>
    <row r="238" spans="1:34" x14ac:dyDescent="0.35">
      <c r="A238">
        <v>257</v>
      </c>
      <c r="B238" t="s">
        <v>1</v>
      </c>
      <c r="C238">
        <v>237</v>
      </c>
      <c r="D238" t="s">
        <v>2</v>
      </c>
      <c r="E238" t="s">
        <v>3</v>
      </c>
      <c r="F238" t="s">
        <v>4</v>
      </c>
      <c r="G238" t="s">
        <v>250</v>
      </c>
      <c r="H238" t="s">
        <v>6</v>
      </c>
      <c r="I238" t="s">
        <v>7</v>
      </c>
      <c r="J238" t="s">
        <v>4</v>
      </c>
      <c r="K238" t="s">
        <v>502</v>
      </c>
      <c r="L238" t="s">
        <v>9</v>
      </c>
      <c r="M238" t="s">
        <v>10</v>
      </c>
      <c r="N238" t="s">
        <v>4</v>
      </c>
      <c r="O238" s="5" t="s">
        <v>510</v>
      </c>
      <c r="P238" t="s">
        <v>4</v>
      </c>
      <c r="Q238" t="s">
        <v>12</v>
      </c>
      <c r="R238" t="s">
        <v>4</v>
      </c>
      <c r="S238" t="s">
        <v>17</v>
      </c>
      <c r="T238" t="s">
        <v>14</v>
      </c>
      <c r="U238" t="s">
        <v>262</v>
      </c>
      <c r="AD238" t="s">
        <v>18</v>
      </c>
      <c r="AE238" t="str" cm="1">
        <f t="array" ref="AE2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/cantos/src/chtml/v/vendellibano.html</v>
      </c>
      <c r="AF238" t="s">
        <v>20</v>
      </c>
      <c r="AG238" t="str">
        <f>LOWER(LEFT(Table134[[#This Row],[Titulo]],1))</f>
        <v>v</v>
      </c>
      <c r="AH238" t="str">
        <f>_xlfn.CONCAT(Table134[[#This Row],[ID]:[c021]])</f>
        <v>{id:237,title: "Ven del Líbano", subtitle: "Cantar de los Cantares 4,8ss", category: "Eleccion", moments: ["Entrada", "Antiguo Testamento"], url: "/cantos/src/chtml/v/vendellibano.html"},</v>
      </c>
    </row>
    <row r="239" spans="1:34" x14ac:dyDescent="0.35">
      <c r="A239">
        <v>259</v>
      </c>
      <c r="B239" t="s">
        <v>1</v>
      </c>
      <c r="C239">
        <v>239</v>
      </c>
      <c r="D239" t="s">
        <v>2</v>
      </c>
      <c r="E239" t="s">
        <v>3</v>
      </c>
      <c r="F239" t="s">
        <v>4</v>
      </c>
      <c r="G239" t="s">
        <v>503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t="s">
        <v>506</v>
      </c>
      <c r="P239" t="s">
        <v>4</v>
      </c>
      <c r="Q239" t="s">
        <v>12</v>
      </c>
      <c r="R239" t="s">
        <v>4</v>
      </c>
      <c r="S239" t="s">
        <v>506</v>
      </c>
      <c r="AD239" t="s">
        <v>18</v>
      </c>
      <c r="AE239" t="str" cm="1">
        <f t="array" ref="AE2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/cantos/src/chtml/p/prountuariodeacordes.html</v>
      </c>
      <c r="AF239" t="s">
        <v>20</v>
      </c>
      <c r="AG239" t="str">
        <f>LOWER(LEFT(Table134[[#This Row],[Titulo]],1))</f>
        <v>p</v>
      </c>
      <c r="AH239" t="str">
        <f>_xlfn.CONCAT(Table134[[#This Row],[ID]:[c021]])</f>
        <v>{id:239,title: "Prountuario de Acordes", subtitle: "Notas", category: "Notas", moments: ["Notas"], url: "/cantos/src/chtml/p/prountuariodeacordes.html"},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710F-8EEF-4233-81E8-625DF106BE78}">
  <dimension ref="A1:AH240"/>
  <sheetViews>
    <sheetView zoomScale="190" zoomScaleNormal="190" workbookViewId="0">
      <selection activeCell="G4" sqref="G4"/>
    </sheetView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5.179687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40.453125" bestFit="1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  <col min="34" max="34" width="100.7265625" customWidth="1"/>
  </cols>
  <sheetData>
    <row r="1" spans="1:34" x14ac:dyDescent="0.35">
      <c r="AE1" t="s">
        <v>504</v>
      </c>
    </row>
    <row r="3" spans="1:34" x14ac:dyDescent="0.35">
      <c r="A3" t="s">
        <v>514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35">
      <c r="A4">
        <v>231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21</v>
      </c>
      <c r="H4" t="s">
        <v>6</v>
      </c>
      <c r="I4" t="s">
        <v>7</v>
      </c>
      <c r="J4" t="s">
        <v>4</v>
      </c>
      <c r="K4" t="s">
        <v>476</v>
      </c>
      <c r="L4" t="s">
        <v>9</v>
      </c>
      <c r="M4" t="s">
        <v>10</v>
      </c>
      <c r="N4" t="s">
        <v>4</v>
      </c>
      <c r="O4" s="5" t="s">
        <v>510</v>
      </c>
      <c r="P4" t="s">
        <v>4</v>
      </c>
      <c r="Q4" t="s">
        <v>12</v>
      </c>
      <c r="R4" t="s">
        <v>4</v>
      </c>
      <c r="S4" t="s">
        <v>13</v>
      </c>
      <c r="T4" t="s">
        <v>14</v>
      </c>
      <c r="U4" t="s">
        <v>304</v>
      </c>
      <c r="V4" t="s">
        <v>14</v>
      </c>
      <c r="W4" t="s">
        <v>17</v>
      </c>
      <c r="AD4" t="s">
        <v>18</v>
      </c>
      <c r="AE4" t="str" cm="1">
        <f t="array" ref="AE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/cantos/src/chtml/a/alacenadelcordero.html</v>
      </c>
      <c r="AF4" t="s">
        <v>20</v>
      </c>
      <c r="AG4" t="str">
        <f>LOWER(LEFT(Table1345[[#This Row],[Titulo]],1))</f>
        <v>a</v>
      </c>
      <c r="AH4" t="str">
        <f>_xlfn.CONCAT(Table1345[[#This Row],[ID]:[c021]])</f>
        <v>{id:1,title: "A la cena del cordero", subtitle: "Himno de Vísperas del tiempo Pascual hasta la Ascensión", category: "Eleccion", moments: ["Pascua", "Laudes/Visperas", "Entrada"], url: "/cantos/src/chtml/a/alacenadelcordero.html"},</v>
      </c>
    </row>
    <row r="5" spans="1:34" x14ac:dyDescent="0.35">
      <c r="A5">
        <v>21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4</v>
      </c>
      <c r="K5" t="s">
        <v>8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s="8" t="s">
        <v>13</v>
      </c>
      <c r="T5" t="s">
        <v>14</v>
      </c>
      <c r="U5" s="8" t="s">
        <v>15</v>
      </c>
      <c r="V5" t="s">
        <v>14</v>
      </c>
      <c r="W5" s="8" t="s">
        <v>17</v>
      </c>
      <c r="X5" t="s">
        <v>14</v>
      </c>
      <c r="Y5" s="8" t="s">
        <v>16</v>
      </c>
      <c r="Z5" t="s">
        <v>14</v>
      </c>
      <c r="AA5" t="s">
        <v>261</v>
      </c>
      <c r="AB5" t="s">
        <v>14</v>
      </c>
      <c r="AC5" t="s">
        <v>263</v>
      </c>
      <c r="AD5" t="s">
        <v>18</v>
      </c>
      <c r="AE5" t="str" cm="1">
        <f t="array" ref="AE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/cantos/src/chtml/a/alavictimapascual.html</v>
      </c>
      <c r="AF5" t="s">
        <v>20</v>
      </c>
      <c r="AG5" t="str">
        <f>LOWER(LEFT(Table1345[[#This Row],[Titulo]],1))</f>
        <v>a</v>
      </c>
      <c r="AH5" t="str">
        <f>_xlfn.CONCAT(Table1345[[#This Row],[ID]:[c021]])</f>
        <v>{id:2,title: "A la víctima pascual", subtitle: "Secuencia de Pascua", category: "Precatecumenado", moments: ["Pascua", "Pentecostés", "Entrada", "Comunión", "Final", "Nuevo Testamento"], url: "/cantos/src/chtml/a/alavictimapascual.html"},</v>
      </c>
    </row>
    <row r="6" spans="1:34" x14ac:dyDescent="0.35">
      <c r="A6">
        <v>22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22</v>
      </c>
      <c r="H6" t="s">
        <v>6</v>
      </c>
      <c r="I6" t="s">
        <v>7</v>
      </c>
      <c r="J6" t="s">
        <v>4</v>
      </c>
      <c r="K6" t="s">
        <v>297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263</v>
      </c>
      <c r="AD6" t="s">
        <v>18</v>
      </c>
      <c r="AE6" t="str" cm="1">
        <f t="array" ref="AE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/cantos/src/chtml/a/anadiedemosocasiondetropiezo.html</v>
      </c>
      <c r="AF6" t="s">
        <v>20</v>
      </c>
      <c r="AG6" t="str">
        <f>LOWER(LEFT(Table1345[[#This Row],[Titulo]],1))</f>
        <v>a</v>
      </c>
      <c r="AH6" t="str">
        <f>_xlfn.CONCAT(Table1345[[#This Row],[ID]:[c021]])</f>
        <v>{id:3,title: "A nadie demos ocasión de tropiezo", subtitle: "2ª Corintios 6,3ss", category: "Precatecumenado", moments: ["Nuevo Testamento"], url: "/cantos/src/chtml/a/anadiedemosocasiondetropiezo.html"},</v>
      </c>
    </row>
    <row r="7" spans="1:34" x14ac:dyDescent="0.35">
      <c r="A7">
        <v>23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23</v>
      </c>
      <c r="H7" t="s">
        <v>6</v>
      </c>
      <c r="I7" t="s">
        <v>7</v>
      </c>
      <c r="J7" t="s">
        <v>4</v>
      </c>
      <c r="K7" t="s">
        <v>298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/cantos/src/chtml/a/atilevantomisojos.html</v>
      </c>
      <c r="AF7" t="s">
        <v>20</v>
      </c>
      <c r="AG7" t="str">
        <f>LOWER(LEFT(Table1345[[#This Row],[Titulo]],1))</f>
        <v>a</v>
      </c>
      <c r="AH7" t="str">
        <f>_xlfn.CONCAT(Table1345[[#This Row],[ID]:[c021]])</f>
        <v>{id:4,title: "A ti levanto mis ojos", subtitle: "Salmo 123 (122)", category: "Precatecumenado", moments: ["Cuaresma", "Antiguo Testamento"], url: "/cantos/src/chtml/a/atilevantomisojos.html"},</v>
      </c>
    </row>
    <row r="8" spans="1:34" x14ac:dyDescent="0.35">
      <c r="A8">
        <v>24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24</v>
      </c>
      <c r="H8" t="s">
        <v>6</v>
      </c>
      <c r="I8" t="s">
        <v>7</v>
      </c>
      <c r="J8" t="s">
        <v>4</v>
      </c>
      <c r="K8" t="s">
        <v>300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/cantos/src/chtml/a/atisenorenmiclamorimploro.html</v>
      </c>
      <c r="AF8" t="s">
        <v>20</v>
      </c>
      <c r="AG8" t="str">
        <f>LOWER(LEFT(Table1345[[#This Row],[Titulo]],1))</f>
        <v>a</v>
      </c>
      <c r="AH8" t="str">
        <f>_xlfn.CONCAT(Table1345[[#This Row],[ID]:[c021]])</f>
        <v>{id:5,title: "A ti, Señor, en mi clamor imploro", subtitle: "Salmo 142 (141)", category: "Precatecumenado", moments: ["Cuaresma", "Antiguo Testamento"], url: "/cantos/src/chtml/a/atisenorenmiclamorimploro.html"},</v>
      </c>
    </row>
    <row r="9" spans="1:34" x14ac:dyDescent="0.35">
      <c r="A9">
        <v>25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25</v>
      </c>
      <c r="H9" t="s">
        <v>6</v>
      </c>
      <c r="I9" t="s">
        <v>7</v>
      </c>
      <c r="J9" t="s">
        <v>4</v>
      </c>
      <c r="K9" t="s">
        <v>301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262</v>
      </c>
      <c r="AD9" t="s">
        <v>18</v>
      </c>
      <c r="AE9" t="str" cm="1">
        <f t="array" ref="AE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/cantos/src/chtml/a/atisenorlevantomialma.html</v>
      </c>
      <c r="AF9" t="s">
        <v>20</v>
      </c>
      <c r="AG9" t="str">
        <f>LOWER(LEFT(Table1345[[#This Row],[Titulo]],1))</f>
        <v>a</v>
      </c>
      <c r="AH9" t="str">
        <f>_xlfn.CONCAT(Table1345[[#This Row],[ID]:[c021]])</f>
        <v>{id:6,title: "A ti, Señor, levanto mi alma", subtitle: "Salmo 25 (24)", category: "Precatecumenado", moments: ["Cuaresma", "Antiguo Testamento"], url: "/cantos/src/chtml/a/atisenorlevantomialma.html"},</v>
      </c>
    </row>
    <row r="10" spans="1:34" x14ac:dyDescent="0.35">
      <c r="A10">
        <v>26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26</v>
      </c>
      <c r="H10" t="s">
        <v>6</v>
      </c>
      <c r="I10" t="s">
        <v>7</v>
      </c>
      <c r="J10" t="s">
        <v>4</v>
      </c>
      <c r="K10" t="s">
        <v>307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255</v>
      </c>
      <c r="T10" t="s">
        <v>14</v>
      </c>
      <c r="U10" t="s">
        <v>304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/cantos/src/chtml/a/atisenorsedebelaalabanzaension.html</v>
      </c>
      <c r="AF10" t="s">
        <v>20</v>
      </c>
      <c r="AG10" t="str">
        <f>LOWER(LEFT(Table1345[[#This Row],[Titulo]],1))</f>
        <v>a</v>
      </c>
      <c r="AH10" t="str">
        <f>_xlfn.CONCAT(Table1345[[#This Row],[ID]:[c021]])</f>
        <v>{id:7,title: "A ti, Señor, se debe la alabanza en Sión ", subtitle: "Salmo 65 (64)", category: "Precatecumenado", moments: ["Cuaresma", "Laudes/Visperas", "Antiguo Testamento"], url: "/cantos/src/chtml/a/atisenorsedebelaalabanzaension.html"},</v>
      </c>
    </row>
    <row r="11" spans="1:34" x14ac:dyDescent="0.35">
      <c r="A11">
        <v>232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225</v>
      </c>
      <c r="H11" t="s">
        <v>6</v>
      </c>
      <c r="I11" t="s">
        <v>7</v>
      </c>
      <c r="J11" t="s">
        <v>4</v>
      </c>
      <c r="K11" t="s">
        <v>477</v>
      </c>
      <c r="L11" t="s">
        <v>9</v>
      </c>
      <c r="M11" t="s">
        <v>10</v>
      </c>
      <c r="N11" t="s">
        <v>4</v>
      </c>
      <c r="O11" s="5" t="s">
        <v>510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16</v>
      </c>
      <c r="V11" t="s">
        <v>14</v>
      </c>
      <c r="W11" t="s">
        <v>263</v>
      </c>
      <c r="AD11" t="s">
        <v>18</v>
      </c>
      <c r="AE11" t="str" cm="1">
        <f t="array" ref="AE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/cantos/src/chtml/a/abbapadre.html</v>
      </c>
      <c r="AF11" t="s">
        <v>20</v>
      </c>
      <c r="AG11" t="str">
        <f>LOWER(LEFT(Table1345[[#This Row],[Titulo]],1))</f>
        <v>a</v>
      </c>
      <c r="AH11" t="str">
        <f>_xlfn.CONCAT(Table1345[[#This Row],[ID]:[c021]])</f>
        <v>{id:8,title: "Abbá Padre ", subtitle: "Romanos 8,15-17", category: "Eleccion", moments: ["Laudes/Visperas", "Comunión", "Nuevo Testamento"], url: "/cantos/src/chtml/a/abbapadre.html"},</v>
      </c>
    </row>
    <row r="12" spans="1:34" x14ac:dyDescent="0.35">
      <c r="A12">
        <v>27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27</v>
      </c>
      <c r="H12" t="s">
        <v>6</v>
      </c>
      <c r="I12" t="s">
        <v>7</v>
      </c>
      <c r="J12" t="s">
        <v>4</v>
      </c>
      <c r="K12" t="s">
        <v>308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304</v>
      </c>
      <c r="T12" t="s">
        <v>14</v>
      </c>
      <c r="U12" t="s">
        <v>17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/cantos/src/chtml/a/abraham.html</v>
      </c>
      <c r="AF12" t="s">
        <v>20</v>
      </c>
      <c r="AG12" t="str">
        <f>LOWER(LEFT(Table1345[[#This Row],[Titulo]],1))</f>
        <v>a</v>
      </c>
      <c r="AH12" t="str">
        <f>_xlfn.CONCAT(Table1345[[#This Row],[ID]:[c021]])</f>
        <v>{id:9,title: "Abraham ", subtitle: "Teofanía de Mambré – Génesis 18,1-5", category: "Precatecumenado", moments: ["Laudes/Visperas", "Entrada", "Antiguo Testamento"], url: "/cantos/src/chtml/a/abraham.html"},</v>
      </c>
    </row>
    <row r="13" spans="1:34" x14ac:dyDescent="0.35">
      <c r="A13">
        <v>28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t="s">
        <v>28</v>
      </c>
      <c r="H13" t="s">
        <v>6</v>
      </c>
      <c r="I13" t="s">
        <v>7</v>
      </c>
      <c r="J13" t="s">
        <v>4</v>
      </c>
      <c r="K13" t="s">
        <v>309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261</v>
      </c>
      <c r="V13" t="s">
        <v>14</v>
      </c>
      <c r="W13" t="s">
        <v>262</v>
      </c>
      <c r="AD13" t="s">
        <v>18</v>
      </c>
      <c r="AE13" t="str" cm="1">
        <f t="array" ref="AE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/cantos/src/chtml/a/aclamadalsenor.html</v>
      </c>
      <c r="AF13" t="s">
        <v>20</v>
      </c>
      <c r="AG13" t="str">
        <f>LOWER(LEFT(Table1345[[#This Row],[Titulo]],1))</f>
        <v>a</v>
      </c>
      <c r="AH13" t="str">
        <f>_xlfn.CONCAT(Table1345[[#This Row],[ID]:[c021]])</f>
        <v>{id:10,title: "Aclamad al Señor", subtitle: "Salmo 100 (99)", category: "Precatecumenado", moments: ["Laudes/Visperas", "Final", "Antiguo Testamento"], url: "/cantos/src/chtml/a/aclamadalsenor.html"},</v>
      </c>
    </row>
    <row r="14" spans="1:34" x14ac:dyDescent="0.35">
      <c r="A14">
        <v>233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226</v>
      </c>
      <c r="H14" t="s">
        <v>6</v>
      </c>
      <c r="I14" t="s">
        <v>7</v>
      </c>
      <c r="J14" t="s">
        <v>4</v>
      </c>
      <c r="K14" t="s">
        <v>478</v>
      </c>
      <c r="L14" t="s">
        <v>9</v>
      </c>
      <c r="M14" t="s">
        <v>10</v>
      </c>
      <c r="N14" t="s">
        <v>4</v>
      </c>
      <c r="O14" s="5" t="s">
        <v>510</v>
      </c>
      <c r="P14" t="s">
        <v>4</v>
      </c>
      <c r="Q14" t="s">
        <v>12</v>
      </c>
      <c r="R14" t="s">
        <v>4</v>
      </c>
      <c r="S14" t="s">
        <v>13</v>
      </c>
      <c r="AD14" t="s">
        <v>18</v>
      </c>
      <c r="AE14" t="str" cm="1">
        <f t="array" ref="AE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/cantos/src/chtml/a/adondeteescondisteamado.html</v>
      </c>
      <c r="AF14" t="s">
        <v>20</v>
      </c>
      <c r="AG14" t="str">
        <f>LOWER(LEFT(Table1345[[#This Row],[Titulo]],1))</f>
        <v>a</v>
      </c>
      <c r="AH14" t="str">
        <f>_xlfn.CONCAT(Table1345[[#This Row],[ID]:[c021]])</f>
        <v>{id:11,title: "Adónde te escondiste amado ", subtitle: "Cántico Espiritual de san Juan de la Cruz – “Canciones entre el alma y el esposo”", category: "Eleccion", moments: ["Pascua"], url: "/cantos/src/chtml/a/adondeteescondisteamado.html"},</v>
      </c>
    </row>
    <row r="15" spans="1:34" x14ac:dyDescent="0.35">
      <c r="A15">
        <v>29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29</v>
      </c>
      <c r="H15" t="s">
        <v>6</v>
      </c>
      <c r="I15" t="s">
        <v>7</v>
      </c>
      <c r="J15" t="s">
        <v>4</v>
      </c>
      <c r="K15" t="s">
        <v>310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255</v>
      </c>
      <c r="T15" t="s">
        <v>14</v>
      </c>
      <c r="U15" t="s">
        <v>304</v>
      </c>
      <c r="V15" t="s">
        <v>14</v>
      </c>
      <c r="W15" t="s">
        <v>262</v>
      </c>
      <c r="AD15" t="s">
        <v>18</v>
      </c>
      <c r="AE15" t="str" cm="1">
        <f t="array" ref="AE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/cantos/src/chtml/a/aldespertar.html</v>
      </c>
      <c r="AF15" t="s">
        <v>20</v>
      </c>
      <c r="AG15" t="str">
        <f>LOWER(LEFT(Table1345[[#This Row],[Titulo]],1))</f>
        <v>a</v>
      </c>
      <c r="AH15" t="str">
        <f>_xlfn.CONCAT(Table1345[[#This Row],[ID]:[c021]])</f>
        <v>{id:12,title: "Al despertar", subtitle: "Salmo 17 (16)", category: "Precatecumenado", moments: ["Cuaresma", "Laudes/Visperas", "Antiguo Testamento"], url: "/cantos/src/chtml/a/aldespertar.html"},</v>
      </c>
    </row>
    <row r="16" spans="1:34" x14ac:dyDescent="0.35">
      <c r="A16">
        <v>30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30</v>
      </c>
      <c r="H16" t="s">
        <v>6</v>
      </c>
      <c r="I16" t="s">
        <v>7</v>
      </c>
      <c r="J16" t="s">
        <v>4</v>
      </c>
      <c r="K16" t="s">
        <v>311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304</v>
      </c>
      <c r="T16" t="s">
        <v>14</v>
      </c>
      <c r="U16" t="s">
        <v>262</v>
      </c>
      <c r="AD16" t="s">
        <v>18</v>
      </c>
      <c r="AE16" t="str" cm="1">
        <f t="array" ref="AE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/cantos/src/chtml/a/alabadalsenorenelcielo.html</v>
      </c>
      <c r="AF16" t="s">
        <v>20</v>
      </c>
      <c r="AG16" t="str">
        <f>LOWER(LEFT(Table1345[[#This Row],[Titulo]],1))</f>
        <v>a</v>
      </c>
      <c r="AH16" t="str">
        <f>_xlfn.CONCAT(Table1345[[#This Row],[ID]:[c021]])</f>
        <v>{id:13,title: "Alabad al Señor en el cielo", subtitle: "Salmo 148", category: "Precatecumenado", moments: ["Laudes/Visperas", "Antiguo Testamento"], url: "/cantos/src/chtml/a/alabadalsenorenelcielo.html"},</v>
      </c>
    </row>
    <row r="17" spans="1:34" x14ac:dyDescent="0.35">
      <c r="A17">
        <v>31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31</v>
      </c>
      <c r="H17" t="s">
        <v>6</v>
      </c>
      <c r="I17" t="s">
        <v>7</v>
      </c>
      <c r="J17" t="s">
        <v>4</v>
      </c>
      <c r="K17" t="s">
        <v>312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254</v>
      </c>
      <c r="T17" t="s">
        <v>14</v>
      </c>
      <c r="U17" t="s">
        <v>257</v>
      </c>
      <c r="AD17" t="s">
        <v>18</v>
      </c>
      <c r="AE17" t="str" cm="1">
        <f t="array" ref="AE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/cantos/src/chtml/a/alegriahanacidoelsalvador.html</v>
      </c>
      <c r="AF17" t="s">
        <v>20</v>
      </c>
      <c r="AG17" t="str">
        <f>LOWER(LEFT(Table1345[[#This Row],[Titulo]],1))</f>
        <v>a</v>
      </c>
      <c r="AH17" t="str">
        <f>_xlfn.CONCAT(Table1345[[#This Row],[ID]:[c021]])</f>
        <v>{id:14,title: "Alegría, ha nacido el salvador ", subtitle: "Villancico", category: "Precatecumenado", moments: ["Navidad", "Niños"], url: "/cantos/src/chtml/a/alegriahanacidoelsalvador.html"},</v>
      </c>
    </row>
    <row r="18" spans="1:34" x14ac:dyDescent="0.35">
      <c r="A18">
        <v>167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164</v>
      </c>
      <c r="H18" t="s">
        <v>6</v>
      </c>
      <c r="I18" t="s">
        <v>7</v>
      </c>
      <c r="J18" t="s">
        <v>4</v>
      </c>
      <c r="K18" t="s">
        <v>428</v>
      </c>
      <c r="L18" t="s">
        <v>9</v>
      </c>
      <c r="M18" t="s">
        <v>10</v>
      </c>
      <c r="N18" t="s">
        <v>4</v>
      </c>
      <c r="O18" s="3" t="s">
        <v>511</v>
      </c>
      <c r="P18" t="s">
        <v>4</v>
      </c>
      <c r="Q18" t="s">
        <v>12</v>
      </c>
      <c r="R18" t="s">
        <v>4</v>
      </c>
      <c r="S18" t="s">
        <v>253</v>
      </c>
      <c r="T18" t="s">
        <v>14</v>
      </c>
      <c r="U18" t="s">
        <v>254</v>
      </c>
      <c r="V18" t="s">
        <v>14</v>
      </c>
      <c r="W18" t="s">
        <v>429</v>
      </c>
      <c r="AD18" t="s">
        <v>18</v>
      </c>
      <c r="AE18" t="str" cm="1">
        <f t="array" ref="AE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/cantos/src/chtml/a/aleluyainterleccional.html</v>
      </c>
      <c r="AF18" t="s">
        <v>20</v>
      </c>
      <c r="AG18" t="str">
        <f>LOWER(LEFT(Table1345[[#This Row],[Titulo]],1))</f>
        <v>a</v>
      </c>
      <c r="AH18" t="str">
        <f>_xlfn.CONCAT(Table1345[[#This Row],[ID]:[c021]])</f>
        <v>{id:15,title: "Aleluya interleccional", subtitle: "Apropiados para los tiempos de Adviento, Navidad y Ordinario", category: "Liturgia", moments: ["Adviento", "Navidad", "Ordinario"], url: "/cantos/src/chtml/a/aleluyainterleccional.html"},</v>
      </c>
    </row>
    <row r="19" spans="1:34" x14ac:dyDescent="0.35">
      <c r="A19">
        <v>168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165</v>
      </c>
      <c r="H19" t="s">
        <v>6</v>
      </c>
      <c r="I19" t="s">
        <v>7</v>
      </c>
      <c r="J19" t="s">
        <v>4</v>
      </c>
      <c r="K19" t="s">
        <v>430</v>
      </c>
      <c r="L19" t="s">
        <v>9</v>
      </c>
      <c r="M19" t="s">
        <v>10</v>
      </c>
      <c r="N19" t="s">
        <v>4</v>
      </c>
      <c r="O19" s="3" t="s">
        <v>511</v>
      </c>
      <c r="P19" t="s">
        <v>4</v>
      </c>
      <c r="Q19" t="s">
        <v>12</v>
      </c>
      <c r="R19" t="s">
        <v>4</v>
      </c>
      <c r="S19" t="s">
        <v>13</v>
      </c>
      <c r="AD19" t="s">
        <v>18</v>
      </c>
      <c r="AE19" t="str" cm="1">
        <f t="array" ref="AE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/cantos/src/chtml/a/aleluyapascual.html</v>
      </c>
      <c r="AF19" t="s">
        <v>20</v>
      </c>
      <c r="AG19" t="str">
        <f>LOWER(LEFT(Table1345[[#This Row],[Titulo]],1))</f>
        <v>a</v>
      </c>
      <c r="AH19" t="str">
        <f>_xlfn.CONCAT(Table1345[[#This Row],[ID]:[c021]])</f>
        <v>{id:16,title: "Aleluya pascual ", subtitle: "Apropiado para el tiempo Pascual *", category: "Liturgia", moments: ["Pascua"], url: "/cantos/src/chtml/a/aleluyapascual.html"},</v>
      </c>
    </row>
    <row r="20" spans="1:34" x14ac:dyDescent="0.35">
      <c r="A20">
        <v>32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32</v>
      </c>
      <c r="H20" t="s">
        <v>6</v>
      </c>
      <c r="I20" t="s">
        <v>7</v>
      </c>
      <c r="J20" t="s">
        <v>4</v>
      </c>
      <c r="K20" t="s">
        <v>313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13</v>
      </c>
      <c r="T20" t="s">
        <v>14</v>
      </c>
      <c r="U20" t="s">
        <v>304</v>
      </c>
      <c r="V20" t="s">
        <v>14</v>
      </c>
      <c r="W20" t="s">
        <v>261</v>
      </c>
      <c r="X20" t="s">
        <v>14</v>
      </c>
      <c r="Y20" t="s">
        <v>262</v>
      </c>
      <c r="AD20" t="s">
        <v>18</v>
      </c>
      <c r="AE20" t="str" cm="1">
        <f t="array" ref="AE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/cantos/src/chtml/a/aleluyaalabadalsenor.html</v>
      </c>
      <c r="AF20" t="s">
        <v>20</v>
      </c>
      <c r="AG20" t="str">
        <f>LOWER(LEFT(Table1345[[#This Row],[Titulo]],1))</f>
        <v>a</v>
      </c>
      <c r="AH20" t="str">
        <f>_xlfn.CONCAT(Table1345[[#This Row],[ID]:[c021]])</f>
        <v>{id:17,title: "Aleluya, alabad al Señor", subtitle: "Salmo 150", category: "Precatecumenado", moments: ["Pascua", "Laudes/Visperas", "Final", "Antiguo Testamento"], url: "/cantos/src/chtml/a/aleluyaalabadalsenor.html"},</v>
      </c>
    </row>
    <row r="21" spans="1:34" x14ac:dyDescent="0.35">
      <c r="A21">
        <v>33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33</v>
      </c>
      <c r="H21" t="s">
        <v>6</v>
      </c>
      <c r="I21" t="s">
        <v>7</v>
      </c>
      <c r="J21" t="s">
        <v>4</v>
      </c>
      <c r="K21" t="s">
        <v>314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259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/cantos/src/chtml/a/aleluyabendecidalsenor.html</v>
      </c>
      <c r="AF21" t="s">
        <v>20</v>
      </c>
      <c r="AG21" t="str">
        <f>LOWER(LEFT(Table1345[[#This Row],[Titulo]],1))</f>
        <v>a</v>
      </c>
      <c r="AH21" t="str">
        <f>_xlfn.CONCAT(Table1345[[#This Row],[ID]:[c021]])</f>
        <v>{id:18,title: "Aleluya, bendecid al Señor", subtitle: "Salmo 134 (133)", category: "Precatecumenado", moments: ["Pascua", "Niños", "Paz", "Antiguo Testamento"], url: "/cantos/src/chtml/a/aleluyabendecidalsenor.html"},</v>
      </c>
    </row>
    <row r="22" spans="1:34" x14ac:dyDescent="0.35">
      <c r="A22">
        <v>34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34</v>
      </c>
      <c r="H22" t="s">
        <v>6</v>
      </c>
      <c r="I22" t="s">
        <v>7</v>
      </c>
      <c r="J22" t="s">
        <v>4</v>
      </c>
      <c r="K22" t="s">
        <v>315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304</v>
      </c>
      <c r="T22" t="s">
        <v>14</v>
      </c>
      <c r="U22" t="s">
        <v>16</v>
      </c>
      <c r="V22" t="s">
        <v>14</v>
      </c>
      <c r="W22" t="s">
        <v>263</v>
      </c>
      <c r="AD22" t="s">
        <v>18</v>
      </c>
      <c r="AE22" t="str" cm="1">
        <f t="array" ref="AE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/cantos/src/chtml/a/aleluyayallegoelreino.html</v>
      </c>
      <c r="AF22" t="s">
        <v>20</v>
      </c>
      <c r="AG22" t="str">
        <f>LOWER(LEFT(Table1345[[#This Row],[Titulo]],1))</f>
        <v>a</v>
      </c>
      <c r="AH22" t="str">
        <f>_xlfn.CONCAT(Table1345[[#This Row],[ID]:[c021]])</f>
        <v>{id:19,title: "Aleluya, ya llegó el reino", subtitle: "Apocalipsis 19,6-9", category: "Precatecumenado", moments: ["Laudes/Visperas", "Comunión", "Nuevo Testamento"], url: "/cantos/src/chtml/a/aleluyayallegoelreino.html"},</v>
      </c>
    </row>
    <row r="23" spans="1:34" x14ac:dyDescent="0.35">
      <c r="A23">
        <v>35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35</v>
      </c>
      <c r="H23" t="s">
        <v>6</v>
      </c>
      <c r="I23" t="s">
        <v>7</v>
      </c>
      <c r="J23" t="s">
        <v>4</v>
      </c>
      <c r="K23" t="s">
        <v>316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17</v>
      </c>
      <c r="T23" t="s">
        <v>14</v>
      </c>
      <c r="U23" t="s">
        <v>262</v>
      </c>
      <c r="AD23" t="s">
        <v>18</v>
      </c>
      <c r="AE23" t="str" cm="1">
        <f t="array" ref="AE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/cantos/src/chtml/a/alzaospuertas.html</v>
      </c>
      <c r="AF23" t="s">
        <v>20</v>
      </c>
      <c r="AG23" t="str">
        <f>LOWER(LEFT(Table1345[[#This Row],[Titulo]],1))</f>
        <v>a</v>
      </c>
      <c r="AH23" t="str">
        <f>_xlfn.CONCAT(Table1345[[#This Row],[ID]:[c021]])</f>
        <v>{id:20,title: "Alzaos puertas ", subtitle: "Salmo 24 (23)", category: "Precatecumenado", moments: ["Entrada", "Antiguo Testamento"], url: "/cantos/src/chtml/a/alzaospuertas.html"},</v>
      </c>
    </row>
    <row r="24" spans="1:34" x14ac:dyDescent="0.35">
      <c r="A24">
        <v>36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36</v>
      </c>
      <c r="H24" t="s">
        <v>6</v>
      </c>
      <c r="I24" t="s">
        <v>7</v>
      </c>
      <c r="J24" t="s">
        <v>4</v>
      </c>
      <c r="K24" t="s">
        <v>317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17</v>
      </c>
      <c r="T24" t="s">
        <v>14</v>
      </c>
      <c r="U24" t="s">
        <v>263</v>
      </c>
      <c r="AD24" t="s">
        <v>18</v>
      </c>
      <c r="AE24" t="str" cm="1">
        <f t="array" ref="AE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/cantos/src/chtml/a/amenamenamen.html</v>
      </c>
      <c r="AF24" t="s">
        <v>20</v>
      </c>
      <c r="AG24" t="str">
        <f>LOWER(LEFT(Table1345[[#This Row],[Titulo]],1))</f>
        <v>a</v>
      </c>
      <c r="AH24" t="str">
        <f>_xlfn.CONCAT(Table1345[[#This Row],[ID]:[c021]])</f>
        <v>{id:21,title: "Amén, amén, amén", subtitle: "Apocalipsis 7,12-14", category: "Precatecumenado", moments: ["Entrada", "Nuevo Testamento"], url: "/cantos/src/chtml/a/amenamenamen.html"},</v>
      </c>
    </row>
    <row r="25" spans="1:34" x14ac:dyDescent="0.35">
      <c r="A25">
        <v>37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37</v>
      </c>
      <c r="H25" t="s">
        <v>6</v>
      </c>
      <c r="I25" t="s">
        <v>7</v>
      </c>
      <c r="J25" t="s">
        <v>4</v>
      </c>
      <c r="K25" t="s">
        <v>318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255</v>
      </c>
      <c r="T25" t="s">
        <v>14</v>
      </c>
      <c r="U25" t="s">
        <v>304</v>
      </c>
      <c r="V25" t="s">
        <v>14</v>
      </c>
      <c r="W25" t="s">
        <v>262</v>
      </c>
      <c r="X25" t="s">
        <v>14</v>
      </c>
      <c r="AD25" t="s">
        <v>18</v>
      </c>
      <c r="AE25" t="str" cm="1">
        <f t="array" ref="AE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/cantos/src/chtml/a/amoalsenor.html</v>
      </c>
      <c r="AF25" t="s">
        <v>20</v>
      </c>
      <c r="AG25" t="str">
        <f>LOWER(LEFT(Table1345[[#This Row],[Titulo]],1))</f>
        <v>a</v>
      </c>
      <c r="AH25" t="str">
        <f>_xlfn.CONCAT(Table1345[[#This Row],[ID]:[c021]])</f>
        <v>{id:22,title: "Amo al Señor ", subtitle: "Salmo 116 (114-115)", category: "Precatecumenado", moments: ["Cuaresma", "Laudes/Visperas", "Antiguo Testamento", ""], url: "/cantos/src/chtml/a/amoalsenor.html"},</v>
      </c>
    </row>
    <row r="26" spans="1:34" x14ac:dyDescent="0.35">
      <c r="A26">
        <v>169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166</v>
      </c>
      <c r="H26" t="s">
        <v>6</v>
      </c>
      <c r="I26" t="s">
        <v>7</v>
      </c>
      <c r="J26" t="s">
        <v>4</v>
      </c>
      <c r="K26" t="s">
        <v>431</v>
      </c>
      <c r="L26" t="s">
        <v>9</v>
      </c>
      <c r="M26" t="s">
        <v>10</v>
      </c>
      <c r="N26" t="s">
        <v>4</v>
      </c>
      <c r="O26" s="3" t="s">
        <v>511</v>
      </c>
      <c r="P26" t="s">
        <v>4</v>
      </c>
      <c r="Q26" t="s">
        <v>12</v>
      </c>
      <c r="R26" t="s">
        <v>4</v>
      </c>
      <c r="S26" t="s">
        <v>255</v>
      </c>
      <c r="AD26" t="s">
        <v>18</v>
      </c>
      <c r="AE26" t="str" cm="1">
        <f t="array" ref="AE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/cantos/src/chtml/a/antifona–versiculoantesdelevangelio.html</v>
      </c>
      <c r="AF26" t="s">
        <v>20</v>
      </c>
      <c r="AG26" t="str">
        <f>LOWER(LEFT(Table1345[[#This Row],[Titulo]],1))</f>
        <v>a</v>
      </c>
      <c r="AH26" t="str">
        <f>_xlfn.CONCAT(Table1345[[#This Row],[ID]:[c021]])</f>
        <v>{id:23,title: "Antífona – versículo antes del Evangelio ", subtitle: "Apropiado para el tiempo de Cuaresma", category: "Liturgia", moments: ["Cuaresma"], url: "/cantos/src/chtml/a/antifona–versiculoantesdelevangelio.html"},</v>
      </c>
    </row>
    <row r="27" spans="1:34" x14ac:dyDescent="0.35">
      <c r="A27">
        <v>38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38</v>
      </c>
      <c r="H27" t="s">
        <v>6</v>
      </c>
      <c r="I27" t="s">
        <v>7</v>
      </c>
      <c r="J27" t="s">
        <v>4</v>
      </c>
      <c r="K27" t="s">
        <v>319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13</v>
      </c>
      <c r="T27" t="s">
        <v>14</v>
      </c>
      <c r="U27" t="s">
        <v>257</v>
      </c>
      <c r="V27" t="s">
        <v>14</v>
      </c>
      <c r="W27" t="s">
        <v>509</v>
      </c>
      <c r="X27" t="s">
        <v>14</v>
      </c>
      <c r="Y27" t="s">
        <v>262</v>
      </c>
      <c r="AD27" t="s">
        <v>18</v>
      </c>
      <c r="AE27" t="str" cm="1">
        <f t="array" ref="AE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/cantos/src/chtml/a/aquedah.html</v>
      </c>
      <c r="AF27" t="s">
        <v>20</v>
      </c>
      <c r="AG27" t="str">
        <f>LOWER(LEFT(Table1345[[#This Row],[Titulo]],1))</f>
        <v>a</v>
      </c>
      <c r="AH27" t="str">
        <f>_xlfn.CONCAT(Table1345[[#This Row],[ID]:[c021]])</f>
        <v>{id:24,title: "Aquedah", subtitle: "Del Targum Neofiti sobre el sacrificio de Isaac (Gn 22,1-19)", category: "Precatecumenado", moments: ["Pascua", "Niños", "Fracción del Fracción del Pan", "Antiguo Testamento"], url: "/cantos/src/chtml/a/aquedah.html"},</v>
      </c>
    </row>
    <row r="28" spans="1:34" x14ac:dyDescent="0.35">
      <c r="A28">
        <v>205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199</v>
      </c>
      <c r="H28" t="s">
        <v>6</v>
      </c>
      <c r="I28" t="s">
        <v>7</v>
      </c>
      <c r="J28" t="s">
        <v>4</v>
      </c>
      <c r="K28" t="s">
        <v>451</v>
      </c>
      <c r="L28" t="s">
        <v>9</v>
      </c>
      <c r="M28" t="s">
        <v>10</v>
      </c>
      <c r="N28" t="s">
        <v>4</v>
      </c>
      <c r="O28" s="4" t="s">
        <v>198</v>
      </c>
      <c r="P28" t="s">
        <v>4</v>
      </c>
      <c r="Q28" t="s">
        <v>12</v>
      </c>
      <c r="R28" t="s">
        <v>4</v>
      </c>
      <c r="S28" t="s">
        <v>255</v>
      </c>
      <c r="AD28" t="s">
        <v>18</v>
      </c>
      <c r="AE28" t="str" cm="1">
        <f t="array" ref="AE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/cantos/src/chtml/a/asihablaelamen.html</v>
      </c>
      <c r="AF28" t="s">
        <v>20</v>
      </c>
      <c r="AG28" t="str">
        <f>LOWER(LEFT(Table1345[[#This Row],[Titulo]],1))</f>
        <v>a</v>
      </c>
      <c r="AH28" t="str">
        <f>_xlfn.CONCAT(Table1345[[#This Row],[ID]:[c021]])</f>
        <v>{id:25,title: "Así habla el amén ", subtitle: "Apocalipsis 3,14-22", category: "Catecumenado", moments: ["Cuaresma"], url: "/cantos/src/chtml/a/asihablaelamen.html"},</v>
      </c>
    </row>
    <row r="29" spans="1:34" x14ac:dyDescent="0.35">
      <c r="A29">
        <v>39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39</v>
      </c>
      <c r="H29" t="s">
        <v>6</v>
      </c>
      <c r="I29" t="s">
        <v>7</v>
      </c>
      <c r="J29" t="s">
        <v>4</v>
      </c>
      <c r="K29" t="s">
        <v>320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256</v>
      </c>
      <c r="T29" t="s">
        <v>14</v>
      </c>
      <c r="U29" t="s">
        <v>263</v>
      </c>
      <c r="AD29" t="s">
        <v>18</v>
      </c>
      <c r="AE29" t="str" cm="1">
        <f t="array" ref="AE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/cantos/src/chtml/a/avemariai.html</v>
      </c>
      <c r="AF29" t="s">
        <v>20</v>
      </c>
      <c r="AG29" t="str">
        <f>LOWER(LEFT(Table1345[[#This Row],[Titulo]],1))</f>
        <v>a</v>
      </c>
      <c r="AH29" t="str">
        <f>_xlfn.CONCAT(Table1345[[#This Row],[ID]:[c021]])</f>
        <v>{id:26,title: "Ave María I ", subtitle: "Lucas 1,28ss", category: "Precatecumenado", moments: ["Virgen", "Nuevo Testamento"], url: "/cantos/src/chtml/a/avemariai.html"},</v>
      </c>
    </row>
    <row r="30" spans="1:34" x14ac:dyDescent="0.35">
      <c r="A30">
        <v>40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40</v>
      </c>
      <c r="H30" t="s">
        <v>6</v>
      </c>
      <c r="I30" t="s">
        <v>7</v>
      </c>
      <c r="J30" t="s">
        <v>4</v>
      </c>
      <c r="K30" t="s">
        <v>320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256</v>
      </c>
      <c r="T30" t="s">
        <v>14</v>
      </c>
      <c r="U30" t="s">
        <v>261</v>
      </c>
      <c r="V30" t="s">
        <v>14</v>
      </c>
      <c r="W30" t="s">
        <v>263</v>
      </c>
      <c r="AD30" t="s">
        <v>18</v>
      </c>
      <c r="AE30" t="str" cm="1">
        <f t="array" ref="AE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/cantos/src/chtml/a/avemariaii(1984).html</v>
      </c>
      <c r="AF30" t="s">
        <v>20</v>
      </c>
      <c r="AG30" t="str">
        <f>LOWER(LEFT(Table1345[[#This Row],[Titulo]],1))</f>
        <v>a</v>
      </c>
      <c r="AH30" t="str">
        <f>_xlfn.CONCAT(Table1345[[#This Row],[ID]:[c021]])</f>
        <v>{id:27,title: "Ave María II (1984)", subtitle: "Lucas 1,28ss", category: "Precatecumenado", moments: ["Virgen", "Final", "Nuevo Testamento"], url: "/cantos/src/chtml/a/avemariaii(1984).html"},</v>
      </c>
    </row>
    <row r="31" spans="1:34" x14ac:dyDescent="0.35">
      <c r="A31">
        <v>41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41</v>
      </c>
      <c r="H31" t="s">
        <v>6</v>
      </c>
      <c r="I31" t="s">
        <v>7</v>
      </c>
      <c r="J31" t="s">
        <v>4</v>
      </c>
      <c r="K31" t="s">
        <v>321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/cantos/src/chtml/b/babiloniacriminal.html</v>
      </c>
      <c r="AF31" t="s">
        <v>20</v>
      </c>
      <c r="AG31" t="str">
        <f>LOWER(LEFT(Table1345[[#This Row],[Titulo]],1))</f>
        <v>b</v>
      </c>
      <c r="AH31" t="str">
        <f>_xlfn.CONCAT(Table1345[[#This Row],[ID]:[c021]])</f>
        <v>{id:28,title: "Babilonia criminal ", subtitle: "Salmo 137 (136)", category: "Precatecumenado", moments: ["Cuaresma", "Laudes/Visperas", "Antiguo Testamento"], url: "/cantos/src/chtml/b/babiloniacriminal.html"},</v>
      </c>
    </row>
    <row r="32" spans="1:34" x14ac:dyDescent="0.35">
      <c r="A32">
        <v>42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42</v>
      </c>
      <c r="H32" t="s">
        <v>6</v>
      </c>
      <c r="I32" t="s">
        <v>7</v>
      </c>
      <c r="J32" t="s">
        <v>4</v>
      </c>
      <c r="K32" t="s">
        <v>322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259</v>
      </c>
      <c r="T32" t="s">
        <v>14</v>
      </c>
      <c r="U32" t="s">
        <v>16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/cantos/src/chtml/b/balaam.html</v>
      </c>
      <c r="AF32" t="s">
        <v>20</v>
      </c>
      <c r="AG32" t="str">
        <f>LOWER(LEFT(Table1345[[#This Row],[Titulo]],1))</f>
        <v>b</v>
      </c>
      <c r="AH32" t="str">
        <f>_xlfn.CONCAT(Table1345[[#This Row],[ID]:[c021]])</f>
        <v>{id:29,title: "Balaam", subtitle: "Números 23,7-24", category: "Precatecumenado", moments: ["Paz", "Comunión", "Final", "Antiguo Testamento"], url: "/cantos/src/chtml/b/balaam.html"},</v>
      </c>
    </row>
    <row r="33" spans="1:34" x14ac:dyDescent="0.35">
      <c r="A33">
        <v>43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43</v>
      </c>
      <c r="H33" t="s">
        <v>6</v>
      </c>
      <c r="I33" t="s">
        <v>7</v>
      </c>
      <c r="J33" t="s">
        <v>4</v>
      </c>
      <c r="K33" t="s">
        <v>323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255</v>
      </c>
      <c r="T33" t="s">
        <v>14</v>
      </c>
      <c r="U33" t="s">
        <v>304</v>
      </c>
      <c r="V33" t="s">
        <v>14</v>
      </c>
      <c r="W33" t="s">
        <v>262</v>
      </c>
      <c r="AD33" t="s">
        <v>18</v>
      </c>
      <c r="AE33" t="str" cm="1">
        <f t="array" ref="AE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/cantos/src/chtml/b/bendecirealsenorentodotiempo.html</v>
      </c>
      <c r="AF33" t="s">
        <v>20</v>
      </c>
      <c r="AG33" t="str">
        <f>LOWER(LEFT(Table1345[[#This Row],[Titulo]],1))</f>
        <v>b</v>
      </c>
      <c r="AH33" t="str">
        <f>_xlfn.CONCAT(Table1345[[#This Row],[ID]:[c021]])</f>
        <v>{id:30,title: "Bendeciré al Señor en todo tiempo", subtitle: "Salmo 34 (33)", category: "Precatecumenado", moments: ["Cuaresma", "Laudes/Visperas", "Antiguo Testamento"], url: "/cantos/src/chtml/b/bendecirealsenorentodotiempo.html"},</v>
      </c>
    </row>
    <row r="34" spans="1:34" x14ac:dyDescent="0.35">
      <c r="A34">
        <v>44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44</v>
      </c>
      <c r="H34" t="s">
        <v>6</v>
      </c>
      <c r="I34" t="s">
        <v>7</v>
      </c>
      <c r="J34" t="s">
        <v>4</v>
      </c>
      <c r="K34" t="s">
        <v>324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255</v>
      </c>
      <c r="T34" t="s">
        <v>14</v>
      </c>
      <c r="U34" t="s">
        <v>304</v>
      </c>
      <c r="V34" t="s">
        <v>14</v>
      </c>
      <c r="W34" t="s">
        <v>262</v>
      </c>
      <c r="AD34" t="s">
        <v>18</v>
      </c>
      <c r="AE34" t="str" cm="1">
        <f t="array" ref="AE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/cantos/src/chtml/b/bendicealmamiaayahveh.html</v>
      </c>
      <c r="AF34" t="s">
        <v>20</v>
      </c>
      <c r="AG34" t="str">
        <f>LOWER(LEFT(Table1345[[#This Row],[Titulo]],1))</f>
        <v>b</v>
      </c>
      <c r="AH34" t="str">
        <f>_xlfn.CONCAT(Table1345[[#This Row],[ID]:[c021]])</f>
        <v>{id:31,title: "Bendice, alma mía, a Yahveh ", subtitle: "Salmo 103 (102)", category: "Precatecumenado", moments: ["Cuaresma", "Laudes/Visperas", "Antiguo Testamento"], url: "/cantos/src/chtml/b/bendicealmamiaayahveh.html"},</v>
      </c>
    </row>
    <row r="35" spans="1:34" x14ac:dyDescent="0.35">
      <c r="A35">
        <v>170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167</v>
      </c>
      <c r="H35" t="s">
        <v>6</v>
      </c>
      <c r="I35" t="s">
        <v>7</v>
      </c>
      <c r="J35" t="s">
        <v>4</v>
      </c>
      <c r="K35" t="s">
        <v>432</v>
      </c>
      <c r="L35" t="s">
        <v>9</v>
      </c>
      <c r="M35" t="s">
        <v>10</v>
      </c>
      <c r="N35" t="s">
        <v>4</v>
      </c>
      <c r="O35" s="3" t="s">
        <v>511</v>
      </c>
      <c r="P35" t="s">
        <v>4</v>
      </c>
      <c r="Q35" t="s">
        <v>12</v>
      </c>
      <c r="R35" t="s">
        <v>4</v>
      </c>
      <c r="S35" t="s">
        <v>13</v>
      </c>
      <c r="AD35" t="s">
        <v>18</v>
      </c>
      <c r="AE35" t="str" cm="1">
        <f t="array" ref="AE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/cantos/src/chtml/b/bendiciondelagua.html</v>
      </c>
      <c r="AF35" t="s">
        <v>20</v>
      </c>
      <c r="AG35" t="str">
        <f>LOWER(LEFT(Table1345[[#This Row],[Titulo]],1))</f>
        <v>b</v>
      </c>
      <c r="AH35" t="str">
        <f>_xlfn.CONCAT(Table1345[[#This Row],[ID]:[c021]])</f>
        <v>{id:32,title: "Bendición del agua", subtitle: "De Liturgia Bautismal de la Vigilia Pascual", category: "Liturgia", moments: ["Pascua"], url: "/cantos/src/chtml/b/bendiciondelagua.html"},</v>
      </c>
    </row>
    <row r="36" spans="1:34" x14ac:dyDescent="0.35">
      <c r="A36">
        <v>171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167</v>
      </c>
      <c r="H36" t="s">
        <v>6</v>
      </c>
      <c r="I36" t="s">
        <v>7</v>
      </c>
      <c r="J36" t="s">
        <v>4</v>
      </c>
      <c r="L36" t="s">
        <v>9</v>
      </c>
      <c r="M36" t="s">
        <v>10</v>
      </c>
      <c r="N36" t="s">
        <v>4</v>
      </c>
      <c r="O36" s="3" t="s">
        <v>511</v>
      </c>
      <c r="P36" t="s">
        <v>4</v>
      </c>
      <c r="Q36" t="s">
        <v>12</v>
      </c>
      <c r="R36" t="s">
        <v>4</v>
      </c>
      <c r="AD36" t="s">
        <v>18</v>
      </c>
      <c r="AE36" t="str" cm="1">
        <f t="array" ref="AE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/cantos/src/chtml/b/bendiciondelagua.html</v>
      </c>
      <c r="AF36" t="s">
        <v>20</v>
      </c>
      <c r="AG36" t="str">
        <f>LOWER(LEFT(Table1345[[#This Row],[Titulo]],1))</f>
        <v>b</v>
      </c>
      <c r="AH36" t="str">
        <f>_xlfn.CONCAT(Table1345[[#This Row],[ID]:[c021]])</f>
        <v>{id:33,title: "Bendición del agua", subtitle: "", category: "Liturgia", moments: [""], url: "/cantos/src/chtml/b/bendiciondelagua.html"},</v>
      </c>
    </row>
    <row r="37" spans="1:34" x14ac:dyDescent="0.35">
      <c r="A37">
        <v>172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168</v>
      </c>
      <c r="H37" t="s">
        <v>6</v>
      </c>
      <c r="I37" t="s">
        <v>7</v>
      </c>
      <c r="J37" t="s">
        <v>4</v>
      </c>
      <c r="K37" t="s">
        <v>433</v>
      </c>
      <c r="L37" t="s">
        <v>9</v>
      </c>
      <c r="M37" t="s">
        <v>10</v>
      </c>
      <c r="N37" t="s">
        <v>4</v>
      </c>
      <c r="O37" s="3" t="s">
        <v>511</v>
      </c>
      <c r="P37" t="s">
        <v>4</v>
      </c>
      <c r="Q37" t="s">
        <v>12</v>
      </c>
      <c r="R37" t="s">
        <v>4</v>
      </c>
      <c r="S37" t="s">
        <v>434</v>
      </c>
      <c r="AD37" t="s">
        <v>18</v>
      </c>
      <c r="AE37" t="str" cm="1">
        <f t="array" ref="AE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/cantos/src/chtml/b/bendicionpenitencial.html</v>
      </c>
      <c r="AF37" t="s">
        <v>20</v>
      </c>
      <c r="AG37" t="str">
        <f>LOWER(LEFT(Table1345[[#This Row],[Titulo]],1))</f>
        <v>b</v>
      </c>
      <c r="AH37" t="str">
        <f>_xlfn.CONCAT(Table1345[[#This Row],[ID]:[c021]])</f>
        <v>{id:34,title: "Bendición penitencial ", subtitle: "Oración conclusiva de acción de gracias para la Celebración Penitencial", category: "Liturgia", moments: ["Penitencial"], url: "/cantos/src/chtml/b/bendicionpenitencial.html"},</v>
      </c>
    </row>
    <row r="38" spans="1:34" x14ac:dyDescent="0.35">
      <c r="A38">
        <v>45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45</v>
      </c>
      <c r="H38" t="s">
        <v>6</v>
      </c>
      <c r="I38" t="s">
        <v>7</v>
      </c>
      <c r="J38" t="s">
        <v>4</v>
      </c>
      <c r="K38" t="s">
        <v>325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256</v>
      </c>
      <c r="T38" t="s">
        <v>14</v>
      </c>
      <c r="U38" t="s">
        <v>17</v>
      </c>
      <c r="V38" t="s">
        <v>14</v>
      </c>
      <c r="W38" t="s">
        <v>261</v>
      </c>
      <c r="X38" t="s">
        <v>14</v>
      </c>
      <c r="Y38" t="s">
        <v>263</v>
      </c>
      <c r="AD38" t="s">
        <v>18</v>
      </c>
      <c r="AE38" t="str" cm="1">
        <f t="array" ref="AE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/cantos/src/chtml/b/benditaerestumaria.html</v>
      </c>
      <c r="AF38" t="s">
        <v>20</v>
      </c>
      <c r="AG38" t="str">
        <f>LOWER(LEFT(Table1345[[#This Row],[Titulo]],1))</f>
        <v>b</v>
      </c>
      <c r="AH38" t="str">
        <f>_xlfn.CONCAT(Table1345[[#This Row],[ID]:[c021]])</f>
        <v>{id:35,title: "Bendita eres tú, María", subtitle: "Lucas 1,42-45", category: "Precatecumenado", moments: ["Virgen", "Entrada", "Final", "Nuevo Testamento"], url: "/cantos/src/chtml/b/benditaerestumaria.html"},</v>
      </c>
    </row>
    <row r="39" spans="1:34" x14ac:dyDescent="0.35">
      <c r="A39">
        <v>46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46</v>
      </c>
      <c r="H39" t="s">
        <v>6</v>
      </c>
      <c r="I39" t="s">
        <v>7</v>
      </c>
      <c r="J39" t="s">
        <v>4</v>
      </c>
      <c r="K39" t="s">
        <v>326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304</v>
      </c>
      <c r="T39" t="s">
        <v>14</v>
      </c>
      <c r="U39" t="s">
        <v>262</v>
      </c>
      <c r="AD39" t="s">
        <v>18</v>
      </c>
      <c r="AE39" t="str" cm="1">
        <f t="array" ref="AE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/cantos/src/chtml/b/benditoeressenor.html</v>
      </c>
      <c r="AF39" t="s">
        <v>20</v>
      </c>
      <c r="AG39" t="str">
        <f>LOWER(LEFT(Table1345[[#This Row],[Titulo]],1))</f>
        <v>b</v>
      </c>
      <c r="AH39" t="str">
        <f>_xlfn.CONCAT(Table1345[[#This Row],[ID]:[c021]])</f>
        <v>{id:36,title: "Bendito eres, Señor ", subtitle: "Daniel 3,52-57", category: "Precatecumenado", moments: ["Laudes/Visperas", "Antiguo Testamento"], url: "/cantos/src/chtml/b/benditoeressenor.html"},</v>
      </c>
    </row>
    <row r="40" spans="1:34" x14ac:dyDescent="0.35">
      <c r="A40">
        <v>206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200</v>
      </c>
      <c r="H40" t="s">
        <v>6</v>
      </c>
      <c r="I40" t="s">
        <v>7</v>
      </c>
      <c r="J40" t="s">
        <v>4</v>
      </c>
      <c r="K40" t="s">
        <v>452</v>
      </c>
      <c r="L40" t="s">
        <v>9</v>
      </c>
      <c r="M40" t="s">
        <v>10</v>
      </c>
      <c r="N40" t="s">
        <v>4</v>
      </c>
      <c r="O40" s="4" t="s">
        <v>198</v>
      </c>
      <c r="P40" t="s">
        <v>4</v>
      </c>
      <c r="Q40" t="s">
        <v>12</v>
      </c>
      <c r="R40" t="s">
        <v>4</v>
      </c>
      <c r="AD40" t="s">
        <v>18</v>
      </c>
      <c r="AE40" t="str" cm="1">
        <f t="array" ref="AE4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/cantos/src/chtml/b/benditoseadios.html</v>
      </c>
      <c r="AF40" t="s">
        <v>20</v>
      </c>
      <c r="AG40" t="str">
        <f>LOWER(LEFT(Table1345[[#This Row],[Titulo]],1))</f>
        <v>b</v>
      </c>
      <c r="AH40" t="str">
        <f>_xlfn.CONCAT(Table1345[[#This Row],[ID]:[c021]])</f>
        <v>{id:37,title: "Bendito sea Dios ", subtitle: "Efesios 1,3-13", category: "Catecumenado", moments: [""], url: "/cantos/src/chtml/b/benditoseadios.html"},</v>
      </c>
    </row>
    <row r="41" spans="1:34" x14ac:dyDescent="0.35">
      <c r="A41">
        <v>47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47</v>
      </c>
      <c r="H41" t="s">
        <v>6</v>
      </c>
      <c r="I41" t="s">
        <v>7</v>
      </c>
      <c r="J41" t="s">
        <v>4</v>
      </c>
      <c r="K41" t="s">
        <v>327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304</v>
      </c>
      <c r="T41" t="s">
        <v>14</v>
      </c>
      <c r="U41" t="s">
        <v>263</v>
      </c>
      <c r="AD41" t="s">
        <v>18</v>
      </c>
      <c r="AE41" t="str" cm="1">
        <f t="array" ref="AE4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/cantos/src/chtml/b/benedictus.html</v>
      </c>
      <c r="AF41" t="s">
        <v>20</v>
      </c>
      <c r="AG41" t="str">
        <f>LOWER(LEFT(Table1345[[#This Row],[Titulo]],1))</f>
        <v>b</v>
      </c>
      <c r="AH41" t="str">
        <f>_xlfn.CONCAT(Table1345[[#This Row],[ID]:[c021]])</f>
        <v>{id:38,title: "Benedictus", subtitle: "Lucas 1,67-80", category: "Precatecumenado", moments: ["Laudes/Visperas", "Nuevo Testamento"], url: "/cantos/src/chtml/b/benedictus.html"},</v>
      </c>
    </row>
    <row r="42" spans="1:34" x14ac:dyDescent="0.35">
      <c r="A42">
        <v>48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48</v>
      </c>
      <c r="H42" t="s">
        <v>6</v>
      </c>
      <c r="I42" t="s">
        <v>7</v>
      </c>
      <c r="J42" t="s">
        <v>4</v>
      </c>
      <c r="K42" t="s">
        <v>328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255</v>
      </c>
      <c r="T42" t="s">
        <v>14</v>
      </c>
      <c r="U42" t="s">
        <v>304</v>
      </c>
      <c r="V42" t="s">
        <v>14</v>
      </c>
      <c r="W42" t="s">
        <v>262</v>
      </c>
      <c r="AD42" t="s">
        <v>18</v>
      </c>
      <c r="AE42" t="str" cm="1">
        <f t="array" ref="AE4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/cantos/src/chtml/c/cantadadios.html</v>
      </c>
      <c r="AF42" t="s">
        <v>20</v>
      </c>
      <c r="AG42" t="str">
        <f>LOWER(LEFT(Table1345[[#This Row],[Titulo]],1))</f>
        <v>c</v>
      </c>
      <c r="AH42" t="str">
        <f>_xlfn.CONCAT(Table1345[[#This Row],[ID]:[c021]])</f>
        <v>{id:39,title: "Cantad a Dios ", subtitle: "Salmo 67 (68) 2.4-7", category: "Precatecumenado", moments: ["Cuaresma", "Laudes/Visperas", "Antiguo Testamento"], url: "/cantos/src/chtml/c/cantadadios.html"},</v>
      </c>
    </row>
    <row r="43" spans="1:34" x14ac:dyDescent="0.35">
      <c r="A43">
        <v>49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49</v>
      </c>
      <c r="H43" t="s">
        <v>6</v>
      </c>
      <c r="I43" t="s">
        <v>7</v>
      </c>
      <c r="J43" t="s">
        <v>4</v>
      </c>
      <c r="K43" t="s">
        <v>329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304</v>
      </c>
      <c r="T43" t="s">
        <v>14</v>
      </c>
      <c r="U43" t="s">
        <v>17</v>
      </c>
      <c r="V43" t="s">
        <v>14</v>
      </c>
      <c r="W43" t="s">
        <v>261</v>
      </c>
      <c r="X43" t="s">
        <v>14</v>
      </c>
      <c r="Y43" t="s">
        <v>262</v>
      </c>
      <c r="AD43" t="s">
        <v>18</v>
      </c>
      <c r="AE43" t="str" cm="1">
        <f t="array" ref="AE4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/cantos/src/chtml/c/cantadalsenor.html</v>
      </c>
      <c r="AF43" t="s">
        <v>20</v>
      </c>
      <c r="AG43" t="str">
        <f>LOWER(LEFT(Table1345[[#This Row],[Titulo]],1))</f>
        <v>c</v>
      </c>
      <c r="AH43" t="str">
        <f>_xlfn.CONCAT(Table1345[[#This Row],[ID]:[c021]])</f>
        <v>{id:40,title: "Cantad al Señor", subtitle: "Salmo 117 (116)", category: "Precatecumenado", moments: ["Laudes/Visperas", "Entrada", "Final", "Antiguo Testamento"], url: "/cantos/src/chtml/c/cantadalsenor.html"},</v>
      </c>
    </row>
    <row r="44" spans="1:34" x14ac:dyDescent="0.35">
      <c r="A44">
        <v>50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50</v>
      </c>
      <c r="H44" t="s">
        <v>6</v>
      </c>
      <c r="I44" t="s">
        <v>7</v>
      </c>
      <c r="J44" t="s">
        <v>4</v>
      </c>
      <c r="K44" t="s">
        <v>330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304</v>
      </c>
      <c r="T44" t="s">
        <v>14</v>
      </c>
      <c r="U44" t="s">
        <v>262</v>
      </c>
      <c r="AD44" t="s">
        <v>18</v>
      </c>
      <c r="AE44" t="str" cm="1">
        <f t="array" ref="AE4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/cantos/src/chtml/c/canticodelostresjovenes.html</v>
      </c>
      <c r="AF44" t="s">
        <v>20</v>
      </c>
      <c r="AG44" t="str">
        <f>LOWER(LEFT(Table1345[[#This Row],[Titulo]],1))</f>
        <v>c</v>
      </c>
      <c r="AH44" t="str">
        <f>_xlfn.CONCAT(Table1345[[#This Row],[ID]:[c021]])</f>
        <v>{id:41,title: "Cántico de los tres jóvenes ", subtitle: "Daniel 3,57-58", category: "Precatecumenado", moments: ["Laudes/Visperas", "Antiguo Testamento"], url: "/cantos/src/chtml/c/canticodelostresjovenes.html"},</v>
      </c>
    </row>
    <row r="45" spans="1:34" x14ac:dyDescent="0.35">
      <c r="A45">
        <v>51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51</v>
      </c>
      <c r="H45" t="s">
        <v>6</v>
      </c>
      <c r="I45" t="s">
        <v>7</v>
      </c>
      <c r="J45" t="s">
        <v>4</v>
      </c>
      <c r="K45" t="s">
        <v>331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13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/cantos/src/chtml/c/cantodemoises.html</v>
      </c>
      <c r="AF45" t="s">
        <v>20</v>
      </c>
      <c r="AG45" t="str">
        <f>LOWER(LEFT(Table1345[[#This Row],[Titulo]],1))</f>
        <v>c</v>
      </c>
      <c r="AH45" t="str">
        <f>_xlfn.CONCAT(Table1345[[#This Row],[ID]:[c021]])</f>
        <v>{id:42,title: "Canto de Moisés", subtitle: "Éxodo 15,1-18", category: "Precatecumenado", moments: ["Pascua", "Antiguo Testamento"], url: "/cantos/src/chtml/c/cantodemoises.html"},</v>
      </c>
    </row>
    <row r="46" spans="1:34" x14ac:dyDescent="0.35">
      <c r="A46">
        <v>52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52</v>
      </c>
      <c r="H46" t="s">
        <v>6</v>
      </c>
      <c r="I46" t="s">
        <v>7</v>
      </c>
      <c r="J46" t="s">
        <v>4</v>
      </c>
      <c r="K46" t="s">
        <v>332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263</v>
      </c>
      <c r="AD46" t="s">
        <v>18</v>
      </c>
      <c r="AE46" t="str" cm="1">
        <f t="array" ref="AE4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/cantos/src/chtml/c/caritaschristiurgetnos.html</v>
      </c>
      <c r="AF46" t="s">
        <v>20</v>
      </c>
      <c r="AG46" t="str">
        <f>LOWER(LEFT(Table1345[[#This Row],[Titulo]],1))</f>
        <v>c</v>
      </c>
      <c r="AH46" t="str">
        <f>_xlfn.CONCAT(Table1345[[#This Row],[ID]:[c021]])</f>
        <v>{id:43,title: "Caritas Christi urget nos ", subtitle: "2ª Corintios 5,14.15.17.21", category: "Precatecumenado", moments: ["Nuevo Testamento"], url: "/cantos/src/chtml/c/caritaschristiurgetnos.html"},</v>
      </c>
    </row>
    <row r="47" spans="1:34" x14ac:dyDescent="0.35">
      <c r="A47">
        <v>234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227</v>
      </c>
      <c r="H47" t="s">
        <v>6</v>
      </c>
      <c r="I47" t="s">
        <v>7</v>
      </c>
      <c r="J47" t="s">
        <v>4</v>
      </c>
      <c r="K47" t="s">
        <v>479</v>
      </c>
      <c r="L47" t="s">
        <v>9</v>
      </c>
      <c r="M47" t="s">
        <v>10</v>
      </c>
      <c r="N47" t="s">
        <v>4</v>
      </c>
      <c r="O47" s="5" t="s">
        <v>510</v>
      </c>
      <c r="P47" t="s">
        <v>4</v>
      </c>
      <c r="Q47" t="s">
        <v>12</v>
      </c>
      <c r="R47" t="s">
        <v>4</v>
      </c>
      <c r="S47" t="s">
        <v>263</v>
      </c>
      <c r="AD47" t="s">
        <v>18</v>
      </c>
      <c r="AE47" t="str" cm="1">
        <f t="array" ref="AE4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/cantos/src/chtml/c/comocondenadosamuerte.html</v>
      </c>
      <c r="AF47" t="s">
        <v>20</v>
      </c>
      <c r="AG47" t="str">
        <f>LOWER(LEFT(Table1345[[#This Row],[Titulo]],1))</f>
        <v>c</v>
      </c>
      <c r="AH47" t="str">
        <f>_xlfn.CONCAT(Table1345[[#This Row],[ID]:[c021]])</f>
        <v>{id:44,title: "Como condenados a muerte ", subtitle: "1ª Corintios 4,9-13", category: "Eleccion", moments: ["Nuevo Testamento"], url: "/cantos/src/chtml/c/comocondenadosamuerte.html"},</v>
      </c>
    </row>
    <row r="48" spans="1:34" x14ac:dyDescent="0.35">
      <c r="A48">
        <v>235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228</v>
      </c>
      <c r="H48" t="s">
        <v>6</v>
      </c>
      <c r="I48" t="s">
        <v>7</v>
      </c>
      <c r="J48" t="s">
        <v>4</v>
      </c>
      <c r="K48" t="s">
        <v>480</v>
      </c>
      <c r="L48" t="s">
        <v>9</v>
      </c>
      <c r="M48" t="s">
        <v>10</v>
      </c>
      <c r="N48" t="s">
        <v>4</v>
      </c>
      <c r="O48" s="5" t="s">
        <v>510</v>
      </c>
      <c r="P48" t="s">
        <v>4</v>
      </c>
      <c r="Q48" t="s">
        <v>12</v>
      </c>
      <c r="R48" t="s">
        <v>4</v>
      </c>
      <c r="S48" t="s">
        <v>13</v>
      </c>
      <c r="T48" t="s">
        <v>14</v>
      </c>
      <c r="U48" t="s">
        <v>16</v>
      </c>
      <c r="AD48" t="s">
        <v>18</v>
      </c>
      <c r="AE48" t="str" cm="1">
        <f t="array" ref="AE4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/cantos/src/chtml/c/comodestilalamiel.html</v>
      </c>
      <c r="AF48" t="s">
        <v>20</v>
      </c>
      <c r="AG48" t="str">
        <f>LOWER(LEFT(Table1345[[#This Row],[Titulo]],1))</f>
        <v>c</v>
      </c>
      <c r="AH48" t="str">
        <f>_xlfn.CONCAT(Table1345[[#This Row],[ID]:[c021]])</f>
        <v>{id:45,title: "Como destila la miel ", subtitle: "Oda XL de Salomón", category: "Eleccion", moments: ["Pascua", "Comunión"], url: "/cantos/src/chtml/c/comodestilalamiel.html"},</v>
      </c>
    </row>
    <row r="49" spans="1:34" x14ac:dyDescent="0.35">
      <c r="A49">
        <v>207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201</v>
      </c>
      <c r="H49" t="s">
        <v>6</v>
      </c>
      <c r="I49" t="s">
        <v>7</v>
      </c>
      <c r="J49" t="s">
        <v>4</v>
      </c>
      <c r="K49" t="s">
        <v>453</v>
      </c>
      <c r="L49" t="s">
        <v>9</v>
      </c>
      <c r="M49" t="s">
        <v>10</v>
      </c>
      <c r="N49" t="s">
        <v>4</v>
      </c>
      <c r="O49" s="4" t="s">
        <v>198</v>
      </c>
      <c r="P49" t="s">
        <v>4</v>
      </c>
      <c r="Q49" t="s">
        <v>12</v>
      </c>
      <c r="R49" t="s">
        <v>4</v>
      </c>
      <c r="S49" t="s">
        <v>304</v>
      </c>
      <c r="T49" t="s">
        <v>14</v>
      </c>
      <c r="U49" t="s">
        <v>17</v>
      </c>
      <c r="V49" t="s">
        <v>14</v>
      </c>
      <c r="W49" t="s">
        <v>16</v>
      </c>
      <c r="AD49" t="s">
        <v>18</v>
      </c>
      <c r="AE49" t="str" cm="1">
        <f t="array" ref="AE4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/cantos/src/chtml/c/comoelimpulsoquesientelaira.html</v>
      </c>
      <c r="AF49" t="s">
        <v>20</v>
      </c>
      <c r="AG49" t="str">
        <f>LOWER(LEFT(Table1345[[#This Row],[Titulo]],1))</f>
        <v>c</v>
      </c>
      <c r="AH49" t="str">
        <f>_xlfn.CONCAT(Table1345[[#This Row],[ID]:[c021]])</f>
        <v>{id:46,title: "Como el impulso que siente la ira ", subtitle: "Oda VII de Salomón", category: "Catecumenado", moments: ["Laudes/Visperas", "Entrada", "Comunión"], url: "/cantos/src/chtml/c/comoelimpulsoquesientelaira.html"},</v>
      </c>
    </row>
    <row r="50" spans="1:34" x14ac:dyDescent="0.35">
      <c r="A50">
        <v>53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53</v>
      </c>
      <c r="H50" t="s">
        <v>6</v>
      </c>
      <c r="I50" t="s">
        <v>7</v>
      </c>
      <c r="J50" t="s">
        <v>4</v>
      </c>
      <c r="K50" t="s">
        <v>333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259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/cantos/src/chtml/c/comoesmaravilloso.html</v>
      </c>
      <c r="AF50" t="s">
        <v>20</v>
      </c>
      <c r="AG50" t="str">
        <f>LOWER(LEFT(Table1345[[#This Row],[Titulo]],1))</f>
        <v>c</v>
      </c>
      <c r="AH50" t="str">
        <f>_xlfn.CONCAT(Table1345[[#This Row],[ID]:[c021]])</f>
        <v>{id:47,title: "Cómo es maravilloso", subtitle: "Salmo 133 (132)", category: "Precatecumenado", moments: ["Paz", "Antiguo Testamento"], url: "/cantos/src/chtml/c/comoesmaravilloso.html"},</v>
      </c>
    </row>
    <row r="51" spans="1:34" x14ac:dyDescent="0.35">
      <c r="A51">
        <v>54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54</v>
      </c>
      <c r="H51" t="s">
        <v>6</v>
      </c>
      <c r="I51" t="s">
        <v>7</v>
      </c>
      <c r="J51" t="s">
        <v>4</v>
      </c>
      <c r="K51" t="s">
        <v>334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255</v>
      </c>
      <c r="T51" t="s">
        <v>14</v>
      </c>
      <c r="U51" t="s">
        <v>304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/cantos/src/chtml/c/comolacierva.html</v>
      </c>
      <c r="AF51" t="s">
        <v>20</v>
      </c>
      <c r="AG51" t="str">
        <f>LOWER(LEFT(Table1345[[#This Row],[Titulo]],1))</f>
        <v>c</v>
      </c>
      <c r="AH51" t="str">
        <f>_xlfn.CONCAT(Table1345[[#This Row],[ID]:[c021]])</f>
        <v>{id:48,title: "Como la cierva", subtitle: "Salmo 42-43 (41-42)", category: "Precatecumenado", moments: ["Cuaresma", "Laudes/Visperas", "Antiguo Testamento"], url: "/cantos/src/chtml/c/comolacierva.html"},</v>
      </c>
    </row>
    <row r="52" spans="1:34" x14ac:dyDescent="0.35">
      <c r="A52">
        <v>236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229</v>
      </c>
      <c r="H52" t="s">
        <v>6</v>
      </c>
      <c r="I52" t="s">
        <v>7</v>
      </c>
      <c r="J52" t="s">
        <v>4</v>
      </c>
      <c r="K52" t="s">
        <v>481</v>
      </c>
      <c r="L52" t="s">
        <v>9</v>
      </c>
      <c r="M52" t="s">
        <v>10</v>
      </c>
      <c r="N52" t="s">
        <v>4</v>
      </c>
      <c r="O52" s="5" t="s">
        <v>510</v>
      </c>
      <c r="P52" t="s">
        <v>4</v>
      </c>
      <c r="Q52" t="s">
        <v>12</v>
      </c>
      <c r="R52" t="s">
        <v>4</v>
      </c>
      <c r="S52" t="s">
        <v>13</v>
      </c>
      <c r="T52" t="s">
        <v>14</v>
      </c>
      <c r="U52" t="s">
        <v>16</v>
      </c>
      <c r="V52" t="s">
        <v>14</v>
      </c>
      <c r="W52" t="s">
        <v>262</v>
      </c>
      <c r="AD52" t="s">
        <v>18</v>
      </c>
      <c r="AE52" t="str" cm="1">
        <f t="array" ref="AE5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/cantos/src/chtml/c/comolirioentreloscardos.html</v>
      </c>
      <c r="AF52" t="s">
        <v>20</v>
      </c>
      <c r="AG52" t="str">
        <f>LOWER(LEFT(Table1345[[#This Row],[Titulo]],1))</f>
        <v>c</v>
      </c>
      <c r="AH52" t="str">
        <f>_xlfn.CONCAT(Table1345[[#This Row],[ID]:[c021]])</f>
        <v>{id:49,title: "Como lirio entre los cardos ", subtitle: "Cantar de los Cantares 1,13ss", category: "Eleccion", moments: ["Pascua", "Comunión", "Antiguo Testamento"], url: "/cantos/src/chtml/c/comolirioentreloscardos.html"},</v>
      </c>
    </row>
    <row r="53" spans="1:34" x14ac:dyDescent="0.35">
      <c r="A53">
        <v>208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202</v>
      </c>
      <c r="H53" t="s">
        <v>6</v>
      </c>
      <c r="I53" t="s">
        <v>7</v>
      </c>
      <c r="J53" t="s">
        <v>4</v>
      </c>
      <c r="K53" t="s">
        <v>454</v>
      </c>
      <c r="L53" t="s">
        <v>9</v>
      </c>
      <c r="M53" t="s">
        <v>10</v>
      </c>
      <c r="N53" t="s">
        <v>4</v>
      </c>
      <c r="O53" s="4" t="s">
        <v>198</v>
      </c>
      <c r="P53" t="s">
        <v>4</v>
      </c>
      <c r="Q53" t="s">
        <v>12</v>
      </c>
      <c r="R53" t="s">
        <v>4</v>
      </c>
      <c r="S53" t="s">
        <v>253</v>
      </c>
      <c r="T53" t="s">
        <v>14</v>
      </c>
      <c r="U53" t="s">
        <v>17</v>
      </c>
      <c r="V53" t="s">
        <v>14</v>
      </c>
      <c r="W53" t="s">
        <v>259</v>
      </c>
      <c r="X53" t="s">
        <v>14</v>
      </c>
      <c r="Y53" t="s">
        <v>261</v>
      </c>
      <c r="Z53" t="s">
        <v>14</v>
      </c>
      <c r="AA53" t="s">
        <v>262</v>
      </c>
      <c r="AD53" t="s">
        <v>18</v>
      </c>
      <c r="AE53" t="str" cm="1">
        <f t="array" ref="AE5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/cantos/src/chtml/c/consoladamipueblo.html</v>
      </c>
      <c r="AF53" t="s">
        <v>20</v>
      </c>
      <c r="AG53" t="str">
        <f>LOWER(LEFT(Table1345[[#This Row],[Titulo]],1))</f>
        <v>c</v>
      </c>
      <c r="AH53" t="str">
        <f>_xlfn.CONCAT(Table1345[[#This Row],[ID]:[c021]])</f>
        <v>{id:50,title: "Consolad a mi pueblo ", subtitle: "Isaías 40,1-11", category: "Catecumenado", moments: ["Adviento", "Entrada", "Paz", "Final", "Antiguo Testamento"], url: "/cantos/src/chtml/c/consoladamipueblo.html"},</v>
      </c>
    </row>
    <row r="54" spans="1:34" x14ac:dyDescent="0.35">
      <c r="A54">
        <v>173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169</v>
      </c>
      <c r="H54" t="s">
        <v>6</v>
      </c>
      <c r="I54" t="s">
        <v>7</v>
      </c>
      <c r="J54" t="s">
        <v>4</v>
      </c>
      <c r="K54" t="s">
        <v>435</v>
      </c>
      <c r="L54" t="s">
        <v>9</v>
      </c>
      <c r="M54" t="s">
        <v>10</v>
      </c>
      <c r="N54" t="s">
        <v>4</v>
      </c>
      <c r="O54" s="3" t="s">
        <v>511</v>
      </c>
      <c r="P54" t="s">
        <v>4</v>
      </c>
      <c r="Q54" t="s">
        <v>12</v>
      </c>
      <c r="R54" t="s">
        <v>4</v>
      </c>
      <c r="S54" t="s">
        <v>508</v>
      </c>
      <c r="AD54" t="s">
        <v>18</v>
      </c>
      <c r="AE54" t="str" cm="1">
        <f t="array" ref="AE5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/cantos/src/chtml/c/corderodedios.html</v>
      </c>
      <c r="AF54" t="s">
        <v>20</v>
      </c>
      <c r="AG54" t="str">
        <f>LOWER(LEFT(Table1345[[#This Row],[Titulo]],1))</f>
        <v>c</v>
      </c>
      <c r="AH54" t="str">
        <f>_xlfn.CONCAT(Table1345[[#This Row],[ID]:[c021]])</f>
        <v>{id:51,title: "Cordero de Dios", subtitle: "Letanía del Cordero de Dios", category: "Liturgia", moments: ["Fracción del Pan"], url: "/cantos/src/chtml/c/corderodedios.html"},</v>
      </c>
    </row>
    <row r="55" spans="1:34" x14ac:dyDescent="0.35">
      <c r="A55">
        <v>174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170</v>
      </c>
      <c r="H55" t="s">
        <v>6</v>
      </c>
      <c r="I55" t="s">
        <v>7</v>
      </c>
      <c r="J55" t="s">
        <v>4</v>
      </c>
      <c r="K55" t="s">
        <v>436</v>
      </c>
      <c r="L55" t="s">
        <v>9</v>
      </c>
      <c r="M55" t="s">
        <v>10</v>
      </c>
      <c r="N55" t="s">
        <v>4</v>
      </c>
      <c r="O55" s="3" t="s">
        <v>511</v>
      </c>
      <c r="P55" t="s">
        <v>4</v>
      </c>
      <c r="Q55" t="s">
        <v>12</v>
      </c>
      <c r="R55" t="s">
        <v>4</v>
      </c>
      <c r="AD55" t="s">
        <v>18</v>
      </c>
      <c r="AE55" t="str" cm="1">
        <f t="array" ref="AE5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/cantos/src/chtml/c/credo.html</v>
      </c>
      <c r="AF55" t="s">
        <v>20</v>
      </c>
      <c r="AG55" t="str">
        <f>LOWER(LEFT(Table1345[[#This Row],[Titulo]],1))</f>
        <v>c</v>
      </c>
      <c r="AH55" t="str">
        <f>_xlfn.CONCAT(Table1345[[#This Row],[ID]:[c021]])</f>
        <v>{id:52,title: "Credo", subtitle: "Símbolo Apostólico", category: "Liturgia", moments: [""], url: "/cantos/src/chtml/c/credo.html"},</v>
      </c>
    </row>
    <row r="56" spans="1:34" x14ac:dyDescent="0.35">
      <c r="A56">
        <v>55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55</v>
      </c>
      <c r="H56" t="s">
        <v>6</v>
      </c>
      <c r="I56" t="s">
        <v>7</v>
      </c>
      <c r="J56" t="s">
        <v>4</v>
      </c>
      <c r="K56" t="s">
        <v>335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17</v>
      </c>
      <c r="AD56" t="s">
        <v>18</v>
      </c>
      <c r="AE56" t="str" cm="1">
        <f t="array" ref="AE5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/cantos/src/chtml/c/cristoeslaluz.html</v>
      </c>
      <c r="AF56" t="s">
        <v>20</v>
      </c>
      <c r="AG56" t="str">
        <f>LOWER(LEFT(Table1345[[#This Row],[Titulo]],1))</f>
        <v>c</v>
      </c>
      <c r="AH56" t="str">
        <f>_xlfn.CONCAT(Table1345[[#This Row],[ID]:[c021]])</f>
        <v>{id:53,title: "Cristo es la luz", subtitle: "Himno", category: "Precatecumenado", moments: ["Entrada"], url: "/cantos/src/chtml/c/cristoeslaluz.html"},</v>
      </c>
    </row>
    <row r="57" spans="1:34" x14ac:dyDescent="0.35">
      <c r="A57">
        <v>237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230</v>
      </c>
      <c r="H57" t="s">
        <v>6</v>
      </c>
      <c r="I57" t="s">
        <v>7</v>
      </c>
      <c r="J57" t="s">
        <v>4</v>
      </c>
      <c r="K57" t="s">
        <v>482</v>
      </c>
      <c r="L57" t="s">
        <v>9</v>
      </c>
      <c r="M57" t="s">
        <v>10</v>
      </c>
      <c r="N57" t="s">
        <v>4</v>
      </c>
      <c r="O57" s="5" t="s">
        <v>510</v>
      </c>
      <c r="P57" t="s">
        <v>4</v>
      </c>
      <c r="Q57" t="s">
        <v>12</v>
      </c>
      <c r="R57" t="s">
        <v>4</v>
      </c>
      <c r="S57" t="s">
        <v>13</v>
      </c>
      <c r="T57" t="s">
        <v>14</v>
      </c>
      <c r="U57" t="s">
        <v>304</v>
      </c>
      <c r="V57" t="s">
        <v>14</v>
      </c>
      <c r="W57" t="s">
        <v>16</v>
      </c>
      <c r="X57" t="s">
        <v>14</v>
      </c>
      <c r="Y57" t="s">
        <v>262</v>
      </c>
      <c r="AD57" t="s">
        <v>18</v>
      </c>
      <c r="AE57" t="str" cm="1">
        <f t="array" ref="AE5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/cantos/src/chtml/c/cuandodormia.html</v>
      </c>
      <c r="AF57" t="s">
        <v>20</v>
      </c>
      <c r="AG57" t="str">
        <f>LOWER(LEFT(Table1345[[#This Row],[Titulo]],1))</f>
        <v>c</v>
      </c>
      <c r="AH57" t="str">
        <f>_xlfn.CONCAT(Table1345[[#This Row],[ID]:[c021]])</f>
        <v>{id:54,title: "Cuando dormía", subtitle: "Cantar de los Cantares 5,2ss", category: "Eleccion", moments: ["Pascua", "Laudes/Visperas", "Comunión", "Antiguo Testamento"], url: "/cantos/src/chtml/c/cuandodormia.html"},</v>
      </c>
    </row>
    <row r="58" spans="1:34" x14ac:dyDescent="0.35">
      <c r="A58">
        <v>56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56</v>
      </c>
      <c r="H58" t="s">
        <v>6</v>
      </c>
      <c r="I58" t="s">
        <v>7</v>
      </c>
      <c r="J58" t="s">
        <v>4</v>
      </c>
      <c r="K58" t="s">
        <v>336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255</v>
      </c>
      <c r="T58" t="s">
        <v>14</v>
      </c>
      <c r="U58" t="s">
        <v>17</v>
      </c>
      <c r="V58" t="s">
        <v>14</v>
      </c>
      <c r="W58" t="s">
        <v>261</v>
      </c>
      <c r="X58" t="s">
        <v>14</v>
      </c>
      <c r="Y58" t="s">
        <v>262</v>
      </c>
      <c r="AD58" t="s">
        <v>18</v>
      </c>
      <c r="AE58" t="str" cm="1">
        <f t="array" ref="AE5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/cantos/src/chtml/c/cuandoelsenor.html</v>
      </c>
      <c r="AF58" t="s">
        <v>20</v>
      </c>
      <c r="AG58" t="str">
        <f>LOWER(LEFT(Table1345[[#This Row],[Titulo]],1))</f>
        <v>c</v>
      </c>
      <c r="AH58" t="str">
        <f>_xlfn.CONCAT(Table1345[[#This Row],[ID]:[c021]])</f>
        <v>{id:55,title: "Cuando el Señor", subtitle: "Salmo 126 (125)", category: "Precatecumenado", moments: ["Cuaresma", "Entrada", "Final", "Antiguo Testamento"], url: "/cantos/src/chtml/c/cuandoelsenor.html"},</v>
      </c>
    </row>
    <row r="59" spans="1:34" x14ac:dyDescent="0.35">
      <c r="A59">
        <v>57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57</v>
      </c>
      <c r="H59" t="s">
        <v>6</v>
      </c>
      <c r="I59" t="s">
        <v>7</v>
      </c>
      <c r="J59" t="s">
        <v>4</v>
      </c>
      <c r="K59" t="s">
        <v>337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304</v>
      </c>
      <c r="V59" t="s">
        <v>14</v>
      </c>
      <c r="W59" t="s">
        <v>262</v>
      </c>
      <c r="AD59" t="s">
        <v>18</v>
      </c>
      <c r="AE59" t="str" cm="1">
        <f t="array" ref="AE5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/cantos/src/chtml/c/cuandoisraelsaliodeegipto.html</v>
      </c>
      <c r="AF59" t="s">
        <v>20</v>
      </c>
      <c r="AG59" t="str">
        <f>LOWER(LEFT(Table1345[[#This Row],[Titulo]],1))</f>
        <v>c</v>
      </c>
      <c r="AH59" t="str">
        <f>_xlfn.CONCAT(Table1345[[#This Row],[ID]:[c021]])</f>
        <v>{id:56,title: "Cuando Israel salió de Egipto ", subtitle: "Salmo 114 (113)", category: "Precatecumenado", moments: ["Pascua", "Laudes/Visperas", "Antiguo Testamento"], url: "/cantos/src/chtml/c/cuandoisraelsaliodeegipto.html"},</v>
      </c>
    </row>
    <row r="60" spans="1:34" x14ac:dyDescent="0.35">
      <c r="A60">
        <v>58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58</v>
      </c>
      <c r="H60" t="s">
        <v>6</v>
      </c>
      <c r="I60" t="s">
        <v>7</v>
      </c>
      <c r="J60" t="s">
        <v>4</v>
      </c>
      <c r="K60" t="s">
        <v>338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13</v>
      </c>
      <c r="T60" t="s">
        <v>14</v>
      </c>
      <c r="U60" t="s">
        <v>259</v>
      </c>
      <c r="V60" t="s">
        <v>14</v>
      </c>
      <c r="W60" t="s">
        <v>261</v>
      </c>
      <c r="AD60" t="s">
        <v>18</v>
      </c>
      <c r="AE60" t="str" cm="1">
        <f t="array" ref="AE6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/cantos/src/chtml/d/dayenu.html</v>
      </c>
      <c r="AF60" t="s">
        <v>20</v>
      </c>
      <c r="AG60" t="str">
        <f>LOWER(LEFT(Table1345[[#This Row],[Titulo]],1))</f>
        <v>d</v>
      </c>
      <c r="AH60" t="str">
        <f>_xlfn.CONCAT(Table1345[[#This Row],[ID]:[c021]])</f>
        <v>{id:57,title: "Dayenú ", subtitle: "De la Hagadá de Pésaj hebrea", category: "Precatecumenado", moments: ["Pascua", "Paz", "Final"], url: "/cantos/src/chtml/d/dayenu.html"},</v>
      </c>
    </row>
    <row r="61" spans="1:34" x14ac:dyDescent="0.35">
      <c r="A61">
        <v>59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58</v>
      </c>
      <c r="H61" t="s">
        <v>6</v>
      </c>
      <c r="I61" t="s">
        <v>7</v>
      </c>
      <c r="J61" t="s">
        <v>4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13</v>
      </c>
      <c r="T61" t="s">
        <v>14</v>
      </c>
      <c r="U61" t="s">
        <v>259</v>
      </c>
      <c r="AD61" t="s">
        <v>18</v>
      </c>
      <c r="AE61" t="str" cm="1">
        <f t="array" ref="AE6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/cantos/src/chtml/d/dayenu.html</v>
      </c>
      <c r="AF61" t="s">
        <v>20</v>
      </c>
      <c r="AG61" t="str">
        <f>LOWER(LEFT(Table1345[[#This Row],[Titulo]],1))</f>
        <v>d</v>
      </c>
      <c r="AH61" t="str">
        <f>_xlfn.CONCAT(Table1345[[#This Row],[ID]:[c021]])</f>
        <v>{id:58,title: "Dayenú ", subtitle: "", category: "Precatecumenado", moments: ["Pascua", "Paz"], url: "/cantos/src/chtml/d/dayenu.html"},</v>
      </c>
    </row>
    <row r="62" spans="1:34" x14ac:dyDescent="0.35">
      <c r="A62">
        <v>60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59</v>
      </c>
      <c r="H62" t="s">
        <v>6</v>
      </c>
      <c r="I62" t="s">
        <v>7</v>
      </c>
      <c r="J62" t="s">
        <v>4</v>
      </c>
      <c r="K62" t="s">
        <v>339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255</v>
      </c>
      <c r="T62" t="s">
        <v>14</v>
      </c>
      <c r="U62" t="s">
        <v>262</v>
      </c>
      <c r="AD62" t="s">
        <v>18</v>
      </c>
      <c r="AE62" t="str" cm="1">
        <f t="array" ref="AE6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/cantos/src/chtml/d/deprofundis.html</v>
      </c>
      <c r="AF62" t="s">
        <v>20</v>
      </c>
      <c r="AG62" t="str">
        <f>LOWER(LEFT(Table1345[[#This Row],[Titulo]],1))</f>
        <v>d</v>
      </c>
      <c r="AH62" t="str">
        <f>_xlfn.CONCAT(Table1345[[#This Row],[ID]:[c021]])</f>
        <v>{id:59,title: "De Profundis ", subtitle: "Salmo 130 (129)", category: "Precatecumenado", moments: ["Cuaresma", "Antiguo Testamento"], url: "/cantos/src/chtml/d/deprofundis.html"},</v>
      </c>
    </row>
    <row r="63" spans="1:34" x14ac:dyDescent="0.35">
      <c r="A63">
        <v>209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203</v>
      </c>
      <c r="H63" t="s">
        <v>6</v>
      </c>
      <c r="I63" t="s">
        <v>7</v>
      </c>
      <c r="J63" t="s">
        <v>4</v>
      </c>
      <c r="K63" t="s">
        <v>455</v>
      </c>
      <c r="L63" t="s">
        <v>9</v>
      </c>
      <c r="M63" t="s">
        <v>10</v>
      </c>
      <c r="N63" t="s">
        <v>4</v>
      </c>
      <c r="O63" s="4" t="s">
        <v>198</v>
      </c>
      <c r="P63" t="s">
        <v>4</v>
      </c>
      <c r="Q63" t="s">
        <v>12</v>
      </c>
      <c r="R63" t="s">
        <v>4</v>
      </c>
      <c r="S63" t="s">
        <v>253</v>
      </c>
      <c r="T63" t="s">
        <v>14</v>
      </c>
      <c r="U63" t="s">
        <v>256</v>
      </c>
      <c r="V63" t="s">
        <v>14</v>
      </c>
      <c r="W63" t="s">
        <v>262</v>
      </c>
      <c r="AD63" t="s">
        <v>18</v>
      </c>
      <c r="AE63" t="str" cm="1">
        <f t="array" ref="AE6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/cantos/src/chtml/d/debora.html</v>
      </c>
      <c r="AF63" t="s">
        <v>20</v>
      </c>
      <c r="AG63" t="str">
        <f>LOWER(LEFT(Table1345[[#This Row],[Titulo]],1))</f>
        <v>d</v>
      </c>
      <c r="AH63" t="str">
        <f>_xlfn.CONCAT(Table1345[[#This Row],[ID]:[c021]])</f>
        <v>{id:60,title: "Débora", subtitle: "Jueces 5", category: "Catecumenado", moments: ["Adviento", "Virgen", "Antiguo Testamento"], url: "/cantos/src/chtml/d/debora.html"},</v>
      </c>
    </row>
    <row r="64" spans="1:34" x14ac:dyDescent="0.35">
      <c r="A64">
        <v>61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60</v>
      </c>
      <c r="H64" t="s">
        <v>6</v>
      </c>
      <c r="I64" t="s">
        <v>7</v>
      </c>
      <c r="J64" t="s">
        <v>4</v>
      </c>
      <c r="K64" t="s">
        <v>340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255</v>
      </c>
      <c r="T64" t="s">
        <v>14</v>
      </c>
      <c r="U64" t="s">
        <v>17</v>
      </c>
      <c r="V64" t="s">
        <v>14</v>
      </c>
      <c r="W64" t="s">
        <v>262</v>
      </c>
      <c r="AD64" t="s">
        <v>18</v>
      </c>
      <c r="AE64" t="str" cm="1">
        <f t="array" ref="AE6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/cantos/src/chtml/d/decidlealosdecorazoncansado.html</v>
      </c>
      <c r="AF64" t="s">
        <v>20</v>
      </c>
      <c r="AG64" t="str">
        <f>LOWER(LEFT(Table1345[[#This Row],[Titulo]],1))</f>
        <v>d</v>
      </c>
      <c r="AH64" t="str">
        <f>_xlfn.CONCAT(Table1345[[#This Row],[ID]:[c021]])</f>
        <v>{id:61,title: "Decidle a los de corazón cansado ", subtitle: "Isaías 35,4ss", category: "Precatecumenado", moments: ["Cuaresma", "Entrada", "Antiguo Testamento"], url: "/cantos/src/chtml/d/decidlealosdecorazoncansado.html"},</v>
      </c>
    </row>
    <row r="65" spans="1:34" x14ac:dyDescent="0.35">
      <c r="A65">
        <v>62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61</v>
      </c>
      <c r="H65" t="s">
        <v>6</v>
      </c>
      <c r="I65" t="s">
        <v>7</v>
      </c>
      <c r="J65" t="s">
        <v>4</v>
      </c>
      <c r="K65" t="s">
        <v>341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304</v>
      </c>
      <c r="T65" t="s">
        <v>14</v>
      </c>
      <c r="U65" t="s">
        <v>262</v>
      </c>
      <c r="AD65" t="s">
        <v>18</v>
      </c>
      <c r="AE65" t="str" cm="1">
        <f t="array" ref="AE6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/cantos/src/chtml/d/delantedelosangeles.html</v>
      </c>
      <c r="AF65" t="s">
        <v>20</v>
      </c>
      <c r="AG65" t="str">
        <f>LOWER(LEFT(Table1345[[#This Row],[Titulo]],1))</f>
        <v>d</v>
      </c>
      <c r="AH65" t="str">
        <f>_xlfn.CONCAT(Table1345[[#This Row],[ID]:[c021]])</f>
        <v>{id:62,title: "Delante de los ángeles ", subtitle: "Salmo 138 (137)", category: "Precatecumenado", moments: ["Laudes/Visperas", "Antiguo Testamento"], url: "/cantos/src/chtml/d/delantedelosangeles.html"},</v>
      </c>
    </row>
    <row r="66" spans="1:34" x14ac:dyDescent="0.35">
      <c r="A66">
        <v>63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62</v>
      </c>
      <c r="H66" t="s">
        <v>6</v>
      </c>
      <c r="I66" t="s">
        <v>7</v>
      </c>
      <c r="J66" t="s">
        <v>4</v>
      </c>
      <c r="K66" t="s">
        <v>342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261</v>
      </c>
      <c r="T66" t="s">
        <v>14</v>
      </c>
      <c r="U66" t="s">
        <v>263</v>
      </c>
      <c r="AD66" t="s">
        <v>18</v>
      </c>
      <c r="AE66" t="str" cm="1">
        <f t="array" ref="AE6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/cantos/src/chtml/d/diadereposo.html</v>
      </c>
      <c r="AF66" t="s">
        <v>20</v>
      </c>
      <c r="AG66" t="str">
        <f>LOWER(LEFT(Table1345[[#This Row],[Titulo]],1))</f>
        <v>d</v>
      </c>
      <c r="AH66" t="str">
        <f>_xlfn.CONCAT(Table1345[[#This Row],[ID]:[c021]])</f>
        <v>{id:63,title: "Día de reposo ", subtitle: "Juan 8,52", category: "Precatecumenado", moments: ["Final", "Nuevo Testamento"], url: "/cantos/src/chtml/d/diadereposo.html"},</v>
      </c>
    </row>
    <row r="67" spans="1:34" x14ac:dyDescent="0.35">
      <c r="A67">
        <v>64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63</v>
      </c>
      <c r="H67" t="s">
        <v>6</v>
      </c>
      <c r="I67" t="s">
        <v>7</v>
      </c>
      <c r="J67" t="s">
        <v>4</v>
      </c>
      <c r="K67" t="s">
        <v>343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304</v>
      </c>
      <c r="T67" t="s">
        <v>14</v>
      </c>
      <c r="U67" t="s">
        <v>262</v>
      </c>
      <c r="AD67" t="s">
        <v>18</v>
      </c>
      <c r="AE67" t="str" cm="1">
        <f t="array" ref="AE6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/cantos/src/chtml/d/diceelsenoramisenor.html</v>
      </c>
      <c r="AF67" t="s">
        <v>20</v>
      </c>
      <c r="AG67" t="str">
        <f>LOWER(LEFT(Table1345[[#This Row],[Titulo]],1))</f>
        <v>d</v>
      </c>
      <c r="AH67" t="str">
        <f>_xlfn.CONCAT(Table1345[[#This Row],[ID]:[c021]])</f>
        <v>{id:64,title: "Dice el Señor a mi Señor", subtitle: "Salmo 110 (109)", category: "Precatecumenado", moments: ["Laudes/Visperas", "Antiguo Testamento"], url: "/cantos/src/chtml/d/diceelsenoramisenor.html"},</v>
      </c>
    </row>
    <row r="68" spans="1:34" x14ac:dyDescent="0.35">
      <c r="A68">
        <v>65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64</v>
      </c>
      <c r="H68" t="s">
        <v>6</v>
      </c>
      <c r="I68" t="s">
        <v>7</v>
      </c>
      <c r="J68" t="s">
        <v>4</v>
      </c>
      <c r="K68" t="s">
        <v>344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262</v>
      </c>
      <c r="AD68" t="s">
        <v>18</v>
      </c>
      <c r="AE68" t="str" cm="1">
        <f t="array" ref="AE6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/cantos/src/chtml/d/dichosoelhombre.html</v>
      </c>
      <c r="AF68" t="s">
        <v>20</v>
      </c>
      <c r="AG68" t="str">
        <f>LOWER(LEFT(Table1345[[#This Row],[Titulo]],1))</f>
        <v>d</v>
      </c>
      <c r="AH68" t="str">
        <f>_xlfn.CONCAT(Table1345[[#This Row],[ID]:[c021]])</f>
        <v>{id:65,title: "Dichoso el hombre ", subtitle: "Salmo 1", category: "Precatecumenado", moments: ["Antiguo Testamento"], url: "/cantos/src/chtml/d/dichosoelhombre.html"},</v>
      </c>
    </row>
    <row r="69" spans="1:34" x14ac:dyDescent="0.35">
      <c r="A69">
        <v>210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204</v>
      </c>
      <c r="H69" t="s">
        <v>6</v>
      </c>
      <c r="I69" t="s">
        <v>7</v>
      </c>
      <c r="J69" t="s">
        <v>4</v>
      </c>
      <c r="K69" t="s">
        <v>456</v>
      </c>
      <c r="L69" t="s">
        <v>9</v>
      </c>
      <c r="M69" t="s">
        <v>10</v>
      </c>
      <c r="N69" t="s">
        <v>4</v>
      </c>
      <c r="O69" s="4" t="s">
        <v>198</v>
      </c>
      <c r="P69" t="s">
        <v>4</v>
      </c>
      <c r="Q69" t="s">
        <v>12</v>
      </c>
      <c r="R69" t="s">
        <v>4</v>
      </c>
      <c r="S69" t="s">
        <v>13</v>
      </c>
      <c r="T69" t="s">
        <v>14</v>
      </c>
      <c r="U69" t="s">
        <v>17</v>
      </c>
      <c r="V69" t="s">
        <v>14</v>
      </c>
      <c r="W69" t="s">
        <v>263</v>
      </c>
      <c r="AD69" t="s">
        <v>18</v>
      </c>
      <c r="AE69" t="str" cm="1">
        <f t="array" ref="AE6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/cantos/src/chtml/e/elcombateescatologico.html</v>
      </c>
      <c r="AF69" t="s">
        <v>20</v>
      </c>
      <c r="AG69" t="str">
        <f>LOWER(LEFT(Table1345[[#This Row],[Titulo]],1))</f>
        <v>e</v>
      </c>
      <c r="AH69" t="str">
        <f>_xlfn.CONCAT(Table1345[[#This Row],[ID]:[c021]])</f>
        <v>{id:66,title: "El combate escatológico", subtitle: "Apocalipsis 19,11-20", category: "Catecumenado", moments: ["Pascua", "Entrada", "Nuevo Testamento"], url: "/cantos/src/chtml/e/elcombateescatologico.html"},</v>
      </c>
    </row>
    <row r="70" spans="1:34" x14ac:dyDescent="0.35">
      <c r="A70">
        <v>238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231</v>
      </c>
      <c r="H70" t="s">
        <v>6</v>
      </c>
      <c r="I70" t="s">
        <v>7</v>
      </c>
      <c r="J70" t="s">
        <v>4</v>
      </c>
      <c r="K70" t="s">
        <v>483</v>
      </c>
      <c r="L70" t="s">
        <v>9</v>
      </c>
      <c r="M70" t="s">
        <v>10</v>
      </c>
      <c r="N70" t="s">
        <v>4</v>
      </c>
      <c r="O70" s="5" t="s">
        <v>510</v>
      </c>
      <c r="P70" t="s">
        <v>4</v>
      </c>
      <c r="Q70" t="s">
        <v>12</v>
      </c>
      <c r="R70" t="s">
        <v>4</v>
      </c>
      <c r="S70" t="s">
        <v>304</v>
      </c>
      <c r="T70" t="s">
        <v>14</v>
      </c>
      <c r="U70" t="s">
        <v>261</v>
      </c>
      <c r="V70" t="s">
        <v>14</v>
      </c>
      <c r="W70" t="s">
        <v>262</v>
      </c>
      <c r="X70" t="s">
        <v>14</v>
      </c>
      <c r="Y70" t="s">
        <v>263</v>
      </c>
      <c r="AD70" t="s">
        <v>18</v>
      </c>
      <c r="AE70" t="str" cm="1">
        <f t="array" ref="AE7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/cantos/src/chtml/e/elespiritudelsenorestasobremi.html</v>
      </c>
      <c r="AF70" t="s">
        <v>20</v>
      </c>
      <c r="AG70" t="str">
        <f>LOWER(LEFT(Table1345[[#This Row],[Titulo]],1))</f>
        <v>e</v>
      </c>
      <c r="AH70" t="str">
        <f>_xlfn.CONCAT(Table1345[[#This Row],[ID]:[c021]])</f>
        <v>{id:67,title: "El Espíritu del Señor está sobre mí ", subtitle: "Lucas 4,18 – Isaías 61,1-3", category: "Eleccion", moments: ["Laudes/Visperas", "Final", "Antiguo Testamento", "Nuevo Testamento"], url: "/cantos/src/chtml/e/elespiritudelsenorestasobremi.html"},</v>
      </c>
    </row>
    <row r="71" spans="1:34" x14ac:dyDescent="0.35">
      <c r="A71">
        <v>239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232</v>
      </c>
      <c r="H71" t="s">
        <v>6</v>
      </c>
      <c r="I71" t="s">
        <v>7</v>
      </c>
      <c r="J71" t="s">
        <v>4</v>
      </c>
      <c r="K71" t="s">
        <v>484</v>
      </c>
      <c r="L71" t="s">
        <v>9</v>
      </c>
      <c r="M71" t="s">
        <v>10</v>
      </c>
      <c r="N71" t="s">
        <v>4</v>
      </c>
      <c r="O71" s="5" t="s">
        <v>510</v>
      </c>
      <c r="P71" t="s">
        <v>4</v>
      </c>
      <c r="Q71" t="s">
        <v>12</v>
      </c>
      <c r="R71" t="s">
        <v>4</v>
      </c>
      <c r="S71" t="s">
        <v>13</v>
      </c>
      <c r="T71" t="s">
        <v>14</v>
      </c>
      <c r="U71" t="s">
        <v>16</v>
      </c>
      <c r="V71" t="s">
        <v>14</v>
      </c>
      <c r="W71" t="s">
        <v>262</v>
      </c>
      <c r="AD71" t="s">
        <v>18</v>
      </c>
      <c r="AE71" t="str" cm="1">
        <f t="array" ref="AE7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/cantos/src/chtml/e/eljacaldelospastores.html</v>
      </c>
      <c r="AF71" t="s">
        <v>20</v>
      </c>
      <c r="AG71" t="str">
        <f>LOWER(LEFT(Table1345[[#This Row],[Titulo]],1))</f>
        <v>e</v>
      </c>
      <c r="AH71" t="str">
        <f>_xlfn.CONCAT(Table1345[[#This Row],[ID]:[c021]])</f>
        <v>{id:68,title: "El jacal de los pastores", subtitle: "Cantar de los Cantares 1,2-8", category: "Eleccion", moments: ["Pascua", "Comunión", "Antiguo Testamento"], url: "/cantos/src/chtml/e/eljacaldelospastores.html"},</v>
      </c>
    </row>
    <row r="72" spans="1:34" x14ac:dyDescent="0.35">
      <c r="A72">
        <v>211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205</v>
      </c>
      <c r="H72" t="s">
        <v>6</v>
      </c>
      <c r="I72" t="s">
        <v>7</v>
      </c>
      <c r="J72" t="s">
        <v>4</v>
      </c>
      <c r="K72" t="s">
        <v>457</v>
      </c>
      <c r="L72" t="s">
        <v>9</v>
      </c>
      <c r="M72" t="s">
        <v>10</v>
      </c>
      <c r="N72" t="s">
        <v>4</v>
      </c>
      <c r="O72" s="4" t="s">
        <v>198</v>
      </c>
      <c r="P72" t="s">
        <v>4</v>
      </c>
      <c r="Q72" t="s">
        <v>12</v>
      </c>
      <c r="R72" t="s">
        <v>4</v>
      </c>
      <c r="S72" t="s">
        <v>508</v>
      </c>
      <c r="T72" t="s">
        <v>14</v>
      </c>
      <c r="U72" t="s">
        <v>262</v>
      </c>
      <c r="AD72" t="s">
        <v>18</v>
      </c>
      <c r="AE72" t="str" cm="1">
        <f t="array" ref="AE7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/cantos/src/chtml/e/ellagarero.html</v>
      </c>
      <c r="AF72" t="s">
        <v>20</v>
      </c>
      <c r="AG72" t="str">
        <f>LOWER(LEFT(Table1345[[#This Row],[Titulo]],1))</f>
        <v>e</v>
      </c>
      <c r="AH72" t="str">
        <f>_xlfn.CONCAT(Table1345[[#This Row],[ID]:[c021]])</f>
        <v>{id:69,title: "El lagarero ", subtitle: "Isaías 63,1-6", category: "Catecumenado", moments: ["Fracción del Pan", "Antiguo Testamento"], url: "/cantos/src/chtml/e/ellagarero.html"},</v>
      </c>
    </row>
    <row r="73" spans="1:34" x14ac:dyDescent="0.35">
      <c r="A73">
        <v>212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206</v>
      </c>
      <c r="H73" t="s">
        <v>6</v>
      </c>
      <c r="I73" t="s">
        <v>7</v>
      </c>
      <c r="J73" t="s">
        <v>4</v>
      </c>
      <c r="K73" t="s">
        <v>458</v>
      </c>
      <c r="L73" t="s">
        <v>9</v>
      </c>
      <c r="M73" t="s">
        <v>10</v>
      </c>
      <c r="N73" t="s">
        <v>4</v>
      </c>
      <c r="O73" s="4" t="s">
        <v>198</v>
      </c>
      <c r="P73" t="s">
        <v>4</v>
      </c>
      <c r="Q73" t="s">
        <v>12</v>
      </c>
      <c r="R73" t="s">
        <v>4</v>
      </c>
      <c r="S73" t="s">
        <v>16</v>
      </c>
      <c r="T73" t="s">
        <v>14</v>
      </c>
      <c r="U73" t="s">
        <v>263</v>
      </c>
      <c r="AD73" t="s">
        <v>18</v>
      </c>
      <c r="AE73" t="str" cm="1">
        <f t="array" ref="AE7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/cantos/src/chtml/e/elmismodios.html</v>
      </c>
      <c r="AF73" t="s">
        <v>20</v>
      </c>
      <c r="AG73" t="str">
        <f>LOWER(LEFT(Table1345[[#This Row],[Titulo]],1))</f>
        <v>e</v>
      </c>
      <c r="AH73" t="str">
        <f>_xlfn.CONCAT(Table1345[[#This Row],[ID]:[c021]])</f>
        <v>{id:70,title: "El mismo Dios", subtitle: "2ª Corintios 4,6-12", category: "Catecumenado", moments: ["Comunión", "Nuevo Testamento"], url: "/cantos/src/chtml/e/elmismodios.html"},</v>
      </c>
    </row>
    <row r="74" spans="1:34" x14ac:dyDescent="0.35">
      <c r="A74">
        <v>66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65</v>
      </c>
      <c r="H74" t="s">
        <v>6</v>
      </c>
      <c r="I74" t="s">
        <v>7</v>
      </c>
      <c r="J74" t="s">
        <v>4</v>
      </c>
      <c r="K74" t="s">
        <v>345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262</v>
      </c>
      <c r="AD74" t="s">
        <v>18</v>
      </c>
      <c r="AE74" t="str" cm="1">
        <f t="array" ref="AE7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/cantos/src/chtml/e/elneciopiensaquediosnoexiste.html</v>
      </c>
      <c r="AF74" t="s">
        <v>20</v>
      </c>
      <c r="AG74" t="str">
        <f>LOWER(LEFT(Table1345[[#This Row],[Titulo]],1))</f>
        <v>e</v>
      </c>
      <c r="AH74" t="str">
        <f>_xlfn.CONCAT(Table1345[[#This Row],[ID]:[c021]])</f>
        <v>{id:71,title: "El necio piensa que Dios no existe", subtitle: "Salmo 14 (13)", category: "Precatecumenado", moments: ["Antiguo Testamento"], url: "/cantos/src/chtml/e/elneciopiensaquediosnoexiste.html"},</v>
      </c>
    </row>
    <row r="75" spans="1:34" x14ac:dyDescent="0.35">
      <c r="A75">
        <v>67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66</v>
      </c>
      <c r="H75" t="s">
        <v>6</v>
      </c>
      <c r="I75" t="s">
        <v>7</v>
      </c>
      <c r="J75" t="s">
        <v>4</v>
      </c>
      <c r="K75" t="s">
        <v>346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254</v>
      </c>
      <c r="T75" t="s">
        <v>14</v>
      </c>
      <c r="U75" t="s">
        <v>262</v>
      </c>
      <c r="AD75" t="s">
        <v>18</v>
      </c>
      <c r="AE75" t="str" cm="1">
        <f t="array" ref="AE7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/cantos/src/chtml/e/elpuebloquecaminabaenlastinieblas.html</v>
      </c>
      <c r="AF75" t="s">
        <v>20</v>
      </c>
      <c r="AG75" t="str">
        <f>LOWER(LEFT(Table1345[[#This Row],[Titulo]],1))</f>
        <v>e</v>
      </c>
      <c r="AH75" t="str">
        <f>_xlfn.CONCAT(Table1345[[#This Row],[ID]:[c021]])</f>
        <v>{id:72,title: "El pueblo que caminaba en las tinieblas ", subtitle: "Isaías 9,1-5", category: "Precatecumenado", moments: ["Navidad", "Antiguo Testamento"], url: "/cantos/src/chtml/e/elpuebloquecaminabaenlastinieblas.html"},</v>
      </c>
    </row>
    <row r="76" spans="1:34" x14ac:dyDescent="0.35">
      <c r="A76">
        <v>213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207</v>
      </c>
      <c r="H76" t="s">
        <v>6</v>
      </c>
      <c r="I76" t="s">
        <v>7</v>
      </c>
      <c r="J76" t="s">
        <v>4</v>
      </c>
      <c r="K76" t="s">
        <v>459</v>
      </c>
      <c r="L76" t="s">
        <v>9</v>
      </c>
      <c r="M76" t="s">
        <v>10</v>
      </c>
      <c r="N76" t="s">
        <v>4</v>
      </c>
      <c r="O76" s="4" t="s">
        <v>198</v>
      </c>
      <c r="P76" t="s">
        <v>4</v>
      </c>
      <c r="Q76" t="s">
        <v>12</v>
      </c>
      <c r="R76" t="s">
        <v>4</v>
      </c>
      <c r="S76" t="s">
        <v>17</v>
      </c>
      <c r="T76" t="s">
        <v>14</v>
      </c>
      <c r="U76" t="s">
        <v>263</v>
      </c>
      <c r="AD76" t="s">
        <v>18</v>
      </c>
      <c r="AE76" t="str" cm="1">
        <f t="array" ref="AE7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/cantos/src/chtml/e/elsembrador.html</v>
      </c>
      <c r="AF76" t="s">
        <v>20</v>
      </c>
      <c r="AG76" t="str">
        <f>LOWER(LEFT(Table1345[[#This Row],[Titulo]],1))</f>
        <v>e</v>
      </c>
      <c r="AH76" t="str">
        <f>_xlfn.CONCAT(Table1345[[#This Row],[ID]:[c021]])</f>
        <v>{id:73,title: "El sembrador", subtitle: "Marcos 4,3ss", category: "Catecumenado", moments: ["Entrada", "Nuevo Testamento"], url: "/cantos/src/chtml/e/elsembrador.html"},</v>
      </c>
    </row>
    <row r="77" spans="1:34" x14ac:dyDescent="0.35">
      <c r="A77">
        <v>68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67</v>
      </c>
      <c r="H77" t="s">
        <v>6</v>
      </c>
      <c r="I77" t="s">
        <v>7</v>
      </c>
      <c r="J77" t="s">
        <v>4</v>
      </c>
      <c r="K77" t="s">
        <v>347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253</v>
      </c>
      <c r="T77" t="s">
        <v>14</v>
      </c>
      <c r="U77" t="s">
        <v>17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/cantos/src/chtml/e/elsenoranunciaunanoticia.html</v>
      </c>
      <c r="AF77" t="s">
        <v>20</v>
      </c>
      <c r="AG77" t="str">
        <f>LOWER(LEFT(Table1345[[#This Row],[Titulo]],1))</f>
        <v>e</v>
      </c>
      <c r="AH77" t="str">
        <f>_xlfn.CONCAT(Table1345[[#This Row],[ID]:[c021]])</f>
        <v>{id:74,title: "El Señor anuncia una noticia", subtitle: "Salmo 68 (67)", category: "Precatecumenado", moments: ["Adviento", "Entrada", "Antiguo Testamento"], url: "/cantos/src/chtml/e/elsenoranunciaunanoticia.html"},</v>
      </c>
    </row>
    <row r="78" spans="1:34" x14ac:dyDescent="0.35">
      <c r="A78">
        <v>69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68</v>
      </c>
      <c r="H78" t="s">
        <v>6</v>
      </c>
      <c r="I78" t="s">
        <v>7</v>
      </c>
      <c r="J78" t="s">
        <v>4</v>
      </c>
      <c r="K78" t="s">
        <v>348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16</v>
      </c>
      <c r="T78" t="s">
        <v>14</v>
      </c>
      <c r="U78" t="s">
        <v>262</v>
      </c>
      <c r="AD78" t="s">
        <v>18</v>
      </c>
      <c r="AE78" t="str" cm="1">
        <f t="array" ref="AE7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/cantos/src/chtml/e/elsenoresmipastor.html</v>
      </c>
      <c r="AF78" t="s">
        <v>20</v>
      </c>
      <c r="AG78" t="str">
        <f>LOWER(LEFT(Table1345[[#This Row],[Titulo]],1))</f>
        <v>e</v>
      </c>
      <c r="AH78" t="str">
        <f>_xlfn.CONCAT(Table1345[[#This Row],[ID]:[c021]])</f>
        <v>{id:75,title: "El Señor es mi pastor", subtitle: "Salmo 23 (22)", category: "Precatecumenado", moments: ["Comunión", "Antiguo Testamento"], url: "/cantos/src/chtml/e/elsenoresmipastor.html"},</v>
      </c>
    </row>
    <row r="79" spans="1:34" x14ac:dyDescent="0.35">
      <c r="A79">
        <v>214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208</v>
      </c>
      <c r="H79" t="s">
        <v>6</v>
      </c>
      <c r="I79" t="s">
        <v>7</v>
      </c>
      <c r="J79" t="s">
        <v>4</v>
      </c>
      <c r="K79" t="s">
        <v>460</v>
      </c>
      <c r="L79" t="s">
        <v>9</v>
      </c>
      <c r="M79" t="s">
        <v>10</v>
      </c>
      <c r="N79" t="s">
        <v>4</v>
      </c>
      <c r="O79" s="4" t="s">
        <v>198</v>
      </c>
      <c r="P79" t="s">
        <v>4</v>
      </c>
      <c r="Q79" t="s">
        <v>12</v>
      </c>
      <c r="R79" t="s">
        <v>4</v>
      </c>
      <c r="S79" t="s">
        <v>508</v>
      </c>
      <c r="T79" t="s">
        <v>14</v>
      </c>
      <c r="U79" t="s">
        <v>262</v>
      </c>
      <c r="AD79" t="s">
        <v>18</v>
      </c>
      <c r="AE79" t="str" cm="1">
        <f t="array" ref="AE7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/cantos/src/chtml/e/elsenormehadado.html</v>
      </c>
      <c r="AF79" t="s">
        <v>20</v>
      </c>
      <c r="AG79" t="str">
        <f>LOWER(LEFT(Table1345[[#This Row],[Titulo]],1))</f>
        <v>e</v>
      </c>
      <c r="AH79" t="str">
        <f>_xlfn.CONCAT(Table1345[[#This Row],[ID]:[c021]])</f>
        <v>{id:76,title: "El Señor me ha dado ", subtitle: "Tercer canto del Siervo de Yahveh – Isaías 50,4-10", category: "Catecumenado", moments: ["Fracción del Pan", "Antiguo Testamento"], url: "/cantos/src/chtml/e/elsenormehadado.html"},</v>
      </c>
    </row>
    <row r="80" spans="1:34" x14ac:dyDescent="0.35">
      <c r="A80">
        <v>70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69</v>
      </c>
      <c r="H80" t="s">
        <v>6</v>
      </c>
      <c r="I80" t="s">
        <v>7</v>
      </c>
      <c r="J80" t="s">
        <v>4</v>
      </c>
      <c r="K80" t="s">
        <v>349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255</v>
      </c>
      <c r="T80" t="s">
        <v>14</v>
      </c>
      <c r="U80" t="s">
        <v>262</v>
      </c>
      <c r="AD80" t="s">
        <v>18</v>
      </c>
      <c r="AE80" t="str" cm="1">
        <f t="array" ref="AE8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/cantos/src/chtml/e/elielilamasabactani.html</v>
      </c>
      <c r="AF80" t="s">
        <v>20</v>
      </c>
      <c r="AG80" t="str">
        <f>LOWER(LEFT(Table1345[[#This Row],[Titulo]],1))</f>
        <v>e</v>
      </c>
      <c r="AH80" t="str">
        <f>_xlfn.CONCAT(Table1345[[#This Row],[ID]:[c021]])</f>
        <v>{id:77,title: "Elí, Elí, lamá sabactaní ", subtitle: "Salmo 22 (21)", category: "Precatecumenado", moments: ["Cuaresma", "Antiguo Testamento"], url: "/cantos/src/chtml/e/elielilamasabactani.html"},</v>
      </c>
    </row>
    <row r="81" spans="1:34" x14ac:dyDescent="0.35">
      <c r="A81">
        <v>71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70</v>
      </c>
      <c r="H81" t="s">
        <v>6</v>
      </c>
      <c r="I81" t="s">
        <v>7</v>
      </c>
      <c r="J81" t="s">
        <v>4</v>
      </c>
      <c r="K81" t="s">
        <v>350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17</v>
      </c>
      <c r="T81" t="s">
        <v>14</v>
      </c>
      <c r="U81" t="s">
        <v>16</v>
      </c>
      <c r="V81" t="s">
        <v>14</v>
      </c>
      <c r="W81" t="s">
        <v>263</v>
      </c>
      <c r="AD81" t="s">
        <v>18</v>
      </c>
      <c r="AE81" t="str" cm="1">
        <f t="array" ref="AE8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/cantos/src/chtml/e/enmediodeaquelgentio.html</v>
      </c>
      <c r="AF81" t="s">
        <v>20</v>
      </c>
      <c r="AG81" t="str">
        <f>LOWER(LEFT(Table1345[[#This Row],[Titulo]],1))</f>
        <v>e</v>
      </c>
      <c r="AH81" t="str">
        <f>_xlfn.CONCAT(Table1345[[#This Row],[ID]:[c021]])</f>
        <v>{id:78,title: "En medio de aquel gentío ", subtitle: "Lucas 8,42b-48", category: "Precatecumenado", moments: ["Entrada", "Comunión", "Nuevo Testamento"], url: "/cantos/src/chtml/e/enmediodeaquelgentio.html"},</v>
      </c>
    </row>
    <row r="82" spans="1:34" x14ac:dyDescent="0.35">
      <c r="A82">
        <v>240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233</v>
      </c>
      <c r="H82" t="s">
        <v>6</v>
      </c>
      <c r="I82" t="s">
        <v>7</v>
      </c>
      <c r="J82" t="s">
        <v>4</v>
      </c>
      <c r="K82" t="s">
        <v>485</v>
      </c>
      <c r="L82" t="s">
        <v>9</v>
      </c>
      <c r="M82" t="s">
        <v>10</v>
      </c>
      <c r="N82" t="s">
        <v>4</v>
      </c>
      <c r="O82" s="5" t="s">
        <v>510</v>
      </c>
      <c r="P82" t="s">
        <v>4</v>
      </c>
      <c r="Q82" t="s">
        <v>12</v>
      </c>
      <c r="R82" t="s">
        <v>4</v>
      </c>
      <c r="S82" t="s">
        <v>508</v>
      </c>
      <c r="AD82" t="s">
        <v>18</v>
      </c>
      <c r="AE82" t="str" cm="1">
        <f t="array" ref="AE8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/cantos/src/chtml/e/enunanocheoscura.html</v>
      </c>
      <c r="AF82" t="s">
        <v>20</v>
      </c>
      <c r="AG82" t="str">
        <f>LOWER(LEFT(Table1345[[#This Row],[Titulo]],1))</f>
        <v>e</v>
      </c>
      <c r="AH82" t="str">
        <f>_xlfn.CONCAT(Table1345[[#This Row],[ID]:[c021]])</f>
        <v>{id:79,title: "En una noche oscura", subtitle: "Subida al Monte Carmelo – San Juan de la Cruz", category: "Eleccion", moments: ["Fracción del Pan"], url: "/cantos/src/chtml/e/enunanocheoscura.html"},</v>
      </c>
    </row>
    <row r="83" spans="1:34" x14ac:dyDescent="0.35">
      <c r="A83">
        <v>215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209</v>
      </c>
      <c r="H83" t="s">
        <v>6</v>
      </c>
      <c r="I83" t="s">
        <v>7</v>
      </c>
      <c r="J83" t="s">
        <v>4</v>
      </c>
      <c r="K83" t="s">
        <v>461</v>
      </c>
      <c r="L83" t="s">
        <v>9</v>
      </c>
      <c r="M83" t="s">
        <v>10</v>
      </c>
      <c r="N83" t="s">
        <v>4</v>
      </c>
      <c r="O83" s="4" t="s">
        <v>198</v>
      </c>
      <c r="P83" t="s">
        <v>4</v>
      </c>
      <c r="Q83" t="s">
        <v>12</v>
      </c>
      <c r="R83" t="s">
        <v>4</v>
      </c>
      <c r="S83" t="s">
        <v>304</v>
      </c>
      <c r="T83" t="s">
        <v>14</v>
      </c>
      <c r="U83" t="s">
        <v>508</v>
      </c>
      <c r="V83" t="s">
        <v>14</v>
      </c>
      <c r="W83" t="s">
        <v>263</v>
      </c>
      <c r="AD83" t="s">
        <v>18</v>
      </c>
      <c r="AE83" t="str" cm="1">
        <f t="array" ref="AE8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/cantos/src/chtml/e/eresdignodetomarellibro.html</v>
      </c>
      <c r="AF83" t="s">
        <v>20</v>
      </c>
      <c r="AG83" t="str">
        <f>LOWER(LEFT(Table1345[[#This Row],[Titulo]],1))</f>
        <v>e</v>
      </c>
      <c r="AH83" t="str">
        <f>_xlfn.CONCAT(Table1345[[#This Row],[ID]:[c021]])</f>
        <v>{id:80,title: "Eres digno de tomar el libro", subtitle: "Apocalipsis 5,9ss", category: "Catecumenado", moments: ["Laudes/Visperas", "Fracción del Pan", "Nuevo Testamento"], url: "/cantos/src/chtml/e/eresdignodetomarellibro.html"},</v>
      </c>
    </row>
    <row r="84" spans="1:34" x14ac:dyDescent="0.35">
      <c r="A84">
        <v>72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71</v>
      </c>
      <c r="H84" t="s">
        <v>6</v>
      </c>
      <c r="I84" t="s">
        <v>7</v>
      </c>
      <c r="J84" t="s">
        <v>4</v>
      </c>
      <c r="K84" t="s">
        <v>351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17</v>
      </c>
      <c r="T84" t="s">
        <v>14</v>
      </c>
      <c r="U84" t="s">
        <v>261</v>
      </c>
      <c r="V84" t="s">
        <v>14</v>
      </c>
      <c r="W84" t="s">
        <v>262</v>
      </c>
      <c r="AD84" t="s">
        <v>18</v>
      </c>
      <c r="AE84" t="str" cm="1">
        <f t="array" ref="AE8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/cantos/src/chtml/e/ereshermoso.html</v>
      </c>
      <c r="AF84" t="s">
        <v>20</v>
      </c>
      <c r="AG84" t="str">
        <f>LOWER(LEFT(Table1345[[#This Row],[Titulo]],1))</f>
        <v>e</v>
      </c>
      <c r="AH84" t="str">
        <f>_xlfn.CONCAT(Table1345[[#This Row],[ID]:[c021]])</f>
        <v>{id:81,title: "Eres hermoso", subtitle: "Salmo 45 (44)", category: "Precatecumenado", moments: ["Entrada", "Final", "Antiguo Testamento"], url: "/cantos/src/chtml/e/ereshermoso.html"},</v>
      </c>
    </row>
    <row r="85" spans="1:34" x14ac:dyDescent="0.35">
      <c r="A85">
        <v>73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72</v>
      </c>
      <c r="H85" t="s">
        <v>6</v>
      </c>
      <c r="I85" t="s">
        <v>7</v>
      </c>
      <c r="J85" t="s">
        <v>4</v>
      </c>
      <c r="K85" t="s">
        <v>352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304</v>
      </c>
      <c r="T85" t="s">
        <v>14</v>
      </c>
      <c r="U85" t="s">
        <v>262</v>
      </c>
      <c r="AD85" t="s">
        <v>18</v>
      </c>
      <c r="AE85" t="str" cm="1">
        <f t="array" ref="AE8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/cantos/src/chtml/e/escondemeenloocultodetutienda.html</v>
      </c>
      <c r="AF85" t="s">
        <v>20</v>
      </c>
      <c r="AG85" t="str">
        <f>LOWER(LEFT(Table1345[[#This Row],[Titulo]],1))</f>
        <v>e</v>
      </c>
      <c r="AH85" t="str">
        <f>_xlfn.CONCAT(Table1345[[#This Row],[ID]:[c021]])</f>
        <v>{id:82,title: "Escóndeme en lo oculto de tu tienda ", subtitle: "Salmo 27 (26)", category: "Precatecumenado", moments: ["Laudes/Visperas", "Antiguo Testamento"], url: "/cantos/src/chtml/e/escondemeenloocultodetutienda.html"},</v>
      </c>
    </row>
    <row r="86" spans="1:34" x14ac:dyDescent="0.35">
      <c r="A86">
        <v>216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210</v>
      </c>
      <c r="H86" t="s">
        <v>6</v>
      </c>
      <c r="I86" t="s">
        <v>7</v>
      </c>
      <c r="J86" t="s">
        <v>4</v>
      </c>
      <c r="K86" t="s">
        <v>462</v>
      </c>
      <c r="L86" t="s">
        <v>9</v>
      </c>
      <c r="M86" t="s">
        <v>10</v>
      </c>
      <c r="N86" t="s">
        <v>4</v>
      </c>
      <c r="O86" s="4" t="s">
        <v>198</v>
      </c>
      <c r="P86" t="s">
        <v>4</v>
      </c>
      <c r="Q86" t="s">
        <v>12</v>
      </c>
      <c r="R86" t="s">
        <v>4</v>
      </c>
      <c r="S86" t="s">
        <v>17</v>
      </c>
      <c r="T86" t="s">
        <v>14</v>
      </c>
      <c r="U86" t="s">
        <v>508</v>
      </c>
      <c r="V86" t="s">
        <v>14</v>
      </c>
      <c r="W86" t="s">
        <v>262</v>
      </c>
      <c r="AD86" t="s">
        <v>18</v>
      </c>
      <c r="AE86" t="str" cm="1">
        <f t="array" ref="AE8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/cantos/src/chtml/e/escuchadislaslejanas.html</v>
      </c>
      <c r="AF86" t="s">
        <v>20</v>
      </c>
      <c r="AG86" t="str">
        <f>LOWER(LEFT(Table1345[[#This Row],[Titulo]],1))</f>
        <v>e</v>
      </c>
      <c r="AH86" t="str">
        <f>_xlfn.CONCAT(Table1345[[#This Row],[ID]:[c021]])</f>
        <v>{id:83,title: "Escuchad islas lejanas ", subtitle: "Segundo canto del Siervo de Yahveh – Isaías 49,1-16", category: "Catecumenado", moments: ["Entrada", "Fracción del Pan", "Antiguo Testamento"], url: "/cantos/src/chtml/e/escuchadislaslejanas.html"},</v>
      </c>
    </row>
    <row r="87" spans="1:34" x14ac:dyDescent="0.35">
      <c r="A87">
        <v>74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73</v>
      </c>
      <c r="H87" t="s">
        <v>6</v>
      </c>
      <c r="I87" t="s">
        <v>7</v>
      </c>
      <c r="J87" t="s">
        <v>4</v>
      </c>
      <c r="K87" t="s">
        <v>353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AD87" t="s">
        <v>18</v>
      </c>
      <c r="AE87" t="str" cm="1">
        <f t="array" ref="AE8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/cantos/src/chtml/e/estanrotasmisataduras.html</v>
      </c>
      <c r="AF87" t="s">
        <v>20</v>
      </c>
      <c r="AG87" t="str">
        <f>LOWER(LEFT(Table1345[[#This Row],[Titulo]],1))</f>
        <v>e</v>
      </c>
      <c r="AH87" t="str">
        <f>_xlfn.CONCAT(Table1345[[#This Row],[ID]:[c021]])</f>
        <v>{id:84,title: "Están rotas mis ataduras ", subtitle: "Carmen 63 – Poema de Rabindranath Tagore", category: "Precatecumenado", moments: [""], url: "/cantos/src/chtml/e/estanrotasmisataduras.html"},</v>
      </c>
    </row>
    <row r="88" spans="1:34" x14ac:dyDescent="0.35">
      <c r="A88">
        <v>75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74</v>
      </c>
      <c r="H88" t="s">
        <v>6</v>
      </c>
      <c r="I88" t="s">
        <v>7</v>
      </c>
      <c r="J88" t="s">
        <v>4</v>
      </c>
      <c r="K88" t="s">
        <v>354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262</v>
      </c>
      <c r="AD88" t="s">
        <v>18</v>
      </c>
      <c r="AE88" t="str" cm="1">
        <f t="array" ref="AE8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/cantos/src/chtml/é/esteeseldiaenqueactuoelsenor.html</v>
      </c>
      <c r="AF88" t="s">
        <v>20</v>
      </c>
      <c r="AG88" t="str">
        <f>LOWER(LEFT(Table1345[[#This Row],[Titulo]],1))</f>
        <v>é</v>
      </c>
      <c r="AH88" t="str">
        <f>_xlfn.CONCAT(Table1345[[#This Row],[ID]:[c021]])</f>
        <v>{id:85,title: "Éste es el día en que actuó el Señor", subtitle: "Salmo 118 (117)", category: "Precatecumenado", moments: ["Antiguo Testamento"], url: "/cantos/src/chtml/é/esteeseldiaenqueactuoelsenor.html"},</v>
      </c>
    </row>
    <row r="89" spans="1:34" x14ac:dyDescent="0.35">
      <c r="A89">
        <v>76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75</v>
      </c>
      <c r="H89" t="s">
        <v>6</v>
      </c>
      <c r="I89" t="s">
        <v>7</v>
      </c>
      <c r="J89" t="s">
        <v>4</v>
      </c>
      <c r="K89" t="s">
        <v>355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13</v>
      </c>
      <c r="T89" t="s">
        <v>14</v>
      </c>
      <c r="U89" t="s">
        <v>509</v>
      </c>
      <c r="V89" t="s">
        <v>14</v>
      </c>
      <c r="W89" t="s">
        <v>16</v>
      </c>
      <c r="X89" t="s">
        <v>14</v>
      </c>
      <c r="Y89" t="s">
        <v>263</v>
      </c>
      <c r="AD89" t="s">
        <v>18</v>
      </c>
      <c r="AE89" t="str" cm="1">
        <f t="array" ref="AE8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/cantos/src/chtml/e/esteesmandamientomio.html</v>
      </c>
      <c r="AF89" t="s">
        <v>20</v>
      </c>
      <c r="AG89" t="str">
        <f>LOWER(LEFT(Table1345[[#This Row],[Titulo]],1))</f>
        <v>e</v>
      </c>
      <c r="AH89" t="str">
        <f>_xlfn.CONCAT(Table1345[[#This Row],[ID]:[c021]])</f>
        <v>{id:86,title: "Este es mandamiento mío", subtitle: "Juan 15,12ss", category: "Precatecumenado", moments: ["Pascua", "Fracción del Fracción del Pan", "Comunión", "Nuevo Testamento"], url: "/cantos/src/chtml/e/esteesmandamientomio.html"},</v>
      </c>
    </row>
    <row r="90" spans="1:34" x14ac:dyDescent="0.35">
      <c r="A90">
        <v>77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76</v>
      </c>
      <c r="H90" t="s">
        <v>6</v>
      </c>
      <c r="I90" t="s">
        <v>7</v>
      </c>
      <c r="J90" t="s">
        <v>4</v>
      </c>
      <c r="K90" t="s">
        <v>356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259</v>
      </c>
      <c r="AD90" t="s">
        <v>18</v>
      </c>
      <c r="AE90" t="str" cm="1">
        <f t="array" ref="AE9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/cantos/src/chtml/e/evenushalomalejem.html</v>
      </c>
      <c r="AF90" t="s">
        <v>20</v>
      </c>
      <c r="AG90" t="str">
        <f>LOWER(LEFT(Table1345[[#This Row],[Titulo]],1))</f>
        <v>e</v>
      </c>
      <c r="AH90" t="str">
        <f>_xlfn.CONCAT(Table1345[[#This Row],[ID]:[c021]])</f>
        <v>{id:87,title: "Evenu shalom alejem ", subtitle: "Canto popular Hebreo", category: "Precatecumenado", moments: ["Paz"], url: "/cantos/src/chtml/e/evenushalomalejem.html"},</v>
      </c>
    </row>
    <row r="91" spans="1:34" x14ac:dyDescent="0.35">
      <c r="A91">
        <v>241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234</v>
      </c>
      <c r="H91" t="s">
        <v>6</v>
      </c>
      <c r="I91" t="s">
        <v>7</v>
      </c>
      <c r="J91" t="s">
        <v>4</v>
      </c>
      <c r="K91" t="s">
        <v>486</v>
      </c>
      <c r="L91" t="s">
        <v>9</v>
      </c>
      <c r="M91" t="s">
        <v>10</v>
      </c>
      <c r="N91" t="s">
        <v>4</v>
      </c>
      <c r="O91" s="5" t="s">
        <v>510</v>
      </c>
      <c r="P91" t="s">
        <v>4</v>
      </c>
      <c r="Q91" t="s">
        <v>12</v>
      </c>
      <c r="R91" t="s">
        <v>4</v>
      </c>
      <c r="S91" t="s">
        <v>255</v>
      </c>
      <c r="T91" t="s">
        <v>14</v>
      </c>
      <c r="U91" t="s">
        <v>508</v>
      </c>
      <c r="AD91" t="s">
        <v>18</v>
      </c>
      <c r="AE91" t="str" cm="1">
        <f t="array" ref="AE9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/cantos/src/chtml/e/extiendomismanos.html</v>
      </c>
      <c r="AF91" t="s">
        <v>20</v>
      </c>
      <c r="AG91" t="str">
        <f>LOWER(LEFT(Table1345[[#This Row],[Titulo]],1))</f>
        <v>e</v>
      </c>
      <c r="AH91" t="str">
        <f>_xlfn.CONCAT(Table1345[[#This Row],[ID]:[c021]])</f>
        <v>{id:88,title: "Extiendo mis manos", subtitle: "Oda XXVII de Salomón", category: "Eleccion", moments: ["Cuaresma", "Fracción del Pan"], url: "/cantos/src/chtml/e/extiendomismanos.html"},</v>
      </c>
    </row>
    <row r="92" spans="1:34" x14ac:dyDescent="0.35">
      <c r="A92">
        <v>78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77</v>
      </c>
      <c r="H92" t="s">
        <v>6</v>
      </c>
      <c r="I92" t="s">
        <v>7</v>
      </c>
      <c r="J92" t="s">
        <v>4</v>
      </c>
      <c r="K92" t="s">
        <v>357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262</v>
      </c>
      <c r="AD92" t="s">
        <v>18</v>
      </c>
      <c r="AE92" t="str" cm="1">
        <f t="array" ref="AE9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/cantos/src/chtml/e/exultadjustosenelsenor.html</v>
      </c>
      <c r="AF92" t="s">
        <v>20</v>
      </c>
      <c r="AG92" t="str">
        <f>LOWER(LEFT(Table1345[[#This Row],[Titulo]],1))</f>
        <v>e</v>
      </c>
      <c r="AH92" t="str">
        <f>_xlfn.CONCAT(Table1345[[#This Row],[ID]:[c021]])</f>
        <v>{id:89,title: "Exultad, justos, en el Señor", subtitle: "Salmo 33 (32)", category: "Precatecumenado", moments: ["Antiguo Testamento"], url: "/cantos/src/chtml/e/exultadjustosenelsenor.html"},</v>
      </c>
    </row>
    <row r="93" spans="1:34" x14ac:dyDescent="0.35">
      <c r="A93">
        <v>79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78</v>
      </c>
      <c r="H93" t="s">
        <v>6</v>
      </c>
      <c r="I93" t="s">
        <v>7</v>
      </c>
      <c r="J93" t="s">
        <v>4</v>
      </c>
      <c r="K93" t="s">
        <v>358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262</v>
      </c>
      <c r="AD93" t="s">
        <v>18</v>
      </c>
      <c r="AE93" t="str" cm="1">
        <f t="array" ref="AE9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/cantos/src/chtml/f/felicidadparaelhombre.html</v>
      </c>
      <c r="AF93" t="s">
        <v>20</v>
      </c>
      <c r="AG93" t="str">
        <f>LOWER(LEFT(Table1345[[#This Row],[Titulo]],1))</f>
        <v>f</v>
      </c>
      <c r="AH93" t="str">
        <f>_xlfn.CONCAT(Table1345[[#This Row],[ID]:[c021]])</f>
        <v>{id:90,title: "Felicidad para el hombre ", subtitle: "Salmo 128 (127)", category: "Precatecumenado", moments: ["Antiguo Testamento"], url: "/cantos/src/chtml/f/felicidadparaelhombre.html"},</v>
      </c>
    </row>
    <row r="94" spans="1:34" x14ac:dyDescent="0.35">
      <c r="A94">
        <v>175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171</v>
      </c>
      <c r="H94" t="s">
        <v>6</v>
      </c>
      <c r="I94" t="s">
        <v>7</v>
      </c>
      <c r="J94" t="s">
        <v>4</v>
      </c>
      <c r="K94" t="s">
        <v>437</v>
      </c>
      <c r="L94" t="s">
        <v>9</v>
      </c>
      <c r="M94" t="s">
        <v>10</v>
      </c>
      <c r="N94" t="s">
        <v>4</v>
      </c>
      <c r="O94" s="3" t="s">
        <v>511</v>
      </c>
      <c r="P94" t="s">
        <v>4</v>
      </c>
      <c r="Q94" t="s">
        <v>12</v>
      </c>
      <c r="R94" t="s">
        <v>4</v>
      </c>
      <c r="S94" t="s">
        <v>13</v>
      </c>
      <c r="AD94" t="s">
        <v>18</v>
      </c>
      <c r="AE94" t="str" cm="1">
        <f t="array" ref="AE9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/cantos/src/chtml/g/gloriaadiosenloaltodelcielo.html</v>
      </c>
      <c r="AF94" t="s">
        <v>20</v>
      </c>
      <c r="AG94" t="str">
        <f>LOWER(LEFT(Table1345[[#This Row],[Titulo]],1))</f>
        <v>g</v>
      </c>
      <c r="AH94" t="str">
        <f>_xlfn.CONCAT(Table1345[[#This Row],[ID]:[c021]])</f>
        <v>{id:91,title: "Gloria a Dios en lo alto del cielo ", subtitle: "Himno Litúrgico", category: "Liturgia", moments: ["Pascua"], url: "/cantos/src/chtml/g/gloriaadiosenloaltodelcielo.html"},</v>
      </c>
    </row>
    <row r="95" spans="1:34" x14ac:dyDescent="0.35">
      <c r="A95">
        <v>80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79</v>
      </c>
      <c r="H95" t="s">
        <v>6</v>
      </c>
      <c r="I95" t="s">
        <v>7</v>
      </c>
      <c r="J95" t="s">
        <v>4</v>
      </c>
      <c r="K95" t="s">
        <v>359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259</v>
      </c>
      <c r="T95" t="s">
        <v>14</v>
      </c>
      <c r="U95" t="s">
        <v>16</v>
      </c>
      <c r="V95" t="s">
        <v>14</v>
      </c>
      <c r="W95" t="s">
        <v>261</v>
      </c>
      <c r="X95" t="s">
        <v>14</v>
      </c>
      <c r="Y95" t="s">
        <v>262</v>
      </c>
      <c r="AD95" t="s">
        <v>18</v>
      </c>
      <c r="AE95" t="str" cm="1">
        <f t="array" ref="AE9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/cantos/src/chtml/g/graciasayahveh.html</v>
      </c>
      <c r="AF95" t="s">
        <v>20</v>
      </c>
      <c r="AG95" t="str">
        <f>LOWER(LEFT(Table1345[[#This Row],[Titulo]],1))</f>
        <v>g</v>
      </c>
      <c r="AH95" t="str">
        <f>_xlfn.CONCAT(Table1345[[#This Row],[ID]:[c021]])</f>
        <v>{id:92,title: "Gracias a Yahveh ", subtitle: "Salmo 136 (135)", category: "Precatecumenado", moments: ["Paz", "Comunión", "Final", "Antiguo Testamento"], url: "/cantos/src/chtml/g/graciasayahveh.html"},</v>
      </c>
    </row>
    <row r="96" spans="1:34" x14ac:dyDescent="0.35">
      <c r="A96">
        <v>81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80</v>
      </c>
      <c r="H96" t="s">
        <v>6</v>
      </c>
      <c r="I96" t="s">
        <v>7</v>
      </c>
      <c r="J96" t="s">
        <v>4</v>
      </c>
      <c r="K96" t="s">
        <v>360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17</v>
      </c>
      <c r="T96" t="s">
        <v>14</v>
      </c>
      <c r="U96" t="s">
        <v>262</v>
      </c>
      <c r="AD96" t="s">
        <v>18</v>
      </c>
      <c r="AE96" t="str" cm="1">
        <f t="array" ref="AE9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/cantos/src/chtml/g/gritadjubilosos.html</v>
      </c>
      <c r="AF96" t="s">
        <v>20</v>
      </c>
      <c r="AG96" t="str">
        <f>LOWER(LEFT(Table1345[[#This Row],[Titulo]],1))</f>
        <v>g</v>
      </c>
      <c r="AH96" t="str">
        <f>_xlfn.CONCAT(Table1345[[#This Row],[ID]:[c021]])</f>
        <v>{id:93,title: "Gritad jubilosos ", subtitle: "Isaías 12", category: "Precatecumenado", moments: ["Entrada", "Antiguo Testamento"], url: "/cantos/src/chtml/g/gritadjubilosos.html"},</v>
      </c>
    </row>
    <row r="97" spans="1:34" x14ac:dyDescent="0.35">
      <c r="A97">
        <v>82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81</v>
      </c>
      <c r="H97" t="s">
        <v>6</v>
      </c>
      <c r="I97" t="s">
        <v>7</v>
      </c>
      <c r="J97" t="s">
        <v>4</v>
      </c>
      <c r="K97" t="s">
        <v>335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17</v>
      </c>
      <c r="AD97" t="s">
        <v>18</v>
      </c>
      <c r="AE97" t="str" cm="1">
        <f t="array" ref="AE9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/cantos/src/chtml/h/haciatimoradasanta.html</v>
      </c>
      <c r="AF97" t="s">
        <v>20</v>
      </c>
      <c r="AG97" t="str">
        <f>LOWER(LEFT(Table1345[[#This Row],[Titulo]],1))</f>
        <v>h</v>
      </c>
      <c r="AH97" t="str">
        <f>_xlfn.CONCAT(Table1345[[#This Row],[ID]:[c021]])</f>
        <v>{id:94,title: "Hacia ti morada santa ", subtitle: "Himno", category: "Precatecumenado", moments: ["Entrada"], url: "/cantos/src/chtml/h/haciatimoradasanta.html"},</v>
      </c>
    </row>
    <row r="98" spans="1:34" x14ac:dyDescent="0.35">
      <c r="A98">
        <v>83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82</v>
      </c>
      <c r="H98" t="s">
        <v>6</v>
      </c>
      <c r="I98" t="s">
        <v>7</v>
      </c>
      <c r="J98" t="s">
        <v>4</v>
      </c>
      <c r="K98" t="s">
        <v>361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255</v>
      </c>
      <c r="T98" t="s">
        <v>14</v>
      </c>
      <c r="U98" t="s">
        <v>262</v>
      </c>
      <c r="AD98" t="s">
        <v>18</v>
      </c>
      <c r="AE98" t="str" cm="1">
        <f t="array" ref="AE9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/cantos/src/chtml/h/hastacuando.html</v>
      </c>
      <c r="AF98" t="s">
        <v>20</v>
      </c>
      <c r="AG98" t="str">
        <f>LOWER(LEFT(Table1345[[#This Row],[Titulo]],1))</f>
        <v>h</v>
      </c>
      <c r="AH98" t="str">
        <f>_xlfn.CONCAT(Table1345[[#This Row],[ID]:[c021]])</f>
        <v>{id:95,title: "Hasta cuándo ", subtitle: "Salmo 13 (12)", category: "Precatecumenado", moments: ["Cuaresma", "Antiguo Testamento"], url: "/cantos/src/chtml/h/hastacuando.html"},</v>
      </c>
    </row>
    <row r="99" spans="1:34" x14ac:dyDescent="0.35">
      <c r="A99">
        <v>217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211</v>
      </c>
      <c r="H99" t="s">
        <v>6</v>
      </c>
      <c r="I99" t="s">
        <v>7</v>
      </c>
      <c r="J99" t="s">
        <v>4</v>
      </c>
      <c r="K99" t="s">
        <v>463</v>
      </c>
      <c r="L99" t="s">
        <v>9</v>
      </c>
      <c r="M99" t="s">
        <v>10</v>
      </c>
      <c r="N99" t="s">
        <v>4</v>
      </c>
      <c r="O99" s="4" t="s">
        <v>198</v>
      </c>
      <c r="P99" t="s">
        <v>4</v>
      </c>
      <c r="Q99" t="s">
        <v>12</v>
      </c>
      <c r="R99" t="s">
        <v>4</v>
      </c>
      <c r="S99" t="s">
        <v>508</v>
      </c>
      <c r="T99" t="s">
        <v>14</v>
      </c>
      <c r="U99" t="s">
        <v>262</v>
      </c>
      <c r="AD99" t="s">
        <v>18</v>
      </c>
      <c r="AE99" t="str" cm="1">
        <f t="array" ref="AE9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/cantos/src/chtml/h/heaquimisiervo.html</v>
      </c>
      <c r="AF99" t="s">
        <v>20</v>
      </c>
      <c r="AG99" t="str">
        <f>LOWER(LEFT(Table1345[[#This Row],[Titulo]],1))</f>
        <v>h</v>
      </c>
      <c r="AH99" t="str">
        <f>_xlfn.CONCAT(Table1345[[#This Row],[ID]:[c021]])</f>
        <v>{id:96,title: "He aquí mi siervo ", subtitle: "Primer canto del Siervo de Yahveh – Isaías 42", category: "Catecumenado", moments: ["Fracción del Pan", "Antiguo Testamento"], url: "/cantos/src/chtml/h/heaquimisiervo.html"},</v>
      </c>
    </row>
    <row r="100" spans="1:34" x14ac:dyDescent="0.35">
      <c r="A100">
        <v>218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212</v>
      </c>
      <c r="H100" t="s">
        <v>6</v>
      </c>
      <c r="I100" t="s">
        <v>7</v>
      </c>
      <c r="J100" t="s">
        <v>4</v>
      </c>
      <c r="K100" t="s">
        <v>464</v>
      </c>
      <c r="L100" t="s">
        <v>9</v>
      </c>
      <c r="M100" t="s">
        <v>10</v>
      </c>
      <c r="N100" t="s">
        <v>4</v>
      </c>
      <c r="O100" s="4" t="s">
        <v>198</v>
      </c>
      <c r="P100" t="s">
        <v>4</v>
      </c>
      <c r="Q100" t="s">
        <v>12</v>
      </c>
      <c r="R100" t="s">
        <v>4</v>
      </c>
      <c r="S100" t="s">
        <v>255</v>
      </c>
      <c r="T100" t="s">
        <v>14</v>
      </c>
      <c r="U100" t="s">
        <v>13</v>
      </c>
      <c r="V100" t="s">
        <v>14</v>
      </c>
      <c r="W100" t="s">
        <v>304</v>
      </c>
      <c r="AD100" t="s">
        <v>18</v>
      </c>
      <c r="AE100" t="str" cm="1">
        <f t="array" ref="AE10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/cantos/src/chtml/h/heaquiquenuestroespejoeselsenor.html</v>
      </c>
      <c r="AF100" t="s">
        <v>20</v>
      </c>
      <c r="AG100" t="str">
        <f>LOWER(LEFT(Table1345[[#This Row],[Titulo]],1))</f>
        <v>h</v>
      </c>
      <c r="AH100" t="str">
        <f>_xlfn.CONCAT(Table1345[[#This Row],[ID]:[c021]])</f>
        <v>{id:97,title: "He aquí que nuestro espejo es el Señor", subtitle: "Oda XIII de Salomó", category: "Catecumenado", moments: ["Cuaresma", "Pascua", "Laudes/Visperas"], url: "/cantos/src/chtml/h/heaquiquenuestroespejoeselsenor.html"},</v>
      </c>
    </row>
    <row r="101" spans="1:34" x14ac:dyDescent="0.35">
      <c r="A101">
        <v>84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83</v>
      </c>
      <c r="H101" t="s">
        <v>6</v>
      </c>
      <c r="I101" t="s">
        <v>7</v>
      </c>
      <c r="J101" t="s">
        <v>4</v>
      </c>
      <c r="K101" t="s">
        <v>362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253</v>
      </c>
      <c r="T101" t="s">
        <v>14</v>
      </c>
      <c r="U101" t="s">
        <v>263</v>
      </c>
      <c r="AD101" t="s">
        <v>18</v>
      </c>
      <c r="AE101" t="str" cm="1">
        <f t="array" ref="AE10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/cantos/src/chtml/h/heaquiquevengopresto.html</v>
      </c>
      <c r="AF101" t="s">
        <v>20</v>
      </c>
      <c r="AG101" t="str">
        <f>LOWER(LEFT(Table1345[[#This Row],[Titulo]],1))</f>
        <v>h</v>
      </c>
      <c r="AH101" t="str">
        <f>_xlfn.CONCAT(Table1345[[#This Row],[ID]:[c021]])</f>
        <v>{id:98,title: "He aquí que vengo presto ", subtitle: "Apocalipsis 22,12-16", category: "Precatecumenado", moments: ["Adviento", "Nuevo Testamento"], url: "/cantos/src/chtml/h/heaquiquevengopresto.html"},</v>
      </c>
    </row>
    <row r="102" spans="1:34" x14ac:dyDescent="0.35">
      <c r="A102">
        <v>85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84</v>
      </c>
      <c r="H102" t="s">
        <v>6</v>
      </c>
      <c r="I102" t="s">
        <v>7</v>
      </c>
      <c r="J102" t="s">
        <v>4</v>
      </c>
      <c r="K102" t="s">
        <v>363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253</v>
      </c>
      <c r="T102" t="s">
        <v>14</v>
      </c>
      <c r="U102" t="s">
        <v>255</v>
      </c>
      <c r="V102" t="s">
        <v>14</v>
      </c>
      <c r="W102" t="s">
        <v>262</v>
      </c>
      <c r="AD102" t="s">
        <v>18</v>
      </c>
      <c r="AE102" t="str" cm="1">
        <f t="array" ref="AE10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/cantos/src/chtml/h/heesperadoenelsenor.html</v>
      </c>
      <c r="AF102" t="s">
        <v>20</v>
      </c>
      <c r="AG102" t="str">
        <f>LOWER(LEFT(Table1345[[#This Row],[Titulo]],1))</f>
        <v>h</v>
      </c>
      <c r="AH102" t="str">
        <f>_xlfn.CONCAT(Table1345[[#This Row],[ID]:[c021]])</f>
        <v>{id:99,title: "He esperado en el Señor", subtitle: "Salmo 40 (39)", category: "Precatecumenado", moments: ["Adviento", "Cuaresma", "Antiguo Testamento"], url: "/cantos/src/chtml/h/heesperadoenelsenor.html"},</v>
      </c>
    </row>
    <row r="103" spans="1:34" x14ac:dyDescent="0.35">
      <c r="A103">
        <v>242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235</v>
      </c>
      <c r="H103" t="s">
        <v>6</v>
      </c>
      <c r="I103" t="s">
        <v>7</v>
      </c>
      <c r="J103" t="s">
        <v>4</v>
      </c>
      <c r="K103" t="s">
        <v>487</v>
      </c>
      <c r="L103" t="s">
        <v>9</v>
      </c>
      <c r="M103" t="s">
        <v>10</v>
      </c>
      <c r="N103" t="s">
        <v>4</v>
      </c>
      <c r="O103" s="5" t="s">
        <v>510</v>
      </c>
      <c r="P103" t="s">
        <v>4</v>
      </c>
      <c r="Q103" t="s">
        <v>12</v>
      </c>
      <c r="R103" t="s">
        <v>4</v>
      </c>
      <c r="S103" t="s">
        <v>13</v>
      </c>
      <c r="T103" t="s">
        <v>14</v>
      </c>
      <c r="U103" t="s">
        <v>16</v>
      </c>
      <c r="V103" t="s">
        <v>14</v>
      </c>
      <c r="W103" t="s">
        <v>262</v>
      </c>
      <c r="AD103" t="s">
        <v>18</v>
      </c>
      <c r="AE103" t="str" cm="1">
        <f t="array" ref="AE10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/cantos/src/chtml/h/hermosaeresamigamia.html</v>
      </c>
      <c r="AF103" t="s">
        <v>20</v>
      </c>
      <c r="AG103" t="str">
        <f>LOWER(LEFT(Table1345[[#This Row],[Titulo]],1))</f>
        <v>h</v>
      </c>
      <c r="AH103" t="str">
        <f>_xlfn.CONCAT(Table1345[[#This Row],[ID]:[c021]])</f>
        <v>{id:100,title: "Hermosa eres, amiga mía ", subtitle: "Cantar de los Cantares 6 y 7 – Quinto Poema", category: "Eleccion", moments: ["Pascua", "Comunión", "Antiguo Testamento"], url: "/cantos/src/chtml/h/hermosaeresamigamia.html"},</v>
      </c>
    </row>
    <row r="104" spans="1:34" x14ac:dyDescent="0.35">
      <c r="A104">
        <v>86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85</v>
      </c>
      <c r="H104" t="s">
        <v>6</v>
      </c>
      <c r="I104" t="s">
        <v>7</v>
      </c>
      <c r="J104" t="s">
        <v>4</v>
      </c>
      <c r="K104" t="s">
        <v>364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255</v>
      </c>
      <c r="T104" t="s">
        <v>14</v>
      </c>
      <c r="U104" t="s">
        <v>263</v>
      </c>
      <c r="AD104" t="s">
        <v>18</v>
      </c>
      <c r="AE104" t="str" cm="1">
        <f t="array" ref="AE10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/cantos/src/chtml/h/hijasdejerusalen.html</v>
      </c>
      <c r="AF104" t="s">
        <v>20</v>
      </c>
      <c r="AG104" t="str">
        <f>LOWER(LEFT(Table1345[[#This Row],[Titulo]],1))</f>
        <v>h</v>
      </c>
      <c r="AH104" t="str">
        <f>_xlfn.CONCAT(Table1345[[#This Row],[ID]:[c021]])</f>
        <v>{id:101,title: "Hijas de Jerusalén", subtitle: "Lucas 23,28-46", category: "Precatecumenado", moments: ["Cuaresma", "Nuevo Testamento"], url: "/cantos/src/chtml/h/hijasdejerusalen.html"},</v>
      </c>
    </row>
    <row r="105" spans="1:34" x14ac:dyDescent="0.35">
      <c r="A105">
        <v>87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86</v>
      </c>
      <c r="H105" t="s">
        <v>6</v>
      </c>
      <c r="I105" t="s">
        <v>7</v>
      </c>
      <c r="J105" t="s">
        <v>4</v>
      </c>
      <c r="K105" t="s">
        <v>335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13</v>
      </c>
      <c r="AD105" t="s">
        <v>18</v>
      </c>
      <c r="AE105" t="str" cm="1">
        <f t="array" ref="AE10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/cantos/src/chtml/h/himnoacristoluz.html</v>
      </c>
      <c r="AF105" t="s">
        <v>20</v>
      </c>
      <c r="AG105" t="str">
        <f>LOWER(LEFT(Table1345[[#This Row],[Titulo]],1))</f>
        <v>h</v>
      </c>
      <c r="AH105" t="str">
        <f>_xlfn.CONCAT(Table1345[[#This Row],[ID]:[c021]])</f>
        <v>{id:102,title: "Himno a Cristo Luz ", subtitle: "Himno", category: "Precatecumenado", moments: ["Pascua"], url: "/cantos/src/chtml/h/himnoacristoluz.html"},</v>
      </c>
    </row>
    <row r="106" spans="1:34" x14ac:dyDescent="0.35">
      <c r="A106">
        <v>243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236</v>
      </c>
      <c r="H106" t="s">
        <v>6</v>
      </c>
      <c r="I106" t="s">
        <v>7</v>
      </c>
      <c r="J106" t="s">
        <v>4</v>
      </c>
      <c r="K106" t="s">
        <v>488</v>
      </c>
      <c r="L106" t="s">
        <v>9</v>
      </c>
      <c r="M106" t="s">
        <v>10</v>
      </c>
      <c r="N106" t="s">
        <v>4</v>
      </c>
      <c r="O106" s="5" t="s">
        <v>510</v>
      </c>
      <c r="P106" t="s">
        <v>4</v>
      </c>
      <c r="Q106" t="s">
        <v>12</v>
      </c>
      <c r="R106" t="s">
        <v>4</v>
      </c>
      <c r="S106" t="s">
        <v>15</v>
      </c>
      <c r="T106" t="s">
        <v>14</v>
      </c>
      <c r="U106" t="s">
        <v>16</v>
      </c>
      <c r="V106" t="s">
        <v>14</v>
      </c>
      <c r="W106" t="s">
        <v>263</v>
      </c>
      <c r="AD106" t="s">
        <v>18</v>
      </c>
      <c r="AE106" t="str" cm="1">
        <f t="array" ref="AE10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/cantos/src/chtml/h/himnoalacaridad.html</v>
      </c>
      <c r="AF106" t="s">
        <v>20</v>
      </c>
      <c r="AG106" t="str">
        <f>LOWER(LEFT(Table1345[[#This Row],[Titulo]],1))</f>
        <v>h</v>
      </c>
      <c r="AH106" t="str">
        <f>_xlfn.CONCAT(Table1345[[#This Row],[ID]:[c021]])</f>
        <v>{id:103,title: "Himno a la caridad ", subtitle: "1ª Corintios 13,1-13", category: "Eleccion", moments: ["Pentecostés", "Comunión", "Nuevo Testamento"], url: "/cantos/src/chtml/h/himnoalacaridad.html"},</v>
      </c>
    </row>
    <row r="107" spans="1:34" x14ac:dyDescent="0.35">
      <c r="A107">
        <v>219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213</v>
      </c>
      <c r="H107" t="s">
        <v>6</v>
      </c>
      <c r="I107" t="s">
        <v>7</v>
      </c>
      <c r="J107" t="s">
        <v>4</v>
      </c>
      <c r="K107" t="s">
        <v>465</v>
      </c>
      <c r="L107" t="s">
        <v>9</v>
      </c>
      <c r="M107" t="s">
        <v>10</v>
      </c>
      <c r="N107" t="s">
        <v>4</v>
      </c>
      <c r="O107" s="4" t="s">
        <v>198</v>
      </c>
      <c r="P107" t="s">
        <v>4</v>
      </c>
      <c r="Q107" t="s">
        <v>12</v>
      </c>
      <c r="R107" t="s">
        <v>4</v>
      </c>
      <c r="S107" t="s">
        <v>304</v>
      </c>
      <c r="T107" t="s">
        <v>14</v>
      </c>
      <c r="U107" t="s">
        <v>17</v>
      </c>
      <c r="AD107" t="s">
        <v>18</v>
      </c>
      <c r="AE107" t="str" cm="1">
        <f t="array" ref="AE10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/cantos/src/chtml/h/himnoalacruzgloriosa.html</v>
      </c>
      <c r="AF107" t="s">
        <v>20</v>
      </c>
      <c r="AG107" t="str">
        <f>LOWER(LEFT(Table1345[[#This Row],[Titulo]],1))</f>
        <v>h</v>
      </c>
      <c r="AH107" t="str">
        <f>_xlfn.CONCAT(Table1345[[#This Row],[ID]:[c021]])</f>
        <v>{id:104,title: "Himno a la cruz gloriosa ", subtitle: "De la homilía “La Santa Pascua” de un autor anónimo del siglo II", category: "Catecumenado", moments: ["Laudes/Visperas", "Entrada"], url: "/cantos/src/chtml/h/himnoalacruzgloriosa.html"},</v>
      </c>
    </row>
    <row r="108" spans="1:34" x14ac:dyDescent="0.35">
      <c r="A108">
        <v>88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87</v>
      </c>
      <c r="H108" t="s">
        <v>6</v>
      </c>
      <c r="I108" t="s">
        <v>7</v>
      </c>
      <c r="J108" t="s">
        <v>4</v>
      </c>
      <c r="K108" t="s">
        <v>365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509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/cantos/src/chtml/h/himnoalakenosis.html</v>
      </c>
      <c r="AF108" t="s">
        <v>20</v>
      </c>
      <c r="AG108" t="str">
        <f>LOWER(LEFT(Table1345[[#This Row],[Titulo]],1))</f>
        <v>h</v>
      </c>
      <c r="AH108" t="str">
        <f>_xlfn.CONCAT(Table1345[[#This Row],[ID]:[c021]])</f>
        <v>{id:105,title: "Himno a la kenosis", subtitle: "Filipenses 2,1-11", category: "Precatecumenado", moments: ["Cuaresma", "Fracción del Fracción del Pan", "Nuevo Testamento"], url: "/cantos/src/chtml/h/himnoalakenosis.html"},</v>
      </c>
    </row>
    <row r="109" spans="1:34" x14ac:dyDescent="0.35">
      <c r="A109">
        <v>89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88</v>
      </c>
      <c r="H109" t="s">
        <v>6</v>
      </c>
      <c r="I109" t="s">
        <v>7</v>
      </c>
      <c r="J109" t="s">
        <v>4</v>
      </c>
      <c r="K109" t="s">
        <v>335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253</v>
      </c>
      <c r="AD109" t="s">
        <v>18</v>
      </c>
      <c r="AE109" t="str" cm="1">
        <f t="array" ref="AE10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/cantos/src/chtml/h/himnodeadviento.html</v>
      </c>
      <c r="AF109" t="s">
        <v>20</v>
      </c>
      <c r="AG109" t="str">
        <f>LOWER(LEFT(Table1345[[#This Row],[Titulo]],1))</f>
        <v>h</v>
      </c>
      <c r="AH109" t="str">
        <f>_xlfn.CONCAT(Table1345[[#This Row],[ID]:[c021]])</f>
        <v>{id:106,title: "Himno de Adviento", subtitle: "Himno", category: "Precatecumenado", moments: ["Adviento"], url: "/cantos/src/chtml/h/himnodeadviento.html"},</v>
      </c>
    </row>
    <row r="110" spans="1:34" x14ac:dyDescent="0.35">
      <c r="A110">
        <v>90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89</v>
      </c>
      <c r="H110" t="s">
        <v>6</v>
      </c>
      <c r="I110" t="s">
        <v>7</v>
      </c>
      <c r="J110" t="s">
        <v>4</v>
      </c>
      <c r="K110" t="s">
        <v>366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304</v>
      </c>
      <c r="AD110" t="s">
        <v>18</v>
      </c>
      <c r="AE110" t="str" cm="1">
        <f t="array" ref="AE1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/cantos/src/chtml/h/himnodelaascension.html</v>
      </c>
      <c r="AF110" t="s">
        <v>20</v>
      </c>
      <c r="AG110" t="str">
        <f>LOWER(LEFT(Table1345[[#This Row],[Titulo]],1))</f>
        <v>h</v>
      </c>
      <c r="AH110" t="str">
        <f>_xlfn.CONCAT(Table1345[[#This Row],[ID]:[c021]])</f>
        <v>{id:107,title: "Himno de la Ascensión", subtitle: "Himno de Laudes del tiempo Pascual, de la Ascensión a Pentecostés", category: "Precatecumenado", moments: ["Laudes/Visperas"], url: "/cantos/src/chtml/h/himnodelaascension.html"},</v>
      </c>
    </row>
    <row r="111" spans="1:34" x14ac:dyDescent="0.35">
      <c r="A111">
        <v>91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90</v>
      </c>
      <c r="H111" t="s">
        <v>6</v>
      </c>
      <c r="I111" t="s">
        <v>7</v>
      </c>
      <c r="J111" t="s">
        <v>4</v>
      </c>
      <c r="K111" t="s">
        <v>335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13</v>
      </c>
      <c r="T111" t="s">
        <v>14</v>
      </c>
      <c r="U111" t="s">
        <v>304</v>
      </c>
      <c r="AD111" t="s">
        <v>18</v>
      </c>
      <c r="AE111" t="str" cm="1">
        <f t="array" ref="AE1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/cantos/src/chtml/h/himnodepascua.html</v>
      </c>
      <c r="AF111" t="s">
        <v>20</v>
      </c>
      <c r="AG111" t="str">
        <f>LOWER(LEFT(Table1345[[#This Row],[Titulo]],1))</f>
        <v>h</v>
      </c>
      <c r="AH111" t="str">
        <f>_xlfn.CONCAT(Table1345[[#This Row],[ID]:[c021]])</f>
        <v>{id:108,title: "Himno de Pascua ", subtitle: "Himno", category: "Precatecumenado", moments: ["Pascua", "Laudes/Visperas"], url: "/cantos/src/chtml/h/himnodepascua.html"},</v>
      </c>
    </row>
    <row r="112" spans="1:34" x14ac:dyDescent="0.35">
      <c r="A112">
        <v>244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237</v>
      </c>
      <c r="H112" t="s">
        <v>6</v>
      </c>
      <c r="I112" t="s">
        <v>7</v>
      </c>
      <c r="J112" t="s">
        <v>4</v>
      </c>
      <c r="K112" t="s">
        <v>489</v>
      </c>
      <c r="L112" t="s">
        <v>9</v>
      </c>
      <c r="M112" t="s">
        <v>10</v>
      </c>
      <c r="N112" t="s">
        <v>4</v>
      </c>
      <c r="O112" s="5" t="s">
        <v>510</v>
      </c>
      <c r="P112" t="s">
        <v>4</v>
      </c>
      <c r="Q112" t="s">
        <v>12</v>
      </c>
      <c r="R112" t="s">
        <v>4</v>
      </c>
      <c r="S112" t="s">
        <v>13</v>
      </c>
      <c r="T112" t="s">
        <v>14</v>
      </c>
      <c r="U112" t="s">
        <v>16</v>
      </c>
      <c r="V112" t="s">
        <v>14</v>
      </c>
      <c r="W112" t="s">
        <v>261</v>
      </c>
      <c r="X112" t="s">
        <v>14</v>
      </c>
      <c r="Y112" t="s">
        <v>262</v>
      </c>
      <c r="AD112" t="s">
        <v>18</v>
      </c>
      <c r="AE112" t="str" cm="1">
        <f t="array" ref="AE1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/cantos/src/chtml/h/huyeamadomio.html</v>
      </c>
      <c r="AF112" t="s">
        <v>20</v>
      </c>
      <c r="AG112" t="str">
        <f>LOWER(LEFT(Table1345[[#This Row],[Titulo]],1))</f>
        <v>h</v>
      </c>
      <c r="AH112" t="str">
        <f>_xlfn.CONCAT(Table1345[[#This Row],[ID]:[c021]])</f>
        <v>{id:109,title: "Huye, amado mío ", subtitle: "Cantar de los Cantares 8,10-14", category: "Eleccion", moments: ["Pascua", "Comunión", "Final", "Antiguo Testamento"], url: "/cantos/src/chtml/h/huyeamadomio.html"},</v>
      </c>
    </row>
    <row r="113" spans="1:34" x14ac:dyDescent="0.35">
      <c r="A113">
        <v>92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91</v>
      </c>
      <c r="H113" t="s">
        <v>6</v>
      </c>
      <c r="I113" t="s">
        <v>7</v>
      </c>
      <c r="J113" t="s">
        <v>4</v>
      </c>
      <c r="K113" t="s">
        <v>367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261</v>
      </c>
      <c r="T113" t="s">
        <v>14</v>
      </c>
      <c r="U113" t="s">
        <v>263</v>
      </c>
      <c r="AD113" t="s">
        <v>18</v>
      </c>
      <c r="AE113" t="str" cm="1">
        <f t="array" ref="AE1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/cantos/src/chtml/i/idyanunciadamishermanos.html</v>
      </c>
      <c r="AF113" t="s">
        <v>20</v>
      </c>
      <c r="AG113" t="str">
        <f>LOWER(LEFT(Table1345[[#This Row],[Titulo]],1))</f>
        <v>i</v>
      </c>
      <c r="AH113" t="str">
        <f>_xlfn.CONCAT(Table1345[[#This Row],[ID]:[c021]])</f>
        <v>{id:110,title: "Id y anunciad a mis hermanos", subtitle: "Mateo 28,7-10.16-20", category: "Precatecumenado", moments: ["Final", "Nuevo Testamento"], url: "/cantos/src/chtml/i/idyanunciadamishermanos.html"},</v>
      </c>
    </row>
    <row r="114" spans="1:34" x14ac:dyDescent="0.35">
      <c r="A114">
        <v>93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92</v>
      </c>
      <c r="H114" t="s">
        <v>6</v>
      </c>
      <c r="I114" t="s">
        <v>7</v>
      </c>
      <c r="J114" t="s">
        <v>4</v>
      </c>
      <c r="K114" t="s">
        <v>368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255</v>
      </c>
      <c r="AD114" t="s">
        <v>18</v>
      </c>
      <c r="AE114" t="str" cm="1">
        <f t="array" ref="AE1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/cantos/src/chtml/i/improperios.html</v>
      </c>
      <c r="AF114" t="s">
        <v>20</v>
      </c>
      <c r="AG114" t="str">
        <f>LOWER(LEFT(Table1345[[#This Row],[Titulo]],1))</f>
        <v>i</v>
      </c>
      <c r="AH114" t="str">
        <f>_xlfn.CONCAT(Table1345[[#This Row],[ID]:[c021]])</f>
        <v>{id:111,title: "Improperios", subtitle: "De la Liturgia de la Adoración de la Cruz de Viernes Santo", category: "Precatecumenado", moments: ["Cuaresma"], url: "/cantos/src/chtml/i/improperios.html"},</v>
      </c>
    </row>
    <row r="115" spans="1:34" x14ac:dyDescent="0.35">
      <c r="A115">
        <v>220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214</v>
      </c>
      <c r="H115" t="s">
        <v>6</v>
      </c>
      <c r="I115" t="s">
        <v>7</v>
      </c>
      <c r="J115" t="s">
        <v>4</v>
      </c>
      <c r="K115" t="s">
        <v>466</v>
      </c>
      <c r="L115" t="s">
        <v>9</v>
      </c>
      <c r="M115" t="s">
        <v>10</v>
      </c>
      <c r="N115" t="s">
        <v>4</v>
      </c>
      <c r="O115" s="4" t="s">
        <v>198</v>
      </c>
      <c r="P115" t="s">
        <v>4</v>
      </c>
      <c r="Q115" t="s">
        <v>12</v>
      </c>
      <c r="R115" t="s">
        <v>4</v>
      </c>
      <c r="S115" t="s">
        <v>262</v>
      </c>
      <c r="AD115" t="s">
        <v>18</v>
      </c>
      <c r="AE115" t="str" cm="1">
        <f t="array" ref="AE1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/cantos/src/chtml/j/jacob.html</v>
      </c>
      <c r="AF115" t="s">
        <v>20</v>
      </c>
      <c r="AG115" t="str">
        <f>LOWER(LEFT(Table1345[[#This Row],[Titulo]],1))</f>
        <v>j</v>
      </c>
      <c r="AH115" t="str">
        <f>_xlfn.CONCAT(Table1345[[#This Row],[ID]:[c021]])</f>
        <v>{id:112,title: "Jacob ", subtitle: "Génesis 32,23-29", category: "Catecumenado", moments: ["Antiguo Testamento"], url: "/cantos/src/chtml/j/jacob.html"},</v>
      </c>
    </row>
    <row r="116" spans="1:34" x14ac:dyDescent="0.35">
      <c r="A116">
        <v>94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93</v>
      </c>
      <c r="H116" t="s">
        <v>6</v>
      </c>
      <c r="I116" t="s">
        <v>7</v>
      </c>
      <c r="J116" t="s">
        <v>4</v>
      </c>
      <c r="K116" t="s">
        <v>369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255</v>
      </c>
      <c r="T116" t="s">
        <v>14</v>
      </c>
      <c r="U116" t="s">
        <v>259</v>
      </c>
      <c r="V116" t="s">
        <v>14</v>
      </c>
      <c r="W116" t="s">
        <v>262</v>
      </c>
      <c r="AD116" t="s">
        <v>18</v>
      </c>
      <c r="AE116" t="str" cm="1">
        <f t="array" ref="AE1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/cantos/src/chtml/j/jerusalenreconstruida.html</v>
      </c>
      <c r="AF116" t="s">
        <v>20</v>
      </c>
      <c r="AG116" t="str">
        <f>LOWER(LEFT(Table1345[[#This Row],[Titulo]],1))</f>
        <v>j</v>
      </c>
      <c r="AH116" t="str">
        <f>_xlfn.CONCAT(Table1345[[#This Row],[ID]:[c021]])</f>
        <v>{id:113,title: "Jerusalén reconstruida ", subtitle: "Tobías 13,11-17", category: "Precatecumenado", moments: ["Cuaresma", "Paz", "Antiguo Testamento"], url: "/cantos/src/chtml/j/jerusalenreconstruida.html"},</v>
      </c>
    </row>
    <row r="117" spans="1:34" x14ac:dyDescent="0.35">
      <c r="A117">
        <v>245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238</v>
      </c>
      <c r="H117" t="s">
        <v>6</v>
      </c>
      <c r="I117" t="s">
        <v>7</v>
      </c>
      <c r="J117" t="s">
        <v>4</v>
      </c>
      <c r="K117" t="s">
        <v>490</v>
      </c>
      <c r="L117" t="s">
        <v>9</v>
      </c>
      <c r="M117" t="s">
        <v>10</v>
      </c>
      <c r="N117" t="s">
        <v>4</v>
      </c>
      <c r="O117" s="5" t="s">
        <v>510</v>
      </c>
      <c r="P117" t="s">
        <v>4</v>
      </c>
      <c r="Q117" t="s">
        <v>12</v>
      </c>
      <c r="R117" t="s">
        <v>4</v>
      </c>
      <c r="S117" t="s">
        <v>263</v>
      </c>
      <c r="AD117" t="s">
        <v>18</v>
      </c>
      <c r="AE117" t="str" cm="1">
        <f t="array" ref="AE1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/cantos/src/chtml/j/jesusrecorriatodaslasciudades.html</v>
      </c>
      <c r="AF117" t="s">
        <v>20</v>
      </c>
      <c r="AG117" t="str">
        <f>LOWER(LEFT(Table1345[[#This Row],[Titulo]],1))</f>
        <v>j</v>
      </c>
      <c r="AH117" t="str">
        <f>_xlfn.CONCAT(Table1345[[#This Row],[ID]:[c021]])</f>
        <v>{id:114,title: "Jesús recorría todas las ciudades", subtitle: "Mateo 9,35ss", category: "Eleccion", moments: ["Nuevo Testamento"], url: "/cantos/src/chtml/j/jesusrecorriatodaslasciudades.html"},</v>
      </c>
    </row>
    <row r="118" spans="1:34" x14ac:dyDescent="0.35">
      <c r="A118">
        <v>246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239</v>
      </c>
      <c r="H118" t="s">
        <v>6</v>
      </c>
      <c r="I118" t="s">
        <v>7</v>
      </c>
      <c r="J118" t="s">
        <v>4</v>
      </c>
      <c r="K118" t="s">
        <v>491</v>
      </c>
      <c r="L118" t="s">
        <v>9</v>
      </c>
      <c r="M118" t="s">
        <v>10</v>
      </c>
      <c r="N118" t="s">
        <v>4</v>
      </c>
      <c r="O118" s="5" t="s">
        <v>510</v>
      </c>
      <c r="P118" t="s">
        <v>4</v>
      </c>
      <c r="Q118" t="s">
        <v>12</v>
      </c>
      <c r="R118" t="s">
        <v>4</v>
      </c>
      <c r="S118" t="s">
        <v>254</v>
      </c>
      <c r="T118" t="s">
        <v>14</v>
      </c>
      <c r="U118" t="s">
        <v>256</v>
      </c>
      <c r="V118" t="s">
        <v>14</v>
      </c>
      <c r="W118" t="s">
        <v>263</v>
      </c>
      <c r="AD118" t="s">
        <v>18</v>
      </c>
      <c r="AE118" t="str" cm="1">
        <f t="array" ref="AE1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/cantos/src/chtml/l/lacorderadedios.html</v>
      </c>
      <c r="AF118" t="s">
        <v>20</v>
      </c>
      <c r="AG118" t="str">
        <f>LOWER(LEFT(Table1345[[#This Row],[Titulo]],1))</f>
        <v>l</v>
      </c>
      <c r="AH118" t="str">
        <f>_xlfn.CONCAT(Table1345[[#This Row],[ID]:[c021]])</f>
        <v>{id:115,title: "La cordera de Dios", subtitle: "Mateo 1,18ss", category: "Eleccion", moments: ["Navidad", "Virgen", "Nuevo Testamento"], url: "/cantos/src/chtml/l/lacorderadedios.html"},</v>
      </c>
    </row>
    <row r="119" spans="1:34" x14ac:dyDescent="0.35">
      <c r="A119">
        <v>95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94</v>
      </c>
      <c r="H119" t="s">
        <v>6</v>
      </c>
      <c r="I119" t="s">
        <v>7</v>
      </c>
      <c r="J119" t="s">
        <v>4</v>
      </c>
      <c r="K119" t="s">
        <v>370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AD119" t="s">
        <v>18</v>
      </c>
      <c r="AE119" t="str" cm="1">
        <f t="array" ref="AE1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/cantos/src/chtml/l/lamarchaesdura.html</v>
      </c>
      <c r="AF119" t="s">
        <v>20</v>
      </c>
      <c r="AG119" t="str">
        <f>LOWER(LEFT(Table1345[[#This Row],[Titulo]],1))</f>
        <v>l</v>
      </c>
      <c r="AH119" t="str">
        <f>_xlfn.CONCAT(Table1345[[#This Row],[ID]:[c021]])</f>
        <v>{id:116,title: "La marcha es dura ", subtitle: "Himno*", category: "Precatecumenado", moments: ["Cuaresma"], url: "/cantos/src/chtml/l/lamarchaesdura.html"},</v>
      </c>
    </row>
    <row r="120" spans="1:34" x14ac:dyDescent="0.35">
      <c r="A120">
        <v>247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240</v>
      </c>
      <c r="H120" t="s">
        <v>6</v>
      </c>
      <c r="I120" t="s">
        <v>7</v>
      </c>
      <c r="J120" t="s">
        <v>4</v>
      </c>
      <c r="K120" t="s">
        <v>492</v>
      </c>
      <c r="L120" t="s">
        <v>9</v>
      </c>
      <c r="M120" t="s">
        <v>10</v>
      </c>
      <c r="N120" t="s">
        <v>4</v>
      </c>
      <c r="O120" s="5" t="s">
        <v>510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16</v>
      </c>
      <c r="AD120" t="s">
        <v>18</v>
      </c>
      <c r="AE120" t="str" cm="1">
        <f t="array" ref="AE1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/cantos/src/chtml/l/lapalomavolo.html</v>
      </c>
      <c r="AF120" t="s">
        <v>20</v>
      </c>
      <c r="AG120" t="str">
        <f>LOWER(LEFT(Table1345[[#This Row],[Titulo]],1))</f>
        <v>l</v>
      </c>
      <c r="AH120" t="str">
        <f>_xlfn.CONCAT(Table1345[[#This Row],[ID]:[c021]])</f>
        <v>{id:117,title: "La paloma voló", subtitle: "Oda XXIV de Salomón", category: "Eleccion", moments: ["Laudes/Visperas", "Comunión"], url: "/cantos/src/chtml/l/lapalomavolo.html"},</v>
      </c>
    </row>
    <row r="121" spans="1:34" x14ac:dyDescent="0.35">
      <c r="A121">
        <v>96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95</v>
      </c>
      <c r="H121" t="s">
        <v>6</v>
      </c>
      <c r="I121" t="s">
        <v>7</v>
      </c>
      <c r="J121" t="s">
        <v>4</v>
      </c>
      <c r="K121" t="s">
        <v>335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AD121" t="s">
        <v>18</v>
      </c>
      <c r="AE121" t="str" cm="1">
        <f t="array" ref="AE1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/cantos/src/chtml/l/lasalve.html</v>
      </c>
      <c r="AF121" t="s">
        <v>20</v>
      </c>
      <c r="AG121" t="str">
        <f>LOWER(LEFT(Table1345[[#This Row],[Titulo]],1))</f>
        <v>l</v>
      </c>
      <c r="AH121" t="str">
        <f>_xlfn.CONCAT(Table1345[[#This Row],[ID]:[c021]])</f>
        <v>{id:118,title: "La Salve ", subtitle: "Himno", category: "Precatecumenado", moments: ["Virgen"], url: "/cantos/src/chtml/l/lasalve.html"},</v>
      </c>
    </row>
    <row r="122" spans="1:34" x14ac:dyDescent="0.35">
      <c r="A122">
        <v>97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96</v>
      </c>
      <c r="H122" t="s">
        <v>6</v>
      </c>
      <c r="I122" t="s">
        <v>7</v>
      </c>
      <c r="J122" t="s">
        <v>4</v>
      </c>
      <c r="K122" t="s">
        <v>371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261</v>
      </c>
      <c r="T122" t="s">
        <v>14</v>
      </c>
      <c r="U122" t="s">
        <v>263</v>
      </c>
      <c r="AD122" t="s">
        <v>18</v>
      </c>
      <c r="AE122" t="str" cm="1">
        <f t="array" ref="AE1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/cantos/src/chtml/l/lasiegadelasnaciones.html</v>
      </c>
      <c r="AF122" t="s">
        <v>20</v>
      </c>
      <c r="AG122" t="str">
        <f>LOWER(LEFT(Table1345[[#This Row],[Titulo]],1))</f>
        <v>l</v>
      </c>
      <c r="AH122" t="str">
        <f>_xlfn.CONCAT(Table1345[[#This Row],[ID]:[c021]])</f>
        <v>{id:119,title: "La siega de las naciones ", subtitle: "Juan 4,31-38", category: "Precatecumenado", moments: ["Final", "Nuevo Testamento"], url: "/cantos/src/chtml/l/lasiegadelasnaciones.html"},</v>
      </c>
    </row>
    <row r="123" spans="1:34" x14ac:dyDescent="0.35">
      <c r="A123">
        <v>248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241</v>
      </c>
      <c r="H123" t="s">
        <v>6</v>
      </c>
      <c r="I123" t="s">
        <v>7</v>
      </c>
      <c r="J123" t="s">
        <v>4</v>
      </c>
      <c r="K123" t="s">
        <v>493</v>
      </c>
      <c r="L123" t="s">
        <v>9</v>
      </c>
      <c r="M123" t="s">
        <v>10</v>
      </c>
      <c r="N123" t="s">
        <v>4</v>
      </c>
      <c r="O123" s="5" t="s">
        <v>510</v>
      </c>
      <c r="P123" t="s">
        <v>4</v>
      </c>
      <c r="Q123" t="s">
        <v>12</v>
      </c>
      <c r="R123" t="s">
        <v>4</v>
      </c>
      <c r="S123" t="s">
        <v>16</v>
      </c>
      <c r="T123" t="s">
        <v>14</v>
      </c>
      <c r="U123" t="s">
        <v>262</v>
      </c>
      <c r="AD123" t="s">
        <v>18</v>
      </c>
      <c r="AE123" t="str" cm="1">
        <f t="array" ref="AE1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/cantos/src/chtml/l/lavozdemiamado.html</v>
      </c>
      <c r="AF123" t="s">
        <v>20</v>
      </c>
      <c r="AG123" t="str">
        <f>LOWER(LEFT(Table1345[[#This Row],[Titulo]],1))</f>
        <v>l</v>
      </c>
      <c r="AH123" t="str">
        <f>_xlfn.CONCAT(Table1345[[#This Row],[ID]:[c021]])</f>
        <v>{id:120,title: "La voz de mi amado", subtitle: "Cantar de los Cantares 2,8-17", category: "Eleccion", moments: ["Comunión", "Antiguo Testamento"], url: "/cantos/src/chtml/l/lavozdemiamado.html"},</v>
      </c>
    </row>
    <row r="124" spans="1:34" x14ac:dyDescent="0.35">
      <c r="A124">
        <v>221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215</v>
      </c>
      <c r="H124" t="s">
        <v>6</v>
      </c>
      <c r="I124" t="s">
        <v>7</v>
      </c>
      <c r="J124" t="s">
        <v>4</v>
      </c>
      <c r="K124" t="s">
        <v>467</v>
      </c>
      <c r="L124" t="s">
        <v>9</v>
      </c>
      <c r="M124" t="s">
        <v>10</v>
      </c>
      <c r="N124" t="s">
        <v>4</v>
      </c>
      <c r="O124" s="4" t="s">
        <v>198</v>
      </c>
      <c r="P124" t="s">
        <v>4</v>
      </c>
      <c r="Q124" t="s">
        <v>12</v>
      </c>
      <c r="R124" t="s">
        <v>4</v>
      </c>
      <c r="S124" t="s">
        <v>255</v>
      </c>
      <c r="T124" t="s">
        <v>14</v>
      </c>
      <c r="U124" t="s">
        <v>304</v>
      </c>
      <c r="V124" t="s">
        <v>14</v>
      </c>
      <c r="W124" t="s">
        <v>263</v>
      </c>
      <c r="AD124" t="s">
        <v>18</v>
      </c>
      <c r="AE124" t="str" cm="1">
        <f t="array" ref="AE1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/cantos/src/chtml/l/lasarmasdelaluz.html</v>
      </c>
      <c r="AF124" t="s">
        <v>20</v>
      </c>
      <c r="AG124" t="str">
        <f>LOWER(LEFT(Table1345[[#This Row],[Titulo]],1))</f>
        <v>l</v>
      </c>
      <c r="AH124" t="str">
        <f>_xlfn.CONCAT(Table1345[[#This Row],[ID]:[c021]])</f>
        <v>{id:121,title: "Las armas de la luz", subtitle: "Efesios 6,11ss", category: "Catecumenado", moments: ["Cuaresma", "Laudes/Visperas", "Nuevo Testamento"], url: "/cantos/src/chtml/l/lasarmasdelaluz.html"},</v>
      </c>
    </row>
    <row r="125" spans="1:34" x14ac:dyDescent="0.35">
      <c r="A125">
        <v>176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512</v>
      </c>
      <c r="H125" t="s">
        <v>6</v>
      </c>
      <c r="I125" t="s">
        <v>7</v>
      </c>
      <c r="J125" t="s">
        <v>4</v>
      </c>
      <c r="K125" t="s">
        <v>432</v>
      </c>
      <c r="L125" t="s">
        <v>9</v>
      </c>
      <c r="M125" t="s">
        <v>10</v>
      </c>
      <c r="N125" t="s">
        <v>4</v>
      </c>
      <c r="O125" s="3" t="s">
        <v>511</v>
      </c>
      <c r="P125" t="s">
        <v>4</v>
      </c>
      <c r="Q125" t="s">
        <v>12</v>
      </c>
      <c r="R125" t="s">
        <v>4</v>
      </c>
      <c r="AD125" t="s">
        <v>18</v>
      </c>
      <c r="AE125" t="str" cm="1">
        <f t="array" ref="AE1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/cantos/src/chtml/l/letaniasdelossantos.html</v>
      </c>
      <c r="AF125" t="s">
        <v>20</v>
      </c>
      <c r="AG125" t="str">
        <f>LOWER(LEFT(Table1345[[#This Row],[Titulo]],1))</f>
        <v>l</v>
      </c>
      <c r="AH125" t="str">
        <f>_xlfn.CONCAT(Table1345[[#This Row],[ID]:[c021]])</f>
        <v>{id:122,title: "Letanías de los santos", subtitle: "De Liturgia Bautismal de la Vigilia Pascual", category: "Liturgia", moments: [""], url: "/cantos/src/chtml/l/letaniasdelossantos.html"},</v>
      </c>
    </row>
    <row r="126" spans="1:34" x14ac:dyDescent="0.35">
      <c r="A126">
        <v>177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512</v>
      </c>
      <c r="H126" t="s">
        <v>6</v>
      </c>
      <c r="I126" t="s">
        <v>7</v>
      </c>
      <c r="J126" t="s">
        <v>4</v>
      </c>
      <c r="L126" t="s">
        <v>9</v>
      </c>
      <c r="M126" t="s">
        <v>10</v>
      </c>
      <c r="N126" t="s">
        <v>4</v>
      </c>
      <c r="O126" s="3" t="s">
        <v>511</v>
      </c>
      <c r="P126" t="s">
        <v>4</v>
      </c>
      <c r="Q126" t="s">
        <v>12</v>
      </c>
      <c r="R126" t="s">
        <v>4</v>
      </c>
      <c r="AD126" t="s">
        <v>18</v>
      </c>
      <c r="AE126" t="str" cm="1">
        <f t="array" ref="AE1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/cantos/src/chtml/l/letaniasdelossantos.html</v>
      </c>
      <c r="AF126" t="s">
        <v>20</v>
      </c>
      <c r="AG126" t="str">
        <f>LOWER(LEFT(Table1345[[#This Row],[Titulo]],1))</f>
        <v>l</v>
      </c>
      <c r="AH126" t="str">
        <f>_xlfn.CONCAT(Table1345[[#This Row],[ID]:[c021]])</f>
        <v>{id:123,title: "Letanías de los santos", subtitle: "", category: "Liturgia", moments: [""], url: "/cantos/src/chtml/l/letaniasdelossantos.html"},</v>
      </c>
    </row>
    <row r="127" spans="1:34" x14ac:dyDescent="0.35">
      <c r="A127">
        <v>178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172</v>
      </c>
      <c r="H127" t="s">
        <v>6</v>
      </c>
      <c r="I127" t="s">
        <v>7</v>
      </c>
      <c r="J127" t="s">
        <v>4</v>
      </c>
      <c r="K127" t="s">
        <v>438</v>
      </c>
      <c r="L127" t="s">
        <v>9</v>
      </c>
      <c r="M127" t="s">
        <v>10</v>
      </c>
      <c r="N127" t="s">
        <v>4</v>
      </c>
      <c r="O127" s="3" t="s">
        <v>511</v>
      </c>
      <c r="P127" t="s">
        <v>4</v>
      </c>
      <c r="Q127" t="s">
        <v>12</v>
      </c>
      <c r="R127" t="s">
        <v>4</v>
      </c>
      <c r="AD127" t="s">
        <v>18</v>
      </c>
      <c r="AE127" t="str" cm="1">
        <f t="array" ref="AE1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/cantos/src/chtml/l/letaniaspenitencialesi.html</v>
      </c>
      <c r="AF127" t="s">
        <v>20</v>
      </c>
      <c r="AG127" t="str">
        <f>LOWER(LEFT(Table1345[[#This Row],[Titulo]],1))</f>
        <v>l</v>
      </c>
      <c r="AH127" t="str">
        <f>_xlfn.CONCAT(Table1345[[#This Row],[ID]:[c021]])</f>
        <v>{id:124,title: "Letanías penitenciales I ", subtitle: "Letanía para la Celebración Penitencial – modelo abreviado", category: "Liturgia", moments: [""], url: "/cantos/src/chtml/l/letaniaspenitencialesi.html"},</v>
      </c>
    </row>
    <row r="128" spans="1:34" x14ac:dyDescent="0.35">
      <c r="A128">
        <v>179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513</v>
      </c>
      <c r="H128" t="s">
        <v>6</v>
      </c>
      <c r="I128" t="s">
        <v>7</v>
      </c>
      <c r="J128" t="s">
        <v>4</v>
      </c>
      <c r="K128" t="s">
        <v>439</v>
      </c>
      <c r="L128" t="s">
        <v>9</v>
      </c>
      <c r="M128" t="s">
        <v>10</v>
      </c>
      <c r="N128" t="s">
        <v>4</v>
      </c>
      <c r="O128" s="3" t="s">
        <v>511</v>
      </c>
      <c r="P128" t="s">
        <v>4</v>
      </c>
      <c r="Q128" t="s">
        <v>12</v>
      </c>
      <c r="R128" t="s">
        <v>4</v>
      </c>
      <c r="AD128" t="s">
        <v>18</v>
      </c>
      <c r="AE128" t="str" cm="1">
        <f t="array" ref="AE1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/cantos/src/chtml/l/letaniaspenitencialesii.html</v>
      </c>
      <c r="AF128" t="s">
        <v>20</v>
      </c>
      <c r="AG128" t="str">
        <f>LOWER(LEFT(Table1345[[#This Row],[Titulo]],1))</f>
        <v>l</v>
      </c>
      <c r="AH128" t="str">
        <f>_xlfn.CONCAT(Table1345[[#This Row],[ID]:[c021]])</f>
        <v>{id:125,title: "Letanías penitenciales II", subtitle: "Letanía para la Celebración Penitencial", category: "Liturgia", moments: [""], url: "/cantos/src/chtml/l/letaniaspenitencialesii.html"},</v>
      </c>
    </row>
    <row r="129" spans="1:34" x14ac:dyDescent="0.35">
      <c r="A129">
        <v>180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513</v>
      </c>
      <c r="H129" t="s">
        <v>6</v>
      </c>
      <c r="I129" t="s">
        <v>7</v>
      </c>
      <c r="J129" t="s">
        <v>4</v>
      </c>
      <c r="L129" t="s">
        <v>9</v>
      </c>
      <c r="M129" t="s">
        <v>10</v>
      </c>
      <c r="N129" t="s">
        <v>4</v>
      </c>
      <c r="O129" s="3" t="s">
        <v>511</v>
      </c>
      <c r="P129" t="s">
        <v>4</v>
      </c>
      <c r="Q129" t="s">
        <v>12</v>
      </c>
      <c r="R129" t="s">
        <v>4</v>
      </c>
      <c r="AD129" t="s">
        <v>18</v>
      </c>
      <c r="AE129" t="str" cm="1">
        <f t="array" ref="AE1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/cantos/src/chtml/l/letaniaspenitencialesii.html</v>
      </c>
      <c r="AF129" t="s">
        <v>20</v>
      </c>
      <c r="AG129" t="str">
        <f>LOWER(LEFT(Table1345[[#This Row],[Titulo]],1))</f>
        <v>l</v>
      </c>
      <c r="AH129" t="str">
        <f>_xlfn.CONCAT(Table1345[[#This Row],[ID]:[c021]])</f>
        <v>{id:126,title: "Letanías penitenciales II", subtitle: "", category: "Liturgia", moments: [""], url: "/cantos/src/chtml/l/letaniaspenitencialesii.html"},</v>
      </c>
    </row>
    <row r="130" spans="1:34" x14ac:dyDescent="0.35">
      <c r="A130">
        <v>98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97</v>
      </c>
      <c r="H130" t="s">
        <v>6</v>
      </c>
      <c r="I130" t="s">
        <v>7</v>
      </c>
      <c r="J130" t="s">
        <v>4</v>
      </c>
      <c r="K130" t="s">
        <v>372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255</v>
      </c>
      <c r="T130" t="s">
        <v>14</v>
      </c>
      <c r="U130" t="s">
        <v>304</v>
      </c>
      <c r="V130" t="s">
        <v>14</v>
      </c>
      <c r="W130" t="s">
        <v>17</v>
      </c>
      <c r="X130" t="s">
        <v>14</v>
      </c>
      <c r="Y130" t="s">
        <v>262</v>
      </c>
      <c r="AD130" t="s">
        <v>18</v>
      </c>
      <c r="AE130" t="str" cm="1">
        <f t="array" ref="AE1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/cantos/src/chtml/l/levantomisojosalosmontes.html</v>
      </c>
      <c r="AF130" t="s">
        <v>20</v>
      </c>
      <c r="AG130" t="str">
        <f>LOWER(LEFT(Table1345[[#This Row],[Titulo]],1))</f>
        <v>l</v>
      </c>
      <c r="AH130" t="str">
        <f>_xlfn.CONCAT(Table1345[[#This Row],[ID]:[c021]])</f>
        <v>{id:127,title: "Levanto mis ojos a los montes ", subtitle: "Salmo 121 (120)", category: "Precatecumenado", moments: ["Cuaresma", "Laudes/Visperas", "Entrada", "Antiguo Testamento"], url: "/cantos/src/chtml/l/levantomisojosalosmontes.html"},</v>
      </c>
    </row>
    <row r="131" spans="1:34" x14ac:dyDescent="0.35">
      <c r="A131">
        <v>99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98</v>
      </c>
      <c r="H131" t="s">
        <v>6</v>
      </c>
      <c r="I131" t="s">
        <v>7</v>
      </c>
      <c r="J131" t="s">
        <v>4</v>
      </c>
      <c r="K131" t="s">
        <v>373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304</v>
      </c>
      <c r="V131" t="s">
        <v>14</v>
      </c>
      <c r="W131" t="s">
        <v>17</v>
      </c>
      <c r="AD131" t="s">
        <v>18</v>
      </c>
      <c r="AE131" t="str" cm="1">
        <f t="array" ref="AE1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/cantos/src/chtml/l/lleguehastatupresenciamiclamor.html</v>
      </c>
      <c r="AF131" t="s">
        <v>20</v>
      </c>
      <c r="AG131" t="str">
        <f>LOWER(LEFT(Table1345[[#This Row],[Titulo]],1))</f>
        <v>l</v>
      </c>
      <c r="AH131" t="str">
        <f>_xlfn.CONCAT(Table1345[[#This Row],[ID]:[c021]])</f>
        <v>{id:128,title: "Llegue hasta tu presencia mi clamor ", subtitle: "Salmo 119 (118)", category: "Precatecumenado", moments: ["Cuaresma", "Laudes/Visperas", "Entrada"], url: "/cantos/src/chtml/l/lleguehastatupresenciamiclamor.html"},</v>
      </c>
    </row>
    <row r="132" spans="1:34" x14ac:dyDescent="0.35">
      <c r="A132">
        <v>100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99</v>
      </c>
      <c r="H132" t="s">
        <v>6</v>
      </c>
      <c r="I132" t="s">
        <v>7</v>
      </c>
      <c r="J132" t="s">
        <v>4</v>
      </c>
      <c r="K132" t="s">
        <v>374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253</v>
      </c>
      <c r="T132" t="s">
        <v>14</v>
      </c>
      <c r="U132" t="s">
        <v>15</v>
      </c>
      <c r="V132" t="s">
        <v>14</v>
      </c>
      <c r="W132" t="s">
        <v>261</v>
      </c>
      <c r="X132" t="s">
        <v>14</v>
      </c>
      <c r="Y132" t="s">
        <v>263</v>
      </c>
      <c r="AD132" t="s">
        <v>18</v>
      </c>
      <c r="AE132" t="str" cm="1">
        <f t="array" ref="AE1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/cantos/src/chtml/l/llevamealcielo.html</v>
      </c>
      <c r="AF132" t="s">
        <v>20</v>
      </c>
      <c r="AG132" t="str">
        <f>LOWER(LEFT(Table1345[[#This Row],[Titulo]],1))</f>
        <v>l</v>
      </c>
      <c r="AH132" t="str">
        <f>_xlfn.CONCAT(Table1345[[#This Row],[ID]:[c021]])</f>
        <v>{id:129,title: "Llévame al cielo ", subtitle: "Filipenses 1,23", category: "Precatecumenado", moments: ["Adviento", "Pentecostés", "Final", "Nuevo Testamento"], url: "/cantos/src/chtml/l/llevamealcielo.html"},</v>
      </c>
    </row>
    <row r="133" spans="1:34" x14ac:dyDescent="0.35">
      <c r="A133">
        <v>101</v>
      </c>
      <c r="B133" t="s">
        <v>1</v>
      </c>
      <c r="C133">
        <v>130</v>
      </c>
      <c r="D133" t="s">
        <v>2</v>
      </c>
      <c r="E133" t="s">
        <v>3</v>
      </c>
      <c r="F133" t="s">
        <v>4</v>
      </c>
      <c r="G133" t="s">
        <v>100</v>
      </c>
      <c r="H133" t="s">
        <v>6</v>
      </c>
      <c r="I133" t="s">
        <v>7</v>
      </c>
      <c r="J133" t="s">
        <v>4</v>
      </c>
      <c r="K133" t="s">
        <v>375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256</v>
      </c>
      <c r="T133" t="s">
        <v>14</v>
      </c>
      <c r="U133" t="s">
        <v>304</v>
      </c>
      <c r="V133" t="s">
        <v>14</v>
      </c>
      <c r="W133" t="s">
        <v>263</v>
      </c>
      <c r="AD133" t="s">
        <v>18</v>
      </c>
      <c r="AE133" t="str" cm="1">
        <f t="array" ref="AE1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/cantos/src/chtml/m/magnificat.html</v>
      </c>
      <c r="AF133" t="s">
        <v>20</v>
      </c>
      <c r="AG133" t="str">
        <f>LOWER(LEFT(Table1345[[#This Row],[Titulo]],1))</f>
        <v>m</v>
      </c>
      <c r="AH133" t="str">
        <f>_xlfn.CONCAT(Table1345[[#This Row],[ID]:[c021]])</f>
        <v>{id:130,title: "Magníficat", subtitle: "Lucas 1,46-55", category: "Precatecumenado", moments: ["Virgen", "Laudes/Visperas", "Nuevo Testamento"], url: "/cantos/src/chtml/m/magnificat.html"},</v>
      </c>
    </row>
    <row r="134" spans="1:34" x14ac:dyDescent="0.35">
      <c r="A134">
        <v>103</v>
      </c>
      <c r="B134" t="s">
        <v>1</v>
      </c>
      <c r="C134">
        <v>131</v>
      </c>
      <c r="D134" t="s">
        <v>2</v>
      </c>
      <c r="E134" t="s">
        <v>3</v>
      </c>
      <c r="F134" t="s">
        <v>4</v>
      </c>
      <c r="G134" t="s">
        <v>102</v>
      </c>
      <c r="H134" t="s">
        <v>6</v>
      </c>
      <c r="I134" t="s">
        <v>7</v>
      </c>
      <c r="J134" t="s">
        <v>4</v>
      </c>
      <c r="K134" t="s">
        <v>377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256</v>
      </c>
      <c r="AD134" t="s">
        <v>18</v>
      </c>
      <c r="AE134" t="str" cm="1">
        <f t="array" ref="AE1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/cantos/src/chtml/m/mariadejasnagöra.html</v>
      </c>
      <c r="AF134" t="s">
        <v>20</v>
      </c>
      <c r="AG134" t="str">
        <f>LOWER(LEFT(Table1345[[#This Row],[Titulo]],1))</f>
        <v>m</v>
      </c>
      <c r="AH134" t="str">
        <f>_xlfn.CONCAT(Table1345[[#This Row],[ID]:[c021]])</f>
        <v>{id:131,title: "María de Jasna Göra", subtitle: "Himno a la Virgen de Jasna Göra, Chestokowa, Polonia", category: "Precatecumenado", moments: ["Virgen"], url: "/cantos/src/chtml/m/mariadejasnagöra.html"},</v>
      </c>
    </row>
    <row r="135" spans="1:34" x14ac:dyDescent="0.35">
      <c r="A135">
        <v>102</v>
      </c>
      <c r="B135" t="s">
        <v>1</v>
      </c>
      <c r="C135">
        <v>132</v>
      </c>
      <c r="D135" t="s">
        <v>2</v>
      </c>
      <c r="E135" t="s">
        <v>3</v>
      </c>
      <c r="F135" t="s">
        <v>4</v>
      </c>
      <c r="G135" t="s">
        <v>101</v>
      </c>
      <c r="H135" t="s">
        <v>6</v>
      </c>
      <c r="I135" t="s">
        <v>7</v>
      </c>
      <c r="J135" t="s">
        <v>4</v>
      </c>
      <c r="K135" t="s">
        <v>376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256</v>
      </c>
      <c r="T135" t="s">
        <v>14</v>
      </c>
      <c r="U135" t="s">
        <v>17</v>
      </c>
      <c r="V135" t="s">
        <v>14</v>
      </c>
      <c r="W135" t="s">
        <v>263</v>
      </c>
      <c r="AD135" t="s">
        <v>18</v>
      </c>
      <c r="AE135" t="str" cm="1">
        <f t="array" ref="AE1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/cantos/src/chtml/m/mariacasadebendicion.html</v>
      </c>
      <c r="AF135" t="s">
        <v>20</v>
      </c>
      <c r="AG135" t="str">
        <f>LOWER(LEFT(Table1345[[#This Row],[Titulo]],1))</f>
        <v>m</v>
      </c>
      <c r="AH135" t="str">
        <f>_xlfn.CONCAT(Table1345[[#This Row],[ID]:[c021]])</f>
        <v>{id:132,title: "María, casa de bendición", subtitle: "Las Bodas de Caná – Juan 2,1-11", category: "Precatecumenado", moments: ["Virgen", "Entrada", "Nuevo Testamento"], url: "/cantos/src/chtml/m/mariacasadebendicion.html"},</v>
      </c>
    </row>
    <row r="136" spans="1:34" x14ac:dyDescent="0.35">
      <c r="A136">
        <v>104</v>
      </c>
      <c r="B136" t="s">
        <v>1</v>
      </c>
      <c r="C136">
        <v>133</v>
      </c>
      <c r="D136" t="s">
        <v>2</v>
      </c>
      <c r="E136" t="s">
        <v>3</v>
      </c>
      <c r="F136" t="s">
        <v>4</v>
      </c>
      <c r="G136" t="s">
        <v>103</v>
      </c>
      <c r="H136" t="s">
        <v>6</v>
      </c>
      <c r="I136" t="s">
        <v>7</v>
      </c>
      <c r="J136" t="s">
        <v>4</v>
      </c>
      <c r="K136" t="s">
        <v>378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255</v>
      </c>
      <c r="T136" t="s">
        <v>14</v>
      </c>
      <c r="U136" t="s">
        <v>256</v>
      </c>
      <c r="V136" t="s">
        <v>14</v>
      </c>
      <c r="W136" t="s">
        <v>263</v>
      </c>
      <c r="AD136" t="s">
        <v>18</v>
      </c>
      <c r="AE136" t="str" cm="1">
        <f t="array" ref="AE1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/cantos/src/chtml/m/mariamadredelaiglesia.html</v>
      </c>
      <c r="AF136" t="s">
        <v>20</v>
      </c>
      <c r="AG136" t="str">
        <f>LOWER(LEFT(Table1345[[#This Row],[Titulo]],1))</f>
        <v>m</v>
      </c>
      <c r="AH136" t="str">
        <f>_xlfn.CONCAT(Table1345[[#This Row],[ID]:[c021]])</f>
        <v>{id:133,title: "María, madre de la Iglesia", subtitle: "Juan 19,26-34", category: "Precatecumenado", moments: ["Cuaresma", "Virgen", "Nuevo Testamento"], url: "/cantos/src/chtml/m/mariamadredelaiglesia.html"},</v>
      </c>
    </row>
    <row r="137" spans="1:34" x14ac:dyDescent="0.35">
      <c r="A137">
        <v>105</v>
      </c>
      <c r="B137" t="s">
        <v>1</v>
      </c>
      <c r="C137">
        <v>134</v>
      </c>
      <c r="D137" t="s">
        <v>2</v>
      </c>
      <c r="E137" t="s">
        <v>3</v>
      </c>
      <c r="F137" t="s">
        <v>4</v>
      </c>
      <c r="G137" t="s">
        <v>104</v>
      </c>
      <c r="H137" t="s">
        <v>6</v>
      </c>
      <c r="I137" t="s">
        <v>7</v>
      </c>
      <c r="J137" t="s">
        <v>4</v>
      </c>
      <c r="K137" t="s">
        <v>379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256</v>
      </c>
      <c r="AD137" t="s">
        <v>18</v>
      </c>
      <c r="AE137" t="str" cm="1">
        <f t="array" ref="AE1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/cantos/src/chtml/m/mariamadredelcaminoardiente.html</v>
      </c>
      <c r="AF137" t="s">
        <v>20</v>
      </c>
      <c r="AG137" t="str">
        <f>LOWER(LEFT(Table1345[[#This Row],[Titulo]],1))</f>
        <v>m</v>
      </c>
      <c r="AH137" t="str">
        <f>_xlfn.CONCAT(Table1345[[#This Row],[ID]:[c021]])</f>
        <v>{id:134,title: "María, madre del camino ardiente", subtitle: "Himno a la Virgen del Tercer Milenio", category: "Precatecumenado", moments: ["Virgen"], url: "/cantos/src/chtml/m/mariamadredelcaminoardiente.html"},</v>
      </c>
    </row>
    <row r="138" spans="1:34" x14ac:dyDescent="0.35">
      <c r="A138">
        <v>106</v>
      </c>
      <c r="B138" t="s">
        <v>1</v>
      </c>
      <c r="C138">
        <v>135</v>
      </c>
      <c r="D138" t="s">
        <v>2</v>
      </c>
      <c r="E138" t="s">
        <v>3</v>
      </c>
      <c r="F138" t="s">
        <v>4</v>
      </c>
      <c r="G138" t="s">
        <v>105</v>
      </c>
      <c r="H138" t="s">
        <v>6</v>
      </c>
      <c r="I138" t="s">
        <v>7</v>
      </c>
      <c r="J138" t="s">
        <v>4</v>
      </c>
      <c r="K138" t="s">
        <v>335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255</v>
      </c>
      <c r="T138" t="s">
        <v>14</v>
      </c>
      <c r="U138" t="s">
        <v>256</v>
      </c>
      <c r="AD138" t="s">
        <v>18</v>
      </c>
      <c r="AE138" t="str" cm="1">
        <f t="array" ref="AE1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/cantos/src/chtml/m/mariapequenamaria.html</v>
      </c>
      <c r="AF138" t="s">
        <v>20</v>
      </c>
      <c r="AG138" t="str">
        <f>LOWER(LEFT(Table1345[[#This Row],[Titulo]],1))</f>
        <v>m</v>
      </c>
      <c r="AH138" t="str">
        <f>_xlfn.CONCAT(Table1345[[#This Row],[ID]:[c021]])</f>
        <v>{id:135,title: "María, pequeña María", subtitle: "Himno", category: "Precatecumenado", moments: ["Cuaresma", "Virgen"], url: "/cantos/src/chtml/m/mariapequenamaria.html"},</v>
      </c>
    </row>
    <row r="139" spans="1:34" x14ac:dyDescent="0.35">
      <c r="A139">
        <v>107</v>
      </c>
      <c r="B139" t="s">
        <v>1</v>
      </c>
      <c r="C139">
        <v>136</v>
      </c>
      <c r="D139" t="s">
        <v>2</v>
      </c>
      <c r="E139" t="s">
        <v>3</v>
      </c>
      <c r="F139" t="s">
        <v>4</v>
      </c>
      <c r="G139" t="s">
        <v>106</v>
      </c>
      <c r="H139" t="s">
        <v>6</v>
      </c>
      <c r="I139" t="s">
        <v>7</v>
      </c>
      <c r="J139" t="s">
        <v>4</v>
      </c>
      <c r="K139" t="s">
        <v>380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253</v>
      </c>
      <c r="T139" t="s">
        <v>14</v>
      </c>
      <c r="U139" t="s">
        <v>17</v>
      </c>
      <c r="V139" t="s">
        <v>14</v>
      </c>
      <c r="W139" t="s">
        <v>262</v>
      </c>
      <c r="AD139" t="s">
        <v>18</v>
      </c>
      <c r="AE139" t="str" cm="1">
        <f t="array" ref="AE1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/cantos/src/chtml/m/meensenaraselcaminodelavida.html</v>
      </c>
      <c r="AF139" t="s">
        <v>20</v>
      </c>
      <c r="AG139" t="str">
        <f>LOWER(LEFT(Table1345[[#This Row],[Titulo]],1))</f>
        <v>m</v>
      </c>
      <c r="AH139" t="str">
        <f>_xlfn.CONCAT(Table1345[[#This Row],[ID]:[c021]])</f>
        <v>{id:136,title: "Me enseñarás el camino de la vida", subtitle: "Salmo 16 (15)", category: "Precatecumenado", moments: ["Adviento", "Entrada", "Antiguo Testamento"], url: "/cantos/src/chtml/m/meensenaraselcaminodelavida.html"},</v>
      </c>
    </row>
    <row r="140" spans="1:34" x14ac:dyDescent="0.35">
      <c r="A140">
        <v>108</v>
      </c>
      <c r="B140" t="s">
        <v>1</v>
      </c>
      <c r="C140">
        <v>137</v>
      </c>
      <c r="D140" t="s">
        <v>2</v>
      </c>
      <c r="E140" t="s">
        <v>3</v>
      </c>
      <c r="F140" t="s">
        <v>4</v>
      </c>
      <c r="G140" t="s">
        <v>107</v>
      </c>
      <c r="H140" t="s">
        <v>6</v>
      </c>
      <c r="I140" t="s">
        <v>7</v>
      </c>
      <c r="J140" t="s">
        <v>4</v>
      </c>
      <c r="K140" t="s">
        <v>381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262</v>
      </c>
      <c r="AD140" t="s">
        <v>18</v>
      </c>
      <c r="AE140" t="str" cm="1">
        <f t="array" ref="AE14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/cantos/src/chtml/m/mehasseducidosenor.html</v>
      </c>
      <c r="AF140" t="s">
        <v>20</v>
      </c>
      <c r="AG140" t="str">
        <f>LOWER(LEFT(Table1345[[#This Row],[Titulo]],1))</f>
        <v>m</v>
      </c>
      <c r="AH140" t="str">
        <f>_xlfn.CONCAT(Table1345[[#This Row],[ID]:[c021]])</f>
        <v>{id:137,title: "Me has seducido, Señor", subtitle: "Jeremías 20,7-18", category: "Precatecumenado", moments: ["Antiguo Testamento"], url: "/cantos/src/chtml/m/mehasseducidosenor.html"},</v>
      </c>
    </row>
    <row r="141" spans="1:34" x14ac:dyDescent="0.35">
      <c r="A141">
        <v>249</v>
      </c>
      <c r="B141" t="s">
        <v>1</v>
      </c>
      <c r="C141">
        <v>138</v>
      </c>
      <c r="D141" t="s">
        <v>2</v>
      </c>
      <c r="E141" t="s">
        <v>3</v>
      </c>
      <c r="F141" t="s">
        <v>4</v>
      </c>
      <c r="G141" t="s">
        <v>242</v>
      </c>
      <c r="H141" t="s">
        <v>6</v>
      </c>
      <c r="I141" t="s">
        <v>7</v>
      </c>
      <c r="J141" t="s">
        <v>4</v>
      </c>
      <c r="K141" t="s">
        <v>494</v>
      </c>
      <c r="L141" t="s">
        <v>9</v>
      </c>
      <c r="M141" t="s">
        <v>10</v>
      </c>
      <c r="N141" t="s">
        <v>4</v>
      </c>
      <c r="O141" s="5" t="s">
        <v>510</v>
      </c>
      <c r="P141" t="s">
        <v>4</v>
      </c>
      <c r="Q141" t="s">
        <v>12</v>
      </c>
      <c r="R141" t="s">
        <v>4</v>
      </c>
      <c r="S141" t="s">
        <v>13</v>
      </c>
      <c r="T141" t="s">
        <v>14</v>
      </c>
      <c r="U141" t="s">
        <v>16</v>
      </c>
      <c r="V141" t="s">
        <v>14</v>
      </c>
      <c r="W141" t="s">
        <v>262</v>
      </c>
      <c r="AD141" t="s">
        <v>18</v>
      </c>
      <c r="AE141" t="str" cm="1">
        <f t="array" ref="AE14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/cantos/src/chtml/m/merobasteelcorazon.html</v>
      </c>
      <c r="AF141" t="s">
        <v>20</v>
      </c>
      <c r="AG141" t="str">
        <f>LOWER(LEFT(Table1345[[#This Row],[Titulo]],1))</f>
        <v>m</v>
      </c>
      <c r="AH141" t="str">
        <f>_xlfn.CONCAT(Table1345[[#This Row],[ID]:[c021]])</f>
        <v>{id:138,title: "Me robaste el corazón ", subtitle: "Cantar de los Cantares 4,9-16.5,1", category: "Eleccion", moments: ["Pascua", "Comunión", "Antiguo Testamento"], url: "/cantos/src/chtml/m/merobasteelcorazon.html"},</v>
      </c>
    </row>
    <row r="142" spans="1:34" x14ac:dyDescent="0.35">
      <c r="A142">
        <v>109</v>
      </c>
      <c r="B142" t="s">
        <v>1</v>
      </c>
      <c r="C142">
        <v>139</v>
      </c>
      <c r="D142" t="s">
        <v>2</v>
      </c>
      <c r="E142" t="s">
        <v>3</v>
      </c>
      <c r="F142" t="s">
        <v>4</v>
      </c>
      <c r="G142" t="s">
        <v>108</v>
      </c>
      <c r="H142" t="s">
        <v>6</v>
      </c>
      <c r="I142" t="s">
        <v>7</v>
      </c>
      <c r="J142" t="s">
        <v>4</v>
      </c>
      <c r="K142" t="s">
        <v>333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259</v>
      </c>
      <c r="T142" t="s">
        <v>14</v>
      </c>
      <c r="U142" t="s">
        <v>262</v>
      </c>
      <c r="AD142" t="s">
        <v>18</v>
      </c>
      <c r="AE142" t="str" cm="1">
        <f t="array" ref="AE14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/cantos/src/chtml/m/miradqueestupendo.html</v>
      </c>
      <c r="AF142" t="s">
        <v>20</v>
      </c>
      <c r="AG142" t="str">
        <f>LOWER(LEFT(Table1345[[#This Row],[Titulo]],1))</f>
        <v>m</v>
      </c>
      <c r="AH142" t="str">
        <f>_xlfn.CONCAT(Table1345[[#This Row],[ID]:[c021]])</f>
        <v>{id:139,title: "Mirad qué estupendo ", subtitle: "Salmo 133 (132)", category: "Precatecumenado", moments: ["Paz", "Antiguo Testamento"], url: "/cantos/src/chtml/m/miradqueestupendo.html"},</v>
      </c>
    </row>
    <row r="143" spans="1:34" x14ac:dyDescent="0.35">
      <c r="A143">
        <v>110</v>
      </c>
      <c r="B143" t="s">
        <v>1</v>
      </c>
      <c r="C143">
        <v>140</v>
      </c>
      <c r="D143" t="s">
        <v>2</v>
      </c>
      <c r="E143" t="s">
        <v>3</v>
      </c>
      <c r="F143" t="s">
        <v>4</v>
      </c>
      <c r="G143" t="s">
        <v>109</v>
      </c>
      <c r="H143" t="s">
        <v>6</v>
      </c>
      <c r="I143" t="s">
        <v>7</v>
      </c>
      <c r="J143" t="s">
        <v>4</v>
      </c>
      <c r="K143" t="s">
        <v>382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255</v>
      </c>
      <c r="T143" t="s">
        <v>14</v>
      </c>
      <c r="U143" t="s">
        <v>304</v>
      </c>
      <c r="V143" t="s">
        <v>14</v>
      </c>
      <c r="W143" t="s">
        <v>262</v>
      </c>
      <c r="AD143" t="s">
        <v>18</v>
      </c>
      <c r="AE143" t="str" cm="1">
        <f t="array" ref="AE14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/cantos/src/chtml/m/misericordiamiamisericordia.html</v>
      </c>
      <c r="AF143" t="s">
        <v>20</v>
      </c>
      <c r="AG143" t="str">
        <f>LOWER(LEFT(Table1345[[#This Row],[Titulo]],1))</f>
        <v>m</v>
      </c>
      <c r="AH143" t="str">
        <f>_xlfn.CONCAT(Table1345[[#This Row],[ID]:[c021]])</f>
        <v>{id:140,title: "Misericordia mía, misericordia", subtitle: "Salmo 51 (50) “Miserere”", category: "Precatecumenado", moments: ["Cuaresma", "Laudes/Visperas", "Antiguo Testamento"], url: "/cantos/src/chtml/m/misericordiamiamisericordia.html"},</v>
      </c>
    </row>
    <row r="144" spans="1:34" x14ac:dyDescent="0.35">
      <c r="A144">
        <v>111</v>
      </c>
      <c r="B144" t="s">
        <v>1</v>
      </c>
      <c r="C144">
        <v>141</v>
      </c>
      <c r="D144" t="s">
        <v>2</v>
      </c>
      <c r="E144" t="s">
        <v>3</v>
      </c>
      <c r="F144" t="s">
        <v>4</v>
      </c>
      <c r="G144" t="s">
        <v>110</v>
      </c>
      <c r="H144" t="s">
        <v>6</v>
      </c>
      <c r="I144" t="s">
        <v>7</v>
      </c>
      <c r="J144" t="s">
        <v>4</v>
      </c>
      <c r="K144" t="s">
        <v>383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262</v>
      </c>
      <c r="AD144" t="s">
        <v>18</v>
      </c>
      <c r="AE144" t="str" cm="1">
        <f t="array" ref="AE14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/cantos/src/chtml/m/muchomehanperseguido.html</v>
      </c>
      <c r="AF144" t="s">
        <v>20</v>
      </c>
      <c r="AG144" t="str">
        <f>LOWER(LEFT(Table1345[[#This Row],[Titulo]],1))</f>
        <v>m</v>
      </c>
      <c r="AH144" t="str">
        <f>_xlfn.CONCAT(Table1345[[#This Row],[ID]:[c021]])</f>
        <v>{id:141,title: "Mucho me han perseguido", subtitle: "Salmo 129 (128)", category: "Precatecumenado", moments: ["Antiguo Testamento"], url: "/cantos/src/chtml/m/muchomehanperseguido.html"},</v>
      </c>
    </row>
    <row r="145" spans="1:34" x14ac:dyDescent="0.35">
      <c r="A145">
        <v>222</v>
      </c>
      <c r="B145" t="s">
        <v>1</v>
      </c>
      <c r="C145">
        <v>142</v>
      </c>
      <c r="D145" t="s">
        <v>2</v>
      </c>
      <c r="E145" t="s">
        <v>3</v>
      </c>
      <c r="F145" t="s">
        <v>4</v>
      </c>
      <c r="G145" t="s">
        <v>216</v>
      </c>
      <c r="H145" t="s">
        <v>6</v>
      </c>
      <c r="I145" t="s">
        <v>7</v>
      </c>
      <c r="J145" t="s">
        <v>4</v>
      </c>
      <c r="K145" t="s">
        <v>468</v>
      </c>
      <c r="L145" t="s">
        <v>9</v>
      </c>
      <c r="M145" t="s">
        <v>10</v>
      </c>
      <c r="N145" t="s">
        <v>4</v>
      </c>
      <c r="O145" s="4" t="s">
        <v>198</v>
      </c>
      <c r="P145" t="s">
        <v>4</v>
      </c>
      <c r="Q145" t="s">
        <v>12</v>
      </c>
      <c r="R145" t="s">
        <v>4</v>
      </c>
      <c r="S145" t="s">
        <v>263</v>
      </c>
      <c r="AD145" t="s">
        <v>18</v>
      </c>
      <c r="AE145" t="str" cm="1">
        <f t="array" ref="AE14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/cantos/src/chtml/n/ningunopuedeserviradossenores.html</v>
      </c>
      <c r="AF145" t="s">
        <v>20</v>
      </c>
      <c r="AG145" t="str">
        <f>LOWER(LEFT(Table1345[[#This Row],[Titulo]],1))</f>
        <v>n</v>
      </c>
      <c r="AH145" t="str">
        <f>_xlfn.CONCAT(Table1345[[#This Row],[ID]:[c021]])</f>
        <v>{id:142,title: "Ninguno puede servir a dos señores ", subtitle: "Mateo 6,24-33", category: "Catecumenado", moments: ["Nuevo Testamento"], url: "/cantos/src/chtml/n/ningunopuedeserviradossenores.html"},</v>
      </c>
    </row>
    <row r="146" spans="1:34" x14ac:dyDescent="0.35">
      <c r="A146">
        <v>112</v>
      </c>
      <c r="B146" t="s">
        <v>1</v>
      </c>
      <c r="C146">
        <v>143</v>
      </c>
      <c r="D146" t="s">
        <v>2</v>
      </c>
      <c r="E146" t="s">
        <v>3</v>
      </c>
      <c r="F146" t="s">
        <v>4</v>
      </c>
      <c r="G146" t="s">
        <v>111</v>
      </c>
      <c r="H146" t="s">
        <v>6</v>
      </c>
      <c r="I146" t="s">
        <v>7</v>
      </c>
      <c r="J146" t="s">
        <v>4</v>
      </c>
      <c r="K146" t="s">
        <v>384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13</v>
      </c>
      <c r="T146" t="s">
        <v>14</v>
      </c>
      <c r="U146" t="s">
        <v>16</v>
      </c>
      <c r="V146" t="s">
        <v>14</v>
      </c>
      <c r="W146" t="s">
        <v>263</v>
      </c>
      <c r="AD146" t="s">
        <v>18</v>
      </c>
      <c r="AE146" t="str" cm="1">
        <f t="array" ref="AE14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/cantos/src/chtml/n/noestaaquiresucito.html</v>
      </c>
      <c r="AF146" t="s">
        <v>20</v>
      </c>
      <c r="AG146" t="str">
        <f>LOWER(LEFT(Table1345[[#This Row],[Titulo]],1))</f>
        <v>n</v>
      </c>
      <c r="AH146" t="str">
        <f>_xlfn.CONCAT(Table1345[[#This Row],[ID]:[c021]])</f>
        <v>{id:143,title: "No está aquí, resucitó ", subtitle: "Mateo 28,1-8", category: "Precatecumenado", moments: ["Pascua", "Comunión", "Nuevo Testamento"], url: "/cantos/src/chtml/n/noestaaquiresucito.html"},</v>
      </c>
    </row>
    <row r="147" spans="1:34" x14ac:dyDescent="0.35">
      <c r="A147">
        <v>223</v>
      </c>
      <c r="B147" t="s">
        <v>1</v>
      </c>
      <c r="C147">
        <v>144</v>
      </c>
      <c r="D147" t="s">
        <v>2</v>
      </c>
      <c r="E147" t="s">
        <v>3</v>
      </c>
      <c r="F147" t="s">
        <v>4</v>
      </c>
      <c r="G147" t="s">
        <v>217</v>
      </c>
      <c r="H147" t="s">
        <v>6</v>
      </c>
      <c r="I147" t="s">
        <v>7</v>
      </c>
      <c r="J147" t="s">
        <v>4</v>
      </c>
      <c r="K147" t="s">
        <v>469</v>
      </c>
      <c r="L147" t="s">
        <v>9</v>
      </c>
      <c r="M147" t="s">
        <v>10</v>
      </c>
      <c r="N147" t="s">
        <v>4</v>
      </c>
      <c r="O147" s="4" t="s">
        <v>198</v>
      </c>
      <c r="P147" t="s">
        <v>4</v>
      </c>
      <c r="Q147" t="s">
        <v>12</v>
      </c>
      <c r="R147" t="s">
        <v>4</v>
      </c>
      <c r="S147" t="s">
        <v>508</v>
      </c>
      <c r="T147" t="s">
        <v>14</v>
      </c>
      <c r="U147" t="s">
        <v>262</v>
      </c>
      <c r="AD147" t="s">
        <v>18</v>
      </c>
      <c r="AE147" t="str" cm="1">
        <f t="array" ref="AE14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/cantos/src/chtml/n/nohayenelparecer.html</v>
      </c>
      <c r="AF147" t="s">
        <v>20</v>
      </c>
      <c r="AG147" t="str">
        <f>LOWER(LEFT(Table1345[[#This Row],[Titulo]],1))</f>
        <v>n</v>
      </c>
      <c r="AH147" t="str">
        <f>_xlfn.CONCAT(Table1345[[#This Row],[ID]:[c021]])</f>
        <v>{id:144,title: "No hay en él parecer", subtitle: "Cuarto canto del Siervo de Yahveh - Isaías 53,2ss", category: "Catecumenado", moments: ["Fracción del Pan", "Antiguo Testamento"], url: "/cantos/src/chtml/n/nohayenelparecer.html"},</v>
      </c>
    </row>
    <row r="148" spans="1:34" x14ac:dyDescent="0.35">
      <c r="A148">
        <v>250</v>
      </c>
      <c r="B148" t="s">
        <v>1</v>
      </c>
      <c r="C148">
        <v>145</v>
      </c>
      <c r="D148" t="s">
        <v>2</v>
      </c>
      <c r="E148" t="s">
        <v>3</v>
      </c>
      <c r="F148" t="s">
        <v>4</v>
      </c>
      <c r="G148" t="s">
        <v>243</v>
      </c>
      <c r="H148" t="s">
        <v>6</v>
      </c>
      <c r="I148" t="s">
        <v>7</v>
      </c>
      <c r="J148" t="s">
        <v>4</v>
      </c>
      <c r="K148" t="s">
        <v>495</v>
      </c>
      <c r="L148" t="s">
        <v>9</v>
      </c>
      <c r="M148" t="s">
        <v>10</v>
      </c>
      <c r="N148" t="s">
        <v>4</v>
      </c>
      <c r="O148" s="5" t="s">
        <v>510</v>
      </c>
      <c r="P148" t="s">
        <v>4</v>
      </c>
      <c r="Q148" t="s">
        <v>12</v>
      </c>
      <c r="R148" t="s">
        <v>4</v>
      </c>
      <c r="S148" t="s">
        <v>16</v>
      </c>
      <c r="T148" t="s">
        <v>14</v>
      </c>
      <c r="U148" t="s">
        <v>263</v>
      </c>
      <c r="AD148" t="s">
        <v>18</v>
      </c>
      <c r="AE148" t="str" cm="1">
        <f t="array" ref="AE14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/cantos/src/chtml/n/noresistaisalmal.html</v>
      </c>
      <c r="AF148" t="s">
        <v>20</v>
      </c>
      <c r="AG148" t="str">
        <f>LOWER(LEFT(Table1345[[#This Row],[Titulo]],1))</f>
        <v>n</v>
      </c>
      <c r="AH148" t="str">
        <f>_xlfn.CONCAT(Table1345[[#This Row],[ID]:[c021]])</f>
        <v>{id:145,title: "No resistáis al mal", subtitle: "Mateo 5,38ss", category: "Eleccion", moments: ["Comunión", "Nuevo Testamento"], url: "/cantos/src/chtml/n/noresistaisalmal.html"},</v>
      </c>
    </row>
    <row r="149" spans="1:34" x14ac:dyDescent="0.35">
      <c r="A149">
        <v>224</v>
      </c>
      <c r="B149" t="s">
        <v>1</v>
      </c>
      <c r="C149">
        <v>146</v>
      </c>
      <c r="D149" t="s">
        <v>2</v>
      </c>
      <c r="E149" t="s">
        <v>3</v>
      </c>
      <c r="F149" t="s">
        <v>4</v>
      </c>
      <c r="G149" t="s">
        <v>218</v>
      </c>
      <c r="H149" t="s">
        <v>6</v>
      </c>
      <c r="I149" t="s">
        <v>7</v>
      </c>
      <c r="J149" t="s">
        <v>4</v>
      </c>
      <c r="K149" t="s">
        <v>470</v>
      </c>
      <c r="L149" t="s">
        <v>9</v>
      </c>
      <c r="M149" t="s">
        <v>10</v>
      </c>
      <c r="N149" t="s">
        <v>4</v>
      </c>
      <c r="O149" s="4" t="s">
        <v>198</v>
      </c>
      <c r="P149" t="s">
        <v>4</v>
      </c>
      <c r="Q149" t="s">
        <v>12</v>
      </c>
      <c r="R149" t="s">
        <v>4</v>
      </c>
      <c r="S149" t="s">
        <v>255</v>
      </c>
      <c r="T149" t="s">
        <v>14</v>
      </c>
      <c r="U149" t="s">
        <v>262</v>
      </c>
      <c r="AD149" t="s">
        <v>18</v>
      </c>
      <c r="AE149" t="str" cm="1">
        <f t="array" ref="AE14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/cantos/src/chtml/n/nosufrasporlosmalvados.html</v>
      </c>
      <c r="AF149" t="s">
        <v>20</v>
      </c>
      <c r="AG149" t="str">
        <f>LOWER(LEFT(Table1345[[#This Row],[Titulo]],1))</f>
        <v>n</v>
      </c>
      <c r="AH149" t="str">
        <f>_xlfn.CONCAT(Table1345[[#This Row],[ID]:[c021]])</f>
        <v>{id:146,title: "No sufras por los malvados", subtitle: "Salmo 37 (36)", category: "Catecumenado", moments: ["Cuaresma", "Antiguo Testamento"], url: "/cantos/src/chtml/n/nosufrasporlosmalvados.html"},</v>
      </c>
    </row>
    <row r="150" spans="1:34" x14ac:dyDescent="0.35">
      <c r="A150">
        <v>251</v>
      </c>
      <c r="B150" t="s">
        <v>1</v>
      </c>
      <c r="C150">
        <v>147</v>
      </c>
      <c r="D150" t="s">
        <v>2</v>
      </c>
      <c r="E150" t="s">
        <v>3</v>
      </c>
      <c r="F150" t="s">
        <v>4</v>
      </c>
      <c r="G150" t="s">
        <v>244</v>
      </c>
      <c r="H150" t="s">
        <v>6</v>
      </c>
      <c r="I150" t="s">
        <v>7</v>
      </c>
      <c r="J150" t="s">
        <v>4</v>
      </c>
      <c r="K150" t="s">
        <v>496</v>
      </c>
      <c r="L150" t="s">
        <v>9</v>
      </c>
      <c r="M150" t="s">
        <v>10</v>
      </c>
      <c r="N150" t="s">
        <v>4</v>
      </c>
      <c r="O150" s="5" t="s">
        <v>510</v>
      </c>
      <c r="P150" t="s">
        <v>4</v>
      </c>
      <c r="Q150" t="s">
        <v>12</v>
      </c>
      <c r="R150" t="s">
        <v>4</v>
      </c>
      <c r="S150" t="s">
        <v>13</v>
      </c>
      <c r="T150" t="s">
        <v>14</v>
      </c>
      <c r="U150" t="s">
        <v>263</v>
      </c>
      <c r="AD150" t="s">
        <v>18</v>
      </c>
      <c r="AE150" t="str" cm="1">
        <f t="array" ref="AE15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/cantos/src/chtml/n/nolimetangere.html</v>
      </c>
      <c r="AF150" t="s">
        <v>20</v>
      </c>
      <c r="AG150" t="str">
        <f>LOWER(LEFT(Table1345[[#This Row],[Titulo]],1))</f>
        <v>n</v>
      </c>
      <c r="AH150" t="str">
        <f>_xlfn.CONCAT(Table1345[[#This Row],[ID]:[c021]])</f>
        <v>{id:147,title: "Noli me tangere ", subtitle: "Juan 20,15-17", category: "Eleccion", moments: ["Pascua", "Nuevo Testamento"], url: "/cantos/src/chtml/n/nolimetangere.html"},</v>
      </c>
    </row>
    <row r="151" spans="1:34" x14ac:dyDescent="0.35">
      <c r="A151">
        <v>113</v>
      </c>
      <c r="B151" t="s">
        <v>1</v>
      </c>
      <c r="C151">
        <v>148</v>
      </c>
      <c r="D151" t="s">
        <v>2</v>
      </c>
      <c r="E151" t="s">
        <v>3</v>
      </c>
      <c r="F151" t="s">
        <v>4</v>
      </c>
      <c r="G151" t="s">
        <v>112</v>
      </c>
      <c r="H151" t="s">
        <v>6</v>
      </c>
      <c r="I151" t="s">
        <v>7</v>
      </c>
      <c r="J151" t="s">
        <v>4</v>
      </c>
      <c r="K151" t="s">
        <v>385</v>
      </c>
      <c r="L151" t="s">
        <v>9</v>
      </c>
      <c r="M151" t="s">
        <v>10</v>
      </c>
      <c r="N151" t="s">
        <v>4</v>
      </c>
      <c r="O151" t="s">
        <v>11</v>
      </c>
      <c r="P151" t="s">
        <v>4</v>
      </c>
      <c r="Q151" t="s">
        <v>12</v>
      </c>
      <c r="R151" t="s">
        <v>4</v>
      </c>
      <c r="S151" t="s">
        <v>253</v>
      </c>
      <c r="AD151" t="s">
        <v>18</v>
      </c>
      <c r="AE151" t="str" cm="1">
        <f t="array" ref="AE15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/cantos/src/chtml/o/ohcieloslloveddeloalto.html</v>
      </c>
      <c r="AF151" t="s">
        <v>20</v>
      </c>
      <c r="AG151" t="str">
        <f>LOWER(LEFT(Table1345[[#This Row],[Titulo]],1))</f>
        <v>o</v>
      </c>
      <c r="AH151" t="str">
        <f>_xlfn.CONCAT(Table1345[[#This Row],[ID]:[c021]])</f>
        <v>{id:148,title: "Oh cielos, lloved de lo alto", subtitle: "Isaías 45,8", category: "Precatecumenado", moments: ["Adviento"], url: "/cantos/src/chtml/o/ohcieloslloveddeloalto.html"},</v>
      </c>
    </row>
    <row r="152" spans="1:34" x14ac:dyDescent="0.35">
      <c r="A152">
        <v>114</v>
      </c>
      <c r="B152" t="s">
        <v>1</v>
      </c>
      <c r="C152">
        <v>149</v>
      </c>
      <c r="D152" t="s">
        <v>2</v>
      </c>
      <c r="E152" t="s">
        <v>3</v>
      </c>
      <c r="F152" t="s">
        <v>4</v>
      </c>
      <c r="G152" t="s">
        <v>113</v>
      </c>
      <c r="H152" t="s">
        <v>6</v>
      </c>
      <c r="I152" t="s">
        <v>7</v>
      </c>
      <c r="J152" t="s">
        <v>4</v>
      </c>
      <c r="K152" t="s">
        <v>386</v>
      </c>
      <c r="L152" t="s">
        <v>9</v>
      </c>
      <c r="M152" t="s">
        <v>10</v>
      </c>
      <c r="N152" t="s">
        <v>4</v>
      </c>
      <c r="O152" t="s">
        <v>11</v>
      </c>
      <c r="P152" t="s">
        <v>4</v>
      </c>
      <c r="Q152" t="s">
        <v>12</v>
      </c>
      <c r="R152" t="s">
        <v>4</v>
      </c>
      <c r="S152" t="s">
        <v>262</v>
      </c>
      <c r="AD152" t="s">
        <v>18</v>
      </c>
      <c r="AE152" t="str" cm="1">
        <f t="array" ref="AE15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/cantos/src/chtml/o/ohdiosportunombresalvame.html</v>
      </c>
      <c r="AF152" t="s">
        <v>20</v>
      </c>
      <c r="AG152" t="str">
        <f>LOWER(LEFT(Table1345[[#This Row],[Titulo]],1))</f>
        <v>o</v>
      </c>
      <c r="AH152" t="str">
        <f>_xlfn.CONCAT(Table1345[[#This Row],[ID]:[c021]])</f>
        <v>{id:149,title: "Oh Dios, por tu nombre sálvame ", subtitle: "Salmo 54 (53)", category: "Precatecumenado", moments: ["Antiguo Testamento"], url: "/cantos/src/chtml/o/ohdiosportunombresalvame.html"},</v>
      </c>
    </row>
    <row r="153" spans="1:34" x14ac:dyDescent="0.35">
      <c r="A153">
        <v>115</v>
      </c>
      <c r="B153" t="s">
        <v>1</v>
      </c>
      <c r="C153">
        <v>150</v>
      </c>
      <c r="D153" t="s">
        <v>2</v>
      </c>
      <c r="E153" t="s">
        <v>3</v>
      </c>
      <c r="F153" t="s">
        <v>4</v>
      </c>
      <c r="G153" t="s">
        <v>114</v>
      </c>
      <c r="H153" t="s">
        <v>6</v>
      </c>
      <c r="I153" t="s">
        <v>7</v>
      </c>
      <c r="J153" t="s">
        <v>4</v>
      </c>
      <c r="K153" t="s">
        <v>387</v>
      </c>
      <c r="L153" t="s">
        <v>9</v>
      </c>
      <c r="M153" t="s">
        <v>10</v>
      </c>
      <c r="N153" t="s">
        <v>4</v>
      </c>
      <c r="O153" t="s">
        <v>11</v>
      </c>
      <c r="P153" t="s">
        <v>4</v>
      </c>
      <c r="Q153" t="s">
        <v>12</v>
      </c>
      <c r="R153" t="s">
        <v>4</v>
      </c>
      <c r="S153" t="s">
        <v>253</v>
      </c>
      <c r="T153" t="s">
        <v>14</v>
      </c>
      <c r="U153" t="s">
        <v>304</v>
      </c>
      <c r="V153" t="s">
        <v>14</v>
      </c>
      <c r="W153" t="s">
        <v>262</v>
      </c>
      <c r="AD153" t="s">
        <v>18</v>
      </c>
      <c r="AE153" t="str" cm="1">
        <f t="array" ref="AE15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/cantos/src/chtml/o/ohdiostueresmidios.html</v>
      </c>
      <c r="AF153" t="s">
        <v>20</v>
      </c>
      <c r="AG153" t="str">
        <f>LOWER(LEFT(Table1345[[#This Row],[Titulo]],1))</f>
        <v>o</v>
      </c>
      <c r="AH153" t="str">
        <f>_xlfn.CONCAT(Table1345[[#This Row],[ID]:[c021]])</f>
        <v>{id:150,title: "Oh Dios, tú eres mi Dios ", subtitle: "Salmo 63 (62)", category: "Precatecumenado", moments: ["Adviento", "Laudes/Visperas", "Antiguo Testamento"], url: "/cantos/src/chtml/o/ohdiostueresmidios.html"},</v>
      </c>
    </row>
    <row r="154" spans="1:34" x14ac:dyDescent="0.35">
      <c r="A154">
        <v>116</v>
      </c>
      <c r="B154" t="s">
        <v>1</v>
      </c>
      <c r="C154">
        <v>151</v>
      </c>
      <c r="D154" t="s">
        <v>2</v>
      </c>
      <c r="E154" t="s">
        <v>3</v>
      </c>
      <c r="F154" t="s">
        <v>4</v>
      </c>
      <c r="G154" t="s">
        <v>115</v>
      </c>
      <c r="H154" t="s">
        <v>6</v>
      </c>
      <c r="I154" t="s">
        <v>7</v>
      </c>
      <c r="J154" t="s">
        <v>4</v>
      </c>
      <c r="K154" t="s">
        <v>335</v>
      </c>
      <c r="L154" t="s">
        <v>9</v>
      </c>
      <c r="M154" t="s">
        <v>10</v>
      </c>
      <c r="N154" t="s">
        <v>4</v>
      </c>
      <c r="O154" t="s">
        <v>11</v>
      </c>
      <c r="P154" t="s">
        <v>4</v>
      </c>
      <c r="Q154" t="s">
        <v>12</v>
      </c>
      <c r="R154" t="s">
        <v>4</v>
      </c>
      <c r="S154" t="s">
        <v>255</v>
      </c>
      <c r="T154" t="s">
        <v>14</v>
      </c>
      <c r="U154" t="s">
        <v>508</v>
      </c>
      <c r="V154" t="s">
        <v>14</v>
      </c>
      <c r="W154" t="s">
        <v>16</v>
      </c>
      <c r="AD154" t="s">
        <v>18</v>
      </c>
      <c r="AE154" t="str" cm="1">
        <f t="array" ref="AE15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/cantos/src/chtml/o/ohjesusamormio.html</v>
      </c>
      <c r="AF154" t="s">
        <v>20</v>
      </c>
      <c r="AG154" t="str">
        <f>LOWER(LEFT(Table1345[[#This Row],[Titulo]],1))</f>
        <v>o</v>
      </c>
      <c r="AH154" t="str">
        <f>_xlfn.CONCAT(Table1345[[#This Row],[ID]:[c021]])</f>
        <v>{id:151,title: "Oh Jesús, amor mío ", subtitle: "Himno", category: "Precatecumenado", moments: ["Cuaresma", "Fracción del Pan", "Comunión"], url: "/cantos/src/chtml/o/ohjesusamormio.html"},</v>
      </c>
    </row>
    <row r="155" spans="1:34" x14ac:dyDescent="0.35">
      <c r="A155">
        <v>117</v>
      </c>
      <c r="B155" t="s">
        <v>1</v>
      </c>
      <c r="C155">
        <v>152</v>
      </c>
      <c r="D155" t="s">
        <v>2</v>
      </c>
      <c r="E155" t="s">
        <v>3</v>
      </c>
      <c r="F155" t="s">
        <v>4</v>
      </c>
      <c r="G155" t="s">
        <v>116</v>
      </c>
      <c r="H155" t="s">
        <v>6</v>
      </c>
      <c r="I155" t="s">
        <v>7</v>
      </c>
      <c r="J155" t="s">
        <v>4</v>
      </c>
      <c r="K155" t="s">
        <v>388</v>
      </c>
      <c r="L155" t="s">
        <v>9</v>
      </c>
      <c r="M155" t="s">
        <v>10</v>
      </c>
      <c r="N155" t="s">
        <v>4</v>
      </c>
      <c r="O155" t="s">
        <v>11</v>
      </c>
      <c r="P155" t="s">
        <v>4</v>
      </c>
      <c r="Q155" t="s">
        <v>12</v>
      </c>
      <c r="R155" t="s">
        <v>4</v>
      </c>
      <c r="S155" t="s">
        <v>13</v>
      </c>
      <c r="T155" t="s">
        <v>14</v>
      </c>
      <c r="U155" t="s">
        <v>263</v>
      </c>
      <c r="AD155" t="s">
        <v>18</v>
      </c>
      <c r="AE155" t="str" cm="1">
        <f t="array" ref="AE15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/cantos/src/chtml/o/ohmuerte¿dondeestatuvictoria?.html</v>
      </c>
      <c r="AF155" t="s">
        <v>20</v>
      </c>
      <c r="AG155" t="str">
        <f>LOWER(LEFT(Table1345[[#This Row],[Titulo]],1))</f>
        <v>o</v>
      </c>
      <c r="AH155" t="str">
        <f>_xlfn.CONCAT(Table1345[[#This Row],[ID]:[c021]])</f>
        <v>{id:152,title: "Oh muerte, ¿dónde está tu victoria? ", subtitle: "1ª Corintios 15", category: "Precatecumenado", moments: ["Pascua", "Nuevo Testamento"], url: "/cantos/src/chtml/o/ohmuerte¿dondeestatuvictoria?.html"},</v>
      </c>
    </row>
    <row r="156" spans="1:34" x14ac:dyDescent="0.35">
      <c r="A156">
        <v>225</v>
      </c>
      <c r="B156" t="s">
        <v>1</v>
      </c>
      <c r="C156">
        <v>153</v>
      </c>
      <c r="D156" t="s">
        <v>2</v>
      </c>
      <c r="E156" t="s">
        <v>3</v>
      </c>
      <c r="F156" t="s">
        <v>4</v>
      </c>
      <c r="G156" t="s">
        <v>219</v>
      </c>
      <c r="H156" t="s">
        <v>6</v>
      </c>
      <c r="I156" t="s">
        <v>7</v>
      </c>
      <c r="J156" t="s">
        <v>4</v>
      </c>
      <c r="K156" t="s">
        <v>471</v>
      </c>
      <c r="L156" t="s">
        <v>9</v>
      </c>
      <c r="M156" t="s">
        <v>10</v>
      </c>
      <c r="N156" t="s">
        <v>4</v>
      </c>
      <c r="O156" s="4" t="s">
        <v>198</v>
      </c>
      <c r="P156" t="s">
        <v>4</v>
      </c>
      <c r="Q156" t="s">
        <v>12</v>
      </c>
      <c r="R156" t="s">
        <v>4</v>
      </c>
      <c r="S156" t="s">
        <v>262</v>
      </c>
      <c r="AD156" t="s">
        <v>18</v>
      </c>
      <c r="AE156" t="str" cm="1">
        <f t="array" ref="AE15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/cantos/src/chtml/o/ohsenormicorazonyanoesambicioso.html</v>
      </c>
      <c r="AF156" t="s">
        <v>20</v>
      </c>
      <c r="AG156" t="str">
        <f>LOWER(LEFT(Table1345[[#This Row],[Titulo]],1))</f>
        <v>o</v>
      </c>
      <c r="AH156" t="str">
        <f>_xlfn.CONCAT(Table1345[[#This Row],[ID]:[c021]])</f>
        <v>{id:153,title: "Oh Señor, mi corazón ya no es ambicioso ", subtitle: "Salmo 131 (130)", category: "Catecumenado", moments: ["Antiguo Testamento"], url: "/cantos/src/chtml/o/ohsenormicorazonyanoesambicioso.html"},</v>
      </c>
    </row>
    <row r="157" spans="1:34" x14ac:dyDescent="0.35">
      <c r="A157">
        <v>118</v>
      </c>
      <c r="B157" t="s">
        <v>1</v>
      </c>
      <c r="C157">
        <v>154</v>
      </c>
      <c r="D157" t="s">
        <v>2</v>
      </c>
      <c r="E157" t="s">
        <v>3</v>
      </c>
      <c r="F157" t="s">
        <v>4</v>
      </c>
      <c r="G157" t="s">
        <v>117</v>
      </c>
      <c r="H157" t="s">
        <v>6</v>
      </c>
      <c r="I157" t="s">
        <v>7</v>
      </c>
      <c r="J157" t="s">
        <v>4</v>
      </c>
      <c r="K157" t="s">
        <v>389</v>
      </c>
      <c r="L157" t="s">
        <v>9</v>
      </c>
      <c r="M157" t="s">
        <v>10</v>
      </c>
      <c r="N157" t="s">
        <v>4</v>
      </c>
      <c r="O157" t="s">
        <v>11</v>
      </c>
      <c r="P157" t="s">
        <v>4</v>
      </c>
      <c r="Q157" t="s">
        <v>12</v>
      </c>
      <c r="R157" t="s">
        <v>4</v>
      </c>
      <c r="S157" t="s">
        <v>304</v>
      </c>
      <c r="T157" t="s">
        <v>14</v>
      </c>
      <c r="U157" t="s">
        <v>17</v>
      </c>
      <c r="V157" t="s">
        <v>14</v>
      </c>
      <c r="W157" t="s">
        <v>16</v>
      </c>
      <c r="X157" t="s">
        <v>14</v>
      </c>
      <c r="Y157" t="s">
        <v>262</v>
      </c>
      <c r="AD157" t="s">
        <v>18</v>
      </c>
      <c r="AE157" t="str" cm="1">
        <f t="array" ref="AE15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/cantos/src/chtml/o/ohsenornuestrodios.html</v>
      </c>
      <c r="AF157" t="s">
        <v>20</v>
      </c>
      <c r="AG157" t="str">
        <f>LOWER(LEFT(Table1345[[#This Row],[Titulo]],1))</f>
        <v>o</v>
      </c>
      <c r="AH157" t="str">
        <f>_xlfn.CONCAT(Table1345[[#This Row],[ID]:[c021]])</f>
        <v>{id:154,title: "Oh Señor, nuestro Dios ", subtitle: "Salmo 8", category: "Precatecumenado", moments: ["Laudes/Visperas", "Entrada", "Comunión", "Antiguo Testamento"], url: "/cantos/src/chtml/o/ohsenornuestrodios.html"},</v>
      </c>
    </row>
    <row r="158" spans="1:34" x14ac:dyDescent="0.35">
      <c r="A158">
        <v>119</v>
      </c>
      <c r="B158" t="s">
        <v>1</v>
      </c>
      <c r="C158">
        <v>155</v>
      </c>
      <c r="D158" t="s">
        <v>2</v>
      </c>
      <c r="E158" t="s">
        <v>3</v>
      </c>
      <c r="F158" t="s">
        <v>4</v>
      </c>
      <c r="G158" t="s">
        <v>118</v>
      </c>
      <c r="H158" t="s">
        <v>6</v>
      </c>
      <c r="I158" t="s">
        <v>7</v>
      </c>
      <c r="J158" t="s">
        <v>4</v>
      </c>
      <c r="K158" t="s">
        <v>390</v>
      </c>
      <c r="L158" t="s">
        <v>9</v>
      </c>
      <c r="M158" t="s">
        <v>10</v>
      </c>
      <c r="N158" t="s">
        <v>4</v>
      </c>
      <c r="O158" t="s">
        <v>11</v>
      </c>
      <c r="P158" t="s">
        <v>4</v>
      </c>
      <c r="Q158" t="s">
        <v>12</v>
      </c>
      <c r="R158" t="s">
        <v>4</v>
      </c>
      <c r="S158" t="s">
        <v>17</v>
      </c>
      <c r="T158" t="s">
        <v>14</v>
      </c>
      <c r="U158" t="s">
        <v>262</v>
      </c>
      <c r="AD158" t="s">
        <v>18</v>
      </c>
      <c r="AE158" t="str" cm="1">
        <f t="array" ref="AE15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/cantos/src/chtml/o/ostomaredeentrelasnaciones.html</v>
      </c>
      <c r="AF158" t="s">
        <v>20</v>
      </c>
      <c r="AG158" t="str">
        <f>LOWER(LEFT(Table1345[[#This Row],[Titulo]],1))</f>
        <v>o</v>
      </c>
      <c r="AH158" t="str">
        <f>_xlfn.CONCAT(Table1345[[#This Row],[ID]:[c021]])</f>
        <v>{id:155,title: "Os tomaré de entre las naciones ", subtitle: "Cántico de Ezequiel – Ez 36,24-28", category: "Precatecumenado", moments: ["Entrada", "Antiguo Testamento"], url: "/cantos/src/chtml/o/ostomaredeentrelasnaciones.html"},</v>
      </c>
    </row>
    <row r="159" spans="1:34" x14ac:dyDescent="0.35">
      <c r="A159">
        <v>181</v>
      </c>
      <c r="B159" t="s">
        <v>1</v>
      </c>
      <c r="C159">
        <v>156</v>
      </c>
      <c r="D159" t="s">
        <v>2</v>
      </c>
      <c r="E159" t="s">
        <v>3</v>
      </c>
      <c r="F159" t="s">
        <v>4</v>
      </c>
      <c r="G159" t="s">
        <v>173</v>
      </c>
      <c r="H159" t="s">
        <v>6</v>
      </c>
      <c r="I159" t="s">
        <v>7</v>
      </c>
      <c r="J159" t="s">
        <v>4</v>
      </c>
      <c r="K159" t="s">
        <v>440</v>
      </c>
      <c r="L159" t="s">
        <v>9</v>
      </c>
      <c r="M159" t="s">
        <v>10</v>
      </c>
      <c r="N159" t="s">
        <v>4</v>
      </c>
      <c r="O159" s="3" t="s">
        <v>511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/cantos/src/chtml/p/padrenuestro.html</v>
      </c>
      <c r="AF159" t="s">
        <v>20</v>
      </c>
      <c r="AG159" t="str">
        <f>LOWER(LEFT(Table1345[[#This Row],[Titulo]],1))</f>
        <v>p</v>
      </c>
      <c r="AH159" t="str">
        <f>_xlfn.CONCAT(Table1345[[#This Row],[ID]:[c021]])</f>
        <v>{id:156,title: "Padre nuestro", subtitle: "Tiempo de la Elección", category: "Liturgia", moments: [""], url: "/cantos/src/chtml/p/padrenuestro.html"},</v>
      </c>
    </row>
    <row r="160" spans="1:34" x14ac:dyDescent="0.35">
      <c r="A160">
        <v>120</v>
      </c>
      <c r="B160" t="s">
        <v>1</v>
      </c>
      <c r="C160">
        <v>157</v>
      </c>
      <c r="D160" t="s">
        <v>2</v>
      </c>
      <c r="E160" t="s">
        <v>3</v>
      </c>
      <c r="F160" t="s">
        <v>4</v>
      </c>
      <c r="G160" t="s">
        <v>119</v>
      </c>
      <c r="H160" t="s">
        <v>6</v>
      </c>
      <c r="I160" t="s">
        <v>7</v>
      </c>
      <c r="J160" t="s">
        <v>4</v>
      </c>
      <c r="K160" t="s">
        <v>391</v>
      </c>
      <c r="L160" t="s">
        <v>9</v>
      </c>
      <c r="M160" t="s">
        <v>10</v>
      </c>
      <c r="N160" t="s">
        <v>4</v>
      </c>
      <c r="O160" t="s">
        <v>11</v>
      </c>
      <c r="P160" t="s">
        <v>4</v>
      </c>
      <c r="Q160" t="s">
        <v>12</v>
      </c>
      <c r="R160" t="s">
        <v>4</v>
      </c>
      <c r="S160" t="s">
        <v>256</v>
      </c>
      <c r="AD160" t="s">
        <v>18</v>
      </c>
      <c r="AE160" t="str" cm="1">
        <f t="array" ref="AE16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/cantos/src/chtml/p/palomaincorrupta.html</v>
      </c>
      <c r="AF160" t="s">
        <v>20</v>
      </c>
      <c r="AG160" t="str">
        <f>LOWER(LEFT(Table1345[[#This Row],[Titulo]],1))</f>
        <v>p</v>
      </c>
      <c r="AH160" t="str">
        <f>_xlfn.CONCAT(Table1345[[#This Row],[ID]:[c021]])</f>
        <v>{id:157,title: "Paloma incorrupta ", subtitle: "Himno inspirado en los Kontákia de san Romano el Meloda", category: "Precatecumenado", moments: ["Virgen"], url: "/cantos/src/chtml/p/palomaincorrupta.html"},</v>
      </c>
    </row>
    <row r="161" spans="1:34" x14ac:dyDescent="0.35">
      <c r="A161">
        <v>121</v>
      </c>
      <c r="B161" t="s">
        <v>1</v>
      </c>
      <c r="C161">
        <v>158</v>
      </c>
      <c r="D161" t="s">
        <v>2</v>
      </c>
      <c r="E161" t="s">
        <v>3</v>
      </c>
      <c r="F161" t="s">
        <v>4</v>
      </c>
      <c r="G161" t="s">
        <v>15</v>
      </c>
      <c r="H161" t="s">
        <v>6</v>
      </c>
      <c r="I161" t="s">
        <v>7</v>
      </c>
      <c r="J161" t="s">
        <v>4</v>
      </c>
      <c r="K161" t="s">
        <v>335</v>
      </c>
      <c r="L161" t="s">
        <v>9</v>
      </c>
      <c r="M161" t="s">
        <v>10</v>
      </c>
      <c r="N161" t="s">
        <v>4</v>
      </c>
      <c r="O161" t="s">
        <v>11</v>
      </c>
      <c r="P161" t="s">
        <v>4</v>
      </c>
      <c r="Q161" t="s">
        <v>12</v>
      </c>
      <c r="R161" t="s">
        <v>4</v>
      </c>
      <c r="S161" t="s">
        <v>15</v>
      </c>
      <c r="T161" t="s">
        <v>14</v>
      </c>
      <c r="U161" t="s">
        <v>16</v>
      </c>
      <c r="AD161" t="s">
        <v>18</v>
      </c>
      <c r="AE161" t="str" cm="1">
        <f t="array" ref="AE16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/cantos/src/chtml/p/pentecostes.html</v>
      </c>
      <c r="AF161" t="s">
        <v>20</v>
      </c>
      <c r="AG161" t="str">
        <f>LOWER(LEFT(Table1345[[#This Row],[Titulo]],1))</f>
        <v>p</v>
      </c>
      <c r="AH161" t="str">
        <f>_xlfn.CONCAT(Table1345[[#This Row],[ID]:[c021]])</f>
        <v>{id:158,title: "Pentecostés", subtitle: "Himno", category: "Precatecumenado", moments: ["Pentecostés", "Comunión"], url: "/cantos/src/chtml/p/pentecostes.html"},</v>
      </c>
    </row>
    <row r="162" spans="1:34" x14ac:dyDescent="0.35">
      <c r="A162">
        <v>182</v>
      </c>
      <c r="B162" t="s">
        <v>1</v>
      </c>
      <c r="C162">
        <v>159</v>
      </c>
      <c r="D162" t="s">
        <v>2</v>
      </c>
      <c r="E162" t="s">
        <v>3</v>
      </c>
      <c r="F162" t="s">
        <v>4</v>
      </c>
      <c r="G162" t="s">
        <v>174</v>
      </c>
      <c r="H162" t="s">
        <v>6</v>
      </c>
      <c r="I162" t="s">
        <v>7</v>
      </c>
      <c r="J162" t="s">
        <v>4</v>
      </c>
      <c r="K162" t="s">
        <v>186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/cantos/src/chtml/p/plegariaeucaristicaii–modeloi.html</v>
      </c>
      <c r="AF162" t="s">
        <v>20</v>
      </c>
      <c r="AG162" t="str">
        <f>LOWER(LEFT(Table1345[[#This Row],[Titulo]],1))</f>
        <v>p</v>
      </c>
      <c r="AH162" t="str">
        <f>_xlfn.CONCAT(Table1345[[#This Row],[ID]:[c021]])</f>
        <v>{id:159,title: "Plegaria Eucarística II – Modelo I ", subtitle: "Modelo I ", category: "Liturgia", moments: [""], url: "/cantos/src/chtml/p/plegariaeucaristicaii–modeloi.html"},</v>
      </c>
    </row>
    <row r="163" spans="1:34" x14ac:dyDescent="0.35">
      <c r="A163">
        <v>183</v>
      </c>
      <c r="B163" t="s">
        <v>1</v>
      </c>
      <c r="C163">
        <v>160</v>
      </c>
      <c r="D163" t="s">
        <v>2</v>
      </c>
      <c r="E163" t="s">
        <v>3</v>
      </c>
      <c r="F163" t="s">
        <v>4</v>
      </c>
      <c r="G163" t="s">
        <v>174</v>
      </c>
      <c r="H163" t="s">
        <v>6</v>
      </c>
      <c r="I163" t="s">
        <v>7</v>
      </c>
      <c r="J163" t="s">
        <v>4</v>
      </c>
      <c r="K163" t="s">
        <v>186</v>
      </c>
      <c r="L163" t="s">
        <v>9</v>
      </c>
      <c r="M163" t="s">
        <v>10</v>
      </c>
      <c r="N163" t="s">
        <v>4</v>
      </c>
      <c r="O163" s="3" t="s">
        <v>511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/cantos/src/chtml/p/plegariaeucaristicaii–modeloi.html</v>
      </c>
      <c r="AF163" t="s">
        <v>20</v>
      </c>
      <c r="AG163" t="str">
        <f>LOWER(LEFT(Table1345[[#This Row],[Titulo]],1))</f>
        <v>p</v>
      </c>
      <c r="AH163" t="str">
        <f>_xlfn.CONCAT(Table1345[[#This Row],[ID]:[c021]])</f>
        <v>{id:160,title: "Plegaria Eucarística II – Modelo I ", subtitle: "Modelo I ", category: "Liturgia", moments: [""], url: "/cantos/src/chtml/p/plegariaeucaristicaii–modeloi.html"},</v>
      </c>
    </row>
    <row r="164" spans="1:34" x14ac:dyDescent="0.35">
      <c r="A164">
        <v>184</v>
      </c>
      <c r="B164" t="s">
        <v>1</v>
      </c>
      <c r="C164">
        <v>161</v>
      </c>
      <c r="D164" t="s">
        <v>2</v>
      </c>
      <c r="E164" t="s">
        <v>3</v>
      </c>
      <c r="F164" t="s">
        <v>4</v>
      </c>
      <c r="G164" t="s">
        <v>174</v>
      </c>
      <c r="H164" t="s">
        <v>6</v>
      </c>
      <c r="I164" t="s">
        <v>7</v>
      </c>
      <c r="J164" t="s">
        <v>4</v>
      </c>
      <c r="K164" t="s">
        <v>186</v>
      </c>
      <c r="L164" t="s">
        <v>9</v>
      </c>
      <c r="M164" t="s">
        <v>10</v>
      </c>
      <c r="N164" t="s">
        <v>4</v>
      </c>
      <c r="O164" s="3" t="s">
        <v>511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/cantos/src/chtml/p/plegariaeucaristicaii–modeloi.html</v>
      </c>
      <c r="AF164" t="s">
        <v>20</v>
      </c>
      <c r="AG164" t="str">
        <f>LOWER(LEFT(Table1345[[#This Row],[Titulo]],1))</f>
        <v>p</v>
      </c>
      <c r="AH164" t="str">
        <f>_xlfn.CONCAT(Table1345[[#This Row],[ID]:[c021]])</f>
        <v>{id:161,title: "Plegaria Eucarística II – Modelo I ", subtitle: "Modelo I ", category: "Liturgia", moments: [""], url: "/cantos/src/chtml/p/plegariaeucaristicaii–modeloi.html"},</v>
      </c>
    </row>
    <row r="165" spans="1:34" x14ac:dyDescent="0.35">
      <c r="A165">
        <v>185</v>
      </c>
      <c r="B165" t="s">
        <v>1</v>
      </c>
      <c r="C165">
        <v>162</v>
      </c>
      <c r="D165" t="s">
        <v>2</v>
      </c>
      <c r="E165" t="s">
        <v>3</v>
      </c>
      <c r="F165" t="s">
        <v>4</v>
      </c>
      <c r="G165" t="s">
        <v>185</v>
      </c>
      <c r="H165" t="s">
        <v>6</v>
      </c>
      <c r="I165" t="s">
        <v>7</v>
      </c>
      <c r="J165" t="s">
        <v>4</v>
      </c>
      <c r="K165" t="s">
        <v>184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/cantos/src/chtml/p/plegariaeucaristicaii–modeloii(1987).html</v>
      </c>
      <c r="AF165" t="s">
        <v>20</v>
      </c>
      <c r="AG165" t="str">
        <f>LOWER(LEFT(Table1345[[#This Row],[Titulo]],1))</f>
        <v>p</v>
      </c>
      <c r="AH165" t="str">
        <f>_xlfn.CONCAT(Table1345[[#This Row],[ID]:[c021]])</f>
        <v>{id:162,title: "Plegaria Eucarística II – Modelo II (1987)", subtitle: "Modelo II (1987) ", category: "Liturgia", moments: [""], url: "/cantos/src/chtml/p/plegariaeucaristicaii–modeloii(1987).html"},</v>
      </c>
    </row>
    <row r="166" spans="1:34" x14ac:dyDescent="0.35">
      <c r="A166">
        <v>186</v>
      </c>
      <c r="B166" t="s">
        <v>1</v>
      </c>
      <c r="C166">
        <v>163</v>
      </c>
      <c r="D166" t="s">
        <v>2</v>
      </c>
      <c r="E166" t="s">
        <v>3</v>
      </c>
      <c r="F166" t="s">
        <v>4</v>
      </c>
      <c r="G166" t="s">
        <v>185</v>
      </c>
      <c r="H166" t="s">
        <v>6</v>
      </c>
      <c r="I166" t="s">
        <v>7</v>
      </c>
      <c r="J166" t="s">
        <v>4</v>
      </c>
      <c r="K166" t="s">
        <v>184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/cantos/src/chtml/p/plegariaeucaristicaii–modeloii(1987).html</v>
      </c>
      <c r="AF166" t="s">
        <v>20</v>
      </c>
      <c r="AG166" t="str">
        <f>LOWER(LEFT(Table1345[[#This Row],[Titulo]],1))</f>
        <v>p</v>
      </c>
      <c r="AH166" t="str">
        <f>_xlfn.CONCAT(Table1345[[#This Row],[ID]:[c021]])</f>
        <v>{id:163,title: "Plegaria Eucarística II – Modelo II (1987)", subtitle: "Modelo II (1987) ", category: "Liturgia", moments: [""], url: "/cantos/src/chtml/p/plegariaeucaristicaii–modeloii(1987).html"},</v>
      </c>
    </row>
    <row r="167" spans="1:34" x14ac:dyDescent="0.35">
      <c r="A167">
        <v>187</v>
      </c>
      <c r="B167" t="s">
        <v>1</v>
      </c>
      <c r="C167">
        <v>164</v>
      </c>
      <c r="D167" t="s">
        <v>2</v>
      </c>
      <c r="E167" t="s">
        <v>3</v>
      </c>
      <c r="F167" t="s">
        <v>4</v>
      </c>
      <c r="G167" t="s">
        <v>185</v>
      </c>
      <c r="H167" t="s">
        <v>6</v>
      </c>
      <c r="I167" t="s">
        <v>7</v>
      </c>
      <c r="J167" t="s">
        <v>4</v>
      </c>
      <c r="K167" t="s">
        <v>184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/cantos/src/chtml/p/plegariaeucaristicaii–modeloii(1987).html</v>
      </c>
      <c r="AF167" t="s">
        <v>20</v>
      </c>
      <c r="AG167" t="str">
        <f>LOWER(LEFT(Table1345[[#This Row],[Titulo]],1))</f>
        <v>p</v>
      </c>
      <c r="AH167" t="str">
        <f>_xlfn.CONCAT(Table1345[[#This Row],[ID]:[c021]])</f>
        <v>{id:164,title: "Plegaria Eucarística II – Modelo II (1987)", subtitle: "Modelo II (1987) ", category: "Liturgia", moments: [""], url: "/cantos/src/chtml/p/plegariaeucaristicaii–modeloii(1987).html"},</v>
      </c>
    </row>
    <row r="168" spans="1:34" x14ac:dyDescent="0.35">
      <c r="A168">
        <v>188</v>
      </c>
      <c r="B168" t="s">
        <v>1</v>
      </c>
      <c r="C168">
        <v>165</v>
      </c>
      <c r="D168" t="s">
        <v>2</v>
      </c>
      <c r="E168" t="s">
        <v>3</v>
      </c>
      <c r="F168" t="s">
        <v>4</v>
      </c>
      <c r="G168" t="s">
        <v>175</v>
      </c>
      <c r="H168" t="s">
        <v>6</v>
      </c>
      <c r="I168" t="s">
        <v>7</v>
      </c>
      <c r="J168" t="s">
        <v>4</v>
      </c>
      <c r="K168" s="9" t="s">
        <v>441</v>
      </c>
      <c r="L168" t="s">
        <v>9</v>
      </c>
      <c r="M168" t="s">
        <v>10</v>
      </c>
      <c r="N168" t="s">
        <v>4</v>
      </c>
      <c r="O168" s="3" t="s">
        <v>511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/cantos/src/chtml/p/plegariaeucaristicaiv–(1988).html</v>
      </c>
      <c r="AF168" t="s">
        <v>20</v>
      </c>
      <c r="AG168" t="str">
        <f>LOWER(LEFT(Table1345[[#This Row],[Titulo]],1))</f>
        <v>p</v>
      </c>
      <c r="AH168" t="str">
        <f>_xlfn.CONCAT(Table1345[[#This Row],[ID]:[c021]])</f>
        <v>{id:165,title: "Plegaria Eucarística IV – (1988)", subtitle: "(1988)", category: "Liturgia", moments: [""], url: "/cantos/src/chtml/p/plegariaeucaristicaiv–(1988).html"},</v>
      </c>
    </row>
    <row r="169" spans="1:34" x14ac:dyDescent="0.35">
      <c r="A169">
        <v>189</v>
      </c>
      <c r="B169" t="s">
        <v>1</v>
      </c>
      <c r="C169">
        <v>166</v>
      </c>
      <c r="D169" t="s">
        <v>2</v>
      </c>
      <c r="E169" t="s">
        <v>3</v>
      </c>
      <c r="F169" t="s">
        <v>4</v>
      </c>
      <c r="G169" t="s">
        <v>175</v>
      </c>
      <c r="H169" t="s">
        <v>6</v>
      </c>
      <c r="I169" t="s">
        <v>7</v>
      </c>
      <c r="J169" t="s">
        <v>4</v>
      </c>
      <c r="K169" s="9" t="s">
        <v>441</v>
      </c>
      <c r="L169" t="s">
        <v>9</v>
      </c>
      <c r="M169" t="s">
        <v>10</v>
      </c>
      <c r="N169" t="s">
        <v>4</v>
      </c>
      <c r="O169" s="3" t="s">
        <v>511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/cantos/src/chtml/p/plegariaeucaristicaiv–(1988).html</v>
      </c>
      <c r="AF169" t="s">
        <v>20</v>
      </c>
      <c r="AG169" t="str">
        <f>LOWER(LEFT(Table1345[[#This Row],[Titulo]],1))</f>
        <v>p</v>
      </c>
      <c r="AH169" t="str">
        <f>_xlfn.CONCAT(Table1345[[#This Row],[ID]:[c021]])</f>
        <v>{id:166,title: "Plegaria Eucarística IV – (1988)", subtitle: "(1988)", category: "Liturgia", moments: [""], url: "/cantos/src/chtml/p/plegariaeucaristicaiv–(1988).html"},</v>
      </c>
    </row>
    <row r="170" spans="1:34" x14ac:dyDescent="0.35">
      <c r="A170">
        <v>190</v>
      </c>
      <c r="B170" t="s">
        <v>1</v>
      </c>
      <c r="C170">
        <v>167</v>
      </c>
      <c r="D170" t="s">
        <v>2</v>
      </c>
      <c r="E170" t="s">
        <v>3</v>
      </c>
      <c r="F170" t="s">
        <v>4</v>
      </c>
      <c r="G170" t="s">
        <v>175</v>
      </c>
      <c r="H170" t="s">
        <v>6</v>
      </c>
      <c r="I170" t="s">
        <v>7</v>
      </c>
      <c r="J170" t="s">
        <v>4</v>
      </c>
      <c r="K170" s="9" t="s">
        <v>441</v>
      </c>
      <c r="L170" t="s">
        <v>9</v>
      </c>
      <c r="M170" t="s">
        <v>10</v>
      </c>
      <c r="N170" t="s">
        <v>4</v>
      </c>
      <c r="O170" s="3" t="s">
        <v>511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/cantos/src/chtml/p/plegariaeucaristicaiv–(1988).html</v>
      </c>
      <c r="AF170" t="s">
        <v>20</v>
      </c>
      <c r="AG170" t="str">
        <f>LOWER(LEFT(Table1345[[#This Row],[Titulo]],1))</f>
        <v>p</v>
      </c>
      <c r="AH170" t="str">
        <f>_xlfn.CONCAT(Table1345[[#This Row],[ID]:[c021]])</f>
        <v>{id:167,title: "Plegaria Eucarística IV – (1988)", subtitle: "(1988)", category: "Liturgia", moments: [""], url: "/cantos/src/chtml/p/plegariaeucaristicaiv–(1988).html"},</v>
      </c>
    </row>
    <row r="171" spans="1:34" x14ac:dyDescent="0.35">
      <c r="A171">
        <v>191</v>
      </c>
      <c r="B171" t="s">
        <v>1</v>
      </c>
      <c r="C171">
        <v>168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511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LOWER(LEFT(Table1345[[#This Row],[Titulo]],1))</f>
        <v>p</v>
      </c>
      <c r="AH171" t="str">
        <f>_xlfn.CONCAT(Table1345[[#This Row],[ID]:[c021]])</f>
        <v>{id:168,title: "Plegaria Eucarística IV – (1988)", subtitle: "(1988)", category: "Liturgia", moments: [""], url: "/cantos/src/chtml/p/plegariaeucaristicaiv–(1988).html"},</v>
      </c>
    </row>
    <row r="172" spans="1:34" x14ac:dyDescent="0.35">
      <c r="A172">
        <v>122</v>
      </c>
      <c r="B172" t="s">
        <v>1</v>
      </c>
      <c r="C172">
        <v>169</v>
      </c>
      <c r="D172" t="s">
        <v>2</v>
      </c>
      <c r="E172" t="s">
        <v>3</v>
      </c>
      <c r="F172" t="s">
        <v>4</v>
      </c>
      <c r="G172" t="s">
        <v>120</v>
      </c>
      <c r="H172" t="s">
        <v>6</v>
      </c>
      <c r="I172" t="s">
        <v>7</v>
      </c>
      <c r="J172" t="s">
        <v>4</v>
      </c>
      <c r="K172" t="s">
        <v>392</v>
      </c>
      <c r="L172" t="s">
        <v>9</v>
      </c>
      <c r="M172" t="s">
        <v>10</v>
      </c>
      <c r="N172" t="s">
        <v>4</v>
      </c>
      <c r="O172" t="s">
        <v>11</v>
      </c>
      <c r="P172" t="s">
        <v>4</v>
      </c>
      <c r="Q172" t="s">
        <v>12</v>
      </c>
      <c r="R172" t="s">
        <v>4</v>
      </c>
      <c r="S172" t="s">
        <v>259</v>
      </c>
      <c r="T172" t="s">
        <v>14</v>
      </c>
      <c r="U172" t="s">
        <v>262</v>
      </c>
      <c r="AD172" t="s">
        <v>18</v>
      </c>
      <c r="AE172" t="str" cm="1">
        <f t="array" ref="AE17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/cantos/src/chtml/p/porelamordemisamigos.html</v>
      </c>
      <c r="AF172" t="s">
        <v>20</v>
      </c>
      <c r="AG172" t="str">
        <f>LOWER(LEFT(Table1345[[#This Row],[Titulo]],1))</f>
        <v>p</v>
      </c>
      <c r="AH172" t="str">
        <f>_xlfn.CONCAT(Table1345[[#This Row],[ID]:[c021]])</f>
        <v>{id:169,title: "Por el amor de mis amigos ", subtitle: "Salmo 122 (121)", category: "Precatecumenado", moments: ["Paz", "Antiguo Testamento"], url: "/cantos/src/chtml/p/porelamordemisamigos.html"},</v>
      </c>
    </row>
    <row r="173" spans="1:34" x14ac:dyDescent="0.35">
      <c r="A173">
        <v>123</v>
      </c>
      <c r="B173" t="s">
        <v>1</v>
      </c>
      <c r="C173">
        <v>170</v>
      </c>
      <c r="D173" t="s">
        <v>2</v>
      </c>
      <c r="E173" t="s">
        <v>3</v>
      </c>
      <c r="F173" t="s">
        <v>4</v>
      </c>
      <c r="G173" t="s">
        <v>121</v>
      </c>
      <c r="H173" t="s">
        <v>6</v>
      </c>
      <c r="I173" t="s">
        <v>7</v>
      </c>
      <c r="J173" t="s">
        <v>4</v>
      </c>
      <c r="K173" t="s">
        <v>393</v>
      </c>
      <c r="L173" t="s">
        <v>9</v>
      </c>
      <c r="M173" t="s">
        <v>10</v>
      </c>
      <c r="N173" t="s">
        <v>4</v>
      </c>
      <c r="O173" t="s">
        <v>11</v>
      </c>
      <c r="P173" t="s">
        <v>4</v>
      </c>
      <c r="Q173" t="s">
        <v>12</v>
      </c>
      <c r="R173" t="s">
        <v>4</v>
      </c>
      <c r="S173" t="s">
        <v>13</v>
      </c>
      <c r="T173" t="s">
        <v>14</v>
      </c>
      <c r="U173" t="s">
        <v>257</v>
      </c>
      <c r="V173" t="s">
        <v>14</v>
      </c>
      <c r="W173" t="s">
        <v>259</v>
      </c>
      <c r="AD173" t="s">
        <v>18</v>
      </c>
      <c r="AE173" t="str" cm="1">
        <f t="array" ref="AE17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/cantos/src/chtml/p/porqueestanocheesdiferente.html</v>
      </c>
      <c r="AF173" t="s">
        <v>20</v>
      </c>
      <c r="AG173" t="str">
        <f>LOWER(LEFT(Table1345[[#This Row],[Titulo]],1))</f>
        <v>p</v>
      </c>
      <c r="AH173" t="str">
        <f>_xlfn.CONCAT(Table1345[[#This Row],[ID]:[c021]])</f>
        <v>{id:170,title: "Por qué esta noche es diferente ", subtitle: "Canto de los niños para la Noche de Pascua – de la Hagadá de Pésaj hebrea", category: "Precatecumenado", moments: ["Pascua", "Niños", "Paz"], url: "/cantos/src/chtml/p/porqueestanocheesdiferente.html"},</v>
      </c>
    </row>
    <row r="174" spans="1:34" x14ac:dyDescent="0.35">
      <c r="A174">
        <v>124</v>
      </c>
      <c r="B174" t="s">
        <v>1</v>
      </c>
      <c r="C174">
        <v>171</v>
      </c>
      <c r="D174" t="s">
        <v>2</v>
      </c>
      <c r="E174" t="s">
        <v>3</v>
      </c>
      <c r="F174" t="s">
        <v>4</v>
      </c>
      <c r="G174" t="s">
        <v>122</v>
      </c>
      <c r="H174" t="s">
        <v>6</v>
      </c>
      <c r="I174" t="s">
        <v>7</v>
      </c>
      <c r="J174" t="s">
        <v>4</v>
      </c>
      <c r="K174" t="s">
        <v>394</v>
      </c>
      <c r="L174" t="s">
        <v>9</v>
      </c>
      <c r="M174" t="s">
        <v>10</v>
      </c>
      <c r="N174" t="s">
        <v>4</v>
      </c>
      <c r="O174" t="s">
        <v>11</v>
      </c>
      <c r="P174" t="s">
        <v>4</v>
      </c>
      <c r="Q174" t="s">
        <v>12</v>
      </c>
      <c r="R174" t="s">
        <v>4</v>
      </c>
      <c r="S174" t="s">
        <v>255</v>
      </c>
      <c r="T174" t="s">
        <v>14</v>
      </c>
      <c r="U174" t="s">
        <v>304</v>
      </c>
      <c r="V174" t="s">
        <v>14</v>
      </c>
      <c r="W174" t="s">
        <v>262</v>
      </c>
      <c r="AD174" t="s">
        <v>18</v>
      </c>
      <c r="AE174" t="str" cm="1">
        <f t="array" ref="AE17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/cantos/src/chtml/p/porquelasgentesconjuran.html</v>
      </c>
      <c r="AF174" t="s">
        <v>20</v>
      </c>
      <c r="AG174" t="str">
        <f>LOWER(LEFT(Table1345[[#This Row],[Titulo]],1))</f>
        <v>p</v>
      </c>
      <c r="AH174" t="str">
        <f>_xlfn.CONCAT(Table1345[[#This Row],[ID]:[c021]])</f>
        <v>{id:171,title: "Por qué las gentes conjuran ", subtitle: "Salmo 2", category: "Precatecumenado", moments: ["Cuaresma", "Laudes/Visperas", "Antiguo Testamento"], url: "/cantos/src/chtml/p/porquelasgentesconjuran.html"},</v>
      </c>
    </row>
    <row r="175" spans="1:34" x14ac:dyDescent="0.35">
      <c r="A175">
        <v>125</v>
      </c>
      <c r="B175" t="s">
        <v>1</v>
      </c>
      <c r="C175">
        <v>172</v>
      </c>
      <c r="D175" t="s">
        <v>2</v>
      </c>
      <c r="E175" t="s">
        <v>3</v>
      </c>
      <c r="F175" t="s">
        <v>4</v>
      </c>
      <c r="G175" t="s">
        <v>123</v>
      </c>
      <c r="H175" t="s">
        <v>6</v>
      </c>
      <c r="I175" t="s">
        <v>7</v>
      </c>
      <c r="J175" t="s">
        <v>4</v>
      </c>
      <c r="K175" t="s">
        <v>395</v>
      </c>
      <c r="L175" t="s">
        <v>9</v>
      </c>
      <c r="M175" t="s">
        <v>10</v>
      </c>
      <c r="N175" t="s">
        <v>4</v>
      </c>
      <c r="O175" t="s">
        <v>11</v>
      </c>
      <c r="P175" t="s">
        <v>4</v>
      </c>
      <c r="Q175" t="s">
        <v>12</v>
      </c>
      <c r="R175" t="s">
        <v>4</v>
      </c>
      <c r="S175" t="s">
        <v>255</v>
      </c>
      <c r="T175" t="s">
        <v>14</v>
      </c>
      <c r="U175" t="s">
        <v>304</v>
      </c>
      <c r="V175" t="s">
        <v>14</v>
      </c>
      <c r="W175" t="s">
        <v>263</v>
      </c>
      <c r="AD175" t="s">
        <v>18</v>
      </c>
      <c r="AE175" t="str" cm="1">
        <f t="array" ref="AE17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/cantos/src/chtml/p/porquemiyugoessuave.html</v>
      </c>
      <c r="AF175" t="s">
        <v>20</v>
      </c>
      <c r="AG175" t="str">
        <f>LOWER(LEFT(Table1345[[#This Row],[Titulo]],1))</f>
        <v>p</v>
      </c>
      <c r="AH175" t="str">
        <f>_xlfn.CONCAT(Table1345[[#This Row],[ID]:[c021]])</f>
        <v>{id:172,title: "Porque mi yugo es suave ", subtitle: "Mateo 11,28-30", category: "Precatecumenado", moments: ["Cuaresma", "Laudes/Visperas", "Nuevo Testamento"], url: "/cantos/src/chtml/p/porquemiyugoessuave.html"},</v>
      </c>
    </row>
    <row r="176" spans="1:34" x14ac:dyDescent="0.35">
      <c r="A176">
        <v>192</v>
      </c>
      <c r="B176" t="s">
        <v>1</v>
      </c>
      <c r="C176">
        <v>173</v>
      </c>
      <c r="D176" t="s">
        <v>2</v>
      </c>
      <c r="E176" t="s">
        <v>3</v>
      </c>
      <c r="F176" t="s">
        <v>4</v>
      </c>
      <c r="G176" t="s">
        <v>176</v>
      </c>
      <c r="H176" t="s">
        <v>6</v>
      </c>
      <c r="I176" t="s">
        <v>7</v>
      </c>
      <c r="J176" t="s">
        <v>4</v>
      </c>
      <c r="K176" t="s">
        <v>442</v>
      </c>
      <c r="L176" t="s">
        <v>9</v>
      </c>
      <c r="M176" t="s">
        <v>10</v>
      </c>
      <c r="N176" t="s">
        <v>4</v>
      </c>
      <c r="O176" s="3" t="s">
        <v>511</v>
      </c>
      <c r="P176" t="s">
        <v>4</v>
      </c>
      <c r="Q176" t="s">
        <v>12</v>
      </c>
      <c r="R176" t="s">
        <v>4</v>
      </c>
      <c r="S176" t="s">
        <v>253</v>
      </c>
      <c r="T176" t="s">
        <v>14</v>
      </c>
      <c r="U176" t="s">
        <v>254</v>
      </c>
      <c r="AD176" t="s">
        <v>18</v>
      </c>
      <c r="AE176" t="str" cm="1">
        <f t="array" ref="AE17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/cantos/src/chtml/p/prefacioparaadvientoynavidad.html</v>
      </c>
      <c r="AF176" t="s">
        <v>20</v>
      </c>
      <c r="AG176" t="str">
        <f>LOWER(LEFT(Table1345[[#This Row],[Titulo]],1))</f>
        <v>p</v>
      </c>
      <c r="AH176" t="str">
        <f>_xlfn.CONCAT(Table1345[[#This Row],[ID]:[c021]])</f>
        <v>{id:173,title: "Prefacio para Adviento y Navidad ", subtitle: "Prefacio de Adviento II – Melodía para el tiempo de Adviento y Navidad", category: "Liturgia", moments: ["Adviento", "Navidad"], url: "/cantos/src/chtml/p/prefacioparaadvientoynavidad.html"},</v>
      </c>
    </row>
    <row r="177" spans="1:34" x14ac:dyDescent="0.35">
      <c r="A177">
        <v>193</v>
      </c>
      <c r="B177" t="s">
        <v>1</v>
      </c>
      <c r="C177">
        <v>174</v>
      </c>
      <c r="D177" t="s">
        <v>2</v>
      </c>
      <c r="E177" t="s">
        <v>3</v>
      </c>
      <c r="F177" t="s">
        <v>4</v>
      </c>
      <c r="G177" t="s">
        <v>187</v>
      </c>
      <c r="H177" t="s">
        <v>6</v>
      </c>
      <c r="I177" t="s">
        <v>7</v>
      </c>
      <c r="J177" t="s">
        <v>4</v>
      </c>
      <c r="K177" t="s">
        <v>443</v>
      </c>
      <c r="L177" t="s">
        <v>9</v>
      </c>
      <c r="M177" t="s">
        <v>10</v>
      </c>
      <c r="N177" t="s">
        <v>4</v>
      </c>
      <c r="O177" s="3" t="s">
        <v>511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/cantos/src/chtml/p/prefacioparaeltiempopascual.html</v>
      </c>
      <c r="AF177" t="s">
        <v>20</v>
      </c>
      <c r="AG177" t="str">
        <f>LOWER(LEFT(Table1345[[#This Row],[Titulo]],1))</f>
        <v>p</v>
      </c>
      <c r="AH177" t="str">
        <f>_xlfn.CONCAT(Table1345[[#This Row],[ID]:[c021]])</f>
        <v>{id:174,title: "Prefacio para el tiempo Pascual", subtitle: "Prefacio de Pascua I – Melodía para el tiempo Pascual", category: "Liturgia", moments: ["Pascua"], url: "/cantos/src/chtml/p/prefacioparaeltiempopascual.html"},</v>
      </c>
    </row>
    <row r="178" spans="1:34" x14ac:dyDescent="0.35">
      <c r="A178">
        <v>194</v>
      </c>
      <c r="B178" t="s">
        <v>1</v>
      </c>
      <c r="C178">
        <v>175</v>
      </c>
      <c r="D178" t="s">
        <v>2</v>
      </c>
      <c r="E178" t="s">
        <v>3</v>
      </c>
      <c r="F178" t="s">
        <v>4</v>
      </c>
      <c r="G178" t="s">
        <v>188</v>
      </c>
      <c r="H178" t="s">
        <v>6</v>
      </c>
      <c r="I178" t="s">
        <v>7</v>
      </c>
      <c r="J178" t="s">
        <v>4</v>
      </c>
      <c r="K178" t="s">
        <v>444</v>
      </c>
      <c r="L178" t="s">
        <v>9</v>
      </c>
      <c r="M178" t="s">
        <v>10</v>
      </c>
      <c r="N178" t="s">
        <v>4</v>
      </c>
      <c r="O178" s="3" t="s">
        <v>511</v>
      </c>
      <c r="P178" t="s">
        <v>4</v>
      </c>
      <c r="Q178" t="s">
        <v>12</v>
      </c>
      <c r="R178" t="s">
        <v>4</v>
      </c>
      <c r="S178" t="s">
        <v>13</v>
      </c>
      <c r="AD178" t="s">
        <v>18</v>
      </c>
      <c r="AE178" t="str" cm="1">
        <f t="array" ref="AE17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/cantos/src/chtml/p/pregonpascual.html</v>
      </c>
      <c r="AF178" t="s">
        <v>20</v>
      </c>
      <c r="AG178" t="str">
        <f>LOWER(LEFT(Table1345[[#This Row],[Titulo]],1))</f>
        <v>p</v>
      </c>
      <c r="AH178" t="str">
        <f>_xlfn.CONCAT(Table1345[[#This Row],[ID]:[c021]])</f>
        <v>{id:175,title: "Pregón Pascual", subtitle: "Pregón solemne de la Vigilia Pascual", category: "Liturgia", moments: ["Pascua"], url: "/cantos/src/chtml/p/pregonpascual.html"},</v>
      </c>
    </row>
    <row r="179" spans="1:34" x14ac:dyDescent="0.35">
      <c r="A179">
        <v>195</v>
      </c>
      <c r="B179" t="s">
        <v>1</v>
      </c>
      <c r="C179">
        <v>176</v>
      </c>
      <c r="D179" t="s">
        <v>2</v>
      </c>
      <c r="E179" t="s">
        <v>3</v>
      </c>
      <c r="F179" t="s">
        <v>4</v>
      </c>
      <c r="G179" t="s">
        <v>188</v>
      </c>
      <c r="H179" t="s">
        <v>6</v>
      </c>
      <c r="I179" t="s">
        <v>7</v>
      </c>
      <c r="J179" t="s">
        <v>4</v>
      </c>
      <c r="K179" t="s">
        <v>444</v>
      </c>
      <c r="L179" t="s">
        <v>9</v>
      </c>
      <c r="M179" t="s">
        <v>10</v>
      </c>
      <c r="N179" t="s">
        <v>4</v>
      </c>
      <c r="O179" s="3" t="s">
        <v>511</v>
      </c>
      <c r="P179" t="s">
        <v>4</v>
      </c>
      <c r="Q179" t="s">
        <v>12</v>
      </c>
      <c r="R179" t="s">
        <v>4</v>
      </c>
      <c r="S179" t="s">
        <v>13</v>
      </c>
      <c r="AD179" t="s">
        <v>18</v>
      </c>
      <c r="AE179" t="str" cm="1">
        <f t="array" ref="AE17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/cantos/src/chtml/p/pregonpascual.html</v>
      </c>
      <c r="AF179" t="s">
        <v>20</v>
      </c>
      <c r="AG179" t="str">
        <f>LOWER(LEFT(Table1345[[#This Row],[Titulo]],1))</f>
        <v>p</v>
      </c>
      <c r="AH179" t="str">
        <f>_xlfn.CONCAT(Table1345[[#This Row],[ID]:[c021]])</f>
        <v>{id:176,title: "Pregón Pascual", subtitle: "Pregón solemne de la Vigilia Pascual", category: "Liturgia", moments: ["Pascua"], url: "/cantos/src/chtml/p/pregonpascual.html"},</v>
      </c>
    </row>
    <row r="180" spans="1:34" x14ac:dyDescent="0.35">
      <c r="A180">
        <v>126</v>
      </c>
      <c r="B180" t="s">
        <v>1</v>
      </c>
      <c r="C180">
        <v>177</v>
      </c>
      <c r="D180" t="s">
        <v>2</v>
      </c>
      <c r="E180" t="s">
        <v>3</v>
      </c>
      <c r="F180" t="s">
        <v>4</v>
      </c>
      <c r="G180" t="s">
        <v>124</v>
      </c>
      <c r="H180" t="s">
        <v>6</v>
      </c>
      <c r="I180" t="s">
        <v>7</v>
      </c>
      <c r="J180" t="s">
        <v>4</v>
      </c>
      <c r="K180" t="s">
        <v>396</v>
      </c>
      <c r="L180" t="s">
        <v>9</v>
      </c>
      <c r="M180" t="s">
        <v>10</v>
      </c>
      <c r="N180" t="s">
        <v>4</v>
      </c>
      <c r="O180" t="s">
        <v>11</v>
      </c>
      <c r="P180" t="s">
        <v>4</v>
      </c>
      <c r="Q180" t="s">
        <v>12</v>
      </c>
      <c r="R180" t="s">
        <v>4</v>
      </c>
      <c r="S180" t="s">
        <v>17</v>
      </c>
      <c r="T180" t="s">
        <v>14</v>
      </c>
      <c r="U180" t="s">
        <v>262</v>
      </c>
      <c r="AD180" t="s">
        <v>18</v>
      </c>
      <c r="AE180" t="str" cm="1">
        <f t="array" ref="AE18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/cantos/src/chtml/q/queamablessontusmoradas.html</v>
      </c>
      <c r="AF180" t="s">
        <v>20</v>
      </c>
      <c r="AG180" t="str">
        <f>LOWER(LEFT(Table1345[[#This Row],[Titulo]],1))</f>
        <v>q</v>
      </c>
      <c r="AH180" t="str">
        <f>_xlfn.CONCAT(Table1345[[#This Row],[ID]:[c021]])</f>
        <v>{id:177,title: "Qué amables son tus moradas ", subtitle: "Salmo 84 (83)", category: "Precatecumenado", moments: ["Entrada", "Antiguo Testamento"], url: "/cantos/src/chtml/q/queamablessontusmoradas.html"},</v>
      </c>
    </row>
    <row r="181" spans="1:34" x14ac:dyDescent="0.35">
      <c r="A181">
        <v>127</v>
      </c>
      <c r="B181" t="s">
        <v>1</v>
      </c>
      <c r="C181">
        <v>178</v>
      </c>
      <c r="D181" t="s">
        <v>2</v>
      </c>
      <c r="E181" t="s">
        <v>3</v>
      </c>
      <c r="F181" t="s">
        <v>4</v>
      </c>
      <c r="G181" t="s">
        <v>125</v>
      </c>
      <c r="H181" t="s">
        <v>6</v>
      </c>
      <c r="I181" t="s">
        <v>7</v>
      </c>
      <c r="J181" t="s">
        <v>4</v>
      </c>
      <c r="K181" t="s">
        <v>333</v>
      </c>
      <c r="L181" t="s">
        <v>9</v>
      </c>
      <c r="M181" t="s">
        <v>10</v>
      </c>
      <c r="N181" t="s">
        <v>4</v>
      </c>
      <c r="O181" t="s">
        <v>11</v>
      </c>
      <c r="P181" t="s">
        <v>4</v>
      </c>
      <c r="Q181" t="s">
        <v>12</v>
      </c>
      <c r="R181" t="s">
        <v>4</v>
      </c>
      <c r="S181" t="s">
        <v>259</v>
      </c>
      <c r="T181" t="s">
        <v>14</v>
      </c>
      <c r="U181" t="s">
        <v>262</v>
      </c>
      <c r="AD181" t="s">
        <v>18</v>
      </c>
      <c r="AE181" t="str" cm="1">
        <f t="array" ref="AE18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/cantos/src/chtml/q/queestupendoquealegria.html</v>
      </c>
      <c r="AF181" t="s">
        <v>20</v>
      </c>
      <c r="AG181" t="str">
        <f>LOWER(LEFT(Table1345[[#This Row],[Titulo]],1))</f>
        <v>q</v>
      </c>
      <c r="AH181" t="str">
        <f>_xlfn.CONCAT(Table1345[[#This Row],[ID]:[c021]])</f>
        <v>{id:178,title: "Qué estupendo, qué alegría", subtitle: "Salmo 133 (132)", category: "Precatecumenado", moments: ["Paz", "Antiguo Testamento"], url: "/cantos/src/chtml/q/queestupendoquealegria.html"},</v>
      </c>
    </row>
    <row r="182" spans="1:34" x14ac:dyDescent="0.35">
      <c r="A182">
        <v>252</v>
      </c>
      <c r="B182" t="s">
        <v>1</v>
      </c>
      <c r="C182">
        <v>179</v>
      </c>
      <c r="D182" t="s">
        <v>2</v>
      </c>
      <c r="E182" t="s">
        <v>3</v>
      </c>
      <c r="F182" t="s">
        <v>4</v>
      </c>
      <c r="G182" t="s">
        <v>245</v>
      </c>
      <c r="H182" t="s">
        <v>6</v>
      </c>
      <c r="I182" t="s">
        <v>7</v>
      </c>
      <c r="J182" t="s">
        <v>4</v>
      </c>
      <c r="K182" t="s">
        <v>497</v>
      </c>
      <c r="L182" t="s">
        <v>9</v>
      </c>
      <c r="M182" t="s">
        <v>10</v>
      </c>
      <c r="N182" t="s">
        <v>4</v>
      </c>
      <c r="O182" s="5" t="s">
        <v>510</v>
      </c>
      <c r="P182" t="s">
        <v>4</v>
      </c>
      <c r="Q182" t="s">
        <v>12</v>
      </c>
      <c r="R182" t="s">
        <v>4</v>
      </c>
      <c r="S182" t="s">
        <v>16</v>
      </c>
      <c r="T182" t="s">
        <v>14</v>
      </c>
      <c r="U182" t="s">
        <v>261</v>
      </c>
      <c r="V182" t="s">
        <v>14</v>
      </c>
      <c r="W182" t="s">
        <v>262</v>
      </c>
      <c r="AD182" t="s">
        <v>18</v>
      </c>
      <c r="AE182" t="str" cm="1">
        <f t="array" ref="AE18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/cantos/src/chtml/q/quienesestaquesubedeldesierto.html</v>
      </c>
      <c r="AF182" t="s">
        <v>20</v>
      </c>
      <c r="AG182" t="str">
        <f>LOWER(LEFT(Table1345[[#This Row],[Titulo]],1))</f>
        <v>q</v>
      </c>
      <c r="AH182" t="str">
        <f>_xlfn.CONCAT(Table1345[[#This Row],[ID]:[c021]])</f>
        <v>{id:179,title: "Quién es ésta que sube del desierto", subtitle: "Cantar de los Cantares 8,5-7", category: "Eleccion", moments: ["Comunión", "Final", "Antiguo Testamento"], url: "/cantos/src/chtml/q/quienesestaquesubedeldesierto.html"},</v>
      </c>
    </row>
    <row r="183" spans="1:34" x14ac:dyDescent="0.35">
      <c r="A183">
        <v>128</v>
      </c>
      <c r="B183" t="s">
        <v>1</v>
      </c>
      <c r="C183">
        <v>180</v>
      </c>
      <c r="D183" t="s">
        <v>2</v>
      </c>
      <c r="E183" t="s">
        <v>3</v>
      </c>
      <c r="F183" t="s">
        <v>4</v>
      </c>
      <c r="G183" t="s">
        <v>126</v>
      </c>
      <c r="H183" t="s">
        <v>6</v>
      </c>
      <c r="I183" t="s">
        <v>7</v>
      </c>
      <c r="J183" t="s">
        <v>4</v>
      </c>
      <c r="K183" t="s">
        <v>397</v>
      </c>
      <c r="L183" t="s">
        <v>9</v>
      </c>
      <c r="M183" t="s">
        <v>10</v>
      </c>
      <c r="N183" t="s">
        <v>4</v>
      </c>
      <c r="O183" t="s">
        <v>11</v>
      </c>
      <c r="P183" t="s">
        <v>4</v>
      </c>
      <c r="Q183" t="s">
        <v>12</v>
      </c>
      <c r="R183" t="s">
        <v>4</v>
      </c>
      <c r="S183" t="s">
        <v>304</v>
      </c>
      <c r="T183" t="s">
        <v>14</v>
      </c>
      <c r="U183" t="s">
        <v>16</v>
      </c>
      <c r="V183" t="s">
        <v>14</v>
      </c>
      <c r="W183" t="s">
        <v>263</v>
      </c>
      <c r="AD183" t="s">
        <v>18</v>
      </c>
      <c r="AE183" t="str" cm="1">
        <f t="array" ref="AE18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/cantos/src/chtml/q/quiennosseparara.html</v>
      </c>
      <c r="AF183" t="s">
        <v>20</v>
      </c>
      <c r="AG183" t="str">
        <f>LOWER(LEFT(Table1345[[#This Row],[Titulo]],1))</f>
        <v>q</v>
      </c>
      <c r="AH183" t="str">
        <f>_xlfn.CONCAT(Table1345[[#This Row],[ID]:[c021]])</f>
        <v>{id:180,title: "Quién nos separará", subtitle: "Romanos 8,34-39", category: "Precatecumenado", moments: ["Laudes/Visperas", "Comunión", "Nuevo Testamento"], url: "/cantos/src/chtml/q/quiennosseparara.html"},</v>
      </c>
    </row>
    <row r="184" spans="1:34" x14ac:dyDescent="0.35">
      <c r="A184">
        <v>253</v>
      </c>
      <c r="B184" t="s">
        <v>1</v>
      </c>
      <c r="C184">
        <v>181</v>
      </c>
      <c r="D184" t="s">
        <v>2</v>
      </c>
      <c r="E184" t="s">
        <v>3</v>
      </c>
      <c r="F184" t="s">
        <v>4</v>
      </c>
      <c r="G184" t="s">
        <v>246</v>
      </c>
      <c r="H184" t="s">
        <v>6</v>
      </c>
      <c r="I184" t="s">
        <v>7</v>
      </c>
      <c r="J184" t="s">
        <v>4</v>
      </c>
      <c r="K184" t="s">
        <v>498</v>
      </c>
      <c r="L184" t="s">
        <v>9</v>
      </c>
      <c r="M184" t="s">
        <v>10</v>
      </c>
      <c r="N184" t="s">
        <v>4</v>
      </c>
      <c r="O184" s="5" t="s">
        <v>510</v>
      </c>
      <c r="P184" t="s">
        <v>4</v>
      </c>
      <c r="Q184" t="s">
        <v>12</v>
      </c>
      <c r="R184" t="s">
        <v>4</v>
      </c>
      <c r="S184" t="s">
        <v>261</v>
      </c>
      <c r="AD184" t="s">
        <v>18</v>
      </c>
      <c r="AE184" t="str" cm="1">
        <f t="array" ref="AE18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/cantos/src/chtml/q/quieroandar.html</v>
      </c>
      <c r="AF184" t="s">
        <v>20</v>
      </c>
      <c r="AG184" t="str">
        <f>LOWER(LEFT(Table1345[[#This Row],[Titulo]],1))</f>
        <v>q</v>
      </c>
      <c r="AH184" t="str">
        <f>_xlfn.CONCAT(Table1345[[#This Row],[ID]:[c021]])</f>
        <v>{id:181,title: "Quiero andar", subtitle: "Canto Sefardí", category: "Eleccion", moments: ["Final"], url: "/cantos/src/chtml/q/quieroandar.html"},</v>
      </c>
    </row>
    <row r="185" spans="1:34" x14ac:dyDescent="0.35">
      <c r="A185">
        <v>129</v>
      </c>
      <c r="B185" t="s">
        <v>1</v>
      </c>
      <c r="C185">
        <v>182</v>
      </c>
      <c r="D185" t="s">
        <v>2</v>
      </c>
      <c r="E185" t="s">
        <v>3</v>
      </c>
      <c r="F185" t="s">
        <v>4</v>
      </c>
      <c r="G185" t="s">
        <v>127</v>
      </c>
      <c r="H185" t="s">
        <v>6</v>
      </c>
      <c r="I185" t="s">
        <v>7</v>
      </c>
      <c r="J185" t="s">
        <v>4</v>
      </c>
      <c r="K185" t="s">
        <v>398</v>
      </c>
      <c r="L185" t="s">
        <v>9</v>
      </c>
      <c r="M185" t="s">
        <v>10</v>
      </c>
      <c r="N185" t="s">
        <v>4</v>
      </c>
      <c r="O185" t="s">
        <v>11</v>
      </c>
      <c r="P185" t="s">
        <v>4</v>
      </c>
      <c r="Q185" t="s">
        <v>12</v>
      </c>
      <c r="R185" t="s">
        <v>4</v>
      </c>
      <c r="S185" t="s">
        <v>255</v>
      </c>
      <c r="T185" t="s">
        <v>14</v>
      </c>
      <c r="U185" t="s">
        <v>262</v>
      </c>
      <c r="AD185" t="s">
        <v>18</v>
      </c>
      <c r="AE185" t="str" cm="1">
        <f t="array" ref="AE18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/cantos/src/chtml/q/quierocantar.html</v>
      </c>
      <c r="AF185" t="s">
        <v>20</v>
      </c>
      <c r="AG185" t="str">
        <f>LOWER(LEFT(Table1345[[#This Row],[Titulo]],1))</f>
        <v>q</v>
      </c>
      <c r="AH185" t="str">
        <f>_xlfn.CONCAT(Table1345[[#This Row],[ID]:[c021]])</f>
        <v>{id:182,title: "Quiero cantar ", subtitle: "Salmo 57 (56)", category: "Precatecumenado", moments: ["Cuaresma", "Antiguo Testamento"], url: "/cantos/src/chtml/q/quierocantar.html"},</v>
      </c>
    </row>
    <row r="186" spans="1:34" x14ac:dyDescent="0.35">
      <c r="A186">
        <v>130</v>
      </c>
      <c r="B186" t="s">
        <v>1</v>
      </c>
      <c r="C186">
        <v>183</v>
      </c>
      <c r="D186" t="s">
        <v>2</v>
      </c>
      <c r="E186" t="s">
        <v>3</v>
      </c>
      <c r="F186" t="s">
        <v>4</v>
      </c>
      <c r="G186" t="s">
        <v>128</v>
      </c>
      <c r="H186" t="s">
        <v>6</v>
      </c>
      <c r="I186" t="s">
        <v>7</v>
      </c>
      <c r="J186" t="s">
        <v>4</v>
      </c>
      <c r="K186" t="s">
        <v>399</v>
      </c>
      <c r="L186" t="s">
        <v>9</v>
      </c>
      <c r="M186" t="s">
        <v>10</v>
      </c>
      <c r="N186" t="s">
        <v>4</v>
      </c>
      <c r="O186" t="s">
        <v>11</v>
      </c>
      <c r="P186" t="s">
        <v>4</v>
      </c>
      <c r="Q186" t="s">
        <v>12</v>
      </c>
      <c r="R186" t="s">
        <v>4</v>
      </c>
      <c r="S186" t="s">
        <v>13</v>
      </c>
      <c r="T186" t="s">
        <v>14</v>
      </c>
      <c r="U186" t="s">
        <v>16</v>
      </c>
      <c r="AD186" t="s">
        <v>18</v>
      </c>
      <c r="AE186" t="str" cm="1">
        <f t="array" ref="AE18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/cantos/src/chtml/r/resucito.html</v>
      </c>
      <c r="AF186" t="s">
        <v>20</v>
      </c>
      <c r="AG186" t="str">
        <f>LOWER(LEFT(Table1345[[#This Row],[Titulo]],1))</f>
        <v>r</v>
      </c>
      <c r="AH186" t="str">
        <f>_xlfn.CONCAT(Table1345[[#This Row],[ID]:[c021]])</f>
        <v>{id:183,title: "Resucitó ", subtitle: "1 Corintios 15", category: "Precatecumenado", moments: ["Pascua", "Comunión"], url: "/cantos/src/chtml/r/resucito.html"},</v>
      </c>
    </row>
    <row r="187" spans="1:34" x14ac:dyDescent="0.35">
      <c r="A187">
        <v>131</v>
      </c>
      <c r="B187" t="s">
        <v>1</v>
      </c>
      <c r="C187">
        <v>184</v>
      </c>
      <c r="D187" t="s">
        <v>2</v>
      </c>
      <c r="E187" t="s">
        <v>3</v>
      </c>
      <c r="F187" t="s">
        <v>4</v>
      </c>
      <c r="G187" t="s">
        <v>129</v>
      </c>
      <c r="H187" t="s">
        <v>6</v>
      </c>
      <c r="I187" t="s">
        <v>7</v>
      </c>
      <c r="J187" t="s">
        <v>4</v>
      </c>
      <c r="K187" t="s">
        <v>400</v>
      </c>
      <c r="L187" t="s">
        <v>9</v>
      </c>
      <c r="M187" t="s">
        <v>10</v>
      </c>
      <c r="N187" t="s">
        <v>4</v>
      </c>
      <c r="O187" t="s">
        <v>11</v>
      </c>
      <c r="P187" t="s">
        <v>4</v>
      </c>
      <c r="Q187" t="s">
        <v>12</v>
      </c>
      <c r="R187" t="s">
        <v>4</v>
      </c>
      <c r="S187" t="s">
        <v>13</v>
      </c>
      <c r="AD187" t="s">
        <v>18</v>
      </c>
      <c r="AE187" t="str" cm="1">
        <f t="array" ref="AE18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/cantos/src/chtml/r/resurrexit.html</v>
      </c>
      <c r="AF187" t="s">
        <v>20</v>
      </c>
      <c r="AG187" t="str">
        <f>LOWER(LEFT(Table1345[[#This Row],[Titulo]],1))</f>
        <v>r</v>
      </c>
      <c r="AH187" t="str">
        <f>_xlfn.CONCAT(Table1345[[#This Row],[ID]:[c021]])</f>
        <v>{id:184,title: "Resurrexit ", subtitle: "Diálogo de Nuestro Señor Jesucristo con Marta - Jn 11,25-27", category: "Precatecumenado", moments: ["Pascua"], url: "/cantos/src/chtml/r/resurrexit.html"},</v>
      </c>
    </row>
    <row r="188" spans="1:34" x14ac:dyDescent="0.35">
      <c r="A188">
        <v>196</v>
      </c>
      <c r="B188" t="s">
        <v>1</v>
      </c>
      <c r="C188">
        <v>185</v>
      </c>
      <c r="D188" t="s">
        <v>2</v>
      </c>
      <c r="E188" t="s">
        <v>3</v>
      </c>
      <c r="F188" t="s">
        <v>4</v>
      </c>
      <c r="G188" t="s">
        <v>189</v>
      </c>
      <c r="H188" t="s">
        <v>6</v>
      </c>
      <c r="I188" t="s">
        <v>7</v>
      </c>
      <c r="J188" t="s">
        <v>4</v>
      </c>
      <c r="K188" t="s">
        <v>445</v>
      </c>
      <c r="L188" t="s">
        <v>9</v>
      </c>
      <c r="M188" t="s">
        <v>10</v>
      </c>
      <c r="N188" t="s">
        <v>4</v>
      </c>
      <c r="O188" s="3" t="s">
        <v>511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/cantos/src/chtml/s/salmodiaparaelsalmoresponsorial.html</v>
      </c>
      <c r="AF188" t="s">
        <v>20</v>
      </c>
      <c r="AG188" t="str">
        <f>LOWER(LEFT(Table1345[[#This Row],[Titulo]],1))</f>
        <v>s</v>
      </c>
      <c r="AH188" t="str">
        <f>_xlfn.CONCAT(Table1345[[#This Row],[ID]:[c021]])</f>
        <v>{id:185,title: "Salmodia para el Salmo responsorial", subtitle: "XXII Domingo del Tiempo ordinario – Año A", category: "Liturgia", moments: [""], url: "/cantos/src/chtml/s/salmodiaparaelsalmoresponsorial.html"},</v>
      </c>
    </row>
    <row r="189" spans="1:34" x14ac:dyDescent="0.35">
      <c r="A189">
        <v>197</v>
      </c>
      <c r="B189" t="s">
        <v>1</v>
      </c>
      <c r="C189">
        <v>186</v>
      </c>
      <c r="D189" t="s">
        <v>2</v>
      </c>
      <c r="E189" t="s">
        <v>3</v>
      </c>
      <c r="F189" t="s">
        <v>4</v>
      </c>
      <c r="G189" t="s">
        <v>190</v>
      </c>
      <c r="H189" t="s">
        <v>6</v>
      </c>
      <c r="I189" t="s">
        <v>7</v>
      </c>
      <c r="J189" t="s">
        <v>4</v>
      </c>
      <c r="K189" t="s">
        <v>446</v>
      </c>
      <c r="L189" t="s">
        <v>9</v>
      </c>
      <c r="M189" t="s">
        <v>10</v>
      </c>
      <c r="N189" t="s">
        <v>4</v>
      </c>
      <c r="O189" s="3" t="s">
        <v>511</v>
      </c>
      <c r="P189" t="s">
        <v>4</v>
      </c>
      <c r="Q189" t="s">
        <v>12</v>
      </c>
      <c r="R189" t="s">
        <v>4</v>
      </c>
      <c r="AD189" t="s">
        <v>18</v>
      </c>
      <c r="AE189" t="str" cm="1">
        <f t="array" ref="AE18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/cantos/src/chtml/s/salmodiaparalasoracionesuniversales.html</v>
      </c>
      <c r="AF189" t="s">
        <v>20</v>
      </c>
      <c r="AG189" t="str">
        <f>LOWER(LEFT(Table1345[[#This Row],[Titulo]],1))</f>
        <v>s</v>
      </c>
      <c r="AH189" t="str">
        <f>_xlfn.CONCAT(Table1345[[#This Row],[ID]:[c021]])</f>
        <v>{id:186,title: "Salmodia para las Oraciones universales ", subtitle: "Melodía para utilizar en las Oraciones universales", category: "Liturgia", moments: [""], url: "/cantos/src/chtml/s/salmodiaparalasoracionesuniversales.html"},</v>
      </c>
    </row>
    <row r="190" spans="1:34" x14ac:dyDescent="0.35">
      <c r="A190">
        <v>132</v>
      </c>
      <c r="B190" t="s">
        <v>1</v>
      </c>
      <c r="C190">
        <v>187</v>
      </c>
      <c r="D190" t="s">
        <v>2</v>
      </c>
      <c r="E190" t="s">
        <v>3</v>
      </c>
      <c r="F190" t="s">
        <v>4</v>
      </c>
      <c r="G190" t="s">
        <v>130</v>
      </c>
      <c r="H190" t="s">
        <v>6</v>
      </c>
      <c r="I190" t="s">
        <v>7</v>
      </c>
      <c r="J190" t="s">
        <v>4</v>
      </c>
      <c r="K190" t="s">
        <v>335</v>
      </c>
      <c r="L190" t="s">
        <v>9</v>
      </c>
      <c r="M190" t="s">
        <v>10</v>
      </c>
      <c r="N190" t="s">
        <v>4</v>
      </c>
      <c r="O190" t="s">
        <v>11</v>
      </c>
      <c r="P190" t="s">
        <v>4</v>
      </c>
      <c r="Q190" t="s">
        <v>12</v>
      </c>
      <c r="R190" t="s">
        <v>4</v>
      </c>
      <c r="S190" t="s">
        <v>256</v>
      </c>
      <c r="T190" t="s">
        <v>14</v>
      </c>
      <c r="U190" t="s">
        <v>261</v>
      </c>
      <c r="AD190" t="s">
        <v>18</v>
      </c>
      <c r="AE190" t="str" cm="1">
        <f t="array" ref="AE19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/cantos/src/chtml/s/salvereinadeloscielos.html</v>
      </c>
      <c r="AF190" t="s">
        <v>20</v>
      </c>
      <c r="AG190" t="str">
        <f>LOWER(LEFT(Table1345[[#This Row],[Titulo]],1))</f>
        <v>s</v>
      </c>
      <c r="AH190" t="str">
        <f>_xlfn.CONCAT(Table1345[[#This Row],[ID]:[c021]])</f>
        <v>{id:187,title: "Salve, reina de los cielos ", subtitle: "Himno", category: "Precatecumenado", moments: ["Virgen", "Final"], url: "/cantos/src/chtml/s/salvereinadeloscielos.html"},</v>
      </c>
    </row>
    <row r="191" spans="1:34" x14ac:dyDescent="0.35">
      <c r="A191">
        <v>202</v>
      </c>
      <c r="B191" t="s">
        <v>1</v>
      </c>
      <c r="C191">
        <v>188</v>
      </c>
      <c r="D191" t="s">
        <v>2</v>
      </c>
      <c r="E191" t="s">
        <v>3</v>
      </c>
      <c r="F191" t="s">
        <v>4</v>
      </c>
      <c r="G191" t="s">
        <v>195</v>
      </c>
      <c r="H191" t="s">
        <v>6</v>
      </c>
      <c r="I191" t="s">
        <v>7</v>
      </c>
      <c r="J191" t="s">
        <v>4</v>
      </c>
      <c r="K191" t="s">
        <v>450</v>
      </c>
      <c r="L191" t="s">
        <v>9</v>
      </c>
      <c r="M191" t="s">
        <v>10</v>
      </c>
      <c r="N191" t="s">
        <v>4</v>
      </c>
      <c r="O191" s="3" t="s">
        <v>511</v>
      </c>
      <c r="P191" t="s">
        <v>4</v>
      </c>
      <c r="Q191" t="s">
        <v>12</v>
      </c>
      <c r="R191" t="s">
        <v>4</v>
      </c>
      <c r="S191" t="s">
        <v>429</v>
      </c>
      <c r="AD191" t="s">
        <v>18</v>
      </c>
      <c r="AE191" t="str" cm="1">
        <f t="array" ref="AE19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/cantos/src/chtml/s/santo1982.html</v>
      </c>
      <c r="AF191" t="s">
        <v>20</v>
      </c>
      <c r="AG191" t="str">
        <f>LOWER(LEFT(Table1345[[#This Row],[Titulo]],1))</f>
        <v>s</v>
      </c>
      <c r="AH191" t="str">
        <f>_xlfn.CONCAT(Table1345[[#This Row],[ID]:[c021]])</f>
        <v>{id:188,title: "Santo 1982 ", subtitle: "Tiempo Ordinario", category: "Liturgia", moments: ["Ordinario"], url: "/cantos/src/chtml/s/santo1982.html"},</v>
      </c>
    </row>
    <row r="192" spans="1:34" x14ac:dyDescent="0.35">
      <c r="A192">
        <v>203</v>
      </c>
      <c r="B192" t="s">
        <v>1</v>
      </c>
      <c r="C192">
        <v>189</v>
      </c>
      <c r="D192" t="s">
        <v>2</v>
      </c>
      <c r="E192" t="s">
        <v>3</v>
      </c>
      <c r="F192" t="s">
        <v>4</v>
      </c>
      <c r="G192" t="s">
        <v>196</v>
      </c>
      <c r="H192" t="s">
        <v>6</v>
      </c>
      <c r="I192" t="s">
        <v>7</v>
      </c>
      <c r="J192" t="s">
        <v>4</v>
      </c>
      <c r="K192" t="s">
        <v>450</v>
      </c>
      <c r="L192" t="s">
        <v>9</v>
      </c>
      <c r="M192" t="s">
        <v>10</v>
      </c>
      <c r="N192" t="s">
        <v>4</v>
      </c>
      <c r="O192" s="3" t="s">
        <v>511</v>
      </c>
      <c r="P192" t="s">
        <v>4</v>
      </c>
      <c r="Q192" t="s">
        <v>12</v>
      </c>
      <c r="R192" t="s">
        <v>4</v>
      </c>
      <c r="S192" t="s">
        <v>429</v>
      </c>
      <c r="AD192" t="s">
        <v>18</v>
      </c>
      <c r="AE192" t="str" cm="1">
        <f t="array" ref="AE19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/cantos/src/chtml/s/santo1988.html</v>
      </c>
      <c r="AF192" t="s">
        <v>20</v>
      </c>
      <c r="AG192" t="str">
        <f>LOWER(LEFT(Table1345[[#This Row],[Titulo]],1))</f>
        <v>s</v>
      </c>
      <c r="AH192" t="str">
        <f>_xlfn.CONCAT(Table1345[[#This Row],[ID]:[c021]])</f>
        <v>{id:189,title: "Santo 1988 ", subtitle: "Tiempo Ordinario", category: "Liturgia", moments: ["Ordinario"], url: "/cantos/src/chtml/s/santo1988.html"},</v>
      </c>
    </row>
    <row r="193" spans="1:34" x14ac:dyDescent="0.35">
      <c r="A193">
        <v>199</v>
      </c>
      <c r="B193" t="s">
        <v>1</v>
      </c>
      <c r="C193">
        <v>190</v>
      </c>
      <c r="D193" t="s">
        <v>2</v>
      </c>
      <c r="E193" t="s">
        <v>3</v>
      </c>
      <c r="F193" t="s">
        <v>4</v>
      </c>
      <c r="G193" t="s">
        <v>192</v>
      </c>
      <c r="H193" t="s">
        <v>6</v>
      </c>
      <c r="I193" t="s">
        <v>7</v>
      </c>
      <c r="J193" t="s">
        <v>4</v>
      </c>
      <c r="K193" t="s">
        <v>448</v>
      </c>
      <c r="L193" t="s">
        <v>9</v>
      </c>
      <c r="M193" t="s">
        <v>10</v>
      </c>
      <c r="N193" t="s">
        <v>4</v>
      </c>
      <c r="O193" s="3" t="s">
        <v>511</v>
      </c>
      <c r="P193" t="s">
        <v>4</v>
      </c>
      <c r="Q193" t="s">
        <v>12</v>
      </c>
      <c r="R193" t="s">
        <v>4</v>
      </c>
      <c r="AD193" t="s">
        <v>18</v>
      </c>
      <c r="AE193" t="str" cm="1">
        <f t="array" ref="AE19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/cantos/src/chtml/s/santohebreo.html</v>
      </c>
      <c r="AF193" t="s">
        <v>20</v>
      </c>
      <c r="AG193" t="str">
        <f>LOWER(LEFT(Table1345[[#This Row],[Titulo]],1))</f>
        <v>s</v>
      </c>
      <c r="AH193" t="str">
        <f>_xlfn.CONCAT(Table1345[[#This Row],[ID]:[c021]])</f>
        <v>{id:190,title: "Santo Hebreo ", subtitle: "Tiempo de Cuaresma", category: "Liturgia", moments: [""], url: "/cantos/src/chtml/s/santohebreo.html"},</v>
      </c>
    </row>
    <row r="194" spans="1:34" x14ac:dyDescent="0.35">
      <c r="A194">
        <v>200</v>
      </c>
      <c r="B194" t="s">
        <v>1</v>
      </c>
      <c r="C194">
        <v>191</v>
      </c>
      <c r="D194" t="s">
        <v>2</v>
      </c>
      <c r="E194" t="s">
        <v>3</v>
      </c>
      <c r="F194" t="s">
        <v>4</v>
      </c>
      <c r="G194" t="s">
        <v>193</v>
      </c>
      <c r="H194" t="s">
        <v>6</v>
      </c>
      <c r="I194" t="s">
        <v>7</v>
      </c>
      <c r="J194" t="s">
        <v>4</v>
      </c>
      <c r="K194" t="s">
        <v>449</v>
      </c>
      <c r="L194" t="s">
        <v>9</v>
      </c>
      <c r="M194" t="s">
        <v>10</v>
      </c>
      <c r="N194" t="s">
        <v>4</v>
      </c>
      <c r="O194" s="3" t="s">
        <v>511</v>
      </c>
      <c r="P194" t="s">
        <v>4</v>
      </c>
      <c r="Q194" t="s">
        <v>12</v>
      </c>
      <c r="R194" t="s">
        <v>4</v>
      </c>
      <c r="AD194" t="s">
        <v>18</v>
      </c>
      <c r="AE194" t="str" cm="1">
        <f t="array" ref="AE19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/cantos/src/chtml/s/santopalestina74.html</v>
      </c>
      <c r="AF194" t="s">
        <v>20</v>
      </c>
      <c r="AG194" t="str">
        <f>LOWER(LEFT(Table1345[[#This Row],[Titulo]],1))</f>
        <v>s</v>
      </c>
      <c r="AH194" t="str">
        <f>_xlfn.CONCAT(Table1345[[#This Row],[ID]:[c021]])</f>
        <v>{id:191,title: "Santo Palestina 74 ", subtitle: "Tiempo Pascual", category: "Liturgia", moments: [""], url: "/cantos/src/chtml/s/santopalestina74.html"},</v>
      </c>
    </row>
    <row r="195" spans="1:34" x14ac:dyDescent="0.35">
      <c r="A195">
        <v>198</v>
      </c>
      <c r="B195" t="s">
        <v>1</v>
      </c>
      <c r="C195">
        <v>192</v>
      </c>
      <c r="D195" t="s">
        <v>2</v>
      </c>
      <c r="E195" t="s">
        <v>3</v>
      </c>
      <c r="F195" t="s">
        <v>4</v>
      </c>
      <c r="G195" t="s">
        <v>191</v>
      </c>
      <c r="H195" t="s">
        <v>6</v>
      </c>
      <c r="I195" t="s">
        <v>7</v>
      </c>
      <c r="J195" t="s">
        <v>4</v>
      </c>
      <c r="K195" t="s">
        <v>447</v>
      </c>
      <c r="L195" t="s">
        <v>9</v>
      </c>
      <c r="M195" t="s">
        <v>10</v>
      </c>
      <c r="N195" t="s">
        <v>4</v>
      </c>
      <c r="O195" s="3" t="s">
        <v>511</v>
      </c>
      <c r="P195" t="s">
        <v>4</v>
      </c>
      <c r="Q195" t="s">
        <v>12</v>
      </c>
      <c r="R195" t="s">
        <v>4</v>
      </c>
      <c r="AD195" t="s">
        <v>18</v>
      </c>
      <c r="AE195" t="str" cm="1">
        <f t="array" ref="AE19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/cantos/src/chtml/s/santopalomeras65.html</v>
      </c>
      <c r="AF195" t="s">
        <v>20</v>
      </c>
      <c r="AG195" t="str">
        <f>LOWER(LEFT(Table1345[[#This Row],[Titulo]],1))</f>
        <v>s</v>
      </c>
      <c r="AH195" t="str">
        <f>_xlfn.CONCAT(Table1345[[#This Row],[ID]:[c021]])</f>
        <v>{id:192,title: "Santo Palomeras 65 ", subtitle: "Tiempo de Adviento – Navidad", category: "Liturgia", moments: [""], url: "/cantos/src/chtml/s/santopalomeras65.html"},</v>
      </c>
    </row>
    <row r="196" spans="1:34" x14ac:dyDescent="0.35">
      <c r="A196">
        <v>201</v>
      </c>
      <c r="B196" t="s">
        <v>1</v>
      </c>
      <c r="C196">
        <v>193</v>
      </c>
      <c r="D196" t="s">
        <v>2</v>
      </c>
      <c r="E196" t="s">
        <v>3</v>
      </c>
      <c r="F196" t="s">
        <v>4</v>
      </c>
      <c r="G196" t="s">
        <v>194</v>
      </c>
      <c r="H196" t="s">
        <v>6</v>
      </c>
      <c r="I196" t="s">
        <v>7</v>
      </c>
      <c r="J196" t="s">
        <v>4</v>
      </c>
      <c r="K196" t="s">
        <v>450</v>
      </c>
      <c r="L196" t="s">
        <v>9</v>
      </c>
      <c r="M196" t="s">
        <v>10</v>
      </c>
      <c r="N196" t="s">
        <v>4</v>
      </c>
      <c r="O196" s="3" t="s">
        <v>511</v>
      </c>
      <c r="P196" t="s">
        <v>4</v>
      </c>
      <c r="Q196" t="s">
        <v>12</v>
      </c>
      <c r="R196" t="s">
        <v>4</v>
      </c>
      <c r="S196" t="s">
        <v>429</v>
      </c>
      <c r="AD196" t="s">
        <v>18</v>
      </c>
      <c r="AE196" t="str" cm="1">
        <f t="array" ref="AE19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/cantos/src/chtml/s/santoroma77.html</v>
      </c>
      <c r="AF196" t="s">
        <v>20</v>
      </c>
      <c r="AG196" t="str">
        <f>LOWER(LEFT(Table1345[[#This Row],[Titulo]],1))</f>
        <v>s</v>
      </c>
      <c r="AH196" t="str">
        <f>_xlfn.CONCAT(Table1345[[#This Row],[ID]:[c021]])</f>
        <v>{id:193,title: "Santo Roma 77 ", subtitle: "Tiempo Ordinario", category: "Liturgia", moments: ["Ordinario"], url: "/cantos/src/chtml/s/santoroma77.html"},</v>
      </c>
    </row>
    <row r="197" spans="1:34" x14ac:dyDescent="0.35">
      <c r="A197">
        <v>133</v>
      </c>
      <c r="B197" t="s">
        <v>1</v>
      </c>
      <c r="C197">
        <v>194</v>
      </c>
      <c r="D197" t="s">
        <v>2</v>
      </c>
      <c r="E197" t="s">
        <v>3</v>
      </c>
      <c r="F197" t="s">
        <v>4</v>
      </c>
      <c r="G197" t="s">
        <v>131</v>
      </c>
      <c r="H197" t="s">
        <v>6</v>
      </c>
      <c r="I197" t="s">
        <v>7</v>
      </c>
      <c r="J197" t="s">
        <v>4</v>
      </c>
      <c r="K197" t="s">
        <v>401</v>
      </c>
      <c r="L197" t="s">
        <v>9</v>
      </c>
      <c r="M197" t="s">
        <v>10</v>
      </c>
      <c r="N197" t="s">
        <v>4</v>
      </c>
      <c r="O197" t="s">
        <v>11</v>
      </c>
      <c r="P197" t="s">
        <v>4</v>
      </c>
      <c r="Q197" t="s">
        <v>12</v>
      </c>
      <c r="R197" t="s">
        <v>4</v>
      </c>
      <c r="S197" t="s">
        <v>257</v>
      </c>
      <c r="T197" t="s">
        <v>14</v>
      </c>
      <c r="U197" t="s">
        <v>259</v>
      </c>
      <c r="AD197" t="s">
        <v>18</v>
      </c>
      <c r="AE197" t="str" cm="1">
        <f t="array" ref="AE19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/cantos/src/chtml/s/seencontrarondosangeles.html</v>
      </c>
      <c r="AF197" t="s">
        <v>20</v>
      </c>
      <c r="AG197" t="str">
        <f>LOWER(LEFT(Table1345[[#This Row],[Titulo]],1))</f>
        <v>s</v>
      </c>
      <c r="AH197" t="str">
        <f>_xlfn.CONCAT(Table1345[[#This Row],[ID]:[c021]])</f>
        <v>{id:194,title: "Se encontraron dos ángeles ", subtitle: "Canto de los niños", category: "Precatecumenado", moments: ["Niños", "Paz"], url: "/cantos/src/chtml/s/seencontrarondosangeles.html"},</v>
      </c>
    </row>
    <row r="198" spans="1:34" x14ac:dyDescent="0.35">
      <c r="A198">
        <v>134</v>
      </c>
      <c r="B198" t="s">
        <v>1</v>
      </c>
      <c r="C198">
        <v>195</v>
      </c>
      <c r="D198" t="s">
        <v>2</v>
      </c>
      <c r="E198" t="s">
        <v>3</v>
      </c>
      <c r="F198" t="s">
        <v>4</v>
      </c>
      <c r="G198" t="s">
        <v>132</v>
      </c>
      <c r="H198" t="s">
        <v>6</v>
      </c>
      <c r="I198" t="s">
        <v>7</v>
      </c>
      <c r="J198" t="s">
        <v>4</v>
      </c>
      <c r="K198" t="s">
        <v>162</v>
      </c>
      <c r="L198" t="s">
        <v>9</v>
      </c>
      <c r="M198" t="s">
        <v>10</v>
      </c>
      <c r="N198" t="s">
        <v>4</v>
      </c>
      <c r="O198" t="s">
        <v>11</v>
      </c>
      <c r="P198" t="s">
        <v>4</v>
      </c>
      <c r="Q198" t="s">
        <v>12</v>
      </c>
      <c r="R198" t="s">
        <v>4</v>
      </c>
      <c r="S198" t="s">
        <v>15</v>
      </c>
      <c r="T198" t="s">
        <v>14</v>
      </c>
      <c r="U198" t="s">
        <v>17</v>
      </c>
      <c r="AD198" t="s">
        <v>18</v>
      </c>
      <c r="AE198" t="str" cm="1">
        <f t="array" ref="AE19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/cantos/src/chtml/s/secuenciadelcorpuschristi.html</v>
      </c>
      <c r="AF198" t="s">
        <v>20</v>
      </c>
      <c r="AG198" t="str">
        <f>LOWER(LEFT(Table1345[[#This Row],[Titulo]],1))</f>
        <v>s</v>
      </c>
      <c r="AH198" t="str">
        <f>_xlfn.CONCAT(Table1345[[#This Row],[ID]:[c021]])</f>
        <v>{id:195,title: "Secuencia del Corpus Christi ", subtitle: "Solemnidad del Cuerpo y la Sangre de Cristo", category: "Precatecumenado", moments: ["Pentecostés", "Entrada"], url: "/cantos/src/chtml/s/secuenciadelcorpuschristi.html"},</v>
      </c>
    </row>
    <row r="199" spans="1:34" x14ac:dyDescent="0.35">
      <c r="A199">
        <v>135</v>
      </c>
      <c r="B199" t="s">
        <v>1</v>
      </c>
      <c r="C199">
        <v>196</v>
      </c>
      <c r="D199" t="s">
        <v>2</v>
      </c>
      <c r="E199" t="s">
        <v>3</v>
      </c>
      <c r="F199" t="s">
        <v>4</v>
      </c>
      <c r="G199" t="s">
        <v>132</v>
      </c>
      <c r="H199" t="s">
        <v>6</v>
      </c>
      <c r="I199" t="s">
        <v>7</v>
      </c>
      <c r="J199" t="s">
        <v>4</v>
      </c>
      <c r="K199" t="s">
        <v>162</v>
      </c>
      <c r="L199" t="s">
        <v>9</v>
      </c>
      <c r="M199" t="s">
        <v>10</v>
      </c>
      <c r="N199" t="s">
        <v>4</v>
      </c>
      <c r="O199" t="s">
        <v>11</v>
      </c>
      <c r="P199" t="s">
        <v>4</v>
      </c>
      <c r="Q199" t="s">
        <v>12</v>
      </c>
      <c r="R199" t="s">
        <v>4</v>
      </c>
      <c r="AD199" t="s">
        <v>18</v>
      </c>
      <c r="AE199" t="str" cm="1">
        <f t="array" ref="AE19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/cantos/src/chtml/s/secuenciadelcorpuschristi.html</v>
      </c>
      <c r="AF199" t="s">
        <v>20</v>
      </c>
      <c r="AG199" t="str">
        <f>LOWER(LEFT(Table1345[[#This Row],[Titulo]],1))</f>
        <v>s</v>
      </c>
      <c r="AH199" t="str">
        <f>_xlfn.CONCAT(Table1345[[#This Row],[ID]:[c021]])</f>
        <v>{id:196,title: "Secuencia del Corpus Christi ", subtitle: "Solemnidad del Cuerpo y la Sangre de Cristo", category: "Precatecumenado", moments: [""], url: "/cantos/src/chtml/s/secuenciadelcorpuschristi.html"},</v>
      </c>
    </row>
    <row r="200" spans="1:34" x14ac:dyDescent="0.35">
      <c r="A200">
        <v>136</v>
      </c>
      <c r="B200" t="s">
        <v>1</v>
      </c>
      <c r="C200">
        <v>197</v>
      </c>
      <c r="D200" t="s">
        <v>2</v>
      </c>
      <c r="E200" t="s">
        <v>3</v>
      </c>
      <c r="F200" t="s">
        <v>4</v>
      </c>
      <c r="G200" t="s">
        <v>133</v>
      </c>
      <c r="H200" t="s">
        <v>6</v>
      </c>
      <c r="I200" t="s">
        <v>7</v>
      </c>
      <c r="J200" t="s">
        <v>4</v>
      </c>
      <c r="K200" t="s">
        <v>402</v>
      </c>
      <c r="L200" t="s">
        <v>9</v>
      </c>
      <c r="M200" t="s">
        <v>10</v>
      </c>
      <c r="N200" t="s">
        <v>4</v>
      </c>
      <c r="O200" t="s">
        <v>11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304</v>
      </c>
      <c r="V200" t="s">
        <v>14</v>
      </c>
      <c r="W200" t="s">
        <v>16</v>
      </c>
      <c r="AD200" t="s">
        <v>18</v>
      </c>
      <c r="AE200" t="str" cm="1">
        <f t="array" ref="AE20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/cantos/src/chtml/s/senorayudameanodudardeti.html</v>
      </c>
      <c r="AF200" t="s">
        <v>20</v>
      </c>
      <c r="AG200" t="str">
        <f>LOWER(LEFT(Table1345[[#This Row],[Titulo]],1))</f>
        <v>s</v>
      </c>
      <c r="AH200" t="str">
        <f>_xlfn.CONCAT(Table1345[[#This Row],[ID]:[c021]])</f>
        <v>{id:197,title: "Señor, ayúdame a no dudar de ti", subtitle: "Kiko Argüello", category: "Precatecumenado", moments: ["Cuaresma", "Laudes/Visperas", "Comunión"], url: "/cantos/src/chtml/s/senorayudameanodudardeti.html"},</v>
      </c>
    </row>
    <row r="201" spans="1:34" x14ac:dyDescent="0.35">
      <c r="A201">
        <v>137</v>
      </c>
      <c r="B201" t="s">
        <v>1</v>
      </c>
      <c r="C201">
        <v>198</v>
      </c>
      <c r="D201" t="s">
        <v>2</v>
      </c>
      <c r="E201" t="s">
        <v>3</v>
      </c>
      <c r="F201" t="s">
        <v>4</v>
      </c>
      <c r="G201" t="s">
        <v>134</v>
      </c>
      <c r="H201" t="s">
        <v>6</v>
      </c>
      <c r="I201" t="s">
        <v>7</v>
      </c>
      <c r="J201" t="s">
        <v>4</v>
      </c>
      <c r="K201" t="s">
        <v>403</v>
      </c>
      <c r="L201" t="s">
        <v>9</v>
      </c>
      <c r="M201" t="s">
        <v>10</v>
      </c>
      <c r="N201" t="s">
        <v>4</v>
      </c>
      <c r="O201" t="s">
        <v>11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262</v>
      </c>
      <c r="AD201" t="s">
        <v>18</v>
      </c>
      <c r="AE201" t="str" cm="1">
        <f t="array" ref="AE20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/cantos/src/chtml/s/senornomecorrijasentucolera.html</v>
      </c>
      <c r="AF201" t="s">
        <v>20</v>
      </c>
      <c r="AG201" t="str">
        <f>LOWER(LEFT(Table1345[[#This Row],[Titulo]],1))</f>
        <v>s</v>
      </c>
      <c r="AH201" t="str">
        <f>_xlfn.CONCAT(Table1345[[#This Row],[ID]:[c021]])</f>
        <v>{id:198,title: "Señor, no me corrijas en tu cólera", subtitle: "Salmo 6", category: "Precatecumenado", moments: ["Laudes/Visperas", "Antiguo Testamento"], url: "/cantos/src/chtml/s/senornomecorrijasentucolera.html"},</v>
      </c>
    </row>
    <row r="202" spans="1:34" x14ac:dyDescent="0.35">
      <c r="A202">
        <v>226</v>
      </c>
      <c r="B202" t="s">
        <v>1</v>
      </c>
      <c r="C202">
        <v>199</v>
      </c>
      <c r="D202" t="s">
        <v>2</v>
      </c>
      <c r="E202" t="s">
        <v>3</v>
      </c>
      <c r="F202" t="s">
        <v>4</v>
      </c>
      <c r="G202" t="s">
        <v>220</v>
      </c>
      <c r="H202" t="s">
        <v>6</v>
      </c>
      <c r="I202" t="s">
        <v>7</v>
      </c>
      <c r="J202" t="s">
        <v>4</v>
      </c>
      <c r="K202" t="s">
        <v>472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/cantos/src/chtml/s/senortumeescrutasyconoces.html</v>
      </c>
      <c r="AF202" t="s">
        <v>20</v>
      </c>
      <c r="AG202" t="str">
        <f>LOWER(LEFT(Table1345[[#This Row],[Titulo]],1))</f>
        <v>s</v>
      </c>
      <c r="AH202" t="str">
        <f>_xlfn.CONCAT(Table1345[[#This Row],[ID]:[c021]])</f>
        <v>{id:199,title: "Señor, tú me escrutas y conoces ", subtitle: "Salmo 139 (138)", category: "Catecumenado", moments: ["Antiguo Testamento"], url: "/cantos/src/chtml/s/senortumeescrutasyconoces.html"},</v>
      </c>
    </row>
    <row r="203" spans="1:34" x14ac:dyDescent="0.35">
      <c r="A203">
        <v>254</v>
      </c>
      <c r="B203" t="s">
        <v>1</v>
      </c>
      <c r="C203">
        <v>200</v>
      </c>
      <c r="D203" t="s">
        <v>2</v>
      </c>
      <c r="E203" t="s">
        <v>3</v>
      </c>
      <c r="F203" t="s">
        <v>4</v>
      </c>
      <c r="G203" t="s">
        <v>247</v>
      </c>
      <c r="H203" t="s">
        <v>6</v>
      </c>
      <c r="I203" t="s">
        <v>7</v>
      </c>
      <c r="J203" t="s">
        <v>4</v>
      </c>
      <c r="K203" t="s">
        <v>499</v>
      </c>
      <c r="L203" t="s">
        <v>9</v>
      </c>
      <c r="M203" t="s">
        <v>10</v>
      </c>
      <c r="N203" t="s">
        <v>4</v>
      </c>
      <c r="O203" s="5" t="s">
        <v>510</v>
      </c>
      <c r="P203" t="s">
        <v>4</v>
      </c>
      <c r="Q203" t="s">
        <v>12</v>
      </c>
      <c r="R203" t="s">
        <v>4</v>
      </c>
      <c r="S203" t="s">
        <v>16</v>
      </c>
      <c r="T203" t="s">
        <v>14</v>
      </c>
      <c r="U203" t="s">
        <v>263</v>
      </c>
      <c r="AD203" t="s">
        <v>18</v>
      </c>
      <c r="AE203" t="str" cm="1">
        <f t="array" ref="AE20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/cantos/src/chtml/s/sermondelamontana.html</v>
      </c>
      <c r="AF203" t="s">
        <v>20</v>
      </c>
      <c r="AG203" t="str">
        <f>LOWER(LEFT(Table1345[[#This Row],[Titulo]],1))</f>
        <v>s</v>
      </c>
      <c r="AH203" t="str">
        <f>_xlfn.CONCAT(Table1345[[#This Row],[ID]:[c021]])</f>
        <v>{id:200,title: "Sermón de la montaña", subtitle: "Lucas 6,20-38", category: "Eleccion", moments: ["Comunión", "Nuevo Testamento"], url: "/cantos/src/chtml/s/sermondelamontana.html"},</v>
      </c>
    </row>
    <row r="204" spans="1:34" x14ac:dyDescent="0.35">
      <c r="A204">
        <v>227</v>
      </c>
      <c r="B204" t="s">
        <v>1</v>
      </c>
      <c r="C204">
        <v>201</v>
      </c>
      <c r="D204" t="s">
        <v>2</v>
      </c>
      <c r="E204" t="s">
        <v>3</v>
      </c>
      <c r="F204" t="s">
        <v>4</v>
      </c>
      <c r="G204" t="s">
        <v>221</v>
      </c>
      <c r="H204" t="s">
        <v>6</v>
      </c>
      <c r="I204" t="s">
        <v>7</v>
      </c>
      <c r="J204" t="s">
        <v>4</v>
      </c>
      <c r="K204" t="s">
        <v>473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15</v>
      </c>
      <c r="T204" t="s">
        <v>14</v>
      </c>
      <c r="U204" t="s">
        <v>262</v>
      </c>
      <c r="AD204" t="s">
        <v>18</v>
      </c>
      <c r="AE204" t="str" cm="1">
        <f t="array" ref="AE20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/cantos/src/chtml/s/shemaisrael.html</v>
      </c>
      <c r="AF204" t="s">
        <v>20</v>
      </c>
      <c r="AG204" t="str">
        <f>LOWER(LEFT(Table1345[[#This Row],[Titulo]],1))</f>
        <v>s</v>
      </c>
      <c r="AH204" t="str">
        <f>_xlfn.CONCAT(Table1345[[#This Row],[ID]:[c021]])</f>
        <v>{id:201,title: "Shemá Israel", subtitle: "Deuteronomio 6,4-9", category: "Catecumenado", moments: ["Pentecostés", "Antiguo Testamento"], url: "/cantos/src/chtml/s/shemaisrael.html"},</v>
      </c>
    </row>
    <row r="205" spans="1:34" x14ac:dyDescent="0.35">
      <c r="A205">
        <v>138</v>
      </c>
      <c r="B205" t="s">
        <v>1</v>
      </c>
      <c r="C205">
        <v>202</v>
      </c>
      <c r="D205" t="s">
        <v>2</v>
      </c>
      <c r="E205" t="s">
        <v>3</v>
      </c>
      <c r="F205" t="s">
        <v>4</v>
      </c>
      <c r="G205" t="s">
        <v>135</v>
      </c>
      <c r="H205" t="s">
        <v>6</v>
      </c>
      <c r="I205" t="s">
        <v>7</v>
      </c>
      <c r="J205" t="s">
        <v>4</v>
      </c>
      <c r="K205" t="s">
        <v>404</v>
      </c>
      <c r="L205" t="s">
        <v>9</v>
      </c>
      <c r="M205" t="s">
        <v>10</v>
      </c>
      <c r="N205" t="s">
        <v>4</v>
      </c>
      <c r="O205" t="s">
        <v>11</v>
      </c>
      <c r="P205" t="s">
        <v>4</v>
      </c>
      <c r="Q205" t="s">
        <v>12</v>
      </c>
      <c r="R205" t="s">
        <v>4</v>
      </c>
      <c r="S205" t="s">
        <v>256</v>
      </c>
      <c r="T205" t="s">
        <v>14</v>
      </c>
      <c r="U205" t="s">
        <v>261</v>
      </c>
      <c r="AD205" t="s">
        <v>18</v>
      </c>
      <c r="AE205" t="str" cm="1">
        <f t="array" ref="AE20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/cantos/src/chtml/s/shlom-lejmariam.html</v>
      </c>
      <c r="AF205" t="s">
        <v>20</v>
      </c>
      <c r="AG205" t="str">
        <f>LOWER(LEFT(Table1345[[#This Row],[Titulo]],1))</f>
        <v>s</v>
      </c>
      <c r="AH205" t="str">
        <f>_xlfn.CONCAT(Table1345[[#This Row],[ID]:[c021]])</f>
        <v>{id:202,title: "Shlom-lej Mariam", subtitle: "Ave María en arameo antiguo", category: "Precatecumenado", moments: ["Virgen", "Final"], url: "/cantos/src/chtml/s/shlom-lejmariam.html"},</v>
      </c>
    </row>
    <row r="206" spans="1:34" x14ac:dyDescent="0.35">
      <c r="A206">
        <v>139</v>
      </c>
      <c r="B206" t="s">
        <v>1</v>
      </c>
      <c r="C206">
        <v>203</v>
      </c>
      <c r="D206" t="s">
        <v>2</v>
      </c>
      <c r="E206" t="s">
        <v>3</v>
      </c>
      <c r="F206" t="s">
        <v>4</v>
      </c>
      <c r="G206" t="s">
        <v>136</v>
      </c>
      <c r="H206" t="s">
        <v>6</v>
      </c>
      <c r="I206" t="s">
        <v>7</v>
      </c>
      <c r="J206" t="s">
        <v>4</v>
      </c>
      <c r="K206" t="s">
        <v>405</v>
      </c>
      <c r="L206" t="s">
        <v>9</v>
      </c>
      <c r="M206" t="s">
        <v>10</v>
      </c>
      <c r="N206" t="s">
        <v>4</v>
      </c>
      <c r="O206" t="s">
        <v>11</v>
      </c>
      <c r="P206" t="s">
        <v>4</v>
      </c>
      <c r="Q206" t="s">
        <v>12</v>
      </c>
      <c r="R206" t="s">
        <v>4</v>
      </c>
      <c r="S206" t="s">
        <v>17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/cantos/src/chtml/s/sielsenornoconstruyelacasa.html</v>
      </c>
      <c r="AF206" t="s">
        <v>20</v>
      </c>
      <c r="AG206" t="str">
        <f>LOWER(LEFT(Table1345[[#This Row],[Titulo]],1))</f>
        <v>s</v>
      </c>
      <c r="AH206" t="str">
        <f>_xlfn.CONCAT(Table1345[[#This Row],[ID]:[c021]])</f>
        <v>{id:203,title: "Si el Señor no construye la casa ", subtitle: "Salmo 127 (126)", category: "Precatecumenado", moments: ["Entrada", "Antiguo Testamento"], url: "/cantos/src/chtml/s/sielsenornoconstruyelacasa.html"},</v>
      </c>
    </row>
    <row r="207" spans="1:34" x14ac:dyDescent="0.35">
      <c r="A207">
        <v>140</v>
      </c>
      <c r="B207" t="s">
        <v>1</v>
      </c>
      <c r="C207">
        <v>204</v>
      </c>
      <c r="D207" t="s">
        <v>2</v>
      </c>
      <c r="E207" t="s">
        <v>3</v>
      </c>
      <c r="F207" t="s">
        <v>4</v>
      </c>
      <c r="G207" t="s">
        <v>137</v>
      </c>
      <c r="H207" t="s">
        <v>6</v>
      </c>
      <c r="I207" t="s">
        <v>7</v>
      </c>
      <c r="J207" t="s">
        <v>4</v>
      </c>
      <c r="K207" t="s">
        <v>406</v>
      </c>
      <c r="L207" t="s">
        <v>9</v>
      </c>
      <c r="M207" t="s">
        <v>10</v>
      </c>
      <c r="N207" t="s">
        <v>4</v>
      </c>
      <c r="O207" t="s">
        <v>11</v>
      </c>
      <c r="P207" t="s">
        <v>4</v>
      </c>
      <c r="Q207" t="s">
        <v>12</v>
      </c>
      <c r="R207" t="s">
        <v>4</v>
      </c>
      <c r="S207" t="s">
        <v>253</v>
      </c>
      <c r="T207" t="s">
        <v>14</v>
      </c>
      <c r="U207" t="s">
        <v>13</v>
      </c>
      <c r="AD207" t="s">
        <v>18</v>
      </c>
      <c r="AE207" t="str" cm="1">
        <f t="array" ref="AE20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/cantos/src/chtml/s/sihabeisresucitadoconcristo.html</v>
      </c>
      <c r="AF207" t="s">
        <v>20</v>
      </c>
      <c r="AG207" t="str">
        <f>LOWER(LEFT(Table1345[[#This Row],[Titulo]],1))</f>
        <v>s</v>
      </c>
      <c r="AH207" t="str">
        <f>_xlfn.CONCAT(Table1345[[#This Row],[ID]:[c021]])</f>
        <v>{id:204,title: "Si habéis resucitado con Cristo ", subtitle: "Colosenses 3,1-4", category: "Precatecumenado", moments: ["Adviento", "Pascua"], url: "/cantos/src/chtml/s/sihabeisresucitadoconcristo.html"},</v>
      </c>
    </row>
    <row r="208" spans="1:34" x14ac:dyDescent="0.35">
      <c r="A208">
        <v>141</v>
      </c>
      <c r="B208" t="s">
        <v>1</v>
      </c>
      <c r="C208">
        <v>205</v>
      </c>
      <c r="D208" t="s">
        <v>2</v>
      </c>
      <c r="E208" t="s">
        <v>3</v>
      </c>
      <c r="F208" t="s">
        <v>4</v>
      </c>
      <c r="G208" t="s">
        <v>138</v>
      </c>
      <c r="H208" t="s">
        <v>6</v>
      </c>
      <c r="I208" t="s">
        <v>7</v>
      </c>
      <c r="J208" t="s">
        <v>4</v>
      </c>
      <c r="K208" t="s">
        <v>407</v>
      </c>
      <c r="L208" t="s">
        <v>9</v>
      </c>
      <c r="M208" t="s">
        <v>10</v>
      </c>
      <c r="N208" t="s">
        <v>4</v>
      </c>
      <c r="O208" t="s">
        <v>11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/cantos/src/chtml/s/sihoyescuchaissuvoz.html</v>
      </c>
      <c r="AF208" t="s">
        <v>20</v>
      </c>
      <c r="AG208" t="str">
        <f>LOWER(LEFT(Table1345[[#This Row],[Titulo]],1))</f>
        <v>s</v>
      </c>
      <c r="AH208" t="str">
        <f>_xlfn.CONCAT(Table1345[[#This Row],[ID]:[c021]])</f>
        <v>{id:205,title: "Si hoy escucháis su voz", subtitle: "Salmo 95 (94)", category: "Precatecumenado", moments: ["Antiguo Testamento"], url: "/cantos/src/chtml/s/sihoyescuchaissuvoz.html"},</v>
      </c>
    </row>
    <row r="209" spans="1:34" x14ac:dyDescent="0.35">
      <c r="A209">
        <v>142</v>
      </c>
      <c r="B209" t="s">
        <v>1</v>
      </c>
      <c r="C209">
        <v>206</v>
      </c>
      <c r="D209" t="s">
        <v>2</v>
      </c>
      <c r="E209" t="s">
        <v>3</v>
      </c>
      <c r="F209" t="s">
        <v>4</v>
      </c>
      <c r="G209" t="s">
        <v>139</v>
      </c>
      <c r="H209" t="s">
        <v>6</v>
      </c>
      <c r="I209" t="s">
        <v>7</v>
      </c>
      <c r="J209" t="s">
        <v>4</v>
      </c>
      <c r="K209" t="s">
        <v>408</v>
      </c>
      <c r="L209" t="s">
        <v>9</v>
      </c>
      <c r="M209" t="s">
        <v>10</v>
      </c>
      <c r="N209" t="s">
        <v>4</v>
      </c>
      <c r="O209" t="s">
        <v>11</v>
      </c>
      <c r="P209" t="s">
        <v>4</v>
      </c>
      <c r="Q209" t="s">
        <v>12</v>
      </c>
      <c r="R209" t="s">
        <v>4</v>
      </c>
      <c r="S209" t="s">
        <v>255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/cantos/src/chtml/s/simeherefugiadoenelsenor.html</v>
      </c>
      <c r="AF209" t="s">
        <v>20</v>
      </c>
      <c r="AG209" t="str">
        <f>LOWER(LEFT(Table1345[[#This Row],[Titulo]],1))</f>
        <v>s</v>
      </c>
      <c r="AH209" t="str">
        <f>_xlfn.CONCAT(Table1345[[#This Row],[ID]:[c021]])</f>
        <v>{id:206,title: "Si me he refugiado en el Señor", subtitle: "Salmo 11 (10)", category: "Precatecumenado", moments: ["Cuaresma", "Antiguo Testamento"], url: "/cantos/src/chtml/s/simeherefugiadoenelsenor.html"},</v>
      </c>
    </row>
    <row r="210" spans="1:34" x14ac:dyDescent="0.35">
      <c r="A210">
        <v>228</v>
      </c>
      <c r="B210" t="s">
        <v>1</v>
      </c>
      <c r="C210">
        <v>207</v>
      </c>
      <c r="D210" t="s">
        <v>2</v>
      </c>
      <c r="E210" t="s">
        <v>3</v>
      </c>
      <c r="F210" t="s">
        <v>4</v>
      </c>
      <c r="G210" t="s">
        <v>222</v>
      </c>
      <c r="H210" t="s">
        <v>6</v>
      </c>
      <c r="I210" t="s">
        <v>7</v>
      </c>
      <c r="J210" t="s">
        <v>4</v>
      </c>
      <c r="K210" t="s">
        <v>474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/cantos/src/chtml/s/sientatesolitarioysilencioso.html</v>
      </c>
      <c r="AF210" t="s">
        <v>20</v>
      </c>
      <c r="AG210" t="str">
        <f>LOWER(LEFT(Table1345[[#This Row],[Titulo]],1))</f>
        <v>s</v>
      </c>
      <c r="AH210" t="str">
        <f>_xlfn.CONCAT(Table1345[[#This Row],[ID]:[c021]])</f>
        <v>{id:207,title: "Siéntate solitario y silencioso ", subtitle: "Lamentaciones 3", category: "Catecumenado", moments: ["Cuaresma", "Antiguo Testamento"], url: "/cantos/src/chtml/s/sientatesolitarioysilencioso.html"},</v>
      </c>
    </row>
    <row r="211" spans="1:34" x14ac:dyDescent="0.35">
      <c r="A211">
        <v>143</v>
      </c>
      <c r="B211" t="s">
        <v>1</v>
      </c>
      <c r="C211">
        <v>208</v>
      </c>
      <c r="D211" t="s">
        <v>2</v>
      </c>
      <c r="E211" t="s">
        <v>3</v>
      </c>
      <c r="F211" t="s">
        <v>4</v>
      </c>
      <c r="G211" t="s">
        <v>140</v>
      </c>
      <c r="H211" t="s">
        <v>6</v>
      </c>
      <c r="I211" t="s">
        <v>7</v>
      </c>
      <c r="J211" t="s">
        <v>4</v>
      </c>
      <c r="K211" t="s">
        <v>409</v>
      </c>
      <c r="L211" t="s">
        <v>9</v>
      </c>
      <c r="M211" t="s">
        <v>10</v>
      </c>
      <c r="N211" t="s">
        <v>4</v>
      </c>
      <c r="O211" t="s">
        <v>11</v>
      </c>
      <c r="P211" t="s">
        <v>4</v>
      </c>
      <c r="Q211" t="s">
        <v>12</v>
      </c>
      <c r="R211" t="s">
        <v>4</v>
      </c>
      <c r="S211" t="s">
        <v>261</v>
      </c>
      <c r="T211" t="s">
        <v>14</v>
      </c>
      <c r="U211" t="s">
        <v>262</v>
      </c>
      <c r="AD211" t="s">
        <v>18</v>
      </c>
      <c r="AE211" t="str" cm="1">
        <f t="array" ref="AE2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/cantos/src/chtml/s/sionmadredetodoslospueblos.html</v>
      </c>
      <c r="AF211" t="s">
        <v>20</v>
      </c>
      <c r="AG211" t="str">
        <f>LOWER(LEFT(Table1345[[#This Row],[Titulo]],1))</f>
        <v>s</v>
      </c>
      <c r="AH211" t="str">
        <f>_xlfn.CONCAT(Table1345[[#This Row],[ID]:[c021]])</f>
        <v>{id:208,title: "Sión, madre de todos los pueblos ", subtitle: "Salmo 87 (86)", category: "Precatecumenado", moments: ["Final", "Antiguo Testamento"], url: "/cantos/src/chtml/s/sionmadredetodoslospueblos.html"},</v>
      </c>
    </row>
    <row r="212" spans="1:34" x14ac:dyDescent="0.35">
      <c r="A212">
        <v>144</v>
      </c>
      <c r="B212" t="s">
        <v>1</v>
      </c>
      <c r="C212">
        <v>209</v>
      </c>
      <c r="D212" t="s">
        <v>2</v>
      </c>
      <c r="E212" t="s">
        <v>3</v>
      </c>
      <c r="F212" t="s">
        <v>4</v>
      </c>
      <c r="G212" t="s">
        <v>141</v>
      </c>
      <c r="H212" t="s">
        <v>6</v>
      </c>
      <c r="I212" t="s">
        <v>7</v>
      </c>
      <c r="J212" t="s">
        <v>4</v>
      </c>
      <c r="K212" t="s">
        <v>335</v>
      </c>
      <c r="L212" t="s">
        <v>9</v>
      </c>
      <c r="M212" t="s">
        <v>10</v>
      </c>
      <c r="N212" t="s">
        <v>4</v>
      </c>
      <c r="O212" t="s">
        <v>11</v>
      </c>
      <c r="P212" t="s">
        <v>4</v>
      </c>
      <c r="Q212" t="s">
        <v>12</v>
      </c>
      <c r="R212" t="s">
        <v>4</v>
      </c>
      <c r="S212" t="s">
        <v>256</v>
      </c>
      <c r="AD212" t="s">
        <v>18</v>
      </c>
      <c r="AE212" t="str" cm="1">
        <f t="array" ref="AE2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/cantos/src/chtml/s/solaasolo.html</v>
      </c>
      <c r="AF212" t="s">
        <v>20</v>
      </c>
      <c r="AG212" t="str">
        <f>LOWER(LEFT(Table1345[[#This Row],[Titulo]],1))</f>
        <v>s</v>
      </c>
      <c r="AH212" t="str">
        <f>_xlfn.CONCAT(Table1345[[#This Row],[ID]:[c021]])</f>
        <v>{id:209,title: "Sola a Solo ", subtitle: "Himno", category: "Precatecumenado", moments: ["Virgen"], url: "/cantos/src/chtml/s/solaasolo.html"},</v>
      </c>
    </row>
    <row r="213" spans="1:34" x14ac:dyDescent="0.35">
      <c r="A213">
        <v>145</v>
      </c>
      <c r="B213" t="s">
        <v>1</v>
      </c>
      <c r="C213">
        <v>210</v>
      </c>
      <c r="D213" t="s">
        <v>2</v>
      </c>
      <c r="E213" t="s">
        <v>3</v>
      </c>
      <c r="F213" t="s">
        <v>4</v>
      </c>
      <c r="G213" t="s">
        <v>142</v>
      </c>
      <c r="H213" t="s">
        <v>6</v>
      </c>
      <c r="I213" t="s">
        <v>7</v>
      </c>
      <c r="J213" t="s">
        <v>4</v>
      </c>
      <c r="K213" t="s">
        <v>410</v>
      </c>
      <c r="L213" t="s">
        <v>9</v>
      </c>
      <c r="M213" t="s">
        <v>10</v>
      </c>
      <c r="N213" t="s">
        <v>4</v>
      </c>
      <c r="O213" t="s">
        <v>11</v>
      </c>
      <c r="P213" t="s">
        <v>4</v>
      </c>
      <c r="Q213" t="s">
        <v>12</v>
      </c>
      <c r="R213" t="s">
        <v>4</v>
      </c>
      <c r="S213" t="s">
        <v>255</v>
      </c>
      <c r="T213" t="s">
        <v>14</v>
      </c>
      <c r="U213" t="s">
        <v>256</v>
      </c>
      <c r="AD213" t="s">
        <v>18</v>
      </c>
      <c r="AE213" t="str" cm="1">
        <f t="array" ref="AE2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/cantos/src/chtml/s/stabatmaterdolorosa.html</v>
      </c>
      <c r="AF213" t="s">
        <v>20</v>
      </c>
      <c r="AG213" t="str">
        <f>LOWER(LEFT(Table1345[[#This Row],[Titulo]],1))</f>
        <v>s</v>
      </c>
      <c r="AH213" t="str">
        <f>_xlfn.CONCAT(Table1345[[#This Row],[ID]:[c021]])</f>
        <v>{id:210,title: "Stabat mater dolorosa", subtitle: "Secuencia del siglo XIII", category: "Precatecumenado", moments: ["Cuaresma", "Virgen"], url: "/cantos/src/chtml/s/stabatmaterdolorosa.html"},</v>
      </c>
    </row>
    <row r="214" spans="1:34" x14ac:dyDescent="0.35">
      <c r="A214">
        <v>255</v>
      </c>
      <c r="B214" t="s">
        <v>1</v>
      </c>
      <c r="C214">
        <v>211</v>
      </c>
      <c r="D214" t="s">
        <v>2</v>
      </c>
      <c r="E214" t="s">
        <v>3</v>
      </c>
      <c r="F214" t="s">
        <v>4</v>
      </c>
      <c r="G214" t="s">
        <v>248</v>
      </c>
      <c r="H214" t="s">
        <v>6</v>
      </c>
      <c r="I214" t="s">
        <v>7</v>
      </c>
      <c r="J214" t="s">
        <v>4</v>
      </c>
      <c r="K214" t="s">
        <v>500</v>
      </c>
      <c r="L214" t="s">
        <v>9</v>
      </c>
      <c r="M214" t="s">
        <v>10</v>
      </c>
      <c r="N214" t="s">
        <v>4</v>
      </c>
      <c r="O214" s="5" t="s">
        <v>510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/cantos/src/chtml/s/subaelesposoallenodesutalamo.html</v>
      </c>
      <c r="AF214" t="s">
        <v>20</v>
      </c>
      <c r="AG214" t="str">
        <f>LOWER(LEFT(Table1345[[#This Row],[Titulo]],1))</f>
        <v>s</v>
      </c>
      <c r="AH214" t="str">
        <f>_xlfn.CONCAT(Table1345[[#This Row],[ID]:[c021]])</f>
        <v>{id:211,title: "Suba el Esposo al leño de su tálamo", subtitle: "Himno de san Quodvultdeus", category: "Eleccion", moments: ["Pascua"], url: "/cantos/src/chtml/s/subaelesposoallenodesutalamo.html"},</v>
      </c>
    </row>
    <row r="215" spans="1:34" x14ac:dyDescent="0.35">
      <c r="A215">
        <v>146</v>
      </c>
      <c r="B215" t="s">
        <v>1</v>
      </c>
      <c r="C215">
        <v>212</v>
      </c>
      <c r="D215" t="s">
        <v>2</v>
      </c>
      <c r="E215" t="s">
        <v>3</v>
      </c>
      <c r="F215" t="s">
        <v>4</v>
      </c>
      <c r="G215" t="s">
        <v>143</v>
      </c>
      <c r="H215" t="s">
        <v>6</v>
      </c>
      <c r="I215" t="s">
        <v>7</v>
      </c>
      <c r="J215" t="s">
        <v>4</v>
      </c>
      <c r="K215" t="s">
        <v>411</v>
      </c>
      <c r="L215" t="s">
        <v>9</v>
      </c>
      <c r="M215" t="s">
        <v>10</v>
      </c>
      <c r="N215" t="s">
        <v>4</v>
      </c>
      <c r="O215" t="s">
        <v>11</v>
      </c>
      <c r="P215" t="s">
        <v>4</v>
      </c>
      <c r="Q215" t="s">
        <v>12</v>
      </c>
      <c r="R215" t="s">
        <v>4</v>
      </c>
      <c r="S215" t="s">
        <v>13</v>
      </c>
      <c r="T215" t="s">
        <v>14</v>
      </c>
      <c r="U215" t="s">
        <v>15</v>
      </c>
      <c r="V215" t="s">
        <v>14</v>
      </c>
      <c r="W215" t="s">
        <v>259</v>
      </c>
      <c r="AD215" t="s">
        <v>18</v>
      </c>
      <c r="AE215" t="str" cm="1">
        <f t="array" ref="AE2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/cantos/src/chtml/s/subediosentreaclamaciones.html</v>
      </c>
      <c r="AF215" t="s">
        <v>20</v>
      </c>
      <c r="AG215" t="str">
        <f>LOWER(LEFT(Table1345[[#This Row],[Titulo]],1))</f>
        <v>s</v>
      </c>
      <c r="AH215" t="str">
        <f>_xlfn.CONCAT(Table1345[[#This Row],[ID]:[c021]])</f>
        <v>{id:212,title: "Sube Dios entre aclamaciones ", subtitle: "Salmo 47 (46)", category: "Precatecumenado", moments: ["Pascua", "Pentecostés", "Paz"], url: "/cantos/src/chtml/s/subediosentreaclamaciones.html"},</v>
      </c>
    </row>
    <row r="216" spans="1:34" x14ac:dyDescent="0.35">
      <c r="A216">
        <v>204</v>
      </c>
      <c r="B216" t="s">
        <v>1</v>
      </c>
      <c r="C216">
        <v>213</v>
      </c>
      <c r="D216" t="s">
        <v>2</v>
      </c>
      <c r="E216" t="s">
        <v>3</v>
      </c>
      <c r="F216" t="s">
        <v>4</v>
      </c>
      <c r="G216" t="s">
        <v>197</v>
      </c>
      <c r="H216" t="s">
        <v>6</v>
      </c>
      <c r="I216" t="s">
        <v>7</v>
      </c>
      <c r="J216" t="s">
        <v>4</v>
      </c>
      <c r="K216" t="s">
        <v>335</v>
      </c>
      <c r="L216" t="s">
        <v>9</v>
      </c>
      <c r="M216" t="s">
        <v>10</v>
      </c>
      <c r="N216" t="s">
        <v>4</v>
      </c>
      <c r="O216" s="3" t="s">
        <v>511</v>
      </c>
      <c r="P216" t="s">
        <v>4</v>
      </c>
      <c r="Q216" t="s">
        <v>12</v>
      </c>
      <c r="R216" t="s">
        <v>4</v>
      </c>
      <c r="S216" t="s">
        <v>304</v>
      </c>
      <c r="AD216" t="s">
        <v>18</v>
      </c>
      <c r="AE216" t="str" cm="1">
        <f t="array" ref="AE2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/cantos/src/chtml/t/tedeum.html</v>
      </c>
      <c r="AF216" t="s">
        <v>20</v>
      </c>
      <c r="AG216" t="str">
        <f>LOWER(LEFT(Table1345[[#This Row],[Titulo]],1))</f>
        <v>t</v>
      </c>
      <c r="AH216" t="str">
        <f>_xlfn.CONCAT(Table1345[[#This Row],[ID]:[c021]])</f>
        <v>{id:213,title: "Te Deum", subtitle: "Himno", category: "Liturgia", moments: ["Laudes/Visperas"], url: "/cantos/src/chtml/t/tedeum.html"},</v>
      </c>
    </row>
    <row r="217" spans="1:34" x14ac:dyDescent="0.35">
      <c r="A217">
        <v>147</v>
      </c>
      <c r="B217" t="s">
        <v>1</v>
      </c>
      <c r="C217">
        <v>214</v>
      </c>
      <c r="D217" t="s">
        <v>2</v>
      </c>
      <c r="E217" t="s">
        <v>3</v>
      </c>
      <c r="F217" t="s">
        <v>4</v>
      </c>
      <c r="G217" t="s">
        <v>144</v>
      </c>
      <c r="H217" t="s">
        <v>6</v>
      </c>
      <c r="I217" t="s">
        <v>7</v>
      </c>
      <c r="J217" t="s">
        <v>4</v>
      </c>
      <c r="K217" t="s">
        <v>412</v>
      </c>
      <c r="L217" t="s">
        <v>9</v>
      </c>
      <c r="M217" t="s">
        <v>10</v>
      </c>
      <c r="N217" t="s">
        <v>4</v>
      </c>
      <c r="O217" t="s">
        <v>11</v>
      </c>
      <c r="P217" t="s">
        <v>4</v>
      </c>
      <c r="Q217" t="s">
        <v>12</v>
      </c>
      <c r="R217" t="s">
        <v>4</v>
      </c>
      <c r="S217" t="s">
        <v>262</v>
      </c>
      <c r="AD217" t="s">
        <v>18</v>
      </c>
      <c r="AE217" t="str" cm="1">
        <f t="array" ref="AE2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/cantos/src/chtml/t/teestoyllamandosenor.html</v>
      </c>
      <c r="AF217" t="s">
        <v>20</v>
      </c>
      <c r="AG217" t="str">
        <f>LOWER(LEFT(Table1345[[#This Row],[Titulo]],1))</f>
        <v>t</v>
      </c>
      <c r="AH217" t="str">
        <f>_xlfn.CONCAT(Table1345[[#This Row],[ID]:[c021]])</f>
        <v>{id:214,title: "Te estoy llamando, Señor", subtitle: "Salmo 141 (140)", category: "Precatecumenado", moments: ["Antiguo Testamento"], url: "/cantos/src/chtml/t/teestoyllamandosenor.html"},</v>
      </c>
    </row>
    <row r="218" spans="1:34" x14ac:dyDescent="0.35">
      <c r="A218">
        <v>148</v>
      </c>
      <c r="B218" t="s">
        <v>1</v>
      </c>
      <c r="C218">
        <v>215</v>
      </c>
      <c r="D218" t="s">
        <v>2</v>
      </c>
      <c r="E218" t="s">
        <v>3</v>
      </c>
      <c r="F218" t="s">
        <v>4</v>
      </c>
      <c r="G218" t="s">
        <v>145</v>
      </c>
      <c r="H218" t="s">
        <v>6</v>
      </c>
      <c r="I218" t="s">
        <v>7</v>
      </c>
      <c r="J218" t="s">
        <v>4</v>
      </c>
      <c r="K218" t="s">
        <v>413</v>
      </c>
      <c r="L218" t="s">
        <v>9</v>
      </c>
      <c r="M218" t="s">
        <v>10</v>
      </c>
      <c r="N218" t="s">
        <v>4</v>
      </c>
      <c r="O218" t="s">
        <v>11</v>
      </c>
      <c r="P218" t="s">
        <v>4</v>
      </c>
      <c r="Q218" t="s">
        <v>12</v>
      </c>
      <c r="R218" t="s">
        <v>4</v>
      </c>
      <c r="S218" t="s">
        <v>255</v>
      </c>
      <c r="T218" t="s">
        <v>14</v>
      </c>
      <c r="U218" t="s">
        <v>262</v>
      </c>
      <c r="AD218" t="s">
        <v>18</v>
      </c>
      <c r="AE218" t="str" cm="1">
        <f t="array" ref="AE2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/cantos/src/chtml/t/tehemanifestadomipecado.html</v>
      </c>
      <c r="AF218" t="s">
        <v>20</v>
      </c>
      <c r="AG218" t="str">
        <f>LOWER(LEFT(Table1345[[#This Row],[Titulo]],1))</f>
        <v>t</v>
      </c>
      <c r="AH218" t="str">
        <f>_xlfn.CONCAT(Table1345[[#This Row],[ID]:[c021]])</f>
        <v>{id:215,title: "Te he manifestado mi pecado ", subtitle: "Salmo 32 (31)", category: "Precatecumenado", moments: ["Cuaresma", "Antiguo Testamento"], url: "/cantos/src/chtml/t/tehemanifestadomipecado.html"},</v>
      </c>
    </row>
    <row r="219" spans="1:34" x14ac:dyDescent="0.35">
      <c r="A219">
        <v>256</v>
      </c>
      <c r="B219" t="s">
        <v>1</v>
      </c>
      <c r="C219">
        <v>216</v>
      </c>
      <c r="D219" t="s">
        <v>2</v>
      </c>
      <c r="E219" t="s">
        <v>3</v>
      </c>
      <c r="F219" t="s">
        <v>4</v>
      </c>
      <c r="G219" t="s">
        <v>249</v>
      </c>
      <c r="H219" t="s">
        <v>6</v>
      </c>
      <c r="I219" t="s">
        <v>7</v>
      </c>
      <c r="J219" t="s">
        <v>4</v>
      </c>
      <c r="K219" t="s">
        <v>501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253</v>
      </c>
      <c r="T219" t="s">
        <v>14</v>
      </c>
      <c r="U219" t="s">
        <v>255</v>
      </c>
      <c r="AD219" t="s">
        <v>18</v>
      </c>
      <c r="AE219" t="str" cm="1">
        <f t="array" ref="AE2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/cantos/src/chtml/t/tueresmiesperanzasenor.html</v>
      </c>
      <c r="AF219" t="s">
        <v>20</v>
      </c>
      <c r="AG219" t="str">
        <f>LOWER(LEFT(Table1345[[#This Row],[Titulo]],1))</f>
        <v>t</v>
      </c>
      <c r="AH219" t="str">
        <f>_xlfn.CONCAT(Table1345[[#This Row],[ID]:[c021]])</f>
        <v>{id:216,title: "Tú eres mi esperanza, Señor", subtitle: "Oda XXIX de Salomón", category: "Eleccion", moments: ["Adviento", "Cuaresma"], url: "/cantos/src/chtml/t/tueresmiesperanzasenor.html"},</v>
      </c>
    </row>
    <row r="220" spans="1:34" x14ac:dyDescent="0.35">
      <c r="A220">
        <v>229</v>
      </c>
      <c r="B220" t="s">
        <v>1</v>
      </c>
      <c r="C220">
        <v>217</v>
      </c>
      <c r="D220" t="s">
        <v>2</v>
      </c>
      <c r="E220" t="s">
        <v>3</v>
      </c>
      <c r="F220" t="s">
        <v>4</v>
      </c>
      <c r="G220" t="s">
        <v>223</v>
      </c>
      <c r="H220" t="s">
        <v>6</v>
      </c>
      <c r="I220" t="s">
        <v>7</v>
      </c>
      <c r="J220" t="s">
        <v>4</v>
      </c>
      <c r="K220" t="s">
        <v>475</v>
      </c>
      <c r="L220" t="s">
        <v>9</v>
      </c>
      <c r="M220" t="s">
        <v>10</v>
      </c>
      <c r="N220" t="s">
        <v>4</v>
      </c>
      <c r="O220" s="4" t="s">
        <v>198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256</v>
      </c>
      <c r="V220" t="s">
        <v>14</v>
      </c>
      <c r="W220" t="s">
        <v>508</v>
      </c>
      <c r="AD220" t="s">
        <v>18</v>
      </c>
      <c r="AE220" t="str" cm="1">
        <f t="array" ref="AE2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/cantos/src/chtml/t/tuhascubiertodevergüenzalamuerte.html</v>
      </c>
      <c r="AF220" t="s">
        <v>20</v>
      </c>
      <c r="AG220" t="str">
        <f>LOWER(LEFT(Table1345[[#This Row],[Titulo]],1))</f>
        <v>t</v>
      </c>
      <c r="AH220" t="str">
        <f>_xlfn.CONCAT(Table1345[[#This Row],[ID]:[c021]])</f>
        <v>{id:217,title: "Tú has cubierto de vergüenza la muerte ", subtitle: "Homilía de Melitón de Sardes sobre la Pascua – Oficio de Lecturas de Jueves Santo", category: "Catecumenado", moments: ["Pascua", "Virgen", "Fracción del Pan"], url: "/cantos/src/chtml/t/tuhascubiertodevergüenzalamuerte.html"},</v>
      </c>
    </row>
    <row r="221" spans="1:34" x14ac:dyDescent="0.35">
      <c r="A221">
        <v>149</v>
      </c>
      <c r="B221" t="s">
        <v>1</v>
      </c>
      <c r="C221">
        <v>218</v>
      </c>
      <c r="D221" t="s">
        <v>2</v>
      </c>
      <c r="E221" t="s">
        <v>3</v>
      </c>
      <c r="F221" t="s">
        <v>4</v>
      </c>
      <c r="G221" t="s">
        <v>146</v>
      </c>
      <c r="H221" t="s">
        <v>6</v>
      </c>
      <c r="I221" t="s">
        <v>7</v>
      </c>
      <c r="J221" t="s">
        <v>4</v>
      </c>
      <c r="K221" t="s">
        <v>414</v>
      </c>
      <c r="L221" t="s">
        <v>9</v>
      </c>
      <c r="M221" t="s">
        <v>10</v>
      </c>
      <c r="N221" t="s">
        <v>4</v>
      </c>
      <c r="O221" t="s">
        <v>11</v>
      </c>
      <c r="P221" t="s">
        <v>4</v>
      </c>
      <c r="Q221" t="s">
        <v>12</v>
      </c>
      <c r="R221" t="s">
        <v>4</v>
      </c>
      <c r="S221" t="s">
        <v>255</v>
      </c>
      <c r="T221" t="s">
        <v>14</v>
      </c>
      <c r="U221" t="s">
        <v>17</v>
      </c>
      <c r="V221" t="s">
        <v>14</v>
      </c>
      <c r="W221" t="s">
        <v>262</v>
      </c>
      <c r="AD221" t="s">
        <v>18</v>
      </c>
      <c r="AE221" t="str" cm="1">
        <f t="array" ref="AE2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/cantos/src/chtml/t/tuqueeresfiel.html</v>
      </c>
      <c r="AF221" t="s">
        <v>20</v>
      </c>
      <c r="AG221" t="str">
        <f>LOWER(LEFT(Table1345[[#This Row],[Titulo]],1))</f>
        <v>t</v>
      </c>
      <c r="AH221" t="str">
        <f>_xlfn.CONCAT(Table1345[[#This Row],[ID]:[c021]])</f>
        <v>{id:218,title: "Tú que eres fiel", subtitle: "Salmo 143 (142)", category: "Precatecumenado", moments: ["Cuaresma", "Entrada", "Antiguo Testamento"], url: "/cantos/src/chtml/t/tuqueeresfiel.html"},</v>
      </c>
    </row>
    <row r="222" spans="1:34" x14ac:dyDescent="0.35">
      <c r="A222">
        <v>150</v>
      </c>
      <c r="B222" t="s">
        <v>1</v>
      </c>
      <c r="C222">
        <v>219</v>
      </c>
      <c r="D222" t="s">
        <v>2</v>
      </c>
      <c r="E222" t="s">
        <v>3</v>
      </c>
      <c r="F222" t="s">
        <v>4</v>
      </c>
      <c r="G222" t="s">
        <v>147</v>
      </c>
      <c r="H222" t="s">
        <v>6</v>
      </c>
      <c r="I222" t="s">
        <v>7</v>
      </c>
      <c r="J222" t="s">
        <v>4</v>
      </c>
      <c r="K222" t="s">
        <v>415</v>
      </c>
      <c r="L222" t="s">
        <v>9</v>
      </c>
      <c r="M222" t="s">
        <v>10</v>
      </c>
      <c r="N222" t="s">
        <v>4</v>
      </c>
      <c r="O222" t="s">
        <v>11</v>
      </c>
      <c r="P222" t="s">
        <v>4</v>
      </c>
      <c r="Q222" t="s">
        <v>12</v>
      </c>
      <c r="R222" t="s">
        <v>4</v>
      </c>
      <c r="S222" t="s">
        <v>254</v>
      </c>
      <c r="T222" t="s">
        <v>14</v>
      </c>
      <c r="U222" t="s">
        <v>15</v>
      </c>
      <c r="V222" t="s">
        <v>14</v>
      </c>
      <c r="W222" t="s">
        <v>16</v>
      </c>
      <c r="X222" t="s">
        <v>14</v>
      </c>
      <c r="Y222" t="s">
        <v>262</v>
      </c>
      <c r="AD222" t="s">
        <v>18</v>
      </c>
      <c r="AE222" t="str" cm="1">
        <f t="array" ref="AE2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/cantos/src/chtml/u/unretonobrotadeltroncodejese.html</v>
      </c>
      <c r="AF222" t="s">
        <v>20</v>
      </c>
      <c r="AG222" t="str">
        <f>LOWER(LEFT(Table1345[[#This Row],[Titulo]],1))</f>
        <v>u</v>
      </c>
      <c r="AH222" t="str">
        <f>_xlfn.CONCAT(Table1345[[#This Row],[ID]:[c021]])</f>
        <v>{id:219,title: "Un retoño brota del tronco de Jesé ", subtitle: "Isaías 11,1-11", category: "Precatecumenado", moments: ["Navidad", "Pentecostés", "Comunión", "Antiguo Testamento"], url: "/cantos/src/chtml/u/unretonobrotadeltroncodejese.html"},</v>
      </c>
    </row>
    <row r="223" spans="1:34" x14ac:dyDescent="0.35">
      <c r="A223">
        <v>151</v>
      </c>
      <c r="B223" t="s">
        <v>1</v>
      </c>
      <c r="C223">
        <v>220</v>
      </c>
      <c r="D223" t="s">
        <v>2</v>
      </c>
      <c r="E223" t="s">
        <v>3</v>
      </c>
      <c r="F223" t="s">
        <v>4</v>
      </c>
      <c r="G223" t="s">
        <v>148</v>
      </c>
      <c r="H223" t="s">
        <v>6</v>
      </c>
      <c r="I223" t="s">
        <v>7</v>
      </c>
      <c r="J223" t="s">
        <v>4</v>
      </c>
      <c r="K223" t="s">
        <v>416</v>
      </c>
      <c r="L223" t="s">
        <v>9</v>
      </c>
      <c r="M223" t="s">
        <v>10</v>
      </c>
      <c r="N223" t="s">
        <v>4</v>
      </c>
      <c r="O223" t="s">
        <v>11</v>
      </c>
      <c r="P223" t="s">
        <v>4</v>
      </c>
      <c r="Q223" t="s">
        <v>12</v>
      </c>
      <c r="R223" t="s">
        <v>4</v>
      </c>
      <c r="S223" t="s">
        <v>253</v>
      </c>
      <c r="T223" t="s">
        <v>14</v>
      </c>
      <c r="U223" t="s">
        <v>15</v>
      </c>
      <c r="V223" t="s">
        <v>14</v>
      </c>
      <c r="W223" t="s">
        <v>256</v>
      </c>
      <c r="X223" t="s">
        <v>14</v>
      </c>
      <c r="Y223" t="s">
        <v>263</v>
      </c>
      <c r="AD223" t="s">
        <v>18</v>
      </c>
      <c r="AE223" t="str" cm="1">
        <f t="array" ref="AE2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/cantos/src/chtml/u/unagransenal.html</v>
      </c>
      <c r="AF223" t="s">
        <v>20</v>
      </c>
      <c r="AG223" t="str">
        <f>LOWER(LEFT(Table1345[[#This Row],[Titulo]],1))</f>
        <v>u</v>
      </c>
      <c r="AH223" t="str">
        <f>_xlfn.CONCAT(Table1345[[#This Row],[ID]:[c021]])</f>
        <v>{id:220,title: "Una gran señal ", subtitle: "Apocalipsis 12", category: "Precatecumenado", moments: ["Adviento", "Pentecostés", "Virgen", "Nuevo Testamento"], url: "/cantos/src/chtml/u/unagransenal.html"},</v>
      </c>
    </row>
    <row r="224" spans="1:34" x14ac:dyDescent="0.35">
      <c r="A224">
        <v>152</v>
      </c>
      <c r="B224" t="s">
        <v>1</v>
      </c>
      <c r="C224">
        <v>221</v>
      </c>
      <c r="D224" t="s">
        <v>2</v>
      </c>
      <c r="E224" t="s">
        <v>3</v>
      </c>
      <c r="F224" t="s">
        <v>4</v>
      </c>
      <c r="G224" t="s">
        <v>149</v>
      </c>
      <c r="H224" t="s">
        <v>6</v>
      </c>
      <c r="I224" t="s">
        <v>7</v>
      </c>
      <c r="J224" t="s">
        <v>4</v>
      </c>
      <c r="K224" t="s">
        <v>312</v>
      </c>
      <c r="L224" t="s">
        <v>9</v>
      </c>
      <c r="M224" t="s">
        <v>10</v>
      </c>
      <c r="N224" t="s">
        <v>4</v>
      </c>
      <c r="O224" t="s">
        <v>11</v>
      </c>
      <c r="P224" t="s">
        <v>4</v>
      </c>
      <c r="Q224" t="s">
        <v>12</v>
      </c>
      <c r="R224" t="s">
        <v>4</v>
      </c>
      <c r="S224" t="s">
        <v>254</v>
      </c>
      <c r="T224" t="s">
        <v>14</v>
      </c>
      <c r="U224" t="s">
        <v>257</v>
      </c>
      <c r="AD224" t="s">
        <v>18</v>
      </c>
      <c r="AE224" t="str" cm="1">
        <f t="array" ref="AE2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/cantos/src/chtml/u/uriuriuriura.html</v>
      </c>
      <c r="AF224" t="s">
        <v>20</v>
      </c>
      <c r="AG224" t="str">
        <f>LOWER(LEFT(Table1345[[#This Row],[Titulo]],1))</f>
        <v>u</v>
      </c>
      <c r="AH224" t="str">
        <f>_xlfn.CONCAT(Table1345[[#This Row],[ID]:[c021]])</f>
        <v>{id:221,title: "Urí, urí, urí, urá", subtitle: "Villancico", category: "Precatecumenado", moments: ["Navidad", "Niños"], url: "/cantos/src/chtml/u/uriuriuriura.html"},</v>
      </c>
    </row>
    <row r="225" spans="1:34" x14ac:dyDescent="0.35">
      <c r="A225">
        <v>153</v>
      </c>
      <c r="B225" t="s">
        <v>1</v>
      </c>
      <c r="C225">
        <v>222</v>
      </c>
      <c r="D225" t="s">
        <v>2</v>
      </c>
      <c r="E225" t="s">
        <v>3</v>
      </c>
      <c r="F225" t="s">
        <v>4</v>
      </c>
      <c r="G225" t="s">
        <v>150</v>
      </c>
      <c r="H225" t="s">
        <v>6</v>
      </c>
      <c r="I225" t="s">
        <v>7</v>
      </c>
      <c r="J225" t="s">
        <v>4</v>
      </c>
      <c r="K225" t="s">
        <v>312</v>
      </c>
      <c r="L225" t="s">
        <v>9</v>
      </c>
      <c r="M225" t="s">
        <v>10</v>
      </c>
      <c r="N225" t="s">
        <v>4</v>
      </c>
      <c r="O225" t="s">
        <v>11</v>
      </c>
      <c r="P225" t="s">
        <v>4</v>
      </c>
      <c r="Q225" t="s">
        <v>12</v>
      </c>
      <c r="R225" t="s">
        <v>4</v>
      </c>
      <c r="S225" t="s">
        <v>254</v>
      </c>
      <c r="T225" t="s">
        <v>14</v>
      </c>
      <c r="U225" t="s">
        <v>257</v>
      </c>
      <c r="AD225" t="s">
        <v>18</v>
      </c>
      <c r="AE225" t="str" cm="1">
        <f t="array" ref="AE2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/cantos/src/chtml/v/vamosyapastores.html</v>
      </c>
      <c r="AF225" t="s">
        <v>20</v>
      </c>
      <c r="AG225" t="str">
        <f>LOWER(LEFT(Table1345[[#This Row],[Titulo]],1))</f>
        <v>v</v>
      </c>
      <c r="AH225" t="str">
        <f>_xlfn.CONCAT(Table1345[[#This Row],[ID]:[c021]])</f>
        <v>{id:222,title: "Vamos ya, pastores ", subtitle: "Villancico", category: "Precatecumenado", moments: ["Navidad", "Niños"], url: "/cantos/src/chtml/v/vamosyapastores.html"},</v>
      </c>
    </row>
    <row r="226" spans="1:34" x14ac:dyDescent="0.35">
      <c r="A226">
        <v>257</v>
      </c>
      <c r="B226" t="s">
        <v>1</v>
      </c>
      <c r="C226">
        <v>223</v>
      </c>
      <c r="D226" t="s">
        <v>2</v>
      </c>
      <c r="E226" t="s">
        <v>3</v>
      </c>
      <c r="F226" t="s">
        <v>4</v>
      </c>
      <c r="G226" t="s">
        <v>250</v>
      </c>
      <c r="H226" t="s">
        <v>6</v>
      </c>
      <c r="I226" t="s">
        <v>7</v>
      </c>
      <c r="J226" t="s">
        <v>4</v>
      </c>
      <c r="K226" t="s">
        <v>502</v>
      </c>
      <c r="L226" t="s">
        <v>9</v>
      </c>
      <c r="M226" t="s">
        <v>10</v>
      </c>
      <c r="N226" t="s">
        <v>4</v>
      </c>
      <c r="O226" s="5" t="s">
        <v>510</v>
      </c>
      <c r="P226" t="s">
        <v>4</v>
      </c>
      <c r="Q226" t="s">
        <v>12</v>
      </c>
      <c r="R226" t="s">
        <v>4</v>
      </c>
      <c r="S226" t="s">
        <v>17</v>
      </c>
      <c r="T226" t="s">
        <v>14</v>
      </c>
      <c r="U226" t="s">
        <v>262</v>
      </c>
      <c r="AD226" t="s">
        <v>18</v>
      </c>
      <c r="AE226" t="str" cm="1">
        <f t="array" ref="AE2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/cantos/src/chtml/v/vendellibano.html</v>
      </c>
      <c r="AF226" t="s">
        <v>20</v>
      </c>
      <c r="AG226" t="str">
        <f>LOWER(LEFT(Table1345[[#This Row],[Titulo]],1))</f>
        <v>v</v>
      </c>
      <c r="AH226" t="str">
        <f>_xlfn.CONCAT(Table1345[[#This Row],[ID]:[c021]])</f>
        <v>{id:223,title: "Ven del Líbano", subtitle: "Cantar de los Cantares 4,8ss", category: "Eleccion", moments: ["Entrada", "Antiguo Testamento"], url: "/cantos/src/chtml/v/vendellibano.html"},</v>
      </c>
    </row>
    <row r="227" spans="1:34" x14ac:dyDescent="0.35">
      <c r="A227">
        <v>154</v>
      </c>
      <c r="B227" t="s">
        <v>1</v>
      </c>
      <c r="C227">
        <v>224</v>
      </c>
      <c r="D227" t="s">
        <v>2</v>
      </c>
      <c r="E227" t="s">
        <v>3</v>
      </c>
      <c r="F227" t="s">
        <v>4</v>
      </c>
      <c r="G227" t="s">
        <v>151</v>
      </c>
      <c r="H227" t="s">
        <v>6</v>
      </c>
      <c r="I227" t="s">
        <v>7</v>
      </c>
      <c r="J227" t="s">
        <v>4</v>
      </c>
      <c r="K227" t="s">
        <v>417</v>
      </c>
      <c r="L227" t="s">
        <v>9</v>
      </c>
      <c r="M227" t="s">
        <v>10</v>
      </c>
      <c r="N227" t="s">
        <v>4</v>
      </c>
      <c r="O227" t="s">
        <v>11</v>
      </c>
      <c r="P227" t="s">
        <v>4</v>
      </c>
      <c r="Q227" t="s">
        <v>12</v>
      </c>
      <c r="R227" t="s">
        <v>4</v>
      </c>
      <c r="S227" t="s">
        <v>15</v>
      </c>
      <c r="AD227" t="s">
        <v>18</v>
      </c>
      <c r="AE227" t="str" cm="1">
        <f t="array" ref="AE2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/cantos/src/chtml/v/venespiritusanto.html</v>
      </c>
      <c r="AF227" t="s">
        <v>20</v>
      </c>
      <c r="AG227" t="str">
        <f>LOWER(LEFT(Table1345[[#This Row],[Titulo]],1))</f>
        <v>v</v>
      </c>
      <c r="AH227" t="str">
        <f>_xlfn.CONCAT(Table1345[[#This Row],[ID]:[c021]])</f>
        <v>{id:224,title: "Ven, Espíritu Santo ", subtitle: "Secuencia de Pentecostés", category: "Precatecumenado", moments: ["Pentecostés"], url: "/cantos/src/chtml/v/venespiritusanto.html"},</v>
      </c>
    </row>
    <row r="228" spans="1:34" x14ac:dyDescent="0.35">
      <c r="A228">
        <v>155</v>
      </c>
      <c r="B228" t="s">
        <v>1</v>
      </c>
      <c r="C228">
        <v>225</v>
      </c>
      <c r="D228" t="s">
        <v>2</v>
      </c>
      <c r="E228" t="s">
        <v>3</v>
      </c>
      <c r="F228" t="s">
        <v>4</v>
      </c>
      <c r="G228" t="s">
        <v>152</v>
      </c>
      <c r="H228" t="s">
        <v>6</v>
      </c>
      <c r="I228" t="s">
        <v>7</v>
      </c>
      <c r="J228" t="s">
        <v>4</v>
      </c>
      <c r="K228" t="s">
        <v>418</v>
      </c>
      <c r="L228" t="s">
        <v>9</v>
      </c>
      <c r="M228" t="s">
        <v>10</v>
      </c>
      <c r="N228" t="s">
        <v>4</v>
      </c>
      <c r="O228" t="s">
        <v>11</v>
      </c>
      <c r="P228" t="s">
        <v>4</v>
      </c>
      <c r="Q228" t="s">
        <v>12</v>
      </c>
      <c r="R228" t="s">
        <v>4</v>
      </c>
      <c r="S228" t="s">
        <v>253</v>
      </c>
      <c r="T228" t="s">
        <v>14</v>
      </c>
      <c r="U228" t="s">
        <v>261</v>
      </c>
      <c r="V228" t="s">
        <v>14</v>
      </c>
      <c r="W228" t="s">
        <v>263</v>
      </c>
      <c r="AD228" t="s">
        <v>18</v>
      </c>
      <c r="AE228" t="str" cm="1">
        <f t="array" ref="AE2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/cantos/src/chtml/v/venhijodelhombre.html</v>
      </c>
      <c r="AF228" t="s">
        <v>20</v>
      </c>
      <c r="AG228" t="str">
        <f>LOWER(LEFT(Table1345[[#This Row],[Titulo]],1))</f>
        <v>v</v>
      </c>
      <c r="AH228" t="str">
        <f>_xlfn.CONCAT(Table1345[[#This Row],[ID]:[c021]])</f>
        <v>{id:225,title: "Ven, Hijo del Hombre ", subtitle: "Apocalipsis 21, 17ss", category: "Precatecumenado", moments: ["Adviento", "Final", "Nuevo Testamento"], url: "/cantos/src/chtml/v/venhijodelhombre.html"},</v>
      </c>
    </row>
    <row r="229" spans="1:34" x14ac:dyDescent="0.35">
      <c r="A229">
        <v>156</v>
      </c>
      <c r="B229" t="s">
        <v>1</v>
      </c>
      <c r="C229">
        <v>226</v>
      </c>
      <c r="D229" t="s">
        <v>2</v>
      </c>
      <c r="E229" t="s">
        <v>3</v>
      </c>
      <c r="F229" t="s">
        <v>4</v>
      </c>
      <c r="G229" t="s">
        <v>153</v>
      </c>
      <c r="H229" t="s">
        <v>6</v>
      </c>
      <c r="I229" t="s">
        <v>7</v>
      </c>
      <c r="J229" t="s">
        <v>4</v>
      </c>
      <c r="K229" t="s">
        <v>419</v>
      </c>
      <c r="L229" t="s">
        <v>9</v>
      </c>
      <c r="M229" t="s">
        <v>10</v>
      </c>
      <c r="N229" t="s">
        <v>4</v>
      </c>
      <c r="O229" t="s">
        <v>11</v>
      </c>
      <c r="P229" t="s">
        <v>4</v>
      </c>
      <c r="Q229" t="s">
        <v>12</v>
      </c>
      <c r="R229" t="s">
        <v>4</v>
      </c>
      <c r="S229" t="s">
        <v>15</v>
      </c>
      <c r="AD229" t="s">
        <v>18</v>
      </c>
      <c r="AE229" t="str" cm="1">
        <f t="array" ref="AE2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/cantos/src/chtml/v/venicreator.html</v>
      </c>
      <c r="AF229" t="s">
        <v>20</v>
      </c>
      <c r="AG229" t="str">
        <f>LOWER(LEFT(Table1345[[#This Row],[Titulo]],1))</f>
        <v>v</v>
      </c>
      <c r="AH229" t="str">
        <f>_xlfn.CONCAT(Table1345[[#This Row],[ID]:[c021]])</f>
        <v>{id:226,title: "Veni Creator ", subtitle: "Himno de vísperas de Pascua, de la Ascensión a Pentecostés", category: "Precatecumenado", moments: ["Pentecostés"], url: "/cantos/src/chtml/v/venicreator.html"},</v>
      </c>
    </row>
    <row r="230" spans="1:34" x14ac:dyDescent="0.35">
      <c r="A230">
        <v>157</v>
      </c>
      <c r="B230" t="s">
        <v>1</v>
      </c>
      <c r="C230">
        <v>227</v>
      </c>
      <c r="D230" t="s">
        <v>2</v>
      </c>
      <c r="E230" t="s">
        <v>3</v>
      </c>
      <c r="F230" t="s">
        <v>4</v>
      </c>
      <c r="G230" t="s">
        <v>306</v>
      </c>
      <c r="H230" t="s">
        <v>6</v>
      </c>
      <c r="I230" t="s">
        <v>7</v>
      </c>
      <c r="J230" t="s">
        <v>4</v>
      </c>
      <c r="K230" t="s">
        <v>420</v>
      </c>
      <c r="L230" t="s">
        <v>9</v>
      </c>
      <c r="M230" t="s">
        <v>10</v>
      </c>
      <c r="N230" t="s">
        <v>4</v>
      </c>
      <c r="O230" t="s">
        <v>11</v>
      </c>
      <c r="P230" t="s">
        <v>4</v>
      </c>
      <c r="Q230" t="s">
        <v>12</v>
      </c>
      <c r="R230" t="s">
        <v>4</v>
      </c>
      <c r="S230" t="s">
        <v>253</v>
      </c>
      <c r="T230" t="s">
        <v>14</v>
      </c>
      <c r="U230" t="s">
        <v>15</v>
      </c>
      <c r="V230" t="s">
        <v>14</v>
      </c>
      <c r="W230" t="s">
        <v>262</v>
      </c>
      <c r="X230" t="s">
        <v>14</v>
      </c>
      <c r="Y230" t="s">
        <v>263</v>
      </c>
      <c r="AD230" t="s">
        <v>18</v>
      </c>
      <c r="AE230" t="str" cm="1">
        <f t="array" ref="AE2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/cantos/src/chtml/v/vieneelsenor-salmo93(92)–apocalipsis15-6.html</v>
      </c>
      <c r="AF230" t="s">
        <v>20</v>
      </c>
      <c r="AG230" t="str">
        <f>LOWER(LEFT(Table1345[[#This Row],[Titulo]],1))</f>
        <v>v</v>
      </c>
      <c r="AH230" t="str">
        <f>_xlfn.CONCAT(Table1345[[#This Row],[ID]:[c021]])</f>
        <v>{id:227,title: "Viene el Señor  - Salmo 93 (92) – Apocalipsis 1,5-6", subtitle: "Salmo 93 (92) – Apocalipsis 1,5-6", category: "Precatecumenado", moments: ["Adviento", "Pentecostés", "Antiguo Testamento", "Nuevo Testamento"], url: "/cantos/src/chtml/v/vieneelsenor-salmo93(92)–apocalipsis15-6.html"},</v>
      </c>
    </row>
    <row r="231" spans="1:34" x14ac:dyDescent="0.35">
      <c r="A231">
        <v>158</v>
      </c>
      <c r="B231" t="s">
        <v>1</v>
      </c>
      <c r="C231">
        <v>228</v>
      </c>
      <c r="D231" t="s">
        <v>2</v>
      </c>
      <c r="E231" t="s">
        <v>3</v>
      </c>
      <c r="F231" t="s">
        <v>4</v>
      </c>
      <c r="G231" t="s">
        <v>154</v>
      </c>
      <c r="H231" t="s">
        <v>6</v>
      </c>
      <c r="I231" t="s">
        <v>7</v>
      </c>
      <c r="J231" t="s">
        <v>4</v>
      </c>
      <c r="K231" t="s">
        <v>421</v>
      </c>
      <c r="L231" t="s">
        <v>9</v>
      </c>
      <c r="M231" t="s">
        <v>10</v>
      </c>
      <c r="N231" t="s">
        <v>4</v>
      </c>
      <c r="O231" t="s">
        <v>11</v>
      </c>
      <c r="P231" t="s">
        <v>4</v>
      </c>
      <c r="Q231" t="s">
        <v>12</v>
      </c>
      <c r="R231" t="s">
        <v>4</v>
      </c>
      <c r="S231" t="s">
        <v>256</v>
      </c>
      <c r="AD231" t="s">
        <v>18</v>
      </c>
      <c r="AE231" t="str" cm="1">
        <f t="array" ref="AE2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/cantos/src/chtml/v/virgendelamaravilla.html</v>
      </c>
      <c r="AF231" t="s">
        <v>20</v>
      </c>
      <c r="AG231" t="str">
        <f>LOWER(LEFT(Table1345[[#This Row],[Titulo]],1))</f>
        <v>v</v>
      </c>
      <c r="AH231" t="str">
        <f>_xlfn.CONCAT(Table1345[[#This Row],[ID]:[c021]])</f>
        <v>{id:228,title: "Virgen de la maravilla ", subtitle: "Himno *", category: "Precatecumenado", moments: ["Virgen"], url: "/cantos/src/chtml/v/virgendelamaravilla.html"},</v>
      </c>
    </row>
    <row r="232" spans="1:34" x14ac:dyDescent="0.35">
      <c r="A232">
        <v>159</v>
      </c>
      <c r="B232" t="s">
        <v>1</v>
      </c>
      <c r="C232">
        <v>229</v>
      </c>
      <c r="D232" t="s">
        <v>2</v>
      </c>
      <c r="E232" t="s">
        <v>3</v>
      </c>
      <c r="F232" t="s">
        <v>4</v>
      </c>
      <c r="G232" t="s">
        <v>155</v>
      </c>
      <c r="H232" t="s">
        <v>6</v>
      </c>
      <c r="I232" t="s">
        <v>7</v>
      </c>
      <c r="J232" t="s">
        <v>4</v>
      </c>
      <c r="K232" t="s">
        <v>422</v>
      </c>
      <c r="L232" t="s">
        <v>9</v>
      </c>
      <c r="M232" t="s">
        <v>10</v>
      </c>
      <c r="N232" t="s">
        <v>4</v>
      </c>
      <c r="O232" t="s">
        <v>11</v>
      </c>
      <c r="P232" t="s">
        <v>4</v>
      </c>
      <c r="Q232" t="s">
        <v>12</v>
      </c>
      <c r="R232" t="s">
        <v>4</v>
      </c>
      <c r="S232" t="s">
        <v>253</v>
      </c>
      <c r="T232" t="s">
        <v>14</v>
      </c>
      <c r="U232" t="s">
        <v>257</v>
      </c>
      <c r="V232" t="s">
        <v>14</v>
      </c>
      <c r="W232" t="s">
        <v>263</v>
      </c>
      <c r="AD232" t="s">
        <v>18</v>
      </c>
      <c r="AE232" t="str" cm="1">
        <f t="array" ref="AE2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/cantos/src/chtml/v/vividalegres.html</v>
      </c>
      <c r="AF232" t="s">
        <v>20</v>
      </c>
      <c r="AG232" t="str">
        <f>LOWER(LEFT(Table1345[[#This Row],[Titulo]],1))</f>
        <v>v</v>
      </c>
      <c r="AH232" t="str">
        <f>_xlfn.CONCAT(Table1345[[#This Row],[ID]:[c021]])</f>
        <v>{id:229,title: "Vivid alegres", subtitle: "Filipenses 4,4ss", category: "Precatecumenado", moments: ["Adviento", "Niños", "Nuevo Testamento"], url: "/cantos/src/chtml/v/vividalegres.html"},</v>
      </c>
    </row>
    <row r="233" spans="1:34" x14ac:dyDescent="0.35">
      <c r="A233">
        <v>160</v>
      </c>
      <c r="B233" t="s">
        <v>1</v>
      </c>
      <c r="C233">
        <v>230</v>
      </c>
      <c r="D233" t="s">
        <v>2</v>
      </c>
      <c r="E233" t="s">
        <v>3</v>
      </c>
      <c r="F233" t="s">
        <v>4</v>
      </c>
      <c r="G233" t="s">
        <v>156</v>
      </c>
      <c r="H233" t="s">
        <v>6</v>
      </c>
      <c r="I233" t="s">
        <v>7</v>
      </c>
      <c r="J233" t="s">
        <v>4</v>
      </c>
      <c r="K233" t="s">
        <v>423</v>
      </c>
      <c r="L233" t="s">
        <v>9</v>
      </c>
      <c r="M233" t="s">
        <v>10</v>
      </c>
      <c r="N233" t="s">
        <v>4</v>
      </c>
      <c r="O233" t="s">
        <v>11</v>
      </c>
      <c r="P233" t="s">
        <v>4</v>
      </c>
      <c r="Q233" t="s">
        <v>12</v>
      </c>
      <c r="R233" t="s">
        <v>4</v>
      </c>
      <c r="S233" t="s">
        <v>263</v>
      </c>
      <c r="AD233" t="s">
        <v>18</v>
      </c>
      <c r="AE233" t="str" cm="1">
        <f t="array" ref="AE2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/cantos/src/chtml/v/vosotrossoislaluzdelmundo.html</v>
      </c>
      <c r="AF233" t="s">
        <v>20</v>
      </c>
      <c r="AG233" t="str">
        <f>LOWER(LEFT(Table1345[[#This Row],[Titulo]],1))</f>
        <v>v</v>
      </c>
      <c r="AH233" t="str">
        <f>_xlfn.CONCAT(Table1345[[#This Row],[ID]:[c021]])</f>
        <v>{id:230,title: "Vosotros sois la luz del mundo", subtitle: "Mateo 5,14-16", category: "Precatecumenado", moments: ["Nuevo Testamento"], url: "/cantos/src/chtml/v/vosotrossoislaluzdelmundo.html"},</v>
      </c>
    </row>
    <row r="234" spans="1:34" x14ac:dyDescent="0.35">
      <c r="A234">
        <v>161</v>
      </c>
      <c r="B234" t="s">
        <v>1</v>
      </c>
      <c r="C234">
        <v>231</v>
      </c>
      <c r="D234" t="s">
        <v>2</v>
      </c>
      <c r="E234" t="s">
        <v>3</v>
      </c>
      <c r="F234" t="s">
        <v>4</v>
      </c>
      <c r="G234" t="s">
        <v>157</v>
      </c>
      <c r="H234" t="s">
        <v>6</v>
      </c>
      <c r="I234" t="s">
        <v>7</v>
      </c>
      <c r="J234" t="s">
        <v>4</v>
      </c>
      <c r="K234" t="s">
        <v>312</v>
      </c>
      <c r="L234" t="s">
        <v>9</v>
      </c>
      <c r="M234" t="s">
        <v>10</v>
      </c>
      <c r="N234" t="s">
        <v>4</v>
      </c>
      <c r="O234" t="s">
        <v>11</v>
      </c>
      <c r="P234" t="s">
        <v>4</v>
      </c>
      <c r="Q234" t="s">
        <v>12</v>
      </c>
      <c r="R234" t="s">
        <v>4</v>
      </c>
      <c r="S234" t="s">
        <v>254</v>
      </c>
      <c r="T234" t="s">
        <v>14</v>
      </c>
      <c r="U234" t="s">
        <v>257</v>
      </c>
      <c r="AD234" t="s">
        <v>18</v>
      </c>
      <c r="AE234" t="str" cm="1">
        <f t="array" ref="AE2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/cantos/src/chtml/y/yavienemidios.html</v>
      </c>
      <c r="AF234" t="s">
        <v>20</v>
      </c>
      <c r="AG234" t="str">
        <f>LOWER(LEFT(Table1345[[#This Row],[Titulo]],1))</f>
        <v>y</v>
      </c>
      <c r="AH234" t="str">
        <f>_xlfn.CONCAT(Table1345[[#This Row],[ID]:[c021]])</f>
        <v>{id:231,title: "Ya viene mi Dios ", subtitle: "Villancico", category: "Precatecumenado", moments: ["Navidad", "Niños"], url: "/cantos/src/chtml/y/yavienemidios.html"},</v>
      </c>
    </row>
    <row r="235" spans="1:34" x14ac:dyDescent="0.35">
      <c r="A235">
        <v>162</v>
      </c>
      <c r="B235" t="s">
        <v>1</v>
      </c>
      <c r="C235">
        <v>232</v>
      </c>
      <c r="D235" t="s">
        <v>2</v>
      </c>
      <c r="E235" t="s">
        <v>3</v>
      </c>
      <c r="F235" t="s">
        <v>4</v>
      </c>
      <c r="G235" t="s">
        <v>158</v>
      </c>
      <c r="H235" t="s">
        <v>6</v>
      </c>
      <c r="I235" t="s">
        <v>7</v>
      </c>
      <c r="J235" t="s">
        <v>4</v>
      </c>
      <c r="K235" t="s">
        <v>424</v>
      </c>
      <c r="L235" t="s">
        <v>9</v>
      </c>
      <c r="M235" t="s">
        <v>10</v>
      </c>
      <c r="N235" t="s">
        <v>4</v>
      </c>
      <c r="O235" t="s">
        <v>11</v>
      </c>
      <c r="P235" t="s">
        <v>4</v>
      </c>
      <c r="Q235" t="s">
        <v>12</v>
      </c>
      <c r="R235" t="s">
        <v>4</v>
      </c>
      <c r="S235" t="s">
        <v>255</v>
      </c>
      <c r="T235" t="s">
        <v>14</v>
      </c>
      <c r="U235" t="s">
        <v>304</v>
      </c>
      <c r="V235" t="s">
        <v>14</v>
      </c>
      <c r="W235" t="s">
        <v>262</v>
      </c>
      <c r="AD235" t="s">
        <v>18</v>
      </c>
      <c r="AE235" t="str" cm="1">
        <f t="array" ref="AE2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/cantos/src/chtml/y/yahvehtueresmidios.html</v>
      </c>
      <c r="AF235" t="s">
        <v>20</v>
      </c>
      <c r="AG235" t="str">
        <f>LOWER(LEFT(Table1345[[#This Row],[Titulo]],1))</f>
        <v>y</v>
      </c>
      <c r="AH235" t="str">
        <f>_xlfn.CONCAT(Table1345[[#This Row],[ID]:[c021]])</f>
        <v>{id:232,title: "Yahveh, tú eres mi Dios", subtitle: "Isaías 25", category: "Precatecumenado", moments: ["Cuaresma", "Laudes/Visperas", "Antiguo Testamento"], url: "/cantos/src/chtml/y/yahvehtueresmidios.html"},</v>
      </c>
    </row>
    <row r="236" spans="1:34" x14ac:dyDescent="0.35">
      <c r="A236">
        <v>163</v>
      </c>
      <c r="B236" t="s">
        <v>1</v>
      </c>
      <c r="C236">
        <v>233</v>
      </c>
      <c r="D236" t="s">
        <v>2</v>
      </c>
      <c r="E236" t="s">
        <v>3</v>
      </c>
      <c r="F236" t="s">
        <v>4</v>
      </c>
      <c r="G236" t="s">
        <v>159</v>
      </c>
      <c r="H236" t="s">
        <v>6</v>
      </c>
      <c r="I236" t="s">
        <v>7</v>
      </c>
      <c r="J236" t="s">
        <v>4</v>
      </c>
      <c r="K236" t="s">
        <v>425</v>
      </c>
      <c r="L236" t="s">
        <v>9</v>
      </c>
      <c r="M236" t="s">
        <v>10</v>
      </c>
      <c r="N236" t="s">
        <v>4</v>
      </c>
      <c r="O236" t="s">
        <v>11</v>
      </c>
      <c r="P236" t="s">
        <v>4</v>
      </c>
      <c r="Q236" t="s">
        <v>12</v>
      </c>
      <c r="R236" t="s">
        <v>4</v>
      </c>
      <c r="S236" t="s">
        <v>262</v>
      </c>
      <c r="AD236" t="s">
        <v>18</v>
      </c>
      <c r="AE236" t="str" cm="1">
        <f t="array" ref="AE2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/cantos/src/chtml/y/yoteamosenor.html</v>
      </c>
      <c r="AF236" t="s">
        <v>20</v>
      </c>
      <c r="AG236" t="str">
        <f>LOWER(LEFT(Table1345[[#This Row],[Titulo]],1))</f>
        <v>y</v>
      </c>
      <c r="AH236" t="str">
        <f>_xlfn.CONCAT(Table1345[[#This Row],[ID]:[c021]])</f>
        <v>{id:233,title: "Yo te amo, Señor ", subtitle: "Salmo 18 (17)", category: "Precatecumenado", moments: ["Antiguo Testamento"], url: "/cantos/src/chtml/y/yoteamosenor.html"},</v>
      </c>
    </row>
    <row r="237" spans="1:34" x14ac:dyDescent="0.35">
      <c r="A237">
        <v>164</v>
      </c>
      <c r="B237" t="s">
        <v>1</v>
      </c>
      <c r="C237">
        <v>234</v>
      </c>
      <c r="D237" t="s">
        <v>2</v>
      </c>
      <c r="E237" t="s">
        <v>3</v>
      </c>
      <c r="F237" t="s">
        <v>4</v>
      </c>
      <c r="G237" t="s">
        <v>160</v>
      </c>
      <c r="H237" t="s">
        <v>6</v>
      </c>
      <c r="I237" t="s">
        <v>7</v>
      </c>
      <c r="J237" t="s">
        <v>4</v>
      </c>
      <c r="K237" t="s">
        <v>426</v>
      </c>
      <c r="L237" t="s">
        <v>9</v>
      </c>
      <c r="M237" t="s">
        <v>10</v>
      </c>
      <c r="N237" t="s">
        <v>4</v>
      </c>
      <c r="O237" t="s">
        <v>11</v>
      </c>
      <c r="P237" t="s">
        <v>4</v>
      </c>
      <c r="Q237" t="s">
        <v>12</v>
      </c>
      <c r="R237" t="s">
        <v>4</v>
      </c>
      <c r="S237" t="s">
        <v>17</v>
      </c>
      <c r="T237" t="s">
        <v>14</v>
      </c>
      <c r="U237" t="s">
        <v>261</v>
      </c>
      <c r="V237" t="s">
        <v>14</v>
      </c>
      <c r="W237" t="s">
        <v>262</v>
      </c>
      <c r="AD237" t="s">
        <v>18</v>
      </c>
      <c r="AE237" t="str" cm="1">
        <f t="array" ref="AE2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/cantos/src/chtml/y/yovengoareunir.html</v>
      </c>
      <c r="AF237" t="s">
        <v>20</v>
      </c>
      <c r="AG237" t="str">
        <f>LOWER(LEFT(Table1345[[#This Row],[Titulo]],1))</f>
        <v>y</v>
      </c>
      <c r="AH237" t="str">
        <f>_xlfn.CONCAT(Table1345[[#This Row],[ID]:[c021]])</f>
        <v>{id:234,title: "Yo vengo a reunir", subtitle: "Isaías 66,18-21", category: "Precatecumenado", moments: ["Entrada", "Final", "Antiguo Testamento"], url: "/cantos/src/chtml/y/yovengoareunir.html"},</v>
      </c>
    </row>
    <row r="238" spans="1:34" x14ac:dyDescent="0.35">
      <c r="A238">
        <v>165</v>
      </c>
      <c r="B238" t="s">
        <v>1</v>
      </c>
      <c r="C238">
        <v>235</v>
      </c>
      <c r="D238" t="s">
        <v>2</v>
      </c>
      <c r="E238" t="s">
        <v>3</v>
      </c>
      <c r="F238" t="s">
        <v>4</v>
      </c>
      <c r="G238" t="s">
        <v>161</v>
      </c>
      <c r="H238" t="s">
        <v>6</v>
      </c>
      <c r="I238" t="s">
        <v>7</v>
      </c>
      <c r="J238" t="s">
        <v>4</v>
      </c>
      <c r="K238" t="s">
        <v>427</v>
      </c>
      <c r="L238" t="s">
        <v>9</v>
      </c>
      <c r="M238" t="s">
        <v>10</v>
      </c>
      <c r="N238" t="s">
        <v>4</v>
      </c>
      <c r="O238" t="s">
        <v>11</v>
      </c>
      <c r="P238" t="s">
        <v>4</v>
      </c>
      <c r="Q238" t="s">
        <v>12</v>
      </c>
      <c r="R238" t="s">
        <v>4</v>
      </c>
      <c r="S238" t="s">
        <v>255</v>
      </c>
      <c r="T238" t="s">
        <v>14</v>
      </c>
      <c r="U238" t="s">
        <v>304</v>
      </c>
      <c r="V238" t="s">
        <v>14</v>
      </c>
      <c r="W238" t="s">
        <v>17</v>
      </c>
      <c r="X238" t="s">
        <v>14</v>
      </c>
      <c r="Y238" t="s">
        <v>16</v>
      </c>
      <c r="Z238" t="s">
        <v>14</v>
      </c>
      <c r="AA238" t="s">
        <v>263</v>
      </c>
      <c r="AD238" t="s">
        <v>18</v>
      </c>
      <c r="AE238" t="str" cm="1">
        <f t="array" ref="AE2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/cantos/src/chtml/z/zaqueo.html</v>
      </c>
      <c r="AF238" t="s">
        <v>20</v>
      </c>
      <c r="AG238" t="str">
        <f>LOWER(LEFT(Table1345[[#This Row],[Titulo]],1))</f>
        <v>z</v>
      </c>
      <c r="AH238" t="str">
        <f>_xlfn.CONCAT(Table1345[[#This Row],[ID]:[c021]])</f>
        <v>{id:235,title: "Zaqueo", subtitle: "Lucas 19,1-10", category: "Precatecumenado", moments: ["Cuaresma", "Laudes/Visperas", "Entrada", "Comunión", "Nuevo Testamento"], url: "/cantos/src/chtml/z/zaqueo.html"},</v>
      </c>
    </row>
    <row r="239" spans="1:34" x14ac:dyDescent="0.35">
      <c r="A239">
        <v>259</v>
      </c>
      <c r="B239" t="s">
        <v>1</v>
      </c>
      <c r="C239">
        <v>236</v>
      </c>
      <c r="D239" t="s">
        <v>2</v>
      </c>
      <c r="E239" t="s">
        <v>3</v>
      </c>
      <c r="F239" t="s">
        <v>4</v>
      </c>
      <c r="G239" t="s">
        <v>503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s="5" t="s">
        <v>198</v>
      </c>
      <c r="P239" t="s">
        <v>4</v>
      </c>
      <c r="Q239" t="s">
        <v>12</v>
      </c>
      <c r="R239" t="s">
        <v>4</v>
      </c>
      <c r="S239" t="s">
        <v>506</v>
      </c>
      <c r="T239" t="s">
        <v>14</v>
      </c>
      <c r="AD239" t="s">
        <v>18</v>
      </c>
      <c r="AE239" t="str" cm="1">
        <f t="array" ref="AE2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/cantos/src/chtml/p/prountuariodeacordes.html</v>
      </c>
      <c r="AF239" t="s">
        <v>20</v>
      </c>
      <c r="AG239" t="str">
        <f>LOWER(LEFT(Table1345[[#This Row],[Titulo]],1))</f>
        <v>p</v>
      </c>
      <c r="AH239" t="str">
        <f>_xlfn.CONCAT(Table1345[[#This Row],[ID]:[c021]])</f>
        <v>{id:236,title: "Prountuario de Acordes", subtitle: "Notas", category: "Catecumenado", moments: ["Notas", ""], url: "/cantos/src/chtml/p/prountuariodeacordes.html"},</v>
      </c>
    </row>
    <row r="240" spans="1:34" x14ac:dyDescent="0.35">
      <c r="A240">
        <v>260</v>
      </c>
      <c r="B240" t="s">
        <v>1</v>
      </c>
      <c r="C240">
        <v>237</v>
      </c>
      <c r="D240" t="s">
        <v>2</v>
      </c>
      <c r="E240" t="s">
        <v>3</v>
      </c>
      <c r="F240" t="s">
        <v>4</v>
      </c>
      <c r="G240" t="s">
        <v>515</v>
      </c>
      <c r="H240" t="s">
        <v>6</v>
      </c>
      <c r="I240" t="s">
        <v>7</v>
      </c>
      <c r="J240" t="s">
        <v>4</v>
      </c>
      <c r="K240" t="s">
        <v>518</v>
      </c>
      <c r="L240" t="s">
        <v>9</v>
      </c>
      <c r="M240" t="s">
        <v>10</v>
      </c>
      <c r="N240" t="s">
        <v>4</v>
      </c>
      <c r="O240" s="5" t="s">
        <v>198</v>
      </c>
      <c r="P240" t="s">
        <v>4</v>
      </c>
      <c r="Q240" t="s">
        <v>12</v>
      </c>
      <c r="R240" t="s">
        <v>4</v>
      </c>
      <c r="S240" t="s">
        <v>516</v>
      </c>
      <c r="AD240" t="s">
        <v>18</v>
      </c>
      <c r="AE240" t="s">
        <v>517</v>
      </c>
      <c r="AF240" t="s">
        <v>20</v>
      </c>
      <c r="AG240" t="str">
        <f>LOWER(LEFT(Table1345[[#This Row],[Titulo]],1))</f>
        <v>l</v>
      </c>
      <c r="AH240" t="str">
        <f>_xlfn.CONCAT(Table1345[[#This Row],[ID]:[c021]])</f>
        <v>{id:237,title: "Libro de Canto en PDF", subtitle: "Cantos del Camino Neo Catecumenal ", category: "Catecumenado", moments: ["Autor: Kiko Argüelo"], url: "/cantos/src/doc/resucito.pdf"},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42A4-6FDF-4D05-A32F-0CEA3BCF9D06}">
  <dimension ref="A1:B234"/>
  <sheetViews>
    <sheetView topLeftCell="A182" workbookViewId="0">
      <selection activeCell="A2" sqref="A2:B234"/>
    </sheetView>
  </sheetViews>
  <sheetFormatPr defaultRowHeight="14.5" x14ac:dyDescent="0.35"/>
  <cols>
    <col min="1" max="1" width="38.26953125" bestFit="1" customWidth="1"/>
    <col min="2" max="2" width="4" bestFit="1" customWidth="1"/>
  </cols>
  <sheetData>
    <row r="1" spans="1:2" x14ac:dyDescent="0.35">
      <c r="A1" t="s">
        <v>642</v>
      </c>
      <c r="B1" t="s">
        <v>264</v>
      </c>
    </row>
    <row r="2" spans="1:2" x14ac:dyDescent="0.35">
      <c r="A2" s="10" t="s">
        <v>519</v>
      </c>
      <c r="B2">
        <v>237</v>
      </c>
    </row>
    <row r="3" spans="1:2" x14ac:dyDescent="0.35">
      <c r="A3" s="11" t="s">
        <v>5</v>
      </c>
      <c r="B3">
        <v>1</v>
      </c>
    </row>
    <row r="4" spans="1:2" x14ac:dyDescent="0.35">
      <c r="A4" s="10" t="s">
        <v>22</v>
      </c>
      <c r="B4">
        <v>2</v>
      </c>
    </row>
    <row r="5" spans="1:2" x14ac:dyDescent="0.35">
      <c r="A5" s="11" t="s">
        <v>23</v>
      </c>
      <c r="B5">
        <v>3</v>
      </c>
    </row>
    <row r="6" spans="1:2" x14ac:dyDescent="0.35">
      <c r="A6" s="10" t="s">
        <v>24</v>
      </c>
      <c r="B6">
        <v>4</v>
      </c>
    </row>
    <row r="7" spans="1:2" x14ac:dyDescent="0.35">
      <c r="A7" s="11" t="s">
        <v>25</v>
      </c>
      <c r="B7">
        <v>5</v>
      </c>
    </row>
    <row r="8" spans="1:2" x14ac:dyDescent="0.35">
      <c r="A8" s="10" t="s">
        <v>520</v>
      </c>
      <c r="B8">
        <v>6</v>
      </c>
    </row>
    <row r="9" spans="1:2" x14ac:dyDescent="0.35">
      <c r="A9" s="11" t="s">
        <v>521</v>
      </c>
      <c r="B9">
        <v>7</v>
      </c>
    </row>
    <row r="10" spans="1:2" x14ac:dyDescent="0.35">
      <c r="A10" s="10" t="s">
        <v>522</v>
      </c>
      <c r="B10">
        <v>8</v>
      </c>
    </row>
    <row r="11" spans="1:2" x14ac:dyDescent="0.35">
      <c r="A11" s="12" t="s">
        <v>523</v>
      </c>
      <c r="B11">
        <v>179</v>
      </c>
    </row>
    <row r="12" spans="1:2" x14ac:dyDescent="0.35">
      <c r="A12" s="10" t="s">
        <v>28</v>
      </c>
      <c r="B12">
        <v>9</v>
      </c>
    </row>
    <row r="13" spans="1:2" x14ac:dyDescent="0.35">
      <c r="A13" s="11" t="s">
        <v>524</v>
      </c>
      <c r="B13">
        <v>238</v>
      </c>
    </row>
    <row r="14" spans="1:2" x14ac:dyDescent="0.35">
      <c r="A14" s="10" t="s">
        <v>29</v>
      </c>
      <c r="B14">
        <v>10</v>
      </c>
    </row>
    <row r="15" spans="1:2" x14ac:dyDescent="0.35">
      <c r="A15" s="11" t="s">
        <v>30</v>
      </c>
      <c r="B15">
        <v>11</v>
      </c>
    </row>
    <row r="16" spans="1:2" x14ac:dyDescent="0.35">
      <c r="A16" s="10" t="s">
        <v>525</v>
      </c>
      <c r="B16">
        <v>12</v>
      </c>
    </row>
    <row r="17" spans="1:2" x14ac:dyDescent="0.35">
      <c r="A17" s="11" t="s">
        <v>164</v>
      </c>
      <c r="B17">
        <v>180</v>
      </c>
    </row>
    <row r="18" spans="1:2" x14ac:dyDescent="0.35">
      <c r="A18" s="10" t="s">
        <v>526</v>
      </c>
      <c r="B18">
        <v>181</v>
      </c>
    </row>
    <row r="19" spans="1:2" x14ac:dyDescent="0.35">
      <c r="A19" s="11" t="s">
        <v>32</v>
      </c>
      <c r="B19">
        <v>13</v>
      </c>
    </row>
    <row r="20" spans="1:2" x14ac:dyDescent="0.35">
      <c r="A20" s="10" t="s">
        <v>33</v>
      </c>
      <c r="B20">
        <v>14</v>
      </c>
    </row>
    <row r="21" spans="1:2" x14ac:dyDescent="0.35">
      <c r="A21" s="11" t="s">
        <v>34</v>
      </c>
      <c r="B21">
        <v>15</v>
      </c>
    </row>
    <row r="22" spans="1:2" x14ac:dyDescent="0.35">
      <c r="A22" s="10" t="s">
        <v>527</v>
      </c>
      <c r="B22">
        <v>16</v>
      </c>
    </row>
    <row r="23" spans="1:2" x14ac:dyDescent="0.35">
      <c r="A23" s="11" t="s">
        <v>36</v>
      </c>
      <c r="B23">
        <v>17</v>
      </c>
    </row>
    <row r="24" spans="1:2" x14ac:dyDescent="0.35">
      <c r="A24" s="10" t="s">
        <v>528</v>
      </c>
      <c r="B24">
        <v>18</v>
      </c>
    </row>
    <row r="25" spans="1:2" x14ac:dyDescent="0.35">
      <c r="A25" s="11" t="s">
        <v>529</v>
      </c>
      <c r="B25">
        <v>182</v>
      </c>
    </row>
    <row r="26" spans="1:2" x14ac:dyDescent="0.35">
      <c r="A26" s="10" t="s">
        <v>38</v>
      </c>
      <c r="B26">
        <v>19</v>
      </c>
    </row>
    <row r="27" spans="1:2" x14ac:dyDescent="0.35">
      <c r="A27" s="11" t="s">
        <v>530</v>
      </c>
      <c r="B27">
        <v>20</v>
      </c>
    </row>
    <row r="28" spans="1:2" x14ac:dyDescent="0.35">
      <c r="A28" s="10" t="s">
        <v>997</v>
      </c>
      <c r="B28">
        <v>21</v>
      </c>
    </row>
    <row r="29" spans="1:2" x14ac:dyDescent="0.35">
      <c r="A29" s="11" t="s">
        <v>40</v>
      </c>
      <c r="B29">
        <v>22</v>
      </c>
    </row>
    <row r="30" spans="1:2" x14ac:dyDescent="0.35">
      <c r="A30" s="10" t="s">
        <v>531</v>
      </c>
      <c r="B30">
        <v>23</v>
      </c>
    </row>
    <row r="31" spans="1:2" x14ac:dyDescent="0.35">
      <c r="A31" s="11" t="s">
        <v>42</v>
      </c>
      <c r="B31">
        <v>24</v>
      </c>
    </row>
    <row r="32" spans="1:2" x14ac:dyDescent="0.35">
      <c r="A32" s="10" t="s">
        <v>43</v>
      </c>
      <c r="B32">
        <v>25</v>
      </c>
    </row>
    <row r="33" spans="1:2" x14ac:dyDescent="0.35">
      <c r="A33" s="11" t="s">
        <v>998</v>
      </c>
      <c r="B33">
        <v>26</v>
      </c>
    </row>
    <row r="34" spans="1:2" x14ac:dyDescent="0.35">
      <c r="A34" s="10" t="s">
        <v>167</v>
      </c>
      <c r="B34">
        <v>183</v>
      </c>
    </row>
    <row r="35" spans="1:2" x14ac:dyDescent="0.35">
      <c r="A35" s="10" t="s">
        <v>45</v>
      </c>
      <c r="B35">
        <v>27</v>
      </c>
    </row>
    <row r="36" spans="1:2" x14ac:dyDescent="0.35">
      <c r="A36" s="11" t="s">
        <v>532</v>
      </c>
      <c r="B36">
        <v>28</v>
      </c>
    </row>
    <row r="37" spans="1:2" x14ac:dyDescent="0.35">
      <c r="A37" s="10" t="s">
        <v>533</v>
      </c>
      <c r="B37">
        <v>29</v>
      </c>
    </row>
    <row r="38" spans="1:2" x14ac:dyDescent="0.35">
      <c r="A38" s="11" t="s">
        <v>47</v>
      </c>
      <c r="B38">
        <v>30</v>
      </c>
    </row>
    <row r="39" spans="1:2" x14ac:dyDescent="0.35">
      <c r="A39" s="10" t="s">
        <v>534</v>
      </c>
      <c r="B39">
        <v>31</v>
      </c>
    </row>
    <row r="40" spans="1:2" x14ac:dyDescent="0.35">
      <c r="A40" s="11" t="s">
        <v>49</v>
      </c>
      <c r="B40">
        <v>32</v>
      </c>
    </row>
    <row r="41" spans="1:2" x14ac:dyDescent="0.35">
      <c r="A41" s="10" t="s">
        <v>535</v>
      </c>
      <c r="B41">
        <v>33</v>
      </c>
    </row>
    <row r="42" spans="1:2" x14ac:dyDescent="0.35">
      <c r="A42" s="11" t="s">
        <v>51</v>
      </c>
      <c r="B42">
        <v>34</v>
      </c>
    </row>
    <row r="43" spans="1:2" x14ac:dyDescent="0.35">
      <c r="A43" s="10" t="s">
        <v>536</v>
      </c>
      <c r="B43">
        <v>35</v>
      </c>
    </row>
    <row r="44" spans="1:2" x14ac:dyDescent="0.35">
      <c r="A44" s="11" t="s">
        <v>999</v>
      </c>
      <c r="B44">
        <v>36</v>
      </c>
    </row>
    <row r="45" spans="1:2" x14ac:dyDescent="0.35">
      <c r="A45" s="10" t="s">
        <v>1000</v>
      </c>
      <c r="B45">
        <v>185</v>
      </c>
    </row>
    <row r="46" spans="1:2" x14ac:dyDescent="0.35">
      <c r="A46" s="11" t="s">
        <v>537</v>
      </c>
      <c r="B46">
        <v>37</v>
      </c>
    </row>
    <row r="47" spans="1:2" x14ac:dyDescent="0.35">
      <c r="A47" s="10" t="s">
        <v>538</v>
      </c>
      <c r="B47">
        <v>239</v>
      </c>
    </row>
    <row r="48" spans="1:2" x14ac:dyDescent="0.35">
      <c r="A48" s="11" t="s">
        <v>539</v>
      </c>
      <c r="B48">
        <v>221</v>
      </c>
    </row>
    <row r="49" spans="1:2" x14ac:dyDescent="0.35">
      <c r="A49" s="10" t="s">
        <v>53</v>
      </c>
      <c r="B49">
        <v>38</v>
      </c>
    </row>
    <row r="50" spans="1:2" x14ac:dyDescent="0.35">
      <c r="A50" s="11" t="s">
        <v>54</v>
      </c>
      <c r="B50">
        <v>39</v>
      </c>
    </row>
    <row r="51" spans="1:2" x14ac:dyDescent="0.35">
      <c r="A51" s="10" t="s">
        <v>540</v>
      </c>
      <c r="B51">
        <v>240</v>
      </c>
    </row>
    <row r="52" spans="1:2" x14ac:dyDescent="0.35">
      <c r="A52" s="11" t="s">
        <v>541</v>
      </c>
      <c r="B52">
        <v>40</v>
      </c>
    </row>
    <row r="53" spans="1:2" x14ac:dyDescent="0.35">
      <c r="A53" s="10" t="s">
        <v>542</v>
      </c>
      <c r="B53">
        <v>41</v>
      </c>
    </row>
    <row r="54" spans="1:2" x14ac:dyDescent="0.35">
      <c r="A54" s="11" t="s">
        <v>169</v>
      </c>
      <c r="B54">
        <v>186</v>
      </c>
    </row>
    <row r="55" spans="1:2" x14ac:dyDescent="0.35">
      <c r="A55" s="10" t="s">
        <v>170</v>
      </c>
      <c r="B55">
        <v>187</v>
      </c>
    </row>
    <row r="56" spans="1:2" x14ac:dyDescent="0.35">
      <c r="A56" s="11" t="s">
        <v>55</v>
      </c>
      <c r="B56">
        <v>42</v>
      </c>
    </row>
    <row r="57" spans="1:2" x14ac:dyDescent="0.35">
      <c r="A57" s="10" t="s">
        <v>230</v>
      </c>
      <c r="B57">
        <v>222</v>
      </c>
    </row>
    <row r="58" spans="1:2" x14ac:dyDescent="0.35">
      <c r="A58" s="11" t="s">
        <v>56</v>
      </c>
      <c r="B58">
        <v>43</v>
      </c>
    </row>
    <row r="59" spans="1:2" x14ac:dyDescent="0.35">
      <c r="A59" s="10" t="s">
        <v>543</v>
      </c>
      <c r="B59">
        <v>44</v>
      </c>
    </row>
    <row r="60" spans="1:2" x14ac:dyDescent="0.35">
      <c r="A60" s="11" t="s">
        <v>544</v>
      </c>
      <c r="B60">
        <v>45</v>
      </c>
    </row>
    <row r="61" spans="1:2" x14ac:dyDescent="0.35">
      <c r="A61" s="10" t="s">
        <v>545</v>
      </c>
      <c r="B61">
        <v>47</v>
      </c>
    </row>
    <row r="62" spans="1:2" x14ac:dyDescent="0.35">
      <c r="A62" s="11" t="s">
        <v>203</v>
      </c>
      <c r="B62">
        <v>223</v>
      </c>
    </row>
    <row r="63" spans="1:2" x14ac:dyDescent="0.35">
      <c r="A63" s="10" t="s">
        <v>546</v>
      </c>
      <c r="B63">
        <v>48</v>
      </c>
    </row>
    <row r="64" spans="1:2" x14ac:dyDescent="0.35">
      <c r="A64" s="11" t="s">
        <v>547</v>
      </c>
      <c r="B64">
        <v>49</v>
      </c>
    </row>
    <row r="65" spans="1:2" x14ac:dyDescent="0.35">
      <c r="A65" s="10" t="s">
        <v>548</v>
      </c>
      <c r="B65">
        <v>50</v>
      </c>
    </row>
    <row r="66" spans="1:2" x14ac:dyDescent="0.35">
      <c r="A66" s="11" t="s">
        <v>63</v>
      </c>
      <c r="B66">
        <v>51</v>
      </c>
    </row>
    <row r="67" spans="1:2" x14ac:dyDescent="0.35">
      <c r="A67" s="10" t="s">
        <v>549</v>
      </c>
      <c r="B67">
        <v>52</v>
      </c>
    </row>
    <row r="68" spans="1:2" x14ac:dyDescent="0.35">
      <c r="A68" s="11" t="s">
        <v>204</v>
      </c>
      <c r="B68">
        <v>53</v>
      </c>
    </row>
    <row r="69" spans="1:2" x14ac:dyDescent="0.35">
      <c r="A69" s="10" t="s">
        <v>550</v>
      </c>
      <c r="B69">
        <v>54</v>
      </c>
    </row>
    <row r="70" spans="1:2" x14ac:dyDescent="0.35">
      <c r="A70" s="11" t="s">
        <v>232</v>
      </c>
      <c r="B70">
        <v>55</v>
      </c>
    </row>
    <row r="71" spans="1:2" x14ac:dyDescent="0.35">
      <c r="A71" s="10" t="s">
        <v>551</v>
      </c>
      <c r="B71">
        <v>56</v>
      </c>
    </row>
    <row r="72" spans="1:2" x14ac:dyDescent="0.35">
      <c r="A72" s="11" t="s">
        <v>552</v>
      </c>
      <c r="B72">
        <v>57</v>
      </c>
    </row>
    <row r="73" spans="1:2" x14ac:dyDescent="0.35">
      <c r="A73" s="10" t="s">
        <v>206</v>
      </c>
      <c r="B73">
        <v>224</v>
      </c>
    </row>
    <row r="74" spans="1:2" x14ac:dyDescent="0.35">
      <c r="A74" s="11" t="s">
        <v>65</v>
      </c>
      <c r="B74">
        <v>58</v>
      </c>
    </row>
    <row r="75" spans="1:2" x14ac:dyDescent="0.35">
      <c r="A75" s="10" t="s">
        <v>553</v>
      </c>
      <c r="B75">
        <v>59</v>
      </c>
    </row>
    <row r="76" spans="1:2" x14ac:dyDescent="0.35">
      <c r="A76" s="11" t="s">
        <v>207</v>
      </c>
      <c r="B76">
        <v>225</v>
      </c>
    </row>
    <row r="77" spans="1:2" x14ac:dyDescent="0.35">
      <c r="A77" s="10" t="s">
        <v>67</v>
      </c>
      <c r="B77">
        <v>60</v>
      </c>
    </row>
    <row r="78" spans="1:2" x14ac:dyDescent="0.35">
      <c r="A78" s="11" t="s">
        <v>68</v>
      </c>
      <c r="B78">
        <v>61</v>
      </c>
    </row>
    <row r="79" spans="1:2" x14ac:dyDescent="0.35">
      <c r="A79" s="10" t="s">
        <v>554</v>
      </c>
      <c r="B79">
        <v>62</v>
      </c>
    </row>
    <row r="80" spans="1:2" x14ac:dyDescent="0.35">
      <c r="A80" s="11" t="s">
        <v>555</v>
      </c>
      <c r="B80">
        <v>63</v>
      </c>
    </row>
    <row r="81" spans="1:2" x14ac:dyDescent="0.35">
      <c r="A81" s="10" t="s">
        <v>556</v>
      </c>
      <c r="B81">
        <v>64</v>
      </c>
    </row>
    <row r="82" spans="1:2" x14ac:dyDescent="0.35">
      <c r="A82" s="11" t="s">
        <v>233</v>
      </c>
      <c r="B82">
        <v>65</v>
      </c>
    </row>
    <row r="83" spans="1:2" x14ac:dyDescent="0.35">
      <c r="A83" s="10" t="s">
        <v>209</v>
      </c>
      <c r="B83">
        <v>66</v>
      </c>
    </row>
    <row r="84" spans="1:2" x14ac:dyDescent="0.35">
      <c r="A84" s="11" t="s">
        <v>71</v>
      </c>
      <c r="B84">
        <v>67</v>
      </c>
    </row>
    <row r="85" spans="1:2" x14ac:dyDescent="0.35">
      <c r="A85" s="10" t="s">
        <v>557</v>
      </c>
      <c r="B85">
        <v>68</v>
      </c>
    </row>
    <row r="86" spans="1:2" x14ac:dyDescent="0.35">
      <c r="A86" s="11" t="s">
        <v>558</v>
      </c>
      <c r="B86">
        <v>69</v>
      </c>
    </row>
    <row r="87" spans="1:2" x14ac:dyDescent="0.35">
      <c r="A87" s="10" t="s">
        <v>559</v>
      </c>
      <c r="B87">
        <v>70</v>
      </c>
    </row>
    <row r="88" spans="1:2" x14ac:dyDescent="0.35">
      <c r="A88" s="11" t="s">
        <v>74</v>
      </c>
      <c r="B88">
        <v>71</v>
      </c>
    </row>
    <row r="89" spans="1:2" x14ac:dyDescent="0.35">
      <c r="A89" s="10" t="s">
        <v>560</v>
      </c>
      <c r="B89">
        <v>72</v>
      </c>
    </row>
    <row r="90" spans="1:2" x14ac:dyDescent="0.35">
      <c r="A90" s="11" t="s">
        <v>561</v>
      </c>
      <c r="B90">
        <v>73</v>
      </c>
    </row>
    <row r="91" spans="1:2" x14ac:dyDescent="0.35">
      <c r="A91" s="10" t="s">
        <v>234</v>
      </c>
      <c r="B91">
        <v>74</v>
      </c>
    </row>
    <row r="92" spans="1:2" x14ac:dyDescent="0.35">
      <c r="A92" s="11" t="s">
        <v>77</v>
      </c>
      <c r="B92">
        <v>75</v>
      </c>
    </row>
    <row r="93" spans="1:2" x14ac:dyDescent="0.35">
      <c r="A93" s="10" t="s">
        <v>562</v>
      </c>
      <c r="B93">
        <v>76</v>
      </c>
    </row>
    <row r="94" spans="1:2" x14ac:dyDescent="0.35">
      <c r="A94" s="11" t="s">
        <v>563</v>
      </c>
      <c r="B94">
        <v>188</v>
      </c>
    </row>
    <row r="95" spans="1:2" x14ac:dyDescent="0.35">
      <c r="A95" s="10" t="s">
        <v>564</v>
      </c>
      <c r="B95">
        <v>77</v>
      </c>
    </row>
    <row r="96" spans="1:2" x14ac:dyDescent="0.35">
      <c r="A96" s="11" t="s">
        <v>565</v>
      </c>
      <c r="B96">
        <v>78</v>
      </c>
    </row>
    <row r="97" spans="1:2" x14ac:dyDescent="0.35">
      <c r="A97" s="10" t="s">
        <v>566</v>
      </c>
      <c r="B97">
        <v>79</v>
      </c>
    </row>
    <row r="98" spans="1:2" x14ac:dyDescent="0.35">
      <c r="A98" s="11" t="s">
        <v>567</v>
      </c>
      <c r="B98">
        <v>80</v>
      </c>
    </row>
    <row r="99" spans="1:2" x14ac:dyDescent="0.35">
      <c r="A99" s="10" t="s">
        <v>568</v>
      </c>
      <c r="B99">
        <v>81</v>
      </c>
    </row>
    <row r="100" spans="1:2" x14ac:dyDescent="0.35">
      <c r="A100" s="11" t="s">
        <v>212</v>
      </c>
      <c r="B100">
        <v>226</v>
      </c>
    </row>
    <row r="101" spans="1:2" x14ac:dyDescent="0.35">
      <c r="A101" s="10" t="s">
        <v>569</v>
      </c>
      <c r="B101">
        <v>82</v>
      </c>
    </row>
    <row r="102" spans="1:2" x14ac:dyDescent="0.35">
      <c r="A102" s="11" t="s">
        <v>84</v>
      </c>
      <c r="B102">
        <v>83</v>
      </c>
    </row>
    <row r="103" spans="1:2" x14ac:dyDescent="0.35">
      <c r="A103" s="10" t="s">
        <v>570</v>
      </c>
      <c r="B103">
        <v>241</v>
      </c>
    </row>
    <row r="104" spans="1:2" x14ac:dyDescent="0.35">
      <c r="A104" s="11" t="s">
        <v>85</v>
      </c>
      <c r="B104">
        <v>84</v>
      </c>
    </row>
    <row r="105" spans="1:2" x14ac:dyDescent="0.35">
      <c r="A105" s="10" t="s">
        <v>571</v>
      </c>
      <c r="B105">
        <v>85</v>
      </c>
    </row>
    <row r="106" spans="1:2" x14ac:dyDescent="0.35">
      <c r="A106" s="11" t="s">
        <v>572</v>
      </c>
      <c r="B106">
        <v>86</v>
      </c>
    </row>
    <row r="107" spans="1:2" x14ac:dyDescent="0.35">
      <c r="A107" s="10" t="s">
        <v>573</v>
      </c>
      <c r="B107">
        <v>227</v>
      </c>
    </row>
    <row r="108" spans="1:2" x14ac:dyDescent="0.35">
      <c r="A108" s="11" t="s">
        <v>87</v>
      </c>
      <c r="B108">
        <v>87</v>
      </c>
    </row>
    <row r="109" spans="1:2" x14ac:dyDescent="0.35">
      <c r="A109" s="10" t="s">
        <v>88</v>
      </c>
      <c r="B109">
        <v>88</v>
      </c>
    </row>
    <row r="110" spans="1:2" x14ac:dyDescent="0.35">
      <c r="A110" s="11" t="s">
        <v>89</v>
      </c>
      <c r="B110">
        <v>89</v>
      </c>
    </row>
    <row r="111" spans="1:2" x14ac:dyDescent="0.35">
      <c r="A111" s="10" t="s">
        <v>574</v>
      </c>
      <c r="B111">
        <v>90</v>
      </c>
    </row>
    <row r="112" spans="1:2" x14ac:dyDescent="0.35">
      <c r="A112" s="11" t="s">
        <v>575</v>
      </c>
      <c r="B112">
        <v>91</v>
      </c>
    </row>
    <row r="113" spans="1:2" x14ac:dyDescent="0.35">
      <c r="A113" s="10" t="s">
        <v>91</v>
      </c>
      <c r="B113">
        <v>92</v>
      </c>
    </row>
    <row r="114" spans="1:2" x14ac:dyDescent="0.35">
      <c r="A114" s="11" t="s">
        <v>92</v>
      </c>
      <c r="B114">
        <v>93</v>
      </c>
    </row>
    <row r="115" spans="1:2" x14ac:dyDescent="0.35">
      <c r="A115" s="10" t="s">
        <v>576</v>
      </c>
      <c r="B115">
        <v>228</v>
      </c>
    </row>
    <row r="116" spans="1:2" x14ac:dyDescent="0.35">
      <c r="A116" s="11" t="s">
        <v>577</v>
      </c>
      <c r="B116">
        <v>94</v>
      </c>
    </row>
    <row r="117" spans="1:2" x14ac:dyDescent="0.35">
      <c r="A117" s="10" t="s">
        <v>238</v>
      </c>
      <c r="B117">
        <v>95</v>
      </c>
    </row>
    <row r="118" spans="1:2" x14ac:dyDescent="0.35">
      <c r="A118" s="11" t="s">
        <v>239</v>
      </c>
      <c r="B118">
        <v>96</v>
      </c>
    </row>
    <row r="119" spans="1:2" x14ac:dyDescent="0.35">
      <c r="A119" s="10" t="s">
        <v>578</v>
      </c>
      <c r="B119">
        <v>97</v>
      </c>
    </row>
    <row r="120" spans="1:2" x14ac:dyDescent="0.35">
      <c r="A120" s="11" t="s">
        <v>579</v>
      </c>
      <c r="B120">
        <v>98</v>
      </c>
    </row>
    <row r="121" spans="1:2" x14ac:dyDescent="0.35">
      <c r="A121" s="10" t="s">
        <v>240</v>
      </c>
      <c r="B121">
        <v>242</v>
      </c>
    </row>
    <row r="122" spans="1:2" x14ac:dyDescent="0.35">
      <c r="A122" s="11" t="s">
        <v>580</v>
      </c>
      <c r="B122">
        <v>99</v>
      </c>
    </row>
    <row r="123" spans="1:2" x14ac:dyDescent="0.35">
      <c r="A123" s="10" t="s">
        <v>581</v>
      </c>
      <c r="B123">
        <v>100</v>
      </c>
    </row>
    <row r="124" spans="1:2" x14ac:dyDescent="0.35">
      <c r="A124" s="11" t="s">
        <v>241</v>
      </c>
      <c r="B124">
        <v>101</v>
      </c>
    </row>
    <row r="125" spans="1:2" x14ac:dyDescent="0.35">
      <c r="A125" s="10" t="s">
        <v>215</v>
      </c>
      <c r="B125">
        <v>102</v>
      </c>
    </row>
    <row r="126" spans="1:2" x14ac:dyDescent="0.35">
      <c r="A126" s="11" t="s">
        <v>1001</v>
      </c>
      <c r="B126">
        <v>103</v>
      </c>
    </row>
    <row r="127" spans="1:2" x14ac:dyDescent="0.35">
      <c r="A127" s="10" t="s">
        <v>512</v>
      </c>
      <c r="B127">
        <v>189</v>
      </c>
    </row>
    <row r="128" spans="1:2" x14ac:dyDescent="0.35">
      <c r="A128" s="11" t="s">
        <v>1002</v>
      </c>
      <c r="B128">
        <v>191</v>
      </c>
    </row>
    <row r="129" spans="1:2" x14ac:dyDescent="0.35">
      <c r="A129" s="10" t="s">
        <v>513</v>
      </c>
      <c r="B129">
        <v>192</v>
      </c>
    </row>
    <row r="130" spans="1:2" x14ac:dyDescent="0.35">
      <c r="A130" s="11" t="s">
        <v>582</v>
      </c>
      <c r="B130">
        <v>105</v>
      </c>
    </row>
    <row r="131" spans="1:2" x14ac:dyDescent="0.35">
      <c r="A131" s="10" t="s">
        <v>583</v>
      </c>
      <c r="B131">
        <v>106</v>
      </c>
    </row>
    <row r="132" spans="1:2" x14ac:dyDescent="0.35">
      <c r="A132" s="11" t="s">
        <v>584</v>
      </c>
      <c r="B132">
        <v>107</v>
      </c>
    </row>
    <row r="133" spans="1:2" x14ac:dyDescent="0.35">
      <c r="A133" s="10" t="s">
        <v>100</v>
      </c>
      <c r="B133">
        <v>108</v>
      </c>
    </row>
    <row r="134" spans="1:2" x14ac:dyDescent="0.35">
      <c r="A134" s="11" t="s">
        <v>101</v>
      </c>
      <c r="B134">
        <v>109</v>
      </c>
    </row>
    <row r="135" spans="1:2" x14ac:dyDescent="0.35">
      <c r="A135" s="10" t="s">
        <v>102</v>
      </c>
      <c r="B135">
        <v>110</v>
      </c>
    </row>
    <row r="136" spans="1:2" x14ac:dyDescent="0.35">
      <c r="A136" s="11" t="s">
        <v>103</v>
      </c>
      <c r="B136">
        <v>111</v>
      </c>
    </row>
    <row r="137" spans="1:2" x14ac:dyDescent="0.35">
      <c r="A137" s="10" t="s">
        <v>104</v>
      </c>
      <c r="B137">
        <v>112</v>
      </c>
    </row>
    <row r="138" spans="1:2" x14ac:dyDescent="0.35">
      <c r="A138" s="11" t="s">
        <v>105</v>
      </c>
      <c r="B138">
        <v>113</v>
      </c>
    </row>
    <row r="139" spans="1:2" x14ac:dyDescent="0.35">
      <c r="A139" s="10" t="s">
        <v>106</v>
      </c>
      <c r="B139">
        <v>114</v>
      </c>
    </row>
    <row r="140" spans="1:2" x14ac:dyDescent="0.35">
      <c r="A140" s="11" t="s">
        <v>107</v>
      </c>
      <c r="B140">
        <v>115</v>
      </c>
    </row>
    <row r="141" spans="1:2" x14ac:dyDescent="0.35">
      <c r="A141" s="10" t="s">
        <v>585</v>
      </c>
      <c r="B141">
        <v>243</v>
      </c>
    </row>
    <row r="142" spans="1:2" x14ac:dyDescent="0.35">
      <c r="A142" s="11" t="s">
        <v>586</v>
      </c>
      <c r="B142">
        <v>116</v>
      </c>
    </row>
    <row r="143" spans="1:2" x14ac:dyDescent="0.35">
      <c r="A143" s="10" t="s">
        <v>587</v>
      </c>
      <c r="B143">
        <v>117</v>
      </c>
    </row>
    <row r="144" spans="1:2" x14ac:dyDescent="0.35">
      <c r="A144" s="11" t="s">
        <v>109</v>
      </c>
      <c r="B144">
        <v>118</v>
      </c>
    </row>
    <row r="145" spans="1:2" x14ac:dyDescent="0.35">
      <c r="A145" s="10" t="s">
        <v>110</v>
      </c>
      <c r="B145">
        <v>119</v>
      </c>
    </row>
    <row r="146" spans="1:2" x14ac:dyDescent="0.35">
      <c r="A146" s="11" t="s">
        <v>588</v>
      </c>
      <c r="B146">
        <v>229</v>
      </c>
    </row>
    <row r="147" spans="1:2" x14ac:dyDescent="0.35">
      <c r="A147" s="10" t="s">
        <v>589</v>
      </c>
      <c r="B147">
        <v>120</v>
      </c>
    </row>
    <row r="148" spans="1:2" x14ac:dyDescent="0.35">
      <c r="A148" s="11" t="s">
        <v>217</v>
      </c>
      <c r="B148">
        <v>121</v>
      </c>
    </row>
    <row r="149" spans="1:2" x14ac:dyDescent="0.35">
      <c r="A149" s="10" t="s">
        <v>243</v>
      </c>
      <c r="B149">
        <v>230</v>
      </c>
    </row>
    <row r="150" spans="1:2" x14ac:dyDescent="0.35">
      <c r="A150" s="11" t="s">
        <v>218</v>
      </c>
      <c r="B150">
        <v>231</v>
      </c>
    </row>
    <row r="151" spans="1:2" x14ac:dyDescent="0.35">
      <c r="A151" s="10" t="s">
        <v>590</v>
      </c>
      <c r="B151">
        <v>122</v>
      </c>
    </row>
    <row r="152" spans="1:2" x14ac:dyDescent="0.35">
      <c r="A152" s="11" t="s">
        <v>112</v>
      </c>
      <c r="B152">
        <v>123</v>
      </c>
    </row>
    <row r="153" spans="1:2" x14ac:dyDescent="0.35">
      <c r="A153" s="10" t="s">
        <v>591</v>
      </c>
      <c r="B153">
        <v>124</v>
      </c>
    </row>
    <row r="154" spans="1:2" x14ac:dyDescent="0.35">
      <c r="A154" s="11" t="s">
        <v>592</v>
      </c>
      <c r="B154">
        <v>125</v>
      </c>
    </row>
    <row r="155" spans="1:2" x14ac:dyDescent="0.35">
      <c r="A155" s="10" t="s">
        <v>593</v>
      </c>
      <c r="B155">
        <v>126</v>
      </c>
    </row>
    <row r="156" spans="1:2" x14ac:dyDescent="0.35">
      <c r="A156" s="11" t="s">
        <v>594</v>
      </c>
      <c r="B156">
        <v>127</v>
      </c>
    </row>
    <row r="157" spans="1:2" x14ac:dyDescent="0.35">
      <c r="A157" s="10" t="s">
        <v>595</v>
      </c>
      <c r="B157">
        <v>232</v>
      </c>
    </row>
    <row r="158" spans="1:2" x14ac:dyDescent="0.35">
      <c r="A158" s="11" t="s">
        <v>596</v>
      </c>
      <c r="B158">
        <v>128</v>
      </c>
    </row>
    <row r="159" spans="1:2" x14ac:dyDescent="0.35">
      <c r="A159" s="10" t="s">
        <v>597</v>
      </c>
      <c r="B159">
        <v>129</v>
      </c>
    </row>
    <row r="160" spans="1:2" x14ac:dyDescent="0.35">
      <c r="A160" s="11" t="s">
        <v>173</v>
      </c>
      <c r="B160">
        <v>193</v>
      </c>
    </row>
    <row r="161" spans="1:2" x14ac:dyDescent="0.35">
      <c r="A161" s="10" t="s">
        <v>598</v>
      </c>
      <c r="B161">
        <v>130</v>
      </c>
    </row>
    <row r="162" spans="1:2" x14ac:dyDescent="0.35">
      <c r="A162" s="11" t="s">
        <v>15</v>
      </c>
      <c r="B162">
        <v>131</v>
      </c>
    </row>
    <row r="163" spans="1:2" x14ac:dyDescent="0.35">
      <c r="A163" s="10" t="s">
        <v>1003</v>
      </c>
      <c r="B163">
        <v>194</v>
      </c>
    </row>
    <row r="164" spans="1:2" x14ac:dyDescent="0.35">
      <c r="A164" s="11" t="s">
        <v>185</v>
      </c>
      <c r="B164">
        <v>197</v>
      </c>
    </row>
    <row r="165" spans="1:2" x14ac:dyDescent="0.35">
      <c r="A165" s="10" t="s">
        <v>175</v>
      </c>
      <c r="B165">
        <v>200</v>
      </c>
    </row>
    <row r="166" spans="1:2" x14ac:dyDescent="0.35">
      <c r="A166" s="11" t="s">
        <v>1004</v>
      </c>
      <c r="B166">
        <v>132</v>
      </c>
    </row>
    <row r="167" spans="1:2" x14ac:dyDescent="0.35">
      <c r="A167" s="10" t="s">
        <v>599</v>
      </c>
      <c r="B167">
        <v>133</v>
      </c>
    </row>
    <row r="168" spans="1:2" x14ac:dyDescent="0.35">
      <c r="A168" s="11" t="s">
        <v>600</v>
      </c>
      <c r="B168">
        <v>134</v>
      </c>
    </row>
    <row r="169" spans="1:2" x14ac:dyDescent="0.35">
      <c r="A169" s="10" t="s">
        <v>601</v>
      </c>
      <c r="B169">
        <v>135</v>
      </c>
    </row>
    <row r="170" spans="1:2" x14ac:dyDescent="0.35">
      <c r="A170" s="11" t="s">
        <v>602</v>
      </c>
      <c r="B170">
        <v>204</v>
      </c>
    </row>
    <row r="171" spans="1:2" x14ac:dyDescent="0.35">
      <c r="A171" s="10" t="s">
        <v>187</v>
      </c>
      <c r="B171">
        <v>205</v>
      </c>
    </row>
    <row r="172" spans="1:2" x14ac:dyDescent="0.35">
      <c r="A172" s="11" t="s">
        <v>188</v>
      </c>
      <c r="B172">
        <v>206</v>
      </c>
    </row>
    <row r="173" spans="1:2" x14ac:dyDescent="0.35">
      <c r="A173" s="10" t="s">
        <v>603</v>
      </c>
      <c r="B173">
        <v>136</v>
      </c>
    </row>
    <row r="174" spans="1:2" x14ac:dyDescent="0.35">
      <c r="A174" s="11" t="s">
        <v>125</v>
      </c>
      <c r="B174">
        <v>137</v>
      </c>
    </row>
    <row r="175" spans="1:2" x14ac:dyDescent="0.35">
      <c r="A175" s="10" t="s">
        <v>245</v>
      </c>
      <c r="B175">
        <v>138</v>
      </c>
    </row>
    <row r="176" spans="1:2" x14ac:dyDescent="0.35">
      <c r="A176" s="11" t="s">
        <v>126</v>
      </c>
      <c r="B176">
        <v>139</v>
      </c>
    </row>
    <row r="177" spans="1:2" x14ac:dyDescent="0.35">
      <c r="A177" s="10" t="s">
        <v>604</v>
      </c>
      <c r="B177">
        <v>140</v>
      </c>
    </row>
    <row r="178" spans="1:2" x14ac:dyDescent="0.35">
      <c r="A178" s="11" t="s">
        <v>605</v>
      </c>
      <c r="B178">
        <v>141</v>
      </c>
    </row>
    <row r="179" spans="1:2" x14ac:dyDescent="0.35">
      <c r="A179" s="10" t="s">
        <v>606</v>
      </c>
      <c r="B179">
        <v>142</v>
      </c>
    </row>
    <row r="180" spans="1:2" x14ac:dyDescent="0.35">
      <c r="A180" s="11" t="s">
        <v>607</v>
      </c>
      <c r="B180">
        <v>143</v>
      </c>
    </row>
    <row r="181" spans="1:2" x14ac:dyDescent="0.35">
      <c r="A181" s="10" t="s">
        <v>608</v>
      </c>
      <c r="B181">
        <v>208</v>
      </c>
    </row>
    <row r="182" spans="1:2" x14ac:dyDescent="0.35">
      <c r="A182" s="11" t="s">
        <v>609</v>
      </c>
      <c r="B182">
        <v>209</v>
      </c>
    </row>
    <row r="183" spans="1:2" x14ac:dyDescent="0.35">
      <c r="A183" s="10" t="s">
        <v>189</v>
      </c>
      <c r="B183">
        <v>210</v>
      </c>
    </row>
    <row r="184" spans="1:2" x14ac:dyDescent="0.35">
      <c r="A184" s="11" t="s">
        <v>610</v>
      </c>
      <c r="B184">
        <v>211</v>
      </c>
    </row>
    <row r="185" spans="1:2" x14ac:dyDescent="0.35">
      <c r="A185" s="10" t="s">
        <v>611</v>
      </c>
      <c r="B185">
        <v>212</v>
      </c>
    </row>
    <row r="186" spans="1:2" x14ac:dyDescent="0.35">
      <c r="A186" s="11" t="s">
        <v>612</v>
      </c>
      <c r="B186">
        <v>144</v>
      </c>
    </row>
    <row r="187" spans="1:2" x14ac:dyDescent="0.35">
      <c r="A187" s="10" t="s">
        <v>613</v>
      </c>
      <c r="B187">
        <v>218</v>
      </c>
    </row>
    <row r="188" spans="1:2" x14ac:dyDescent="0.35">
      <c r="A188" s="11" t="s">
        <v>614</v>
      </c>
      <c r="B188">
        <v>219</v>
      </c>
    </row>
    <row r="189" spans="1:2" x14ac:dyDescent="0.35">
      <c r="A189" s="10" t="s">
        <v>615</v>
      </c>
      <c r="B189">
        <v>215</v>
      </c>
    </row>
    <row r="190" spans="1:2" x14ac:dyDescent="0.35">
      <c r="A190" s="11" t="s">
        <v>616</v>
      </c>
      <c r="B190">
        <v>216</v>
      </c>
    </row>
    <row r="191" spans="1:2" x14ac:dyDescent="0.35">
      <c r="A191" s="10" t="s">
        <v>617</v>
      </c>
      <c r="B191">
        <v>214</v>
      </c>
    </row>
    <row r="192" spans="1:2" x14ac:dyDescent="0.35">
      <c r="A192" s="11" t="s">
        <v>618</v>
      </c>
      <c r="B192">
        <v>217</v>
      </c>
    </row>
    <row r="193" spans="1:2" x14ac:dyDescent="0.35">
      <c r="A193" s="10" t="s">
        <v>619</v>
      </c>
      <c r="B193">
        <v>145</v>
      </c>
    </row>
    <row r="194" spans="1:2" x14ac:dyDescent="0.35">
      <c r="A194" s="11" t="s">
        <v>133</v>
      </c>
      <c r="B194">
        <v>146</v>
      </c>
    </row>
    <row r="195" spans="1:2" x14ac:dyDescent="0.35">
      <c r="A195" s="10" t="s">
        <v>134</v>
      </c>
      <c r="B195">
        <v>147</v>
      </c>
    </row>
    <row r="196" spans="1:2" x14ac:dyDescent="0.35">
      <c r="A196" s="11" t="s">
        <v>620</v>
      </c>
      <c r="B196">
        <v>233</v>
      </c>
    </row>
    <row r="197" spans="1:2" x14ac:dyDescent="0.35">
      <c r="A197" s="10" t="s">
        <v>247</v>
      </c>
      <c r="B197">
        <v>148</v>
      </c>
    </row>
    <row r="198" spans="1:2" x14ac:dyDescent="0.35">
      <c r="A198" s="11" t="s">
        <v>221</v>
      </c>
      <c r="B198">
        <v>234</v>
      </c>
    </row>
    <row r="199" spans="1:2" x14ac:dyDescent="0.35">
      <c r="A199" s="10" t="s">
        <v>621</v>
      </c>
      <c r="B199">
        <v>149</v>
      </c>
    </row>
    <row r="200" spans="1:2" x14ac:dyDescent="0.35">
      <c r="A200" s="11" t="s">
        <v>622</v>
      </c>
      <c r="B200">
        <v>150</v>
      </c>
    </row>
    <row r="201" spans="1:2" x14ac:dyDescent="0.35">
      <c r="A201" s="10" t="s">
        <v>623</v>
      </c>
      <c r="B201">
        <v>151</v>
      </c>
    </row>
    <row r="202" spans="1:2" x14ac:dyDescent="0.35">
      <c r="A202" s="11" t="s">
        <v>138</v>
      </c>
      <c r="B202">
        <v>152</v>
      </c>
    </row>
    <row r="203" spans="1:2" x14ac:dyDescent="0.35">
      <c r="A203" s="10" t="s">
        <v>139</v>
      </c>
      <c r="B203">
        <v>153</v>
      </c>
    </row>
    <row r="204" spans="1:2" x14ac:dyDescent="0.35">
      <c r="A204" s="11" t="s">
        <v>624</v>
      </c>
      <c r="B204">
        <v>235</v>
      </c>
    </row>
    <row r="205" spans="1:2" x14ac:dyDescent="0.35">
      <c r="A205" s="10" t="s">
        <v>625</v>
      </c>
      <c r="B205">
        <v>154</v>
      </c>
    </row>
    <row r="206" spans="1:2" x14ac:dyDescent="0.35">
      <c r="A206" s="11" t="s">
        <v>626</v>
      </c>
      <c r="B206">
        <v>155</v>
      </c>
    </row>
    <row r="207" spans="1:2" x14ac:dyDescent="0.35">
      <c r="A207" s="10" t="s">
        <v>627</v>
      </c>
      <c r="B207">
        <v>156</v>
      </c>
    </row>
    <row r="208" spans="1:2" x14ac:dyDescent="0.35">
      <c r="A208" s="11" t="s">
        <v>248</v>
      </c>
      <c r="B208">
        <v>244</v>
      </c>
    </row>
    <row r="209" spans="1:2" x14ac:dyDescent="0.35">
      <c r="A209" s="10" t="s">
        <v>628</v>
      </c>
      <c r="B209">
        <v>157</v>
      </c>
    </row>
    <row r="210" spans="1:2" x14ac:dyDescent="0.35">
      <c r="A210" s="11" t="s">
        <v>197</v>
      </c>
      <c r="B210">
        <v>220</v>
      </c>
    </row>
    <row r="211" spans="1:2" x14ac:dyDescent="0.35">
      <c r="A211" s="10" t="s">
        <v>144</v>
      </c>
      <c r="B211">
        <v>158</v>
      </c>
    </row>
    <row r="212" spans="1:2" x14ac:dyDescent="0.35">
      <c r="A212" s="11" t="s">
        <v>629</v>
      </c>
      <c r="B212">
        <v>159</v>
      </c>
    </row>
    <row r="213" spans="1:2" x14ac:dyDescent="0.35">
      <c r="A213" s="10" t="s">
        <v>249</v>
      </c>
      <c r="B213">
        <v>236</v>
      </c>
    </row>
    <row r="214" spans="1:2" x14ac:dyDescent="0.35">
      <c r="A214" s="11" t="s">
        <v>630</v>
      </c>
      <c r="B214">
        <v>160</v>
      </c>
    </row>
    <row r="215" spans="1:2" x14ac:dyDescent="0.35">
      <c r="A215" s="10" t="s">
        <v>146</v>
      </c>
      <c r="B215">
        <v>161</v>
      </c>
    </row>
    <row r="216" spans="1:2" x14ac:dyDescent="0.35">
      <c r="A216" s="11" t="s">
        <v>631</v>
      </c>
      <c r="B216">
        <v>162</v>
      </c>
    </row>
    <row r="217" spans="1:2" x14ac:dyDescent="0.35">
      <c r="A217" s="10" t="s">
        <v>632</v>
      </c>
      <c r="B217">
        <v>163</v>
      </c>
    </row>
    <row r="218" spans="1:2" x14ac:dyDescent="0.35">
      <c r="A218" s="11" t="s">
        <v>633</v>
      </c>
      <c r="B218">
        <v>164</v>
      </c>
    </row>
    <row r="219" spans="1:2" x14ac:dyDescent="0.35">
      <c r="A219" s="10" t="s">
        <v>634</v>
      </c>
      <c r="B219">
        <v>165</v>
      </c>
    </row>
    <row r="220" spans="1:2" x14ac:dyDescent="0.35">
      <c r="A220" s="11" t="s">
        <v>250</v>
      </c>
      <c r="B220">
        <v>166</v>
      </c>
    </row>
    <row r="221" spans="1:2" x14ac:dyDescent="0.35">
      <c r="A221" s="10" t="s">
        <v>635</v>
      </c>
      <c r="B221">
        <v>167</v>
      </c>
    </row>
    <row r="222" spans="1:2" x14ac:dyDescent="0.35">
      <c r="A222" s="11" t="s">
        <v>636</v>
      </c>
      <c r="B222">
        <v>168</v>
      </c>
    </row>
    <row r="223" spans="1:2" x14ac:dyDescent="0.35">
      <c r="A223" s="10" t="s">
        <v>637</v>
      </c>
      <c r="B223">
        <v>169</v>
      </c>
    </row>
    <row r="224" spans="1:2" x14ac:dyDescent="0.35">
      <c r="A224" s="11" t="s">
        <v>638</v>
      </c>
      <c r="B224">
        <v>170</v>
      </c>
    </row>
    <row r="225" spans="1:2" x14ac:dyDescent="0.35">
      <c r="A225" s="10" t="s">
        <v>639</v>
      </c>
      <c r="B225">
        <v>171</v>
      </c>
    </row>
    <row r="226" spans="1:2" x14ac:dyDescent="0.35">
      <c r="A226" s="11" t="s">
        <v>155</v>
      </c>
      <c r="B226">
        <v>172</v>
      </c>
    </row>
    <row r="227" spans="1:2" x14ac:dyDescent="0.35">
      <c r="A227" s="10" t="s">
        <v>156</v>
      </c>
      <c r="B227">
        <v>173</v>
      </c>
    </row>
    <row r="228" spans="1:2" x14ac:dyDescent="0.35">
      <c r="A228" s="11" t="s">
        <v>640</v>
      </c>
      <c r="B228">
        <v>174</v>
      </c>
    </row>
    <row r="229" spans="1:2" x14ac:dyDescent="0.35">
      <c r="A229" s="10" t="s">
        <v>158</v>
      </c>
      <c r="B229">
        <v>175</v>
      </c>
    </row>
    <row r="230" spans="1:2" x14ac:dyDescent="0.35">
      <c r="A230" s="11" t="s">
        <v>641</v>
      </c>
      <c r="B230">
        <v>176</v>
      </c>
    </row>
    <row r="231" spans="1:2" x14ac:dyDescent="0.35">
      <c r="A231" s="10" t="s">
        <v>160</v>
      </c>
      <c r="B231">
        <v>177</v>
      </c>
    </row>
    <row r="232" spans="1:2" x14ac:dyDescent="0.35">
      <c r="A232" s="11" t="s">
        <v>161</v>
      </c>
      <c r="B232">
        <v>178</v>
      </c>
    </row>
    <row r="233" spans="1:2" x14ac:dyDescent="0.35">
      <c r="A233" s="10" t="s">
        <v>503</v>
      </c>
    </row>
    <row r="234" spans="1:2" x14ac:dyDescent="0.35">
      <c r="A234" s="10" t="s">
        <v>515</v>
      </c>
    </row>
  </sheetData>
  <autoFilter ref="A1:B233" xr:uid="{34BF42A4-6FDF-4D05-A32F-0CEA3BCF9D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9A2B-1B33-40DF-A9BF-75D89E3EB2EA}">
  <dimension ref="A1:B234"/>
  <sheetViews>
    <sheetView workbookViewId="0"/>
  </sheetViews>
  <sheetFormatPr defaultRowHeight="14.5" x14ac:dyDescent="0.35"/>
  <cols>
    <col min="1" max="1" width="38.26953125" bestFit="1" customWidth="1"/>
    <col min="2" max="2" width="4" bestFit="1" customWidth="1"/>
  </cols>
  <sheetData>
    <row r="1" spans="1:2" x14ac:dyDescent="0.35">
      <c r="A1" t="s">
        <v>642</v>
      </c>
      <c r="B1" t="s">
        <v>264</v>
      </c>
    </row>
    <row r="2" spans="1:2" x14ac:dyDescent="0.35">
      <c r="A2" s="11" t="s">
        <v>5</v>
      </c>
      <c r="B2">
        <v>1</v>
      </c>
    </row>
    <row r="3" spans="1:2" x14ac:dyDescent="0.35">
      <c r="A3" s="10" t="s">
        <v>22</v>
      </c>
      <c r="B3">
        <v>2</v>
      </c>
    </row>
    <row r="4" spans="1:2" x14ac:dyDescent="0.35">
      <c r="A4" s="11" t="s">
        <v>23</v>
      </c>
      <c r="B4">
        <v>3</v>
      </c>
    </row>
    <row r="5" spans="1:2" x14ac:dyDescent="0.35">
      <c r="A5" s="10" t="s">
        <v>24</v>
      </c>
      <c r="B5">
        <v>4</v>
      </c>
    </row>
    <row r="6" spans="1:2" x14ac:dyDescent="0.35">
      <c r="A6" s="11" t="s">
        <v>25</v>
      </c>
      <c r="B6">
        <v>5</v>
      </c>
    </row>
    <row r="7" spans="1:2" x14ac:dyDescent="0.35">
      <c r="A7" s="10" t="s">
        <v>520</v>
      </c>
      <c r="B7">
        <v>6</v>
      </c>
    </row>
    <row r="8" spans="1:2" x14ac:dyDescent="0.35">
      <c r="A8" s="11" t="s">
        <v>521</v>
      </c>
      <c r="B8">
        <v>7</v>
      </c>
    </row>
    <row r="9" spans="1:2" x14ac:dyDescent="0.35">
      <c r="A9" s="10" t="s">
        <v>522</v>
      </c>
      <c r="B9">
        <v>8</v>
      </c>
    </row>
    <row r="10" spans="1:2" x14ac:dyDescent="0.35">
      <c r="A10" s="10" t="s">
        <v>28</v>
      </c>
      <c r="B10">
        <v>9</v>
      </c>
    </row>
    <row r="11" spans="1:2" x14ac:dyDescent="0.35">
      <c r="A11" s="10" t="s">
        <v>29</v>
      </c>
      <c r="B11">
        <v>10</v>
      </c>
    </row>
    <row r="12" spans="1:2" x14ac:dyDescent="0.35">
      <c r="A12" s="11" t="s">
        <v>30</v>
      </c>
      <c r="B12">
        <v>11</v>
      </c>
    </row>
    <row r="13" spans="1:2" x14ac:dyDescent="0.35">
      <c r="A13" s="10" t="s">
        <v>525</v>
      </c>
      <c r="B13">
        <v>12</v>
      </c>
    </row>
    <row r="14" spans="1:2" x14ac:dyDescent="0.35">
      <c r="A14" s="11" t="s">
        <v>32</v>
      </c>
      <c r="B14">
        <v>13</v>
      </c>
    </row>
    <row r="15" spans="1:2" x14ac:dyDescent="0.35">
      <c r="A15" s="10" t="s">
        <v>33</v>
      </c>
      <c r="B15">
        <v>14</v>
      </c>
    </row>
    <row r="16" spans="1:2" x14ac:dyDescent="0.35">
      <c r="A16" s="11" t="s">
        <v>34</v>
      </c>
      <c r="B16">
        <v>15</v>
      </c>
    </row>
    <row r="17" spans="1:2" x14ac:dyDescent="0.35">
      <c r="A17" s="10" t="s">
        <v>527</v>
      </c>
      <c r="B17">
        <v>16</v>
      </c>
    </row>
    <row r="18" spans="1:2" x14ac:dyDescent="0.35">
      <c r="A18" s="11" t="s">
        <v>36</v>
      </c>
      <c r="B18">
        <v>17</v>
      </c>
    </row>
    <row r="19" spans="1:2" x14ac:dyDescent="0.35">
      <c r="A19" s="10" t="s">
        <v>528</v>
      </c>
      <c r="B19">
        <v>18</v>
      </c>
    </row>
    <row r="20" spans="1:2" x14ac:dyDescent="0.35">
      <c r="A20" s="10" t="s">
        <v>38</v>
      </c>
      <c r="B20">
        <v>19</v>
      </c>
    </row>
    <row r="21" spans="1:2" x14ac:dyDescent="0.35">
      <c r="A21" s="11" t="s">
        <v>530</v>
      </c>
      <c r="B21">
        <v>20</v>
      </c>
    </row>
    <row r="22" spans="1:2" x14ac:dyDescent="0.35">
      <c r="A22" s="10" t="s">
        <v>997</v>
      </c>
      <c r="B22">
        <v>21</v>
      </c>
    </row>
    <row r="23" spans="1:2" x14ac:dyDescent="0.35">
      <c r="A23" s="11" t="s">
        <v>40</v>
      </c>
      <c r="B23">
        <v>22</v>
      </c>
    </row>
    <row r="24" spans="1:2" x14ac:dyDescent="0.35">
      <c r="A24" s="10" t="s">
        <v>531</v>
      </c>
      <c r="B24">
        <v>23</v>
      </c>
    </row>
    <row r="25" spans="1:2" x14ac:dyDescent="0.35">
      <c r="A25" s="11" t="s">
        <v>42</v>
      </c>
      <c r="B25">
        <v>24</v>
      </c>
    </row>
    <row r="26" spans="1:2" x14ac:dyDescent="0.35">
      <c r="A26" s="10" t="s">
        <v>43</v>
      </c>
      <c r="B26">
        <v>25</v>
      </c>
    </row>
    <row r="27" spans="1:2" x14ac:dyDescent="0.35">
      <c r="A27" s="11" t="s">
        <v>998</v>
      </c>
      <c r="B27">
        <v>26</v>
      </c>
    </row>
    <row r="28" spans="1:2" x14ac:dyDescent="0.35">
      <c r="A28" s="10" t="s">
        <v>45</v>
      </c>
      <c r="B28">
        <v>27</v>
      </c>
    </row>
    <row r="29" spans="1:2" x14ac:dyDescent="0.35">
      <c r="A29" s="11" t="s">
        <v>532</v>
      </c>
      <c r="B29">
        <v>28</v>
      </c>
    </row>
    <row r="30" spans="1:2" x14ac:dyDescent="0.35">
      <c r="A30" s="10" t="s">
        <v>533</v>
      </c>
      <c r="B30">
        <v>29</v>
      </c>
    </row>
    <row r="31" spans="1:2" x14ac:dyDescent="0.35">
      <c r="A31" s="11" t="s">
        <v>47</v>
      </c>
      <c r="B31">
        <v>30</v>
      </c>
    </row>
    <row r="32" spans="1:2" x14ac:dyDescent="0.35">
      <c r="A32" s="10" t="s">
        <v>534</v>
      </c>
      <c r="B32">
        <v>31</v>
      </c>
    </row>
    <row r="33" spans="1:2" x14ac:dyDescent="0.35">
      <c r="A33" s="11" t="s">
        <v>49</v>
      </c>
      <c r="B33">
        <v>32</v>
      </c>
    </row>
    <row r="34" spans="1:2" x14ac:dyDescent="0.35">
      <c r="A34" s="10" t="s">
        <v>535</v>
      </c>
      <c r="B34">
        <v>33</v>
      </c>
    </row>
    <row r="35" spans="1:2" x14ac:dyDescent="0.35">
      <c r="A35" s="11" t="s">
        <v>51</v>
      </c>
      <c r="B35">
        <v>34</v>
      </c>
    </row>
    <row r="36" spans="1:2" x14ac:dyDescent="0.35">
      <c r="A36" s="10" t="s">
        <v>536</v>
      </c>
      <c r="B36">
        <v>35</v>
      </c>
    </row>
    <row r="37" spans="1:2" x14ac:dyDescent="0.35">
      <c r="A37" s="11" t="s">
        <v>999</v>
      </c>
      <c r="B37">
        <v>36</v>
      </c>
    </row>
    <row r="38" spans="1:2" x14ac:dyDescent="0.35">
      <c r="A38" s="11" t="s">
        <v>537</v>
      </c>
      <c r="B38">
        <v>37</v>
      </c>
    </row>
    <row r="39" spans="1:2" x14ac:dyDescent="0.35">
      <c r="A39" s="10" t="s">
        <v>53</v>
      </c>
      <c r="B39">
        <v>38</v>
      </c>
    </row>
    <row r="40" spans="1:2" x14ac:dyDescent="0.35">
      <c r="A40" s="11" t="s">
        <v>54</v>
      </c>
      <c r="B40">
        <v>39</v>
      </c>
    </row>
    <row r="41" spans="1:2" x14ac:dyDescent="0.35">
      <c r="A41" s="11" t="s">
        <v>541</v>
      </c>
      <c r="B41">
        <v>40</v>
      </c>
    </row>
    <row r="42" spans="1:2" x14ac:dyDescent="0.35">
      <c r="A42" s="10" t="s">
        <v>542</v>
      </c>
      <c r="B42">
        <v>41</v>
      </c>
    </row>
    <row r="43" spans="1:2" x14ac:dyDescent="0.35">
      <c r="A43" s="11" t="s">
        <v>55</v>
      </c>
      <c r="B43">
        <v>42</v>
      </c>
    </row>
    <row r="44" spans="1:2" x14ac:dyDescent="0.35">
      <c r="A44" s="11" t="s">
        <v>56</v>
      </c>
      <c r="B44">
        <v>43</v>
      </c>
    </row>
    <row r="45" spans="1:2" x14ac:dyDescent="0.35">
      <c r="A45" s="10" t="s">
        <v>543</v>
      </c>
      <c r="B45">
        <v>44</v>
      </c>
    </row>
    <row r="46" spans="1:2" x14ac:dyDescent="0.35">
      <c r="A46" s="11" t="s">
        <v>544</v>
      </c>
      <c r="B46">
        <v>45</v>
      </c>
    </row>
    <row r="47" spans="1:2" x14ac:dyDescent="0.35">
      <c r="A47" s="10" t="s">
        <v>545</v>
      </c>
      <c r="B47">
        <v>47</v>
      </c>
    </row>
    <row r="48" spans="1:2" x14ac:dyDescent="0.35">
      <c r="A48" s="10" t="s">
        <v>546</v>
      </c>
      <c r="B48">
        <v>48</v>
      </c>
    </row>
    <row r="49" spans="1:2" x14ac:dyDescent="0.35">
      <c r="A49" s="11" t="s">
        <v>547</v>
      </c>
      <c r="B49">
        <v>49</v>
      </c>
    </row>
    <row r="50" spans="1:2" x14ac:dyDescent="0.35">
      <c r="A50" s="10" t="s">
        <v>548</v>
      </c>
      <c r="B50">
        <v>50</v>
      </c>
    </row>
    <row r="51" spans="1:2" x14ac:dyDescent="0.35">
      <c r="A51" s="11" t="s">
        <v>63</v>
      </c>
      <c r="B51">
        <v>51</v>
      </c>
    </row>
    <row r="52" spans="1:2" x14ac:dyDescent="0.35">
      <c r="A52" s="10" t="s">
        <v>549</v>
      </c>
      <c r="B52">
        <v>52</v>
      </c>
    </row>
    <row r="53" spans="1:2" x14ac:dyDescent="0.35">
      <c r="A53" s="11" t="s">
        <v>204</v>
      </c>
      <c r="B53">
        <v>53</v>
      </c>
    </row>
    <row r="54" spans="1:2" x14ac:dyDescent="0.35">
      <c r="A54" s="10" t="s">
        <v>550</v>
      </c>
      <c r="B54">
        <v>54</v>
      </c>
    </row>
    <row r="55" spans="1:2" x14ac:dyDescent="0.35">
      <c r="A55" s="11" t="s">
        <v>232</v>
      </c>
      <c r="B55">
        <v>55</v>
      </c>
    </row>
    <row r="56" spans="1:2" x14ac:dyDescent="0.35">
      <c r="A56" s="10" t="s">
        <v>551</v>
      </c>
      <c r="B56">
        <v>56</v>
      </c>
    </row>
    <row r="57" spans="1:2" x14ac:dyDescent="0.35">
      <c r="A57" s="11" t="s">
        <v>552</v>
      </c>
      <c r="B57">
        <v>57</v>
      </c>
    </row>
    <row r="58" spans="1:2" x14ac:dyDescent="0.35">
      <c r="A58" s="11" t="s">
        <v>65</v>
      </c>
      <c r="B58">
        <v>58</v>
      </c>
    </row>
    <row r="59" spans="1:2" x14ac:dyDescent="0.35">
      <c r="A59" s="10" t="s">
        <v>553</v>
      </c>
      <c r="B59">
        <v>59</v>
      </c>
    </row>
    <row r="60" spans="1:2" x14ac:dyDescent="0.35">
      <c r="A60" s="10" t="s">
        <v>67</v>
      </c>
      <c r="B60">
        <v>60</v>
      </c>
    </row>
    <row r="61" spans="1:2" x14ac:dyDescent="0.35">
      <c r="A61" s="11" t="s">
        <v>68</v>
      </c>
      <c r="B61">
        <v>61</v>
      </c>
    </row>
    <row r="62" spans="1:2" x14ac:dyDescent="0.35">
      <c r="A62" s="10" t="s">
        <v>554</v>
      </c>
      <c r="B62">
        <v>62</v>
      </c>
    </row>
    <row r="63" spans="1:2" x14ac:dyDescent="0.35">
      <c r="A63" s="11" t="s">
        <v>555</v>
      </c>
      <c r="B63">
        <v>63</v>
      </c>
    </row>
    <row r="64" spans="1:2" x14ac:dyDescent="0.35">
      <c r="A64" s="10" t="s">
        <v>556</v>
      </c>
      <c r="B64">
        <v>64</v>
      </c>
    </row>
    <row r="65" spans="1:2" x14ac:dyDescent="0.35">
      <c r="A65" s="11" t="s">
        <v>233</v>
      </c>
      <c r="B65">
        <v>65</v>
      </c>
    </row>
    <row r="66" spans="1:2" x14ac:dyDescent="0.35">
      <c r="A66" s="10" t="s">
        <v>209</v>
      </c>
      <c r="B66">
        <v>66</v>
      </c>
    </row>
    <row r="67" spans="1:2" x14ac:dyDescent="0.35">
      <c r="A67" s="11" t="s">
        <v>71</v>
      </c>
      <c r="B67">
        <v>67</v>
      </c>
    </row>
    <row r="68" spans="1:2" x14ac:dyDescent="0.35">
      <c r="A68" s="10" t="s">
        <v>557</v>
      </c>
      <c r="B68">
        <v>68</v>
      </c>
    </row>
    <row r="69" spans="1:2" x14ac:dyDescent="0.35">
      <c r="A69" s="11" t="s">
        <v>558</v>
      </c>
      <c r="B69">
        <v>69</v>
      </c>
    </row>
    <row r="70" spans="1:2" x14ac:dyDescent="0.35">
      <c r="A70" s="10" t="s">
        <v>559</v>
      </c>
      <c r="B70">
        <v>70</v>
      </c>
    </row>
    <row r="71" spans="1:2" x14ac:dyDescent="0.35">
      <c r="A71" s="11" t="s">
        <v>74</v>
      </c>
      <c r="B71">
        <v>71</v>
      </c>
    </row>
    <row r="72" spans="1:2" x14ac:dyDescent="0.35">
      <c r="A72" s="10" t="s">
        <v>560</v>
      </c>
      <c r="B72">
        <v>72</v>
      </c>
    </row>
    <row r="73" spans="1:2" x14ac:dyDescent="0.35">
      <c r="A73" s="11" t="s">
        <v>561</v>
      </c>
      <c r="B73">
        <v>73</v>
      </c>
    </row>
    <row r="74" spans="1:2" x14ac:dyDescent="0.35">
      <c r="A74" s="10" t="s">
        <v>234</v>
      </c>
      <c r="B74">
        <v>74</v>
      </c>
    </row>
    <row r="75" spans="1:2" x14ac:dyDescent="0.35">
      <c r="A75" s="11" t="s">
        <v>77</v>
      </c>
      <c r="B75">
        <v>75</v>
      </c>
    </row>
    <row r="76" spans="1:2" x14ac:dyDescent="0.35">
      <c r="A76" s="10" t="s">
        <v>562</v>
      </c>
      <c r="B76">
        <v>76</v>
      </c>
    </row>
    <row r="77" spans="1:2" x14ac:dyDescent="0.35">
      <c r="A77" s="10" t="s">
        <v>564</v>
      </c>
      <c r="B77">
        <v>77</v>
      </c>
    </row>
    <row r="78" spans="1:2" x14ac:dyDescent="0.35">
      <c r="A78" s="11" t="s">
        <v>565</v>
      </c>
      <c r="B78">
        <v>78</v>
      </c>
    </row>
    <row r="79" spans="1:2" x14ac:dyDescent="0.35">
      <c r="A79" s="10" t="s">
        <v>566</v>
      </c>
      <c r="B79">
        <v>79</v>
      </c>
    </row>
    <row r="80" spans="1:2" x14ac:dyDescent="0.35">
      <c r="A80" s="11" t="s">
        <v>567</v>
      </c>
      <c r="B80">
        <v>80</v>
      </c>
    </row>
    <row r="81" spans="1:2" x14ac:dyDescent="0.35">
      <c r="A81" s="10" t="s">
        <v>568</v>
      </c>
      <c r="B81">
        <v>81</v>
      </c>
    </row>
    <row r="82" spans="1:2" x14ac:dyDescent="0.35">
      <c r="A82" s="10" t="s">
        <v>569</v>
      </c>
      <c r="B82">
        <v>82</v>
      </c>
    </row>
    <row r="83" spans="1:2" x14ac:dyDescent="0.35">
      <c r="A83" s="11" t="s">
        <v>84</v>
      </c>
      <c r="B83">
        <v>83</v>
      </c>
    </row>
    <row r="84" spans="1:2" x14ac:dyDescent="0.35">
      <c r="A84" s="11" t="s">
        <v>85</v>
      </c>
      <c r="B84">
        <v>84</v>
      </c>
    </row>
    <row r="85" spans="1:2" x14ac:dyDescent="0.35">
      <c r="A85" s="10" t="s">
        <v>571</v>
      </c>
      <c r="B85">
        <v>85</v>
      </c>
    </row>
    <row r="86" spans="1:2" x14ac:dyDescent="0.35">
      <c r="A86" s="11" t="s">
        <v>572</v>
      </c>
      <c r="B86">
        <v>86</v>
      </c>
    </row>
    <row r="87" spans="1:2" x14ac:dyDescent="0.35">
      <c r="A87" s="11" t="s">
        <v>87</v>
      </c>
      <c r="B87">
        <v>87</v>
      </c>
    </row>
    <row r="88" spans="1:2" x14ac:dyDescent="0.35">
      <c r="A88" s="10" t="s">
        <v>88</v>
      </c>
      <c r="B88">
        <v>88</v>
      </c>
    </row>
    <row r="89" spans="1:2" x14ac:dyDescent="0.35">
      <c r="A89" s="11" t="s">
        <v>89</v>
      </c>
      <c r="B89">
        <v>89</v>
      </c>
    </row>
    <row r="90" spans="1:2" x14ac:dyDescent="0.35">
      <c r="A90" s="10" t="s">
        <v>574</v>
      </c>
      <c r="B90">
        <v>90</v>
      </c>
    </row>
    <row r="91" spans="1:2" x14ac:dyDescent="0.35">
      <c r="A91" s="11" t="s">
        <v>575</v>
      </c>
      <c r="B91">
        <v>91</v>
      </c>
    </row>
    <row r="92" spans="1:2" x14ac:dyDescent="0.35">
      <c r="A92" s="10" t="s">
        <v>91</v>
      </c>
      <c r="B92">
        <v>92</v>
      </c>
    </row>
    <row r="93" spans="1:2" x14ac:dyDescent="0.35">
      <c r="A93" s="11" t="s">
        <v>92</v>
      </c>
      <c r="B93">
        <v>93</v>
      </c>
    </row>
    <row r="94" spans="1:2" x14ac:dyDescent="0.35">
      <c r="A94" s="11" t="s">
        <v>577</v>
      </c>
      <c r="B94">
        <v>94</v>
      </c>
    </row>
    <row r="95" spans="1:2" x14ac:dyDescent="0.35">
      <c r="A95" s="10" t="s">
        <v>238</v>
      </c>
      <c r="B95">
        <v>95</v>
      </c>
    </row>
    <row r="96" spans="1:2" x14ac:dyDescent="0.35">
      <c r="A96" s="11" t="s">
        <v>239</v>
      </c>
      <c r="B96">
        <v>96</v>
      </c>
    </row>
    <row r="97" spans="1:2" x14ac:dyDescent="0.35">
      <c r="A97" s="10" t="s">
        <v>578</v>
      </c>
      <c r="B97">
        <v>97</v>
      </c>
    </row>
    <row r="98" spans="1:2" x14ac:dyDescent="0.35">
      <c r="A98" s="11" t="s">
        <v>579</v>
      </c>
      <c r="B98">
        <v>98</v>
      </c>
    </row>
    <row r="99" spans="1:2" x14ac:dyDescent="0.35">
      <c r="A99" s="11" t="s">
        <v>580</v>
      </c>
      <c r="B99">
        <v>99</v>
      </c>
    </row>
    <row r="100" spans="1:2" x14ac:dyDescent="0.35">
      <c r="A100" s="10" t="s">
        <v>581</v>
      </c>
      <c r="B100">
        <v>100</v>
      </c>
    </row>
    <row r="101" spans="1:2" x14ac:dyDescent="0.35">
      <c r="A101" s="11" t="s">
        <v>241</v>
      </c>
      <c r="B101">
        <v>101</v>
      </c>
    </row>
    <row r="102" spans="1:2" x14ac:dyDescent="0.35">
      <c r="A102" s="10" t="s">
        <v>215</v>
      </c>
      <c r="B102">
        <v>102</v>
      </c>
    </row>
    <row r="103" spans="1:2" x14ac:dyDescent="0.35">
      <c r="A103" s="11" t="s">
        <v>1001</v>
      </c>
      <c r="B103">
        <v>103</v>
      </c>
    </row>
    <row r="104" spans="1:2" x14ac:dyDescent="0.35">
      <c r="A104" s="11" t="s">
        <v>582</v>
      </c>
      <c r="B104">
        <v>105</v>
      </c>
    </row>
    <row r="105" spans="1:2" x14ac:dyDescent="0.35">
      <c r="A105" s="10" t="s">
        <v>583</v>
      </c>
      <c r="B105">
        <v>106</v>
      </c>
    </row>
    <row r="106" spans="1:2" x14ac:dyDescent="0.35">
      <c r="A106" s="11" t="s">
        <v>584</v>
      </c>
      <c r="B106">
        <v>107</v>
      </c>
    </row>
    <row r="107" spans="1:2" x14ac:dyDescent="0.35">
      <c r="A107" s="10" t="s">
        <v>100</v>
      </c>
      <c r="B107">
        <v>108</v>
      </c>
    </row>
    <row r="108" spans="1:2" x14ac:dyDescent="0.35">
      <c r="A108" s="11" t="s">
        <v>101</v>
      </c>
      <c r="B108">
        <v>109</v>
      </c>
    </row>
    <row r="109" spans="1:2" x14ac:dyDescent="0.35">
      <c r="A109" s="10" t="s">
        <v>102</v>
      </c>
      <c r="B109">
        <v>110</v>
      </c>
    </row>
    <row r="110" spans="1:2" x14ac:dyDescent="0.35">
      <c r="A110" s="11" t="s">
        <v>103</v>
      </c>
      <c r="B110">
        <v>111</v>
      </c>
    </row>
    <row r="111" spans="1:2" x14ac:dyDescent="0.35">
      <c r="A111" s="10" t="s">
        <v>104</v>
      </c>
      <c r="B111">
        <v>112</v>
      </c>
    </row>
    <row r="112" spans="1:2" x14ac:dyDescent="0.35">
      <c r="A112" s="11" t="s">
        <v>105</v>
      </c>
      <c r="B112">
        <v>113</v>
      </c>
    </row>
    <row r="113" spans="1:2" x14ac:dyDescent="0.35">
      <c r="A113" s="10" t="s">
        <v>106</v>
      </c>
      <c r="B113">
        <v>114</v>
      </c>
    </row>
    <row r="114" spans="1:2" x14ac:dyDescent="0.35">
      <c r="A114" s="11" t="s">
        <v>107</v>
      </c>
      <c r="B114">
        <v>115</v>
      </c>
    </row>
    <row r="115" spans="1:2" x14ac:dyDescent="0.35">
      <c r="A115" s="11" t="s">
        <v>586</v>
      </c>
      <c r="B115">
        <v>116</v>
      </c>
    </row>
    <row r="116" spans="1:2" x14ac:dyDescent="0.35">
      <c r="A116" s="10" t="s">
        <v>587</v>
      </c>
      <c r="B116">
        <v>117</v>
      </c>
    </row>
    <row r="117" spans="1:2" x14ac:dyDescent="0.35">
      <c r="A117" s="11" t="s">
        <v>109</v>
      </c>
      <c r="B117">
        <v>118</v>
      </c>
    </row>
    <row r="118" spans="1:2" x14ac:dyDescent="0.35">
      <c r="A118" s="10" t="s">
        <v>110</v>
      </c>
      <c r="B118">
        <v>119</v>
      </c>
    </row>
    <row r="119" spans="1:2" x14ac:dyDescent="0.35">
      <c r="A119" s="10" t="s">
        <v>589</v>
      </c>
      <c r="B119">
        <v>120</v>
      </c>
    </row>
    <row r="120" spans="1:2" x14ac:dyDescent="0.35">
      <c r="A120" s="11" t="s">
        <v>217</v>
      </c>
      <c r="B120">
        <v>121</v>
      </c>
    </row>
    <row r="121" spans="1:2" x14ac:dyDescent="0.35">
      <c r="A121" s="10" t="s">
        <v>590</v>
      </c>
      <c r="B121">
        <v>122</v>
      </c>
    </row>
    <row r="122" spans="1:2" x14ac:dyDescent="0.35">
      <c r="A122" s="11" t="s">
        <v>112</v>
      </c>
      <c r="B122">
        <v>123</v>
      </c>
    </row>
    <row r="123" spans="1:2" x14ac:dyDescent="0.35">
      <c r="A123" s="10" t="s">
        <v>591</v>
      </c>
      <c r="B123">
        <v>124</v>
      </c>
    </row>
    <row r="124" spans="1:2" x14ac:dyDescent="0.35">
      <c r="A124" s="11" t="s">
        <v>592</v>
      </c>
      <c r="B124">
        <v>125</v>
      </c>
    </row>
    <row r="125" spans="1:2" x14ac:dyDescent="0.35">
      <c r="A125" s="10" t="s">
        <v>593</v>
      </c>
      <c r="B125">
        <v>126</v>
      </c>
    </row>
    <row r="126" spans="1:2" x14ac:dyDescent="0.35">
      <c r="A126" s="11" t="s">
        <v>594</v>
      </c>
      <c r="B126">
        <v>127</v>
      </c>
    </row>
    <row r="127" spans="1:2" x14ac:dyDescent="0.35">
      <c r="A127" s="11" t="s">
        <v>596</v>
      </c>
      <c r="B127">
        <v>128</v>
      </c>
    </row>
    <row r="128" spans="1:2" x14ac:dyDescent="0.35">
      <c r="A128" s="10" t="s">
        <v>597</v>
      </c>
      <c r="B128">
        <v>129</v>
      </c>
    </row>
    <row r="129" spans="1:2" x14ac:dyDescent="0.35">
      <c r="A129" s="10" t="s">
        <v>598</v>
      </c>
      <c r="B129">
        <v>130</v>
      </c>
    </row>
    <row r="130" spans="1:2" x14ac:dyDescent="0.35">
      <c r="A130" s="11" t="s">
        <v>15</v>
      </c>
      <c r="B130">
        <v>131</v>
      </c>
    </row>
    <row r="131" spans="1:2" x14ac:dyDescent="0.35">
      <c r="A131" s="11" t="s">
        <v>1004</v>
      </c>
      <c r="B131">
        <v>132</v>
      </c>
    </row>
    <row r="132" spans="1:2" x14ac:dyDescent="0.35">
      <c r="A132" s="10" t="s">
        <v>599</v>
      </c>
      <c r="B132">
        <v>133</v>
      </c>
    </row>
    <row r="133" spans="1:2" x14ac:dyDescent="0.35">
      <c r="A133" s="11" t="s">
        <v>600</v>
      </c>
      <c r="B133">
        <v>134</v>
      </c>
    </row>
    <row r="134" spans="1:2" x14ac:dyDescent="0.35">
      <c r="A134" s="10" t="s">
        <v>601</v>
      </c>
      <c r="B134">
        <v>135</v>
      </c>
    </row>
    <row r="135" spans="1:2" x14ac:dyDescent="0.35">
      <c r="A135" s="10" t="s">
        <v>603</v>
      </c>
      <c r="B135">
        <v>136</v>
      </c>
    </row>
    <row r="136" spans="1:2" x14ac:dyDescent="0.35">
      <c r="A136" s="11" t="s">
        <v>125</v>
      </c>
      <c r="B136">
        <v>137</v>
      </c>
    </row>
    <row r="137" spans="1:2" x14ac:dyDescent="0.35">
      <c r="A137" s="10" t="s">
        <v>245</v>
      </c>
      <c r="B137">
        <v>138</v>
      </c>
    </row>
    <row r="138" spans="1:2" x14ac:dyDescent="0.35">
      <c r="A138" s="11" t="s">
        <v>126</v>
      </c>
      <c r="B138">
        <v>139</v>
      </c>
    </row>
    <row r="139" spans="1:2" x14ac:dyDescent="0.35">
      <c r="A139" s="10" t="s">
        <v>604</v>
      </c>
      <c r="B139">
        <v>140</v>
      </c>
    </row>
    <row r="140" spans="1:2" x14ac:dyDescent="0.35">
      <c r="A140" s="11" t="s">
        <v>605</v>
      </c>
      <c r="B140">
        <v>141</v>
      </c>
    </row>
    <row r="141" spans="1:2" x14ac:dyDescent="0.35">
      <c r="A141" s="10" t="s">
        <v>606</v>
      </c>
      <c r="B141">
        <v>142</v>
      </c>
    </row>
    <row r="142" spans="1:2" x14ac:dyDescent="0.35">
      <c r="A142" s="11" t="s">
        <v>607</v>
      </c>
      <c r="B142">
        <v>143</v>
      </c>
    </row>
    <row r="143" spans="1:2" x14ac:dyDescent="0.35">
      <c r="A143" s="11" t="s">
        <v>612</v>
      </c>
      <c r="B143">
        <v>144</v>
      </c>
    </row>
    <row r="144" spans="1:2" x14ac:dyDescent="0.35">
      <c r="A144" s="10" t="s">
        <v>619</v>
      </c>
      <c r="B144">
        <v>145</v>
      </c>
    </row>
    <row r="145" spans="1:2" x14ac:dyDescent="0.35">
      <c r="A145" s="11" t="s">
        <v>133</v>
      </c>
      <c r="B145">
        <v>146</v>
      </c>
    </row>
    <row r="146" spans="1:2" x14ac:dyDescent="0.35">
      <c r="A146" s="10" t="s">
        <v>134</v>
      </c>
      <c r="B146">
        <v>147</v>
      </c>
    </row>
    <row r="147" spans="1:2" x14ac:dyDescent="0.35">
      <c r="A147" s="10" t="s">
        <v>247</v>
      </c>
      <c r="B147">
        <v>148</v>
      </c>
    </row>
    <row r="148" spans="1:2" x14ac:dyDescent="0.35">
      <c r="A148" s="10" t="s">
        <v>621</v>
      </c>
      <c r="B148">
        <v>149</v>
      </c>
    </row>
    <row r="149" spans="1:2" x14ac:dyDescent="0.35">
      <c r="A149" s="11" t="s">
        <v>622</v>
      </c>
      <c r="B149">
        <v>150</v>
      </c>
    </row>
    <row r="150" spans="1:2" x14ac:dyDescent="0.35">
      <c r="A150" s="10" t="s">
        <v>623</v>
      </c>
      <c r="B150">
        <v>151</v>
      </c>
    </row>
    <row r="151" spans="1:2" x14ac:dyDescent="0.35">
      <c r="A151" s="11" t="s">
        <v>138</v>
      </c>
      <c r="B151">
        <v>152</v>
      </c>
    </row>
    <row r="152" spans="1:2" x14ac:dyDescent="0.35">
      <c r="A152" s="10" t="s">
        <v>139</v>
      </c>
      <c r="B152">
        <v>153</v>
      </c>
    </row>
    <row r="153" spans="1:2" x14ac:dyDescent="0.35">
      <c r="A153" s="10" t="s">
        <v>625</v>
      </c>
      <c r="B153">
        <v>154</v>
      </c>
    </row>
    <row r="154" spans="1:2" x14ac:dyDescent="0.35">
      <c r="A154" s="11" t="s">
        <v>626</v>
      </c>
      <c r="B154">
        <v>155</v>
      </c>
    </row>
    <row r="155" spans="1:2" x14ac:dyDescent="0.35">
      <c r="A155" s="10" t="s">
        <v>627</v>
      </c>
      <c r="B155">
        <v>156</v>
      </c>
    </row>
    <row r="156" spans="1:2" x14ac:dyDescent="0.35">
      <c r="A156" s="10" t="s">
        <v>628</v>
      </c>
      <c r="B156">
        <v>157</v>
      </c>
    </row>
    <row r="157" spans="1:2" x14ac:dyDescent="0.35">
      <c r="A157" s="10" t="s">
        <v>144</v>
      </c>
      <c r="B157">
        <v>158</v>
      </c>
    </row>
    <row r="158" spans="1:2" x14ac:dyDescent="0.35">
      <c r="A158" s="11" t="s">
        <v>629</v>
      </c>
      <c r="B158">
        <v>159</v>
      </c>
    </row>
    <row r="159" spans="1:2" x14ac:dyDescent="0.35">
      <c r="A159" s="11" t="s">
        <v>630</v>
      </c>
      <c r="B159">
        <v>160</v>
      </c>
    </row>
    <row r="160" spans="1:2" x14ac:dyDescent="0.35">
      <c r="A160" s="10" t="s">
        <v>146</v>
      </c>
      <c r="B160">
        <v>161</v>
      </c>
    </row>
    <row r="161" spans="1:2" x14ac:dyDescent="0.35">
      <c r="A161" s="11" t="s">
        <v>631</v>
      </c>
      <c r="B161">
        <v>162</v>
      </c>
    </row>
    <row r="162" spans="1:2" x14ac:dyDescent="0.35">
      <c r="A162" s="10" t="s">
        <v>632</v>
      </c>
      <c r="B162">
        <v>163</v>
      </c>
    </row>
    <row r="163" spans="1:2" x14ac:dyDescent="0.35">
      <c r="A163" s="11" t="s">
        <v>633</v>
      </c>
      <c r="B163">
        <v>164</v>
      </c>
    </row>
    <row r="164" spans="1:2" x14ac:dyDescent="0.35">
      <c r="A164" s="10" t="s">
        <v>634</v>
      </c>
      <c r="B164">
        <v>165</v>
      </c>
    </row>
    <row r="165" spans="1:2" x14ac:dyDescent="0.35">
      <c r="A165" s="11" t="s">
        <v>250</v>
      </c>
      <c r="B165">
        <v>166</v>
      </c>
    </row>
    <row r="166" spans="1:2" x14ac:dyDescent="0.35">
      <c r="A166" s="10" t="s">
        <v>635</v>
      </c>
      <c r="B166">
        <v>167</v>
      </c>
    </row>
    <row r="167" spans="1:2" x14ac:dyDescent="0.35">
      <c r="A167" s="11" t="s">
        <v>636</v>
      </c>
      <c r="B167">
        <v>168</v>
      </c>
    </row>
    <row r="168" spans="1:2" x14ac:dyDescent="0.35">
      <c r="A168" s="10" t="s">
        <v>637</v>
      </c>
      <c r="B168">
        <v>169</v>
      </c>
    </row>
    <row r="169" spans="1:2" x14ac:dyDescent="0.35">
      <c r="A169" s="11" t="s">
        <v>638</v>
      </c>
      <c r="B169">
        <v>170</v>
      </c>
    </row>
    <row r="170" spans="1:2" x14ac:dyDescent="0.35">
      <c r="A170" s="10" t="s">
        <v>639</v>
      </c>
      <c r="B170">
        <v>171</v>
      </c>
    </row>
    <row r="171" spans="1:2" x14ac:dyDescent="0.35">
      <c r="A171" s="11" t="s">
        <v>155</v>
      </c>
      <c r="B171">
        <v>172</v>
      </c>
    </row>
    <row r="172" spans="1:2" x14ac:dyDescent="0.35">
      <c r="A172" s="10" t="s">
        <v>156</v>
      </c>
      <c r="B172">
        <v>173</v>
      </c>
    </row>
    <row r="173" spans="1:2" x14ac:dyDescent="0.35">
      <c r="A173" s="11" t="s">
        <v>640</v>
      </c>
      <c r="B173">
        <v>174</v>
      </c>
    </row>
    <row r="174" spans="1:2" x14ac:dyDescent="0.35">
      <c r="A174" s="10" t="s">
        <v>158</v>
      </c>
      <c r="B174">
        <v>175</v>
      </c>
    </row>
    <row r="175" spans="1:2" x14ac:dyDescent="0.35">
      <c r="A175" s="11" t="s">
        <v>641</v>
      </c>
      <c r="B175">
        <v>176</v>
      </c>
    </row>
    <row r="176" spans="1:2" x14ac:dyDescent="0.35">
      <c r="A176" s="10" t="s">
        <v>160</v>
      </c>
      <c r="B176">
        <v>177</v>
      </c>
    </row>
    <row r="177" spans="1:2" x14ac:dyDescent="0.35">
      <c r="A177" s="11" t="s">
        <v>161</v>
      </c>
      <c r="B177">
        <v>178</v>
      </c>
    </row>
    <row r="178" spans="1:2" x14ac:dyDescent="0.35">
      <c r="A178" s="12" t="s">
        <v>523</v>
      </c>
      <c r="B178">
        <v>179</v>
      </c>
    </row>
    <row r="179" spans="1:2" x14ac:dyDescent="0.35">
      <c r="A179" s="11" t="s">
        <v>164</v>
      </c>
      <c r="B179">
        <v>180</v>
      </c>
    </row>
    <row r="180" spans="1:2" x14ac:dyDescent="0.35">
      <c r="A180" s="10" t="s">
        <v>526</v>
      </c>
      <c r="B180">
        <v>181</v>
      </c>
    </row>
    <row r="181" spans="1:2" x14ac:dyDescent="0.35">
      <c r="A181" s="11" t="s">
        <v>529</v>
      </c>
      <c r="B181">
        <v>182</v>
      </c>
    </row>
    <row r="182" spans="1:2" x14ac:dyDescent="0.35">
      <c r="A182" s="10" t="s">
        <v>167</v>
      </c>
      <c r="B182">
        <v>183</v>
      </c>
    </row>
    <row r="183" spans="1:2" x14ac:dyDescent="0.35">
      <c r="A183" s="10" t="s">
        <v>1000</v>
      </c>
      <c r="B183">
        <v>185</v>
      </c>
    </row>
    <row r="184" spans="1:2" x14ac:dyDescent="0.35">
      <c r="A184" s="11" t="s">
        <v>169</v>
      </c>
      <c r="B184">
        <v>186</v>
      </c>
    </row>
    <row r="185" spans="1:2" x14ac:dyDescent="0.35">
      <c r="A185" s="10" t="s">
        <v>170</v>
      </c>
      <c r="B185">
        <v>187</v>
      </c>
    </row>
    <row r="186" spans="1:2" x14ac:dyDescent="0.35">
      <c r="A186" s="11" t="s">
        <v>563</v>
      </c>
      <c r="B186">
        <v>188</v>
      </c>
    </row>
    <row r="187" spans="1:2" x14ac:dyDescent="0.35">
      <c r="A187" s="10" t="s">
        <v>512</v>
      </c>
      <c r="B187">
        <v>189</v>
      </c>
    </row>
    <row r="188" spans="1:2" x14ac:dyDescent="0.35">
      <c r="A188" s="11" t="s">
        <v>1002</v>
      </c>
      <c r="B188">
        <v>191</v>
      </c>
    </row>
    <row r="189" spans="1:2" x14ac:dyDescent="0.35">
      <c r="A189" s="10" t="s">
        <v>513</v>
      </c>
      <c r="B189">
        <v>192</v>
      </c>
    </row>
    <row r="190" spans="1:2" x14ac:dyDescent="0.35">
      <c r="A190" s="11" t="s">
        <v>173</v>
      </c>
      <c r="B190">
        <v>193</v>
      </c>
    </row>
    <row r="191" spans="1:2" x14ac:dyDescent="0.35">
      <c r="A191" s="10" t="s">
        <v>1003</v>
      </c>
      <c r="B191">
        <v>194</v>
      </c>
    </row>
    <row r="192" spans="1:2" x14ac:dyDescent="0.35">
      <c r="A192" s="11" t="s">
        <v>185</v>
      </c>
      <c r="B192">
        <v>197</v>
      </c>
    </row>
    <row r="193" spans="1:2" x14ac:dyDescent="0.35">
      <c r="A193" s="10" t="s">
        <v>175</v>
      </c>
      <c r="B193">
        <v>200</v>
      </c>
    </row>
    <row r="194" spans="1:2" x14ac:dyDescent="0.35">
      <c r="A194" s="11" t="s">
        <v>602</v>
      </c>
      <c r="B194">
        <v>204</v>
      </c>
    </row>
    <row r="195" spans="1:2" x14ac:dyDescent="0.35">
      <c r="A195" s="10" t="s">
        <v>187</v>
      </c>
      <c r="B195">
        <v>205</v>
      </c>
    </row>
    <row r="196" spans="1:2" x14ac:dyDescent="0.35">
      <c r="A196" s="11" t="s">
        <v>188</v>
      </c>
      <c r="B196">
        <v>206</v>
      </c>
    </row>
    <row r="197" spans="1:2" x14ac:dyDescent="0.35">
      <c r="A197" s="10" t="s">
        <v>608</v>
      </c>
      <c r="B197">
        <v>208</v>
      </c>
    </row>
    <row r="198" spans="1:2" x14ac:dyDescent="0.35">
      <c r="A198" s="11" t="s">
        <v>609</v>
      </c>
      <c r="B198">
        <v>209</v>
      </c>
    </row>
    <row r="199" spans="1:2" x14ac:dyDescent="0.35">
      <c r="A199" s="10" t="s">
        <v>189</v>
      </c>
      <c r="B199">
        <v>210</v>
      </c>
    </row>
    <row r="200" spans="1:2" x14ac:dyDescent="0.35">
      <c r="A200" s="11" t="s">
        <v>610</v>
      </c>
      <c r="B200">
        <v>211</v>
      </c>
    </row>
    <row r="201" spans="1:2" x14ac:dyDescent="0.35">
      <c r="A201" s="10" t="s">
        <v>611</v>
      </c>
      <c r="B201">
        <v>212</v>
      </c>
    </row>
    <row r="202" spans="1:2" x14ac:dyDescent="0.35">
      <c r="A202" s="10" t="s">
        <v>617</v>
      </c>
      <c r="B202">
        <v>214</v>
      </c>
    </row>
    <row r="203" spans="1:2" x14ac:dyDescent="0.35">
      <c r="A203" s="10" t="s">
        <v>615</v>
      </c>
      <c r="B203">
        <v>215</v>
      </c>
    </row>
    <row r="204" spans="1:2" x14ac:dyDescent="0.35">
      <c r="A204" s="11" t="s">
        <v>616</v>
      </c>
      <c r="B204">
        <v>216</v>
      </c>
    </row>
    <row r="205" spans="1:2" x14ac:dyDescent="0.35">
      <c r="A205" s="11" t="s">
        <v>618</v>
      </c>
      <c r="B205">
        <v>217</v>
      </c>
    </row>
    <row r="206" spans="1:2" x14ac:dyDescent="0.35">
      <c r="A206" s="10" t="s">
        <v>613</v>
      </c>
      <c r="B206">
        <v>218</v>
      </c>
    </row>
    <row r="207" spans="1:2" x14ac:dyDescent="0.35">
      <c r="A207" s="11" t="s">
        <v>614</v>
      </c>
      <c r="B207">
        <v>219</v>
      </c>
    </row>
    <row r="208" spans="1:2" x14ac:dyDescent="0.35">
      <c r="A208" s="11" t="s">
        <v>197</v>
      </c>
      <c r="B208">
        <v>220</v>
      </c>
    </row>
    <row r="209" spans="1:2" x14ac:dyDescent="0.35">
      <c r="A209" s="11" t="s">
        <v>539</v>
      </c>
      <c r="B209">
        <v>221</v>
      </c>
    </row>
    <row r="210" spans="1:2" x14ac:dyDescent="0.35">
      <c r="A210" s="10" t="s">
        <v>230</v>
      </c>
      <c r="B210">
        <v>222</v>
      </c>
    </row>
    <row r="211" spans="1:2" x14ac:dyDescent="0.35">
      <c r="A211" s="11" t="s">
        <v>203</v>
      </c>
      <c r="B211">
        <v>223</v>
      </c>
    </row>
    <row r="212" spans="1:2" x14ac:dyDescent="0.35">
      <c r="A212" s="10" t="s">
        <v>206</v>
      </c>
      <c r="B212">
        <v>224</v>
      </c>
    </row>
    <row r="213" spans="1:2" x14ac:dyDescent="0.35">
      <c r="A213" s="11" t="s">
        <v>207</v>
      </c>
      <c r="B213">
        <v>225</v>
      </c>
    </row>
    <row r="214" spans="1:2" x14ac:dyDescent="0.35">
      <c r="A214" s="11" t="s">
        <v>212</v>
      </c>
      <c r="B214">
        <v>226</v>
      </c>
    </row>
    <row r="215" spans="1:2" x14ac:dyDescent="0.35">
      <c r="A215" s="10" t="s">
        <v>573</v>
      </c>
      <c r="B215">
        <v>227</v>
      </c>
    </row>
    <row r="216" spans="1:2" x14ac:dyDescent="0.35">
      <c r="A216" s="10" t="s">
        <v>576</v>
      </c>
      <c r="B216">
        <v>228</v>
      </c>
    </row>
    <row r="217" spans="1:2" x14ac:dyDescent="0.35">
      <c r="A217" s="11" t="s">
        <v>588</v>
      </c>
      <c r="B217">
        <v>229</v>
      </c>
    </row>
    <row r="218" spans="1:2" x14ac:dyDescent="0.35">
      <c r="A218" s="10" t="s">
        <v>243</v>
      </c>
      <c r="B218">
        <v>230</v>
      </c>
    </row>
    <row r="219" spans="1:2" x14ac:dyDescent="0.35">
      <c r="A219" s="11" t="s">
        <v>218</v>
      </c>
      <c r="B219">
        <v>231</v>
      </c>
    </row>
    <row r="220" spans="1:2" x14ac:dyDescent="0.35">
      <c r="A220" s="10" t="s">
        <v>595</v>
      </c>
      <c r="B220">
        <v>232</v>
      </c>
    </row>
    <row r="221" spans="1:2" x14ac:dyDescent="0.35">
      <c r="A221" s="11" t="s">
        <v>620</v>
      </c>
      <c r="B221">
        <v>233</v>
      </c>
    </row>
    <row r="222" spans="1:2" x14ac:dyDescent="0.35">
      <c r="A222" s="11" t="s">
        <v>221</v>
      </c>
      <c r="B222">
        <v>234</v>
      </c>
    </row>
    <row r="223" spans="1:2" x14ac:dyDescent="0.35">
      <c r="A223" s="11" t="s">
        <v>624</v>
      </c>
      <c r="B223">
        <v>235</v>
      </c>
    </row>
    <row r="224" spans="1:2" x14ac:dyDescent="0.35">
      <c r="A224" s="10" t="s">
        <v>249</v>
      </c>
      <c r="B224">
        <v>236</v>
      </c>
    </row>
    <row r="225" spans="1:2" x14ac:dyDescent="0.35">
      <c r="A225" s="10" t="s">
        <v>519</v>
      </c>
      <c r="B225">
        <v>237</v>
      </c>
    </row>
    <row r="226" spans="1:2" x14ac:dyDescent="0.35">
      <c r="A226" s="11" t="s">
        <v>524</v>
      </c>
      <c r="B226">
        <v>238</v>
      </c>
    </row>
    <row r="227" spans="1:2" x14ac:dyDescent="0.35">
      <c r="A227" s="10" t="s">
        <v>538</v>
      </c>
      <c r="B227">
        <v>239</v>
      </c>
    </row>
    <row r="228" spans="1:2" x14ac:dyDescent="0.35">
      <c r="A228" s="10" t="s">
        <v>540</v>
      </c>
      <c r="B228">
        <v>240</v>
      </c>
    </row>
    <row r="229" spans="1:2" x14ac:dyDescent="0.35">
      <c r="A229" s="10" t="s">
        <v>570</v>
      </c>
      <c r="B229">
        <v>241</v>
      </c>
    </row>
    <row r="230" spans="1:2" x14ac:dyDescent="0.35">
      <c r="A230" s="10" t="s">
        <v>240</v>
      </c>
      <c r="B230">
        <v>242</v>
      </c>
    </row>
    <row r="231" spans="1:2" x14ac:dyDescent="0.35">
      <c r="A231" s="10" t="s">
        <v>585</v>
      </c>
      <c r="B231">
        <v>243</v>
      </c>
    </row>
    <row r="232" spans="1:2" x14ac:dyDescent="0.35">
      <c r="A232" s="11" t="s">
        <v>248</v>
      </c>
      <c r="B232">
        <v>244</v>
      </c>
    </row>
    <row r="233" spans="1:2" x14ac:dyDescent="0.35">
      <c r="A233" s="10" t="s">
        <v>503</v>
      </c>
      <c r="B233">
        <v>245</v>
      </c>
    </row>
    <row r="234" spans="1:2" x14ac:dyDescent="0.35">
      <c r="A234" s="10" t="s">
        <v>515</v>
      </c>
      <c r="B234">
        <v>246</v>
      </c>
    </row>
  </sheetData>
  <autoFilter ref="A1:B233" xr:uid="{B3689A2B-1B33-40DF-A9BF-75D89E3EB2EA}">
    <sortState xmlns:xlrd2="http://schemas.microsoft.com/office/spreadsheetml/2017/richdata2" ref="A2:B234">
      <sortCondition ref="B1:B23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31CE-FA32-4DF4-882E-0A208D789730}">
  <sheetPr>
    <tabColor rgb="FF00B0F0"/>
  </sheetPr>
  <dimension ref="A1:AH240"/>
  <sheetViews>
    <sheetView topLeftCell="A28" zoomScale="265" zoomScaleNormal="265" workbookViewId="0">
      <selection activeCell="K12" sqref="K12:K46"/>
    </sheetView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5.179687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40.453125" bestFit="1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  <col min="34" max="34" width="100.7265625" customWidth="1"/>
  </cols>
  <sheetData>
    <row r="1" spans="1:34" x14ac:dyDescent="0.35">
      <c r="AE1" t="s">
        <v>504</v>
      </c>
    </row>
    <row r="3" spans="1:34" x14ac:dyDescent="0.35">
      <c r="A3" t="s">
        <v>514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35">
      <c r="A4">
        <v>1</v>
      </c>
      <c r="B4" t="s">
        <v>1</v>
      </c>
      <c r="C4" t="e">
        <f t="shared" ref="C4:C67" si="0">+C3+1</f>
        <v>#VALUE!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1005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LOWER(LEFT(Table134567[[#This Row],[Titulo]],1))</f>
        <v>a</v>
      </c>
      <c r="AH4" t="e">
        <f>_xlfn.CONCAT(Table134567[[#This Row],[ID]:[c021]])</f>
        <v>#VALUE!</v>
      </c>
    </row>
    <row r="5" spans="1:34" x14ac:dyDescent="0.35">
      <c r="A5">
        <v>2</v>
      </c>
      <c r="B5" t="s">
        <v>1</v>
      </c>
      <c r="C5" t="e">
        <f t="shared" si="0"/>
        <v>#VALUE!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AD5" t="s">
        <v>18</v>
      </c>
      <c r="AE5" t="str" cm="1">
        <f t="array" ref="AE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LOWER(LEFT(Table134567[[#This Row],[Titulo]],1))</f>
        <v>a</v>
      </c>
      <c r="AH5" t="e">
        <f>_xlfn.CONCAT(Table134567[[#This Row],[ID]:[c021]])</f>
        <v>#VALUE!</v>
      </c>
    </row>
    <row r="6" spans="1:34" x14ac:dyDescent="0.35">
      <c r="A6">
        <v>3</v>
      </c>
      <c r="B6" t="s">
        <v>1</v>
      </c>
      <c r="C6" t="e">
        <f t="shared" si="0"/>
        <v>#VALUE!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AD6" t="s">
        <v>18</v>
      </c>
      <c r="AE6" t="str" cm="1">
        <f t="array" ref="AE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LOWER(LEFT(Table134567[[#This Row],[Titulo]],1))</f>
        <v>a</v>
      </c>
      <c r="AH6" t="e">
        <f>_xlfn.CONCAT(Table134567[[#This Row],[ID]:[c021]])</f>
        <v>#VALUE!</v>
      </c>
    </row>
    <row r="7" spans="1:34" x14ac:dyDescent="0.35">
      <c r="A7">
        <v>4</v>
      </c>
      <c r="B7" t="s">
        <v>1</v>
      </c>
      <c r="C7" t="e">
        <f t="shared" si="0"/>
        <v>#VALUE!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LOWER(LEFT(Table134567[[#This Row],[Titulo]],1))</f>
        <v>a</v>
      </c>
      <c r="AH7" t="e">
        <f>_xlfn.CONCAT(Table134567[[#This Row],[ID]:[c021]])</f>
        <v>#VALUE!</v>
      </c>
    </row>
    <row r="8" spans="1:34" x14ac:dyDescent="0.35">
      <c r="A8">
        <v>5</v>
      </c>
      <c r="B8" t="s">
        <v>1</v>
      </c>
      <c r="C8" t="e">
        <f t="shared" si="0"/>
        <v>#VALUE!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LOWER(LEFT(Table134567[[#This Row],[Titulo]],1))</f>
        <v>a</v>
      </c>
      <c r="AH8" t="e">
        <f>_xlfn.CONCAT(Table134567[[#This Row],[ID]:[c021]])</f>
        <v>#VALUE!</v>
      </c>
    </row>
    <row r="9" spans="1:34" x14ac:dyDescent="0.35">
      <c r="A9">
        <v>6</v>
      </c>
      <c r="B9" t="s">
        <v>1</v>
      </c>
      <c r="C9" t="e">
        <f t="shared" si="0"/>
        <v>#VALUE!</v>
      </c>
      <c r="D9" t="s">
        <v>2</v>
      </c>
      <c r="E9" t="s">
        <v>3</v>
      </c>
      <c r="F9" t="s">
        <v>4</v>
      </c>
      <c r="G9" t="s">
        <v>520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AD9" t="s">
        <v>18</v>
      </c>
      <c r="AE9" t="str" cm="1">
        <f t="array" ref="AE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LOWER(LEFT(Table134567[[#This Row],[Titulo]],1))</f>
        <v>a</v>
      </c>
      <c r="AH9" t="e">
        <f>_xlfn.CONCAT(Table134567[[#This Row],[ID]:[c021]])</f>
        <v>#VALUE!</v>
      </c>
    </row>
    <row r="10" spans="1:34" x14ac:dyDescent="0.35">
      <c r="A10">
        <v>7</v>
      </c>
      <c r="B10" t="s">
        <v>1</v>
      </c>
      <c r="C10" t="e">
        <f t="shared" si="0"/>
        <v>#VALUE!</v>
      </c>
      <c r="D10" t="s">
        <v>2</v>
      </c>
      <c r="E10" t="s">
        <v>3</v>
      </c>
      <c r="F10" t="s">
        <v>4</v>
      </c>
      <c r="G10" t="s">
        <v>521</v>
      </c>
      <c r="H10" t="s">
        <v>6</v>
      </c>
      <c r="I10" t="s">
        <v>7</v>
      </c>
      <c r="J10" t="s">
        <v>4</v>
      </c>
      <c r="K10" t="s">
        <v>477</v>
      </c>
      <c r="L10" t="s">
        <v>9</v>
      </c>
      <c r="M10" t="s">
        <v>10</v>
      </c>
      <c r="N10" t="s">
        <v>4</v>
      </c>
      <c r="O10" s="5" t="s">
        <v>510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16</v>
      </c>
      <c r="V10" t="s">
        <v>14</v>
      </c>
      <c r="W10" t="s">
        <v>263</v>
      </c>
      <c r="AD10" t="s">
        <v>18</v>
      </c>
      <c r="AE10" t="str" cm="1">
        <f t="array" ref="AE1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/cantos/src/chtml/a/abbapadre.html</v>
      </c>
      <c r="AF10" t="s">
        <v>20</v>
      </c>
      <c r="AG10" t="str">
        <f>LOWER(LEFT(Table134567[[#This Row],[Titulo]],1))</f>
        <v>a</v>
      </c>
      <c r="AH10" t="e">
        <f>_xlfn.CONCAT(Table134567[[#This Row],[ID]:[c021]])</f>
        <v>#VALUE!</v>
      </c>
    </row>
    <row r="11" spans="1:34" x14ac:dyDescent="0.35">
      <c r="A11">
        <v>8</v>
      </c>
      <c r="B11" t="s">
        <v>1</v>
      </c>
      <c r="C11" t="e">
        <f t="shared" si="0"/>
        <v>#VALUE!</v>
      </c>
      <c r="D11" t="s">
        <v>2</v>
      </c>
      <c r="E11" t="s">
        <v>3</v>
      </c>
      <c r="F11" t="s">
        <v>4</v>
      </c>
      <c r="G11" t="s">
        <v>522</v>
      </c>
      <c r="H11" t="s">
        <v>6</v>
      </c>
      <c r="I11" t="s">
        <v>7</v>
      </c>
      <c r="J11" t="s">
        <v>4</v>
      </c>
      <c r="K11" t="s">
        <v>308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17</v>
      </c>
      <c r="V11" t="s">
        <v>14</v>
      </c>
      <c r="W11" t="s">
        <v>262</v>
      </c>
      <c r="AD11" t="s">
        <v>18</v>
      </c>
      <c r="AE11" t="str" cm="1">
        <f t="array" ref="AE1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/cantos/src/chtml/a/abraham.html</v>
      </c>
      <c r="AF11" t="s">
        <v>20</v>
      </c>
      <c r="AG11" t="str">
        <f>LOWER(LEFT(Table134567[[#This Row],[Titulo]],1))</f>
        <v>a</v>
      </c>
      <c r="AH11" t="e">
        <f>_xlfn.CONCAT(Table134567[[#This Row],[ID]:[c021]])</f>
        <v>#VALUE!</v>
      </c>
    </row>
    <row r="12" spans="1:34" x14ac:dyDescent="0.35">
      <c r="A12">
        <v>9</v>
      </c>
      <c r="B12" t="s">
        <v>1</v>
      </c>
      <c r="C12" t="e">
        <f t="shared" si="0"/>
        <v>#VALUE!</v>
      </c>
      <c r="D12" t="s">
        <v>2</v>
      </c>
      <c r="E12" t="s">
        <v>3</v>
      </c>
      <c r="F12" t="s">
        <v>4</v>
      </c>
      <c r="G12" t="s">
        <v>28</v>
      </c>
      <c r="H12" t="s">
        <v>6</v>
      </c>
      <c r="I12" t="s">
        <v>7</v>
      </c>
      <c r="J12" t="s">
        <v>4</v>
      </c>
      <c r="K12" t="s">
        <v>1008</v>
      </c>
      <c r="L12" t="s">
        <v>9</v>
      </c>
      <c r="M12" t="s">
        <v>10</v>
      </c>
      <c r="N12" t="s">
        <v>4</v>
      </c>
      <c r="O12" s="5" t="s">
        <v>510</v>
      </c>
      <c r="P12" t="s">
        <v>4</v>
      </c>
      <c r="Q12" t="s">
        <v>12</v>
      </c>
      <c r="R12" t="s">
        <v>4</v>
      </c>
      <c r="S12" t="s">
        <v>13</v>
      </c>
      <c r="AD12" t="s">
        <v>18</v>
      </c>
      <c r="AE12" t="str" cm="1">
        <f t="array" ref="AE1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/cantos/src/chtml/a/aclamadalsenor.html</v>
      </c>
      <c r="AF12" t="s">
        <v>20</v>
      </c>
      <c r="AG12" t="str">
        <f>LOWER(LEFT(Table134567[[#This Row],[Titulo]],1))</f>
        <v>a</v>
      </c>
      <c r="AH12" t="e">
        <f>_xlfn.CONCAT(Table134567[[#This Row],[ID]:[c021]])</f>
        <v>#VALUE!</v>
      </c>
    </row>
    <row r="13" spans="1:34" x14ac:dyDescent="0.35">
      <c r="A13">
        <v>10</v>
      </c>
      <c r="B13" t="s">
        <v>1</v>
      </c>
      <c r="C13" t="e">
        <f t="shared" si="0"/>
        <v>#VALUE!</v>
      </c>
      <c r="D13" t="s">
        <v>2</v>
      </c>
      <c r="E13" t="s">
        <v>3</v>
      </c>
      <c r="F13" t="s">
        <v>4</v>
      </c>
      <c r="G13" t="s">
        <v>29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262</v>
      </c>
      <c r="AD13" t="s">
        <v>18</v>
      </c>
      <c r="AE13" t="str" cm="1">
        <f t="array" ref="AE1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/cantos/src/chtml/a/aldespertar.html</v>
      </c>
      <c r="AF13" t="s">
        <v>20</v>
      </c>
      <c r="AG13" t="str">
        <f>LOWER(LEFT(Table134567[[#This Row],[Titulo]],1))</f>
        <v>a</v>
      </c>
      <c r="AH13" t="e">
        <f>_xlfn.CONCAT(Table134567[[#This Row],[ID]:[c021]])</f>
        <v>#VALUE!</v>
      </c>
    </row>
    <row r="14" spans="1:34" x14ac:dyDescent="0.35">
      <c r="A14">
        <v>11</v>
      </c>
      <c r="B14" t="s">
        <v>1</v>
      </c>
      <c r="C14" t="e">
        <f t="shared" si="0"/>
        <v>#VALUE!</v>
      </c>
      <c r="D14" t="s">
        <v>2</v>
      </c>
      <c r="E14" t="s">
        <v>3</v>
      </c>
      <c r="F14" t="s">
        <v>4</v>
      </c>
      <c r="G14" t="s">
        <v>30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AD14" t="s">
        <v>18</v>
      </c>
      <c r="AE14" t="str" cm="1">
        <f t="array" ref="AE1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/cantos/src/chtml/a/alabadalsenorenelcielo.html</v>
      </c>
      <c r="AF14" t="s">
        <v>20</v>
      </c>
      <c r="AG14" t="str">
        <f>LOWER(LEFT(Table134567[[#This Row],[Titulo]],1))</f>
        <v>a</v>
      </c>
      <c r="AH14" t="e">
        <f>_xlfn.CONCAT(Table134567[[#This Row],[ID]:[c021]])</f>
        <v>#VALUE!</v>
      </c>
    </row>
    <row r="15" spans="1:34" x14ac:dyDescent="0.35">
      <c r="A15">
        <v>12</v>
      </c>
      <c r="B15" t="s">
        <v>1</v>
      </c>
      <c r="C15" t="e">
        <f t="shared" si="0"/>
        <v>#VALUE!</v>
      </c>
      <c r="D15" t="s">
        <v>2</v>
      </c>
      <c r="E15" t="s">
        <v>3</v>
      </c>
      <c r="F15" t="s">
        <v>4</v>
      </c>
      <c r="G15" t="s">
        <v>525</v>
      </c>
      <c r="H15" t="s">
        <v>6</v>
      </c>
      <c r="I15" t="s">
        <v>7</v>
      </c>
      <c r="J15" t="s">
        <v>4</v>
      </c>
      <c r="K15" t="s">
        <v>428</v>
      </c>
      <c r="L15" t="s">
        <v>9</v>
      </c>
      <c r="M15" t="s">
        <v>10</v>
      </c>
      <c r="N15" t="s">
        <v>4</v>
      </c>
      <c r="O15" s="3" t="s">
        <v>511</v>
      </c>
      <c r="P15" t="s">
        <v>4</v>
      </c>
      <c r="Q15" t="s">
        <v>12</v>
      </c>
      <c r="R15" t="s">
        <v>4</v>
      </c>
      <c r="S15" t="s">
        <v>253</v>
      </c>
      <c r="T15" t="s">
        <v>14</v>
      </c>
      <c r="U15" t="s">
        <v>254</v>
      </c>
      <c r="V15" t="s">
        <v>14</v>
      </c>
      <c r="W15" t="s">
        <v>429</v>
      </c>
      <c r="AD15" t="s">
        <v>18</v>
      </c>
      <c r="AE15" t="str" cm="1">
        <f t="array" ref="AE1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/cantos/src/chtml/a/alegriahanacidoelsalvador.html</v>
      </c>
      <c r="AF15" t="s">
        <v>20</v>
      </c>
      <c r="AG15" t="str">
        <f>LOWER(LEFT(Table134567[[#This Row],[Titulo]],1))</f>
        <v>a</v>
      </c>
      <c r="AH15" t="e">
        <f>_xlfn.CONCAT(Table134567[[#This Row],[ID]:[c021]])</f>
        <v>#VALUE!</v>
      </c>
    </row>
    <row r="16" spans="1:34" x14ac:dyDescent="0.35">
      <c r="A16">
        <v>13</v>
      </c>
      <c r="B16" t="s">
        <v>1</v>
      </c>
      <c r="C16" t="e">
        <f t="shared" si="0"/>
        <v>#VALUE!</v>
      </c>
      <c r="D16" t="s">
        <v>2</v>
      </c>
      <c r="E16" t="s">
        <v>3</v>
      </c>
      <c r="F16" t="s">
        <v>4</v>
      </c>
      <c r="G16" t="s">
        <v>32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AD16" t="s">
        <v>18</v>
      </c>
      <c r="AE16" t="str" cm="1">
        <f t="array" ref="AE1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/cantos/src/chtml/a/aleluyaalabadalsenor.html</v>
      </c>
      <c r="AF16" t="s">
        <v>20</v>
      </c>
      <c r="AG16" t="str">
        <f>LOWER(LEFT(Table134567[[#This Row],[Titulo]],1))</f>
        <v>a</v>
      </c>
      <c r="AH16" t="e">
        <f>_xlfn.CONCAT(Table134567[[#This Row],[ID]:[c021]])</f>
        <v>#VALUE!</v>
      </c>
    </row>
    <row r="17" spans="1:34" x14ac:dyDescent="0.35">
      <c r="A17">
        <v>14</v>
      </c>
      <c r="B17" t="s">
        <v>1</v>
      </c>
      <c r="C17" t="e">
        <f t="shared" si="0"/>
        <v>#VALUE!</v>
      </c>
      <c r="D17" t="s">
        <v>2</v>
      </c>
      <c r="E17" t="s">
        <v>3</v>
      </c>
      <c r="F17" t="s">
        <v>4</v>
      </c>
      <c r="G17" t="s">
        <v>33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AD17" t="s">
        <v>18</v>
      </c>
      <c r="AE17" t="str" cm="1">
        <f t="array" ref="AE1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/cantos/src/chtml/a/aleluyabendecidalsenor.html</v>
      </c>
      <c r="AF17" t="s">
        <v>20</v>
      </c>
      <c r="AG17" t="str">
        <f>LOWER(LEFT(Table134567[[#This Row],[Titulo]],1))</f>
        <v>a</v>
      </c>
      <c r="AH17" t="e">
        <f>_xlfn.CONCAT(Table134567[[#This Row],[ID]:[c021]])</f>
        <v>#VALUE!</v>
      </c>
    </row>
    <row r="18" spans="1:34" x14ac:dyDescent="0.35">
      <c r="A18">
        <v>15</v>
      </c>
      <c r="B18" t="s">
        <v>1</v>
      </c>
      <c r="C18" t="e">
        <f t="shared" si="0"/>
        <v>#VALUE!</v>
      </c>
      <c r="D18" t="s">
        <v>2</v>
      </c>
      <c r="E18" t="s">
        <v>3</v>
      </c>
      <c r="F18" t="s">
        <v>4</v>
      </c>
      <c r="G18" t="s">
        <v>34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AD18" t="s">
        <v>18</v>
      </c>
      <c r="AE18" t="str" cm="1">
        <f t="array" ref="AE1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/cantos/src/chtml/a/aleluyayallegoelreino.html</v>
      </c>
      <c r="AF18" t="s">
        <v>20</v>
      </c>
      <c r="AG18" t="str">
        <f>LOWER(LEFT(Table134567[[#This Row],[Titulo]],1))</f>
        <v>a</v>
      </c>
      <c r="AH18" t="e">
        <f>_xlfn.CONCAT(Table134567[[#This Row],[ID]:[c021]])</f>
        <v>#VALUE!</v>
      </c>
    </row>
    <row r="19" spans="1:34" x14ac:dyDescent="0.35">
      <c r="A19">
        <v>16</v>
      </c>
      <c r="B19" t="s">
        <v>1</v>
      </c>
      <c r="C19" t="e">
        <f t="shared" si="0"/>
        <v>#VALUE!</v>
      </c>
      <c r="D19" t="s">
        <v>2</v>
      </c>
      <c r="E19" t="s">
        <v>3</v>
      </c>
      <c r="F19" t="s">
        <v>4</v>
      </c>
      <c r="G19" t="s">
        <v>527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AD19" t="s">
        <v>18</v>
      </c>
      <c r="AE19" t="str" cm="1">
        <f t="array" ref="AE1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/cantos/src/chtml/a/alzaospuertas.html</v>
      </c>
      <c r="AF19" t="s">
        <v>20</v>
      </c>
      <c r="AG19" t="str">
        <f>LOWER(LEFT(Table134567[[#This Row],[Titulo]],1))</f>
        <v>a</v>
      </c>
      <c r="AH19" t="e">
        <f>_xlfn.CONCAT(Table134567[[#This Row],[ID]:[c021]])</f>
        <v>#VALUE!</v>
      </c>
    </row>
    <row r="20" spans="1:34" x14ac:dyDescent="0.35">
      <c r="A20">
        <v>17</v>
      </c>
      <c r="B20" t="s">
        <v>1</v>
      </c>
      <c r="C20" t="e">
        <f t="shared" si="0"/>
        <v>#VALUE!</v>
      </c>
      <c r="D20" t="s">
        <v>2</v>
      </c>
      <c r="E20" t="s">
        <v>3</v>
      </c>
      <c r="F20" t="s">
        <v>4</v>
      </c>
      <c r="G20" t="s">
        <v>36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AD20" t="s">
        <v>18</v>
      </c>
      <c r="AE20" t="str" cm="1">
        <f t="array" ref="AE2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/cantos/src/chtml/a/amenamenamen.html</v>
      </c>
      <c r="AF20" t="s">
        <v>20</v>
      </c>
      <c r="AG20" t="str">
        <f>LOWER(LEFT(Table134567[[#This Row],[Titulo]],1))</f>
        <v>a</v>
      </c>
      <c r="AH20" t="e">
        <f>_xlfn.CONCAT(Table134567[[#This Row],[ID]:[c021]])</f>
        <v>#VALUE!</v>
      </c>
    </row>
    <row r="21" spans="1:34" x14ac:dyDescent="0.35">
      <c r="A21">
        <v>18</v>
      </c>
      <c r="B21" t="s">
        <v>1</v>
      </c>
      <c r="C21" t="e">
        <f t="shared" si="0"/>
        <v>#VALUE!</v>
      </c>
      <c r="D21" t="s">
        <v>2</v>
      </c>
      <c r="E21" t="s">
        <v>3</v>
      </c>
      <c r="F21" t="s">
        <v>4</v>
      </c>
      <c r="G21" t="s">
        <v>528</v>
      </c>
      <c r="H21" t="s">
        <v>6</v>
      </c>
      <c r="I21" t="s">
        <v>7</v>
      </c>
      <c r="J21" t="s">
        <v>4</v>
      </c>
      <c r="K21" t="s">
        <v>431</v>
      </c>
      <c r="L21" t="s">
        <v>9</v>
      </c>
      <c r="M21" t="s">
        <v>10</v>
      </c>
      <c r="N21" t="s">
        <v>4</v>
      </c>
      <c r="O21" s="3" t="s">
        <v>511</v>
      </c>
      <c r="P21" t="s">
        <v>4</v>
      </c>
      <c r="Q21" t="s">
        <v>12</v>
      </c>
      <c r="R21" t="s">
        <v>4</v>
      </c>
      <c r="S21" t="s">
        <v>255</v>
      </c>
      <c r="AD21" t="s">
        <v>18</v>
      </c>
      <c r="AE21" t="str" cm="1">
        <f t="array" ref="AE2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/cantos/src/chtml/a/amoalsenor.html</v>
      </c>
      <c r="AF21" t="s">
        <v>20</v>
      </c>
      <c r="AG21" t="str">
        <f>LOWER(LEFT(Table134567[[#This Row],[Titulo]],1))</f>
        <v>a</v>
      </c>
      <c r="AH21" t="e">
        <f>_xlfn.CONCAT(Table134567[[#This Row],[ID]:[c021]])</f>
        <v>#VALUE!</v>
      </c>
    </row>
    <row r="22" spans="1:34" x14ac:dyDescent="0.35">
      <c r="A22">
        <v>19</v>
      </c>
      <c r="B22" t="s">
        <v>1</v>
      </c>
      <c r="C22" t="e">
        <f t="shared" si="0"/>
        <v>#VALUE!</v>
      </c>
      <c r="D22" t="s">
        <v>2</v>
      </c>
      <c r="E22" t="s">
        <v>3</v>
      </c>
      <c r="F22" t="s">
        <v>4</v>
      </c>
      <c r="G22" t="s">
        <v>38</v>
      </c>
      <c r="H22" t="s">
        <v>6</v>
      </c>
      <c r="I22" t="s">
        <v>7</v>
      </c>
      <c r="J22" t="s">
        <v>4</v>
      </c>
      <c r="K22" t="s">
        <v>451</v>
      </c>
      <c r="L22" t="s">
        <v>9</v>
      </c>
      <c r="M22" t="s">
        <v>10</v>
      </c>
      <c r="N22" t="s">
        <v>4</v>
      </c>
      <c r="O22" s="4" t="s">
        <v>198</v>
      </c>
      <c r="P22" t="s">
        <v>4</v>
      </c>
      <c r="Q22" t="s">
        <v>12</v>
      </c>
      <c r="R22" t="s">
        <v>4</v>
      </c>
      <c r="S22" t="s">
        <v>255</v>
      </c>
      <c r="AD22" t="s">
        <v>18</v>
      </c>
      <c r="AE22" t="str" cm="1">
        <f t="array" ref="AE2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/cantos/src/chtml/a/aquedah.html</v>
      </c>
      <c r="AF22" t="s">
        <v>20</v>
      </c>
      <c r="AG22" t="str">
        <f>LOWER(LEFT(Table134567[[#This Row],[Titulo]],1))</f>
        <v>a</v>
      </c>
      <c r="AH22" t="e">
        <f>_xlfn.CONCAT(Table134567[[#This Row],[ID]:[c021]])</f>
        <v>#VALUE!</v>
      </c>
    </row>
    <row r="23" spans="1:34" x14ac:dyDescent="0.35">
      <c r="A23">
        <v>20</v>
      </c>
      <c r="B23" t="s">
        <v>1</v>
      </c>
      <c r="C23" t="e">
        <f t="shared" si="0"/>
        <v>#VALUE!</v>
      </c>
      <c r="D23" t="s">
        <v>2</v>
      </c>
      <c r="E23" t="s">
        <v>3</v>
      </c>
      <c r="F23" t="s">
        <v>4</v>
      </c>
      <c r="G23" t="s">
        <v>530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263</v>
      </c>
      <c r="AD23" t="s">
        <v>18</v>
      </c>
      <c r="AE23" t="str" cm="1">
        <f t="array" ref="AE2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/cantos/src/chtml/a/asihablaelamen.html</v>
      </c>
      <c r="AF23" t="s">
        <v>20</v>
      </c>
      <c r="AG23" t="str">
        <f>LOWER(LEFT(Table134567[[#This Row],[Titulo]],1))</f>
        <v>a</v>
      </c>
      <c r="AH23" t="e">
        <f>_xlfn.CONCAT(Table134567[[#This Row],[ID]:[c021]])</f>
        <v>#VALUE!</v>
      </c>
    </row>
    <row r="24" spans="1:34" x14ac:dyDescent="0.35">
      <c r="A24">
        <v>21</v>
      </c>
      <c r="B24" t="s">
        <v>1</v>
      </c>
      <c r="C24" t="e">
        <f t="shared" si="0"/>
        <v>#VALUE!</v>
      </c>
      <c r="D24" t="s">
        <v>2</v>
      </c>
      <c r="E24" t="s">
        <v>3</v>
      </c>
      <c r="F24" t="s">
        <v>4</v>
      </c>
      <c r="G24" t="s">
        <v>997</v>
      </c>
      <c r="H24" t="s">
        <v>6</v>
      </c>
      <c r="I24" t="s">
        <v>7</v>
      </c>
      <c r="J24" t="s">
        <v>4</v>
      </c>
      <c r="K24" t="s">
        <v>320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256</v>
      </c>
      <c r="T24" t="s">
        <v>14</v>
      </c>
      <c r="U24" t="s">
        <v>261</v>
      </c>
      <c r="V24" t="s">
        <v>14</v>
      </c>
      <c r="W24" t="s">
        <v>263</v>
      </c>
      <c r="AD24" t="s">
        <v>18</v>
      </c>
      <c r="AE24" t="str" cm="1">
        <f t="array" ref="AE2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/cantos/src/chtml/a/avemariai.html</v>
      </c>
      <c r="AF24" t="s">
        <v>20</v>
      </c>
      <c r="AG24" t="str">
        <f>LOWER(LEFT(Table134567[[#This Row],[Titulo]],1))</f>
        <v>a</v>
      </c>
      <c r="AH24" t="e">
        <f>_xlfn.CONCAT(Table134567[[#This Row],[ID]:[c021]])</f>
        <v>#VALUE!</v>
      </c>
    </row>
    <row r="25" spans="1:34" x14ac:dyDescent="0.35">
      <c r="A25">
        <v>22</v>
      </c>
      <c r="B25" t="s">
        <v>1</v>
      </c>
      <c r="C25" t="e">
        <f t="shared" si="0"/>
        <v>#VALUE!</v>
      </c>
      <c r="D25" t="s">
        <v>2</v>
      </c>
      <c r="E25" t="s">
        <v>3</v>
      </c>
      <c r="F25" t="s">
        <v>4</v>
      </c>
      <c r="G25" t="s">
        <v>40</v>
      </c>
      <c r="H25" t="s">
        <v>6</v>
      </c>
      <c r="I25" t="s">
        <v>7</v>
      </c>
      <c r="J25" t="s">
        <v>4</v>
      </c>
      <c r="K25" t="s">
        <v>321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255</v>
      </c>
      <c r="T25" t="s">
        <v>14</v>
      </c>
      <c r="U25" t="s">
        <v>304</v>
      </c>
      <c r="V25" t="s">
        <v>14</v>
      </c>
      <c r="W25" t="s">
        <v>262</v>
      </c>
      <c r="AD25" t="s">
        <v>18</v>
      </c>
      <c r="AE25" t="str" cm="1">
        <f t="array" ref="AE2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/cantos/src/chtml/a/avemariaii(1984).html</v>
      </c>
      <c r="AF25" t="s">
        <v>20</v>
      </c>
      <c r="AG25" t="str">
        <f>LOWER(LEFT(Table134567[[#This Row],[Titulo]],1))</f>
        <v>a</v>
      </c>
      <c r="AH25" t="e">
        <f>_xlfn.CONCAT(Table134567[[#This Row],[ID]:[c021]])</f>
        <v>#VALUE!</v>
      </c>
    </row>
    <row r="26" spans="1:34" x14ac:dyDescent="0.35">
      <c r="A26">
        <v>23</v>
      </c>
      <c r="B26" t="s">
        <v>1</v>
      </c>
      <c r="C26" t="e">
        <f t="shared" si="0"/>
        <v>#VALUE!</v>
      </c>
      <c r="D26" t="s">
        <v>2</v>
      </c>
      <c r="E26" t="s">
        <v>3</v>
      </c>
      <c r="F26" t="s">
        <v>4</v>
      </c>
      <c r="G26" t="s">
        <v>531</v>
      </c>
      <c r="H26" t="s">
        <v>6</v>
      </c>
      <c r="I26" t="s">
        <v>7</v>
      </c>
      <c r="J26" t="s">
        <v>4</v>
      </c>
      <c r="K26" t="s">
        <v>322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259</v>
      </c>
      <c r="T26" t="s">
        <v>14</v>
      </c>
      <c r="U26" t="s">
        <v>16</v>
      </c>
      <c r="V26" t="s">
        <v>14</v>
      </c>
      <c r="W26" t="s">
        <v>261</v>
      </c>
      <c r="X26" t="s">
        <v>14</v>
      </c>
      <c r="Y26" t="s">
        <v>262</v>
      </c>
      <c r="AD26" t="s">
        <v>18</v>
      </c>
      <c r="AE26" t="str" cm="1">
        <f t="array" ref="AE2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/cantos/src/chtml/b/babiloniacriminal.html</v>
      </c>
      <c r="AF26" t="s">
        <v>20</v>
      </c>
      <c r="AG26" t="str">
        <f>LOWER(LEFT(Table134567[[#This Row],[Titulo]],1))</f>
        <v>b</v>
      </c>
      <c r="AH26" t="e">
        <f>_xlfn.CONCAT(Table134567[[#This Row],[ID]:[c021]])</f>
        <v>#VALUE!</v>
      </c>
    </row>
    <row r="27" spans="1:34" x14ac:dyDescent="0.35">
      <c r="A27">
        <v>24</v>
      </c>
      <c r="B27" t="s">
        <v>1</v>
      </c>
      <c r="C27" t="e">
        <f t="shared" si="0"/>
        <v>#VALUE!</v>
      </c>
      <c r="D27" t="s">
        <v>2</v>
      </c>
      <c r="E27" t="s">
        <v>3</v>
      </c>
      <c r="F27" t="s">
        <v>4</v>
      </c>
      <c r="G27" t="s">
        <v>42</v>
      </c>
      <c r="H27" t="s">
        <v>6</v>
      </c>
      <c r="I27" t="s">
        <v>7</v>
      </c>
      <c r="J27" t="s">
        <v>4</v>
      </c>
      <c r="K27" t="s">
        <v>323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AD27" t="s">
        <v>18</v>
      </c>
      <c r="AE27" t="str" cm="1">
        <f t="array" ref="AE2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/cantos/src/chtml/b/balaam.html</v>
      </c>
      <c r="AF27" t="s">
        <v>20</v>
      </c>
      <c r="AG27" t="str">
        <f>LOWER(LEFT(Table134567[[#This Row],[Titulo]],1))</f>
        <v>b</v>
      </c>
      <c r="AH27" t="e">
        <f>_xlfn.CONCAT(Table134567[[#This Row],[ID]:[c021]])</f>
        <v>#VALUE!</v>
      </c>
    </row>
    <row r="28" spans="1:34" x14ac:dyDescent="0.35">
      <c r="A28">
        <v>25</v>
      </c>
      <c r="B28" t="s">
        <v>1</v>
      </c>
      <c r="C28" t="e">
        <f t="shared" si="0"/>
        <v>#VALUE!</v>
      </c>
      <c r="D28" t="s">
        <v>2</v>
      </c>
      <c r="E28" t="s">
        <v>3</v>
      </c>
      <c r="F28" t="s">
        <v>4</v>
      </c>
      <c r="G28" t="s">
        <v>43</v>
      </c>
      <c r="H28" t="s">
        <v>6</v>
      </c>
      <c r="I28" t="s">
        <v>7</v>
      </c>
      <c r="J28" t="s">
        <v>4</v>
      </c>
      <c r="K28" t="s">
        <v>324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255</v>
      </c>
      <c r="T28" t="s">
        <v>14</v>
      </c>
      <c r="U28" t="s">
        <v>304</v>
      </c>
      <c r="V28" t="s">
        <v>14</v>
      </c>
      <c r="W28" t="s">
        <v>262</v>
      </c>
      <c r="AD28" t="s">
        <v>18</v>
      </c>
      <c r="AE28" t="str" cm="1">
        <f t="array" ref="AE2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/cantos/src/chtml/b/bendecirealsenorentodotiempo.html</v>
      </c>
      <c r="AF28" t="s">
        <v>20</v>
      </c>
      <c r="AG28" t="str">
        <f>LOWER(LEFT(Table134567[[#This Row],[Titulo]],1))</f>
        <v>b</v>
      </c>
      <c r="AH28" t="e">
        <f>_xlfn.CONCAT(Table134567[[#This Row],[ID]:[c021]])</f>
        <v>#VALUE!</v>
      </c>
    </row>
    <row r="29" spans="1:34" x14ac:dyDescent="0.35">
      <c r="A29">
        <v>26</v>
      </c>
      <c r="B29" t="s">
        <v>1</v>
      </c>
      <c r="C29" t="e">
        <f t="shared" si="0"/>
        <v>#VALUE!</v>
      </c>
      <c r="D29" t="s">
        <v>2</v>
      </c>
      <c r="E29" t="s">
        <v>3</v>
      </c>
      <c r="F29" t="s">
        <v>4</v>
      </c>
      <c r="G29" t="s">
        <v>998</v>
      </c>
      <c r="H29" t="s">
        <v>6</v>
      </c>
      <c r="I29" t="s">
        <v>7</v>
      </c>
      <c r="J29" t="s">
        <v>4</v>
      </c>
      <c r="K29" t="s">
        <v>432</v>
      </c>
      <c r="L29" t="s">
        <v>9</v>
      </c>
      <c r="M29" t="s">
        <v>10</v>
      </c>
      <c r="N29" t="s">
        <v>4</v>
      </c>
      <c r="O29" s="3" t="s">
        <v>511</v>
      </c>
      <c r="P29" t="s">
        <v>4</v>
      </c>
      <c r="Q29" t="s">
        <v>12</v>
      </c>
      <c r="R29" t="s">
        <v>4</v>
      </c>
      <c r="S29" t="s">
        <v>13</v>
      </c>
      <c r="AD29" t="s">
        <v>18</v>
      </c>
      <c r="AE29" t="str" cm="1">
        <f t="array" ref="AE2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/cantos/src/chtml/b/bendicealmamiaayahveh.html</v>
      </c>
      <c r="AF29" t="s">
        <v>20</v>
      </c>
      <c r="AG29" t="str">
        <f>LOWER(LEFT(Table134567[[#This Row],[Titulo]],1))</f>
        <v>b</v>
      </c>
      <c r="AH29" t="e">
        <f>_xlfn.CONCAT(Table134567[[#This Row],[ID]:[c021]])</f>
        <v>#VALUE!</v>
      </c>
    </row>
    <row r="30" spans="1:34" x14ac:dyDescent="0.35">
      <c r="A30">
        <v>27</v>
      </c>
      <c r="B30" t="s">
        <v>1</v>
      </c>
      <c r="C30" t="e">
        <f t="shared" si="0"/>
        <v>#VALUE!</v>
      </c>
      <c r="D30" t="s">
        <v>2</v>
      </c>
      <c r="E30" t="s">
        <v>3</v>
      </c>
      <c r="F30" t="s">
        <v>4</v>
      </c>
      <c r="G30" t="s">
        <v>45</v>
      </c>
      <c r="H30" t="s">
        <v>6</v>
      </c>
      <c r="I30" t="s">
        <v>7</v>
      </c>
      <c r="J30" t="s">
        <v>4</v>
      </c>
      <c r="K30" t="s">
        <v>433</v>
      </c>
      <c r="L30" t="s">
        <v>9</v>
      </c>
      <c r="M30" t="s">
        <v>10</v>
      </c>
      <c r="N30" t="s">
        <v>4</v>
      </c>
      <c r="O30" s="3" t="s">
        <v>511</v>
      </c>
      <c r="P30" t="s">
        <v>4</v>
      </c>
      <c r="Q30" t="s">
        <v>12</v>
      </c>
      <c r="R30" t="s">
        <v>4</v>
      </c>
      <c r="S30" t="s">
        <v>434</v>
      </c>
      <c r="AD30" t="s">
        <v>18</v>
      </c>
      <c r="AE30" t="str" cm="1">
        <f t="array" ref="AE3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/cantos/src/chtml/b/benditaerestumaria.html</v>
      </c>
      <c r="AF30" t="s">
        <v>20</v>
      </c>
      <c r="AG30" t="str">
        <f>LOWER(LEFT(Table134567[[#This Row],[Titulo]],1))</f>
        <v>b</v>
      </c>
      <c r="AH30" t="e">
        <f>_xlfn.CONCAT(Table134567[[#This Row],[ID]:[c021]])</f>
        <v>#VALUE!</v>
      </c>
    </row>
    <row r="31" spans="1:34" x14ac:dyDescent="0.35">
      <c r="A31">
        <v>28</v>
      </c>
      <c r="B31" t="s">
        <v>1</v>
      </c>
      <c r="C31" t="e">
        <f t="shared" si="0"/>
        <v>#VALUE!</v>
      </c>
      <c r="D31" t="s">
        <v>2</v>
      </c>
      <c r="E31" t="s">
        <v>3</v>
      </c>
      <c r="F31" t="s">
        <v>4</v>
      </c>
      <c r="G31" t="s">
        <v>532</v>
      </c>
      <c r="H31" t="s">
        <v>6</v>
      </c>
      <c r="I31" t="s">
        <v>7</v>
      </c>
      <c r="J31" t="s">
        <v>4</v>
      </c>
      <c r="K31" t="s">
        <v>325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256</v>
      </c>
      <c r="T31" t="s">
        <v>14</v>
      </c>
      <c r="U31" t="s">
        <v>17</v>
      </c>
      <c r="V31" t="s">
        <v>14</v>
      </c>
      <c r="W31" t="s">
        <v>261</v>
      </c>
      <c r="X31" t="s">
        <v>14</v>
      </c>
      <c r="Y31" t="s">
        <v>263</v>
      </c>
      <c r="AD31" t="s">
        <v>18</v>
      </c>
      <c r="AE31" t="str" cm="1">
        <f t="array" ref="AE3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/cantos/src/chtml/b/benditoeressenor.html</v>
      </c>
      <c r="AF31" t="s">
        <v>20</v>
      </c>
      <c r="AG31" t="str">
        <f>LOWER(LEFT(Table134567[[#This Row],[Titulo]],1))</f>
        <v>b</v>
      </c>
      <c r="AH31" t="e">
        <f>_xlfn.CONCAT(Table134567[[#This Row],[ID]:[c021]])</f>
        <v>#VALUE!</v>
      </c>
    </row>
    <row r="32" spans="1:34" x14ac:dyDescent="0.35">
      <c r="A32">
        <v>29</v>
      </c>
      <c r="B32" t="s">
        <v>1</v>
      </c>
      <c r="C32" t="e">
        <f t="shared" si="0"/>
        <v>#VALUE!</v>
      </c>
      <c r="D32" t="s">
        <v>2</v>
      </c>
      <c r="E32" t="s">
        <v>3</v>
      </c>
      <c r="F32" t="s">
        <v>4</v>
      </c>
      <c r="G32" t="s">
        <v>533</v>
      </c>
      <c r="H32" t="s">
        <v>6</v>
      </c>
      <c r="I32" t="s">
        <v>7</v>
      </c>
      <c r="J32" t="s">
        <v>4</v>
      </c>
      <c r="K32" t="s">
        <v>326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262</v>
      </c>
      <c r="AD32" t="s">
        <v>18</v>
      </c>
      <c r="AE32" t="str" cm="1">
        <f t="array" ref="AE3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/cantos/src/chtml/b/benditoseadios.html</v>
      </c>
      <c r="AF32" t="s">
        <v>20</v>
      </c>
      <c r="AG32" t="str">
        <f>LOWER(LEFT(Table134567[[#This Row],[Titulo]],1))</f>
        <v>b</v>
      </c>
      <c r="AH32" t="e">
        <f>_xlfn.CONCAT(Table134567[[#This Row],[ID]:[c021]])</f>
        <v>#VALUE!</v>
      </c>
    </row>
    <row r="33" spans="1:34" x14ac:dyDescent="0.35">
      <c r="A33">
        <v>30</v>
      </c>
      <c r="B33" t="s">
        <v>1</v>
      </c>
      <c r="C33" t="e">
        <f t="shared" si="0"/>
        <v>#VALUE!</v>
      </c>
      <c r="D33" t="s">
        <v>2</v>
      </c>
      <c r="E33" t="s">
        <v>3</v>
      </c>
      <c r="F33" t="s">
        <v>4</v>
      </c>
      <c r="G33" t="s">
        <v>47</v>
      </c>
      <c r="H33" t="s">
        <v>6</v>
      </c>
      <c r="I33" t="s">
        <v>7</v>
      </c>
      <c r="J33" t="s">
        <v>4</v>
      </c>
      <c r="K33" t="s">
        <v>452</v>
      </c>
      <c r="L33" t="s">
        <v>9</v>
      </c>
      <c r="M33" t="s">
        <v>10</v>
      </c>
      <c r="N33" t="s">
        <v>4</v>
      </c>
      <c r="O33" s="4" t="s">
        <v>198</v>
      </c>
      <c r="P33" t="s">
        <v>4</v>
      </c>
      <c r="Q33" t="s">
        <v>12</v>
      </c>
      <c r="R33" t="s">
        <v>4</v>
      </c>
      <c r="AD33" t="s">
        <v>18</v>
      </c>
      <c r="AE33" t="str" cm="1">
        <f t="array" ref="AE3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/cantos/src/chtml/b/benedictus.html</v>
      </c>
      <c r="AF33" t="s">
        <v>20</v>
      </c>
      <c r="AG33" t="str">
        <f>LOWER(LEFT(Table134567[[#This Row],[Titulo]],1))</f>
        <v>b</v>
      </c>
      <c r="AH33" t="e">
        <f>_xlfn.CONCAT(Table134567[[#This Row],[ID]:[c021]])</f>
        <v>#VALUE!</v>
      </c>
    </row>
    <row r="34" spans="1:34" x14ac:dyDescent="0.35">
      <c r="A34">
        <v>31</v>
      </c>
      <c r="B34" t="s">
        <v>1</v>
      </c>
      <c r="C34" t="e">
        <f t="shared" si="0"/>
        <v>#VALUE!</v>
      </c>
      <c r="D34" t="s">
        <v>2</v>
      </c>
      <c r="E34" t="s">
        <v>3</v>
      </c>
      <c r="F34" t="s">
        <v>4</v>
      </c>
      <c r="G34" t="s">
        <v>534</v>
      </c>
      <c r="H34" t="s">
        <v>6</v>
      </c>
      <c r="I34" t="s">
        <v>7</v>
      </c>
      <c r="J34" t="s">
        <v>4</v>
      </c>
      <c r="K34" t="s">
        <v>327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304</v>
      </c>
      <c r="T34" t="s">
        <v>14</v>
      </c>
      <c r="U34" t="s">
        <v>263</v>
      </c>
      <c r="AD34" t="s">
        <v>18</v>
      </c>
      <c r="AE34" t="str" cm="1">
        <f t="array" ref="AE3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/cantos/src/chtml/c/cantadadios.html</v>
      </c>
      <c r="AF34" t="s">
        <v>20</v>
      </c>
      <c r="AG34" t="str">
        <f>LOWER(LEFT(Table134567[[#This Row],[Titulo]],1))</f>
        <v>c</v>
      </c>
      <c r="AH34" t="e">
        <f>_xlfn.CONCAT(Table134567[[#This Row],[ID]:[c021]])</f>
        <v>#VALUE!</v>
      </c>
    </row>
    <row r="35" spans="1:34" x14ac:dyDescent="0.35">
      <c r="A35">
        <v>32</v>
      </c>
      <c r="B35" t="s">
        <v>1</v>
      </c>
      <c r="C35" t="e">
        <f t="shared" si="0"/>
        <v>#VALUE!</v>
      </c>
      <c r="D35" t="s">
        <v>2</v>
      </c>
      <c r="E35" t="s">
        <v>3</v>
      </c>
      <c r="F35" t="s">
        <v>4</v>
      </c>
      <c r="G35" t="s">
        <v>49</v>
      </c>
      <c r="H35" t="s">
        <v>6</v>
      </c>
      <c r="I35" t="s">
        <v>7</v>
      </c>
      <c r="J35" t="s">
        <v>4</v>
      </c>
      <c r="K35" t="s">
        <v>328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255</v>
      </c>
      <c r="T35" t="s">
        <v>14</v>
      </c>
      <c r="U35" t="s">
        <v>304</v>
      </c>
      <c r="V35" t="s">
        <v>14</v>
      </c>
      <c r="W35" t="s">
        <v>262</v>
      </c>
      <c r="AD35" t="s">
        <v>18</v>
      </c>
      <c r="AE35" t="str" cm="1">
        <f t="array" ref="AE3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/cantos/src/chtml/c/cantadalsenor.html</v>
      </c>
      <c r="AF35" t="s">
        <v>20</v>
      </c>
      <c r="AG35" t="str">
        <f>LOWER(LEFT(Table134567[[#This Row],[Titulo]],1))</f>
        <v>c</v>
      </c>
      <c r="AH35" t="e">
        <f>_xlfn.CONCAT(Table134567[[#This Row],[ID]:[c021]])</f>
        <v>#VALUE!</v>
      </c>
    </row>
    <row r="36" spans="1:34" x14ac:dyDescent="0.35">
      <c r="A36">
        <v>33</v>
      </c>
      <c r="B36" t="s">
        <v>1</v>
      </c>
      <c r="C36" t="e">
        <f t="shared" si="0"/>
        <v>#VALUE!</v>
      </c>
      <c r="D36" t="s">
        <v>2</v>
      </c>
      <c r="E36" t="s">
        <v>3</v>
      </c>
      <c r="F36" t="s">
        <v>4</v>
      </c>
      <c r="G36" t="s">
        <v>535</v>
      </c>
      <c r="H36" t="s">
        <v>6</v>
      </c>
      <c r="I36" t="s">
        <v>7</v>
      </c>
      <c r="J36" t="s">
        <v>4</v>
      </c>
      <c r="K36" t="s">
        <v>329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304</v>
      </c>
      <c r="T36" t="s">
        <v>14</v>
      </c>
      <c r="U36" t="s">
        <v>17</v>
      </c>
      <c r="V36" t="s">
        <v>14</v>
      </c>
      <c r="W36" t="s">
        <v>261</v>
      </c>
      <c r="X36" t="s">
        <v>14</v>
      </c>
      <c r="Y36" t="s">
        <v>262</v>
      </c>
      <c r="AD36" t="s">
        <v>18</v>
      </c>
      <c r="AE36" t="str" cm="1">
        <f t="array" ref="AE3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/cantos/src/chtml/c/canticodelostresjovenes.html</v>
      </c>
      <c r="AF36" t="s">
        <v>20</v>
      </c>
      <c r="AG36" t="str">
        <f>LOWER(LEFT(Table134567[[#This Row],[Titulo]],1))</f>
        <v>c</v>
      </c>
      <c r="AH36" t="e">
        <f>_xlfn.CONCAT(Table134567[[#This Row],[ID]:[c021]])</f>
        <v>#VALUE!</v>
      </c>
    </row>
    <row r="37" spans="1:34" x14ac:dyDescent="0.35">
      <c r="A37">
        <v>34</v>
      </c>
      <c r="B37" t="s">
        <v>1</v>
      </c>
      <c r="C37" t="e">
        <f t="shared" si="0"/>
        <v>#VALUE!</v>
      </c>
      <c r="D37" t="s">
        <v>2</v>
      </c>
      <c r="E37" t="s">
        <v>3</v>
      </c>
      <c r="F37" t="s">
        <v>4</v>
      </c>
      <c r="G37" t="s">
        <v>51</v>
      </c>
      <c r="H37" t="s">
        <v>6</v>
      </c>
      <c r="I37" t="s">
        <v>7</v>
      </c>
      <c r="J37" t="s">
        <v>4</v>
      </c>
      <c r="K37" t="s">
        <v>330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304</v>
      </c>
      <c r="T37" t="s">
        <v>14</v>
      </c>
      <c r="U37" t="s">
        <v>262</v>
      </c>
      <c r="AD37" t="s">
        <v>18</v>
      </c>
      <c r="AE37" t="str" cm="1">
        <f t="array" ref="AE3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/cantos/src/chtml/c/cantodemoises.html</v>
      </c>
      <c r="AF37" t="s">
        <v>20</v>
      </c>
      <c r="AG37" t="str">
        <f>LOWER(LEFT(Table134567[[#This Row],[Titulo]],1))</f>
        <v>c</v>
      </c>
      <c r="AH37" t="e">
        <f>_xlfn.CONCAT(Table134567[[#This Row],[ID]:[c021]])</f>
        <v>#VALUE!</v>
      </c>
    </row>
    <row r="38" spans="1:34" x14ac:dyDescent="0.35">
      <c r="A38">
        <v>35</v>
      </c>
      <c r="B38" t="s">
        <v>1</v>
      </c>
      <c r="C38" t="e">
        <f t="shared" si="0"/>
        <v>#VALUE!</v>
      </c>
      <c r="D38" t="s">
        <v>2</v>
      </c>
      <c r="E38" t="s">
        <v>3</v>
      </c>
      <c r="F38" t="s">
        <v>4</v>
      </c>
      <c r="G38" t="s">
        <v>536</v>
      </c>
      <c r="H38" t="s">
        <v>6</v>
      </c>
      <c r="I38" t="s">
        <v>7</v>
      </c>
      <c r="J38" t="s">
        <v>4</v>
      </c>
      <c r="K38" t="s">
        <v>331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13</v>
      </c>
      <c r="T38" t="s">
        <v>14</v>
      </c>
      <c r="U38" t="s">
        <v>262</v>
      </c>
      <c r="AD38" t="s">
        <v>18</v>
      </c>
      <c r="AE38" t="str" cm="1">
        <f t="array" ref="AE3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/cantos/src/chtml/c/caritaschristiurgetnos.html</v>
      </c>
      <c r="AF38" t="s">
        <v>20</v>
      </c>
      <c r="AG38" t="str">
        <f>LOWER(LEFT(Table134567[[#This Row],[Titulo]],1))</f>
        <v>c</v>
      </c>
      <c r="AH38" t="e">
        <f>_xlfn.CONCAT(Table134567[[#This Row],[ID]:[c021]])</f>
        <v>#VALUE!</v>
      </c>
    </row>
    <row r="39" spans="1:34" x14ac:dyDescent="0.35">
      <c r="A39">
        <v>36</v>
      </c>
      <c r="B39" t="s">
        <v>1</v>
      </c>
      <c r="C39" t="e">
        <f t="shared" si="0"/>
        <v>#VALUE!</v>
      </c>
      <c r="D39" t="s">
        <v>2</v>
      </c>
      <c r="E39" t="s">
        <v>3</v>
      </c>
      <c r="F39" t="s">
        <v>4</v>
      </c>
      <c r="G39" t="s">
        <v>999</v>
      </c>
      <c r="H39" t="s">
        <v>6</v>
      </c>
      <c r="I39" t="s">
        <v>7</v>
      </c>
      <c r="J39" t="s">
        <v>4</v>
      </c>
      <c r="K39" t="s">
        <v>332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263</v>
      </c>
      <c r="AD39" t="s">
        <v>18</v>
      </c>
      <c r="AE39" t="str" cm="1">
        <f t="array" ref="AE3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/cantos/src/chtml/c/carmen63-(estanrotasmisataduras).html</v>
      </c>
      <c r="AF39" t="s">
        <v>20</v>
      </c>
      <c r="AG39" t="str">
        <f>LOWER(LEFT(Table134567[[#This Row],[Titulo]],1))</f>
        <v>c</v>
      </c>
      <c r="AH39" t="e">
        <f>_xlfn.CONCAT(Table134567[[#This Row],[ID]:[c021]])</f>
        <v>#VALUE!</v>
      </c>
    </row>
    <row r="40" spans="1:34" x14ac:dyDescent="0.35">
      <c r="A40">
        <v>37</v>
      </c>
      <c r="B40" t="s">
        <v>1</v>
      </c>
      <c r="C40" t="e">
        <f t="shared" si="0"/>
        <v>#VALUE!</v>
      </c>
      <c r="D40" t="s">
        <v>2</v>
      </c>
      <c r="E40" t="s">
        <v>3</v>
      </c>
      <c r="F40" t="s">
        <v>4</v>
      </c>
      <c r="G40" t="s">
        <v>537</v>
      </c>
      <c r="H40" t="s">
        <v>6</v>
      </c>
      <c r="I40" t="s">
        <v>7</v>
      </c>
      <c r="J40" t="s">
        <v>4</v>
      </c>
      <c r="K40" t="s">
        <v>480</v>
      </c>
      <c r="L40" t="s">
        <v>9</v>
      </c>
      <c r="M40" t="s">
        <v>10</v>
      </c>
      <c r="N40" t="s">
        <v>4</v>
      </c>
      <c r="O40" s="5" t="s">
        <v>510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16</v>
      </c>
      <c r="AD40" t="s">
        <v>18</v>
      </c>
      <c r="AE40" t="str" cm="1">
        <f t="array" ref="AE4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/cantos/src/chtml/c/comocondenadosamuerte.html</v>
      </c>
      <c r="AF40" t="s">
        <v>20</v>
      </c>
      <c r="AG40" t="str">
        <f>LOWER(LEFT(Table134567[[#This Row],[Titulo]],1))</f>
        <v>c</v>
      </c>
      <c r="AH40" t="e">
        <f>_xlfn.CONCAT(Table134567[[#This Row],[ID]:[c021]])</f>
        <v>#VALUE!</v>
      </c>
    </row>
    <row r="41" spans="1:34" x14ac:dyDescent="0.35">
      <c r="A41">
        <v>38</v>
      </c>
      <c r="B41" t="s">
        <v>1</v>
      </c>
      <c r="C41" t="e">
        <f t="shared" si="0"/>
        <v>#VALUE!</v>
      </c>
      <c r="D41" t="s">
        <v>2</v>
      </c>
      <c r="E41" t="s">
        <v>3</v>
      </c>
      <c r="F41" t="s">
        <v>4</v>
      </c>
      <c r="G41" t="s">
        <v>53</v>
      </c>
      <c r="H41" t="s">
        <v>6</v>
      </c>
      <c r="I41" t="s">
        <v>7</v>
      </c>
      <c r="J41" t="s">
        <v>4</v>
      </c>
      <c r="K41" t="s">
        <v>334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255</v>
      </c>
      <c r="T41" t="s">
        <v>14</v>
      </c>
      <c r="U41" t="s">
        <v>304</v>
      </c>
      <c r="V41" t="s">
        <v>14</v>
      </c>
      <c r="W41" t="s">
        <v>262</v>
      </c>
      <c r="AD41" t="s">
        <v>18</v>
      </c>
      <c r="AE41" t="str" cm="1">
        <f t="array" ref="AE4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/cantos/src/chtml/c/comoesmaravilloso.html</v>
      </c>
      <c r="AF41" t="s">
        <v>20</v>
      </c>
      <c r="AG41" t="str">
        <f>LOWER(LEFT(Table134567[[#This Row],[Titulo]],1))</f>
        <v>c</v>
      </c>
      <c r="AH41" t="e">
        <f>_xlfn.CONCAT(Table134567[[#This Row],[ID]:[c021]])</f>
        <v>#VALUE!</v>
      </c>
    </row>
    <row r="42" spans="1:34" x14ac:dyDescent="0.35">
      <c r="A42">
        <v>39</v>
      </c>
      <c r="B42" t="s">
        <v>1</v>
      </c>
      <c r="C42" t="e">
        <f t="shared" si="0"/>
        <v>#VALUE!</v>
      </c>
      <c r="D42" t="s">
        <v>2</v>
      </c>
      <c r="E42" t="s">
        <v>3</v>
      </c>
      <c r="F42" t="s">
        <v>4</v>
      </c>
      <c r="G42" t="s">
        <v>54</v>
      </c>
      <c r="H42" t="s">
        <v>6</v>
      </c>
      <c r="I42" t="s">
        <v>7</v>
      </c>
      <c r="J42" t="s">
        <v>4</v>
      </c>
      <c r="K42" t="s">
        <v>481</v>
      </c>
      <c r="L42" t="s">
        <v>9</v>
      </c>
      <c r="M42" t="s">
        <v>10</v>
      </c>
      <c r="N42" t="s">
        <v>4</v>
      </c>
      <c r="O42" s="5" t="s">
        <v>510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16</v>
      </c>
      <c r="V42" t="s">
        <v>14</v>
      </c>
      <c r="W42" t="s">
        <v>262</v>
      </c>
      <c r="AD42" t="s">
        <v>18</v>
      </c>
      <c r="AE42" t="str" cm="1">
        <f t="array" ref="AE4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/cantos/src/chtml/c/comolacierva.html</v>
      </c>
      <c r="AF42" t="s">
        <v>20</v>
      </c>
      <c r="AG42" t="str">
        <f>LOWER(LEFT(Table134567[[#This Row],[Titulo]],1))</f>
        <v>c</v>
      </c>
      <c r="AH42" t="e">
        <f>_xlfn.CONCAT(Table134567[[#This Row],[ID]:[c021]])</f>
        <v>#VALUE!</v>
      </c>
    </row>
    <row r="43" spans="1:34" x14ac:dyDescent="0.35">
      <c r="A43">
        <v>40</v>
      </c>
      <c r="B43" t="s">
        <v>1</v>
      </c>
      <c r="C43" t="e">
        <f t="shared" si="0"/>
        <v>#VALUE!</v>
      </c>
      <c r="D43" t="s">
        <v>2</v>
      </c>
      <c r="E43" t="s">
        <v>3</v>
      </c>
      <c r="F43" t="s">
        <v>4</v>
      </c>
      <c r="G43" t="s">
        <v>541</v>
      </c>
      <c r="H43" t="s">
        <v>6</v>
      </c>
      <c r="I43" t="s">
        <v>7</v>
      </c>
      <c r="J43" t="s">
        <v>4</v>
      </c>
      <c r="K43" t="s">
        <v>435</v>
      </c>
      <c r="L43" t="s">
        <v>9</v>
      </c>
      <c r="M43" t="s">
        <v>10</v>
      </c>
      <c r="N43" t="s">
        <v>4</v>
      </c>
      <c r="O43" s="3" t="s">
        <v>511</v>
      </c>
      <c r="P43" t="s">
        <v>4</v>
      </c>
      <c r="Q43" t="s">
        <v>12</v>
      </c>
      <c r="R43" t="s">
        <v>4</v>
      </c>
      <c r="S43" t="s">
        <v>508</v>
      </c>
      <c r="AD43" t="s">
        <v>18</v>
      </c>
      <c r="AE43" t="str" cm="1">
        <f t="array" ref="AE4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/cantos/src/chtml/c/comoovejaqueve.html</v>
      </c>
      <c r="AF43" t="s">
        <v>20</v>
      </c>
      <c r="AG43" t="str">
        <f>LOWER(LEFT(Table134567[[#This Row],[Titulo]],1))</f>
        <v>c</v>
      </c>
      <c r="AH43" t="e">
        <f>_xlfn.CONCAT(Table134567[[#This Row],[ID]:[c021]])</f>
        <v>#VALUE!</v>
      </c>
    </row>
    <row r="44" spans="1:34" x14ac:dyDescent="0.35">
      <c r="A44">
        <v>41</v>
      </c>
      <c r="B44" t="s">
        <v>1</v>
      </c>
      <c r="C44" t="e">
        <f t="shared" si="0"/>
        <v>#VALUE!</v>
      </c>
      <c r="D44" t="s">
        <v>2</v>
      </c>
      <c r="E44" t="s">
        <v>3</v>
      </c>
      <c r="F44" t="s">
        <v>4</v>
      </c>
      <c r="G44" t="s">
        <v>542</v>
      </c>
      <c r="H44" t="s">
        <v>6</v>
      </c>
      <c r="I44" t="s">
        <v>7</v>
      </c>
      <c r="J44" t="s">
        <v>4</v>
      </c>
      <c r="K44" t="s">
        <v>436</v>
      </c>
      <c r="L44" t="s">
        <v>9</v>
      </c>
      <c r="M44" t="s">
        <v>10</v>
      </c>
      <c r="N44" t="s">
        <v>4</v>
      </c>
      <c r="O44" s="3" t="s">
        <v>511</v>
      </c>
      <c r="P44" t="s">
        <v>4</v>
      </c>
      <c r="Q44" t="s">
        <v>12</v>
      </c>
      <c r="R44" t="s">
        <v>4</v>
      </c>
      <c r="AD44" t="s">
        <v>18</v>
      </c>
      <c r="AE44" t="str" cm="1">
        <f t="array" ref="AE4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/cantos/src/chtml/c/consoladamipueblo.html</v>
      </c>
      <c r="AF44" t="s">
        <v>20</v>
      </c>
      <c r="AG44" t="str">
        <f>LOWER(LEFT(Table134567[[#This Row],[Titulo]],1))</f>
        <v>c</v>
      </c>
      <c r="AH44" t="e">
        <f>_xlfn.CONCAT(Table134567[[#This Row],[ID]:[c021]])</f>
        <v>#VALUE!</v>
      </c>
    </row>
    <row r="45" spans="1:34" x14ac:dyDescent="0.35">
      <c r="A45">
        <v>42</v>
      </c>
      <c r="B45" t="s">
        <v>1</v>
      </c>
      <c r="C45" t="e">
        <f t="shared" si="0"/>
        <v>#VALUE!</v>
      </c>
      <c r="D45" t="s">
        <v>2</v>
      </c>
      <c r="E45" t="s">
        <v>3</v>
      </c>
      <c r="F45" t="s">
        <v>4</v>
      </c>
      <c r="G45" t="s">
        <v>55</v>
      </c>
      <c r="H45" t="s">
        <v>6</v>
      </c>
      <c r="I45" t="s">
        <v>7</v>
      </c>
      <c r="J45" t="s">
        <v>4</v>
      </c>
      <c r="K45" t="s">
        <v>336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255</v>
      </c>
      <c r="T45" t="s">
        <v>14</v>
      </c>
      <c r="U45" t="s">
        <v>17</v>
      </c>
      <c r="V45" t="s">
        <v>14</v>
      </c>
      <c r="W45" t="s">
        <v>261</v>
      </c>
      <c r="X45" t="s">
        <v>14</v>
      </c>
      <c r="Y45" t="s">
        <v>262</v>
      </c>
      <c r="AD45" t="s">
        <v>18</v>
      </c>
      <c r="AE45" t="str" cm="1">
        <f t="array" ref="AE4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/cantos/src/chtml/c/cristoeslaluz.html</v>
      </c>
      <c r="AF45" t="s">
        <v>20</v>
      </c>
      <c r="AG45" t="str">
        <f>LOWER(LEFT(Table134567[[#This Row],[Titulo]],1))</f>
        <v>c</v>
      </c>
      <c r="AH45" t="e">
        <f>_xlfn.CONCAT(Table134567[[#This Row],[ID]:[c021]])</f>
        <v>#VALUE!</v>
      </c>
    </row>
    <row r="46" spans="1:34" x14ac:dyDescent="0.35">
      <c r="A46">
        <v>43</v>
      </c>
      <c r="B46" t="s">
        <v>1</v>
      </c>
      <c r="C46" t="e">
        <f t="shared" si="0"/>
        <v>#VALUE!</v>
      </c>
      <c r="D46" t="s">
        <v>2</v>
      </c>
      <c r="E46" t="s">
        <v>3</v>
      </c>
      <c r="F46" t="s">
        <v>4</v>
      </c>
      <c r="G46" t="s">
        <v>56</v>
      </c>
      <c r="H46" t="s">
        <v>6</v>
      </c>
      <c r="I46" t="s">
        <v>7</v>
      </c>
      <c r="J46" t="s">
        <v>4</v>
      </c>
      <c r="K46" t="s">
        <v>338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13</v>
      </c>
      <c r="T46" t="s">
        <v>14</v>
      </c>
      <c r="U46" t="s">
        <v>259</v>
      </c>
      <c r="V46" t="s">
        <v>14</v>
      </c>
      <c r="W46" t="s">
        <v>261</v>
      </c>
      <c r="AD46" t="s">
        <v>18</v>
      </c>
      <c r="AE46" t="str" cm="1">
        <f t="array" ref="AE4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/cantos/src/chtml/c/cuandoelsenor.html</v>
      </c>
      <c r="AF46" t="s">
        <v>20</v>
      </c>
      <c r="AG46" t="str">
        <f>LOWER(LEFT(Table134567[[#This Row],[Titulo]],1))</f>
        <v>c</v>
      </c>
      <c r="AH46" t="e">
        <f>_xlfn.CONCAT(Table134567[[#This Row],[ID]:[c021]])</f>
        <v>#VALUE!</v>
      </c>
    </row>
    <row r="47" spans="1:34" x14ac:dyDescent="0.35">
      <c r="A47">
        <v>44</v>
      </c>
      <c r="B47" t="s">
        <v>1</v>
      </c>
      <c r="C47" t="e">
        <f t="shared" si="0"/>
        <v>#VALUE!</v>
      </c>
      <c r="D47" t="s">
        <v>2</v>
      </c>
      <c r="E47" t="s">
        <v>3</v>
      </c>
      <c r="F47" t="s">
        <v>4</v>
      </c>
      <c r="G47" t="s">
        <v>543</v>
      </c>
      <c r="H47" t="s">
        <v>6</v>
      </c>
      <c r="I47" t="s">
        <v>7</v>
      </c>
      <c r="J47" t="s">
        <v>4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13</v>
      </c>
      <c r="T47" t="s">
        <v>14</v>
      </c>
      <c r="U47" t="s">
        <v>259</v>
      </c>
      <c r="AD47" t="s">
        <v>18</v>
      </c>
      <c r="AE47" t="str" cm="1">
        <f t="array" ref="AE4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/cantos/src/chtml/c/cuandoisraelsaliodeegipto.html</v>
      </c>
      <c r="AF47" t="s">
        <v>20</v>
      </c>
      <c r="AG47" t="str">
        <f>LOWER(LEFT(Table134567[[#This Row],[Titulo]],1))</f>
        <v>c</v>
      </c>
      <c r="AH47" t="e">
        <f>_xlfn.CONCAT(Table134567[[#This Row],[ID]:[c021]])</f>
        <v>#VALUE!</v>
      </c>
    </row>
    <row r="48" spans="1:34" x14ac:dyDescent="0.35">
      <c r="A48">
        <v>45</v>
      </c>
      <c r="B48" t="s">
        <v>1</v>
      </c>
      <c r="C48" t="e">
        <f t="shared" si="0"/>
        <v>#VALUE!</v>
      </c>
      <c r="D48" t="s">
        <v>2</v>
      </c>
      <c r="E48" t="s">
        <v>3</v>
      </c>
      <c r="F48" t="s">
        <v>4</v>
      </c>
      <c r="G48" t="s">
        <v>544</v>
      </c>
      <c r="H48" t="s">
        <v>6</v>
      </c>
      <c r="I48" t="s">
        <v>7</v>
      </c>
      <c r="J48" t="s">
        <v>4</v>
      </c>
      <c r="K48" t="s">
        <v>339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255</v>
      </c>
      <c r="T48" t="s">
        <v>14</v>
      </c>
      <c r="U48" t="s">
        <v>262</v>
      </c>
      <c r="AD48" t="s">
        <v>18</v>
      </c>
      <c r="AE48" t="str" cm="1">
        <f t="array" ref="AE4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/cantos/src/chtml/d/dayenu.html</v>
      </c>
      <c r="AF48" t="s">
        <v>20</v>
      </c>
      <c r="AG48" t="str">
        <f>LOWER(LEFT(Table134567[[#This Row],[Titulo]],1))</f>
        <v>d</v>
      </c>
      <c r="AH48" t="e">
        <f>_xlfn.CONCAT(Table134567[[#This Row],[ID]:[c021]])</f>
        <v>#VALUE!</v>
      </c>
    </row>
    <row r="49" spans="1:34" x14ac:dyDescent="0.35">
      <c r="A49">
        <v>47</v>
      </c>
      <c r="B49" t="s">
        <v>1</v>
      </c>
      <c r="C49" t="e">
        <f t="shared" si="0"/>
        <v>#VALUE!</v>
      </c>
      <c r="D49" t="s">
        <v>2</v>
      </c>
      <c r="E49" t="s">
        <v>3</v>
      </c>
      <c r="F49" t="s">
        <v>4</v>
      </c>
      <c r="G49" t="s">
        <v>545</v>
      </c>
      <c r="H49" t="s">
        <v>6</v>
      </c>
      <c r="I49" t="s">
        <v>7</v>
      </c>
      <c r="J49" t="s">
        <v>4</v>
      </c>
      <c r="K49" t="s">
        <v>455</v>
      </c>
      <c r="L49" t="s">
        <v>9</v>
      </c>
      <c r="M49" t="s">
        <v>10</v>
      </c>
      <c r="N49" t="s">
        <v>4</v>
      </c>
      <c r="O49" s="4" t="s">
        <v>198</v>
      </c>
      <c r="P49" t="s">
        <v>4</v>
      </c>
      <c r="Q49" t="s">
        <v>12</v>
      </c>
      <c r="R49" t="s">
        <v>4</v>
      </c>
      <c r="S49" t="s">
        <v>253</v>
      </c>
      <c r="T49" t="s">
        <v>14</v>
      </c>
      <c r="U49" t="s">
        <v>256</v>
      </c>
      <c r="V49" t="s">
        <v>14</v>
      </c>
      <c r="W49" t="s">
        <v>262</v>
      </c>
      <c r="AD49" t="s">
        <v>18</v>
      </c>
      <c r="AE49" t="str" cm="1">
        <f t="array" ref="AE4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/cantos/src/chtml/d/deprofundis.html</v>
      </c>
      <c r="AF49" t="s">
        <v>20</v>
      </c>
      <c r="AG49" t="str">
        <f>LOWER(LEFT(Table134567[[#This Row],[Titulo]],1))</f>
        <v>d</v>
      </c>
      <c r="AH49" t="e">
        <f>_xlfn.CONCAT(Table134567[[#This Row],[ID]:[c021]])</f>
        <v>#VALUE!</v>
      </c>
    </row>
    <row r="50" spans="1:34" x14ac:dyDescent="0.35">
      <c r="A50">
        <v>48</v>
      </c>
      <c r="B50" t="s">
        <v>1</v>
      </c>
      <c r="C50" t="e">
        <f t="shared" si="0"/>
        <v>#VALUE!</v>
      </c>
      <c r="D50" t="s">
        <v>2</v>
      </c>
      <c r="E50" t="s">
        <v>3</v>
      </c>
      <c r="F50" t="s">
        <v>4</v>
      </c>
      <c r="G50" t="s">
        <v>546</v>
      </c>
      <c r="H50" t="s">
        <v>6</v>
      </c>
      <c r="I50" t="s">
        <v>7</v>
      </c>
      <c r="J50" t="s">
        <v>4</v>
      </c>
      <c r="K50" t="s">
        <v>341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304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/cantos/src/chtml/d/decidlealosdecorazoncansado.html</v>
      </c>
      <c r="AF50" t="s">
        <v>20</v>
      </c>
      <c r="AG50" t="str">
        <f>LOWER(LEFT(Table134567[[#This Row],[Titulo]],1))</f>
        <v>d</v>
      </c>
      <c r="AH50" t="e">
        <f>_xlfn.CONCAT(Table134567[[#This Row],[ID]:[c021]])</f>
        <v>#VALUE!</v>
      </c>
    </row>
    <row r="51" spans="1:34" x14ac:dyDescent="0.35">
      <c r="A51">
        <v>49</v>
      </c>
      <c r="B51" t="s">
        <v>1</v>
      </c>
      <c r="C51" t="e">
        <f t="shared" si="0"/>
        <v>#VALUE!</v>
      </c>
      <c r="D51" t="s">
        <v>2</v>
      </c>
      <c r="E51" t="s">
        <v>3</v>
      </c>
      <c r="F51" t="s">
        <v>4</v>
      </c>
      <c r="G51" t="s">
        <v>547</v>
      </c>
      <c r="H51" t="s">
        <v>6</v>
      </c>
      <c r="I51" t="s">
        <v>7</v>
      </c>
      <c r="J51" t="s">
        <v>4</v>
      </c>
      <c r="K51" t="s">
        <v>342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261</v>
      </c>
      <c r="T51" t="s">
        <v>14</v>
      </c>
      <c r="U51" t="s">
        <v>263</v>
      </c>
      <c r="AD51" t="s">
        <v>18</v>
      </c>
      <c r="AE51" t="str" cm="1">
        <f t="array" ref="AE5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/cantos/src/chtml/d/delantedelosangeles.html</v>
      </c>
      <c r="AF51" t="s">
        <v>20</v>
      </c>
      <c r="AG51" t="str">
        <f>LOWER(LEFT(Table134567[[#This Row],[Titulo]],1))</f>
        <v>d</v>
      </c>
      <c r="AH51" t="e">
        <f>_xlfn.CONCAT(Table134567[[#This Row],[ID]:[c021]])</f>
        <v>#VALUE!</v>
      </c>
    </row>
    <row r="52" spans="1:34" x14ac:dyDescent="0.35">
      <c r="A52">
        <v>50</v>
      </c>
      <c r="B52" t="s">
        <v>1</v>
      </c>
      <c r="C52" t="e">
        <f t="shared" si="0"/>
        <v>#VALUE!</v>
      </c>
      <c r="D52" t="s">
        <v>2</v>
      </c>
      <c r="E52" t="s">
        <v>3</v>
      </c>
      <c r="F52" t="s">
        <v>4</v>
      </c>
      <c r="G52" t="s">
        <v>548</v>
      </c>
      <c r="H52" t="s">
        <v>6</v>
      </c>
      <c r="I52" t="s">
        <v>7</v>
      </c>
      <c r="J52" t="s">
        <v>4</v>
      </c>
      <c r="K52" t="s">
        <v>343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304</v>
      </c>
      <c r="T52" t="s">
        <v>14</v>
      </c>
      <c r="U52" t="s">
        <v>262</v>
      </c>
      <c r="AD52" t="s">
        <v>18</v>
      </c>
      <c r="AE52" t="str" cm="1">
        <f t="array" ref="AE5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/cantos/src/chtml/d/diadereposo.html</v>
      </c>
      <c r="AF52" t="s">
        <v>20</v>
      </c>
      <c r="AG52" t="str">
        <f>LOWER(LEFT(Table134567[[#This Row],[Titulo]],1))</f>
        <v>d</v>
      </c>
      <c r="AH52" t="e">
        <f>_xlfn.CONCAT(Table134567[[#This Row],[ID]:[c021]])</f>
        <v>#VALUE!</v>
      </c>
    </row>
    <row r="53" spans="1:34" x14ac:dyDescent="0.35">
      <c r="A53">
        <v>51</v>
      </c>
      <c r="B53" t="s">
        <v>1</v>
      </c>
      <c r="C53" t="e">
        <f t="shared" si="0"/>
        <v>#VALUE!</v>
      </c>
      <c r="D53" t="s">
        <v>2</v>
      </c>
      <c r="E53" t="s">
        <v>3</v>
      </c>
      <c r="F53" t="s">
        <v>4</v>
      </c>
      <c r="G53" t="s">
        <v>63</v>
      </c>
      <c r="H53" t="s">
        <v>6</v>
      </c>
      <c r="I53" t="s">
        <v>7</v>
      </c>
      <c r="J53" t="s">
        <v>4</v>
      </c>
      <c r="K53" t="s">
        <v>344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262</v>
      </c>
      <c r="AD53" t="s">
        <v>18</v>
      </c>
      <c r="AE53" t="str" cm="1">
        <f t="array" ref="AE5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/cantos/src/chtml/d/diceelsenoramisenor.html</v>
      </c>
      <c r="AF53" t="s">
        <v>20</v>
      </c>
      <c r="AG53" t="str">
        <f>LOWER(LEFT(Table134567[[#This Row],[Titulo]],1))</f>
        <v>d</v>
      </c>
      <c r="AH53" t="e">
        <f>_xlfn.CONCAT(Table134567[[#This Row],[ID]:[c021]])</f>
        <v>#VALUE!</v>
      </c>
    </row>
    <row r="54" spans="1:34" x14ac:dyDescent="0.35">
      <c r="A54">
        <v>52</v>
      </c>
      <c r="B54" t="s">
        <v>1</v>
      </c>
      <c r="C54" t="e">
        <f t="shared" si="0"/>
        <v>#VALUE!</v>
      </c>
      <c r="D54" t="s">
        <v>2</v>
      </c>
      <c r="E54" t="s">
        <v>3</v>
      </c>
      <c r="F54" t="s">
        <v>4</v>
      </c>
      <c r="G54" t="s">
        <v>549</v>
      </c>
      <c r="H54" t="s">
        <v>6</v>
      </c>
      <c r="I54" t="s">
        <v>7</v>
      </c>
      <c r="J54" t="s">
        <v>4</v>
      </c>
      <c r="K54" t="s">
        <v>456</v>
      </c>
      <c r="L54" t="s">
        <v>9</v>
      </c>
      <c r="M54" t="s">
        <v>10</v>
      </c>
      <c r="N54" t="s">
        <v>4</v>
      </c>
      <c r="O54" s="4" t="s">
        <v>198</v>
      </c>
      <c r="P54" t="s">
        <v>4</v>
      </c>
      <c r="Q54" t="s">
        <v>12</v>
      </c>
      <c r="R54" t="s">
        <v>4</v>
      </c>
      <c r="S54" t="s">
        <v>13</v>
      </c>
      <c r="T54" t="s">
        <v>14</v>
      </c>
      <c r="U54" t="s">
        <v>17</v>
      </c>
      <c r="V54" t="s">
        <v>14</v>
      </c>
      <c r="W54" t="s">
        <v>263</v>
      </c>
      <c r="AD54" t="s">
        <v>18</v>
      </c>
      <c r="AE54" t="str" cm="1">
        <f t="array" ref="AE5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/cantos/src/chtml/d/dichosoelhombre.html</v>
      </c>
      <c r="AF54" t="s">
        <v>20</v>
      </c>
      <c r="AG54" t="str">
        <f>LOWER(LEFT(Table134567[[#This Row],[Titulo]],1))</f>
        <v>d</v>
      </c>
      <c r="AH54" t="e">
        <f>_xlfn.CONCAT(Table134567[[#This Row],[ID]:[c021]])</f>
        <v>#VALUE!</v>
      </c>
    </row>
    <row r="55" spans="1:34" x14ac:dyDescent="0.35">
      <c r="A55">
        <v>53</v>
      </c>
      <c r="B55" t="s">
        <v>1</v>
      </c>
      <c r="C55" t="e">
        <f t="shared" si="0"/>
        <v>#VALUE!</v>
      </c>
      <c r="D55" t="s">
        <v>2</v>
      </c>
      <c r="E55" t="s">
        <v>3</v>
      </c>
      <c r="F55" t="s">
        <v>4</v>
      </c>
      <c r="G55" t="s">
        <v>204</v>
      </c>
      <c r="H55" t="s">
        <v>6</v>
      </c>
      <c r="I55" t="s">
        <v>7</v>
      </c>
      <c r="J55" t="s">
        <v>4</v>
      </c>
      <c r="K55" t="s">
        <v>483</v>
      </c>
      <c r="L55" t="s">
        <v>9</v>
      </c>
      <c r="M55" t="s">
        <v>10</v>
      </c>
      <c r="N55" t="s">
        <v>4</v>
      </c>
      <c r="O55" s="5" t="s">
        <v>510</v>
      </c>
      <c r="P55" t="s">
        <v>4</v>
      </c>
      <c r="Q55" t="s">
        <v>12</v>
      </c>
      <c r="R55" t="s">
        <v>4</v>
      </c>
      <c r="S55" t="s">
        <v>304</v>
      </c>
      <c r="T55" t="s">
        <v>14</v>
      </c>
      <c r="U55" t="s">
        <v>261</v>
      </c>
      <c r="V55" t="s">
        <v>14</v>
      </c>
      <c r="W55" t="s">
        <v>262</v>
      </c>
      <c r="X55" t="s">
        <v>14</v>
      </c>
      <c r="Y55" t="s">
        <v>263</v>
      </c>
      <c r="AD55" t="s">
        <v>18</v>
      </c>
      <c r="AE55" t="str" cm="1">
        <f t="array" ref="AE5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/cantos/src/chtml/e/elcombateescatologico.html</v>
      </c>
      <c r="AF55" t="s">
        <v>20</v>
      </c>
      <c r="AG55" t="str">
        <f>LOWER(LEFT(Table134567[[#This Row],[Titulo]],1))</f>
        <v>e</v>
      </c>
      <c r="AH55" t="e">
        <f>_xlfn.CONCAT(Table134567[[#This Row],[ID]:[c021]])</f>
        <v>#VALUE!</v>
      </c>
    </row>
    <row r="56" spans="1:34" x14ac:dyDescent="0.35">
      <c r="A56">
        <v>54</v>
      </c>
      <c r="B56" t="s">
        <v>1</v>
      </c>
      <c r="C56" t="e">
        <f t="shared" si="0"/>
        <v>#VALUE!</v>
      </c>
      <c r="D56" t="s">
        <v>2</v>
      </c>
      <c r="E56" t="s">
        <v>3</v>
      </c>
      <c r="F56" t="s">
        <v>4</v>
      </c>
      <c r="G56" t="s">
        <v>550</v>
      </c>
      <c r="H56" t="s">
        <v>6</v>
      </c>
      <c r="I56" t="s">
        <v>7</v>
      </c>
      <c r="J56" t="s">
        <v>4</v>
      </c>
      <c r="K56" t="s">
        <v>484</v>
      </c>
      <c r="L56" t="s">
        <v>9</v>
      </c>
      <c r="M56" t="s">
        <v>10</v>
      </c>
      <c r="N56" t="s">
        <v>4</v>
      </c>
      <c r="O56" s="5" t="s">
        <v>510</v>
      </c>
      <c r="P56" t="s">
        <v>4</v>
      </c>
      <c r="Q56" t="s">
        <v>12</v>
      </c>
      <c r="R56" t="s">
        <v>4</v>
      </c>
      <c r="S56" t="s">
        <v>13</v>
      </c>
      <c r="T56" t="s">
        <v>14</v>
      </c>
      <c r="U56" t="s">
        <v>16</v>
      </c>
      <c r="V56" t="s">
        <v>14</v>
      </c>
      <c r="W56" t="s">
        <v>262</v>
      </c>
      <c r="AD56" t="s">
        <v>18</v>
      </c>
      <c r="AE56" t="str" cm="1">
        <f t="array" ref="AE5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/cantos/src/chtml/e/elespiritudelsenorestasobremi.html</v>
      </c>
      <c r="AF56" t="s">
        <v>20</v>
      </c>
      <c r="AG56" t="str">
        <f>LOWER(LEFT(Table134567[[#This Row],[Titulo]],1))</f>
        <v>e</v>
      </c>
      <c r="AH56" t="e">
        <f>_xlfn.CONCAT(Table134567[[#This Row],[ID]:[c021]])</f>
        <v>#VALUE!</v>
      </c>
    </row>
    <row r="57" spans="1:34" x14ac:dyDescent="0.35">
      <c r="A57">
        <v>55</v>
      </c>
      <c r="B57" t="s">
        <v>1</v>
      </c>
      <c r="C57" t="e">
        <f t="shared" si="0"/>
        <v>#VALUE!</v>
      </c>
      <c r="D57" t="s">
        <v>2</v>
      </c>
      <c r="E57" t="s">
        <v>3</v>
      </c>
      <c r="F57" t="s">
        <v>4</v>
      </c>
      <c r="G57" t="s">
        <v>232</v>
      </c>
      <c r="H57" t="s">
        <v>6</v>
      </c>
      <c r="I57" t="s">
        <v>7</v>
      </c>
      <c r="J57" t="s">
        <v>4</v>
      </c>
      <c r="K57" t="s">
        <v>457</v>
      </c>
      <c r="L57" t="s">
        <v>9</v>
      </c>
      <c r="M57" t="s">
        <v>10</v>
      </c>
      <c r="N57" t="s">
        <v>4</v>
      </c>
      <c r="O57" s="4" t="s">
        <v>198</v>
      </c>
      <c r="P57" t="s">
        <v>4</v>
      </c>
      <c r="Q57" t="s">
        <v>12</v>
      </c>
      <c r="R57" t="s">
        <v>4</v>
      </c>
      <c r="S57" t="s">
        <v>508</v>
      </c>
      <c r="T57" t="s">
        <v>14</v>
      </c>
      <c r="U57" t="s">
        <v>262</v>
      </c>
      <c r="AD57" t="s">
        <v>18</v>
      </c>
      <c r="AE57" t="str" cm="1">
        <f t="array" ref="AE5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/cantos/src/chtml/e/eljacaldelospastores.html</v>
      </c>
      <c r="AF57" t="s">
        <v>20</v>
      </c>
      <c r="AG57" t="str">
        <f>LOWER(LEFT(Table134567[[#This Row],[Titulo]],1))</f>
        <v>e</v>
      </c>
      <c r="AH57" t="e">
        <f>_xlfn.CONCAT(Table134567[[#This Row],[ID]:[c021]])</f>
        <v>#VALUE!</v>
      </c>
    </row>
    <row r="58" spans="1:34" x14ac:dyDescent="0.35">
      <c r="A58">
        <v>56</v>
      </c>
      <c r="B58" t="s">
        <v>1</v>
      </c>
      <c r="C58" t="e">
        <f t="shared" si="0"/>
        <v>#VALUE!</v>
      </c>
      <c r="D58" t="s">
        <v>2</v>
      </c>
      <c r="E58" t="s">
        <v>3</v>
      </c>
      <c r="F58" t="s">
        <v>4</v>
      </c>
      <c r="G58" t="s">
        <v>551</v>
      </c>
      <c r="H58" t="s">
        <v>6</v>
      </c>
      <c r="I58" t="s">
        <v>7</v>
      </c>
      <c r="J58" t="s">
        <v>4</v>
      </c>
      <c r="K58" t="s">
        <v>458</v>
      </c>
      <c r="L58" t="s">
        <v>9</v>
      </c>
      <c r="M58" t="s">
        <v>10</v>
      </c>
      <c r="N58" t="s">
        <v>4</v>
      </c>
      <c r="O58" s="4" t="s">
        <v>198</v>
      </c>
      <c r="P58" t="s">
        <v>4</v>
      </c>
      <c r="Q58" t="s">
        <v>12</v>
      </c>
      <c r="R58" t="s">
        <v>4</v>
      </c>
      <c r="S58" t="s">
        <v>16</v>
      </c>
      <c r="T58" t="s">
        <v>14</v>
      </c>
      <c r="U58" t="s">
        <v>263</v>
      </c>
      <c r="AD58" t="s">
        <v>18</v>
      </c>
      <c r="AE58" t="str" cm="1">
        <f t="array" ref="AE5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/cantos/src/chtml/e/ellagarero.html</v>
      </c>
      <c r="AF58" t="s">
        <v>20</v>
      </c>
      <c r="AG58" t="str">
        <f>LOWER(LEFT(Table134567[[#This Row],[Titulo]],1))</f>
        <v>e</v>
      </c>
      <c r="AH58" t="e">
        <f>_xlfn.CONCAT(Table134567[[#This Row],[ID]:[c021]])</f>
        <v>#VALUE!</v>
      </c>
    </row>
    <row r="59" spans="1:34" x14ac:dyDescent="0.35">
      <c r="A59">
        <v>57</v>
      </c>
      <c r="B59" t="s">
        <v>1</v>
      </c>
      <c r="C59" t="e">
        <f t="shared" si="0"/>
        <v>#VALUE!</v>
      </c>
      <c r="D59" t="s">
        <v>2</v>
      </c>
      <c r="E59" t="s">
        <v>3</v>
      </c>
      <c r="F59" t="s">
        <v>4</v>
      </c>
      <c r="G59" t="s">
        <v>552</v>
      </c>
      <c r="H59" t="s">
        <v>6</v>
      </c>
      <c r="I59" t="s">
        <v>7</v>
      </c>
      <c r="J59" t="s">
        <v>4</v>
      </c>
      <c r="K59" t="s">
        <v>345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262</v>
      </c>
      <c r="AD59" t="s">
        <v>18</v>
      </c>
      <c r="AE59" t="str" cm="1">
        <f t="array" ref="AE5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/cantos/src/chtml/e/elmesiasleon.html</v>
      </c>
      <c r="AF59" t="s">
        <v>20</v>
      </c>
      <c r="AG59" t="str">
        <f>LOWER(LEFT(Table134567[[#This Row],[Titulo]],1))</f>
        <v>e</v>
      </c>
      <c r="AH59" t="e">
        <f>_xlfn.CONCAT(Table134567[[#This Row],[ID]:[c021]])</f>
        <v>#VALUE!</v>
      </c>
    </row>
    <row r="60" spans="1:34" x14ac:dyDescent="0.35">
      <c r="A60">
        <v>58</v>
      </c>
      <c r="B60" t="s">
        <v>1</v>
      </c>
      <c r="C60" t="e">
        <f t="shared" si="0"/>
        <v>#VALUE!</v>
      </c>
      <c r="D60" t="s">
        <v>2</v>
      </c>
      <c r="E60" t="s">
        <v>3</v>
      </c>
      <c r="F60" t="s">
        <v>4</v>
      </c>
      <c r="G60" t="s">
        <v>65</v>
      </c>
      <c r="H60" t="s">
        <v>6</v>
      </c>
      <c r="I60" t="s">
        <v>7</v>
      </c>
      <c r="J60" t="s">
        <v>4</v>
      </c>
      <c r="K60" t="s">
        <v>459</v>
      </c>
      <c r="L60" t="s">
        <v>9</v>
      </c>
      <c r="M60" t="s">
        <v>10</v>
      </c>
      <c r="N60" t="s">
        <v>4</v>
      </c>
      <c r="O60" s="4" t="s">
        <v>198</v>
      </c>
      <c r="P60" t="s">
        <v>4</v>
      </c>
      <c r="Q60" t="s">
        <v>12</v>
      </c>
      <c r="R60" t="s">
        <v>4</v>
      </c>
      <c r="S60" t="s">
        <v>17</v>
      </c>
      <c r="T60" t="s">
        <v>14</v>
      </c>
      <c r="U60" t="s">
        <v>263</v>
      </c>
      <c r="AD60" t="s">
        <v>18</v>
      </c>
      <c r="AE60" t="str" cm="1">
        <f t="array" ref="AE6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/cantos/src/chtml/e/elneciopiensaquediosnoexiste.html</v>
      </c>
      <c r="AF60" t="s">
        <v>20</v>
      </c>
      <c r="AG60" t="str">
        <f>LOWER(LEFT(Table134567[[#This Row],[Titulo]],1))</f>
        <v>e</v>
      </c>
      <c r="AH60" t="e">
        <f>_xlfn.CONCAT(Table134567[[#This Row],[ID]:[c021]])</f>
        <v>#VALUE!</v>
      </c>
    </row>
    <row r="61" spans="1:34" x14ac:dyDescent="0.35">
      <c r="A61">
        <v>59</v>
      </c>
      <c r="B61" t="s">
        <v>1</v>
      </c>
      <c r="C61" t="e">
        <f t="shared" si="0"/>
        <v>#VALUE!</v>
      </c>
      <c r="D61" t="s">
        <v>2</v>
      </c>
      <c r="E61" t="s">
        <v>3</v>
      </c>
      <c r="F61" t="s">
        <v>4</v>
      </c>
      <c r="G61" t="s">
        <v>553</v>
      </c>
      <c r="H61" t="s">
        <v>6</v>
      </c>
      <c r="I61" t="s">
        <v>7</v>
      </c>
      <c r="J61" t="s">
        <v>4</v>
      </c>
      <c r="K61" t="s">
        <v>347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253</v>
      </c>
      <c r="T61" t="s">
        <v>14</v>
      </c>
      <c r="U61" t="s">
        <v>17</v>
      </c>
      <c r="V61" t="s">
        <v>14</v>
      </c>
      <c r="W61" t="s">
        <v>262</v>
      </c>
      <c r="AD61" t="s">
        <v>18</v>
      </c>
      <c r="AE61" t="str" cm="1">
        <f t="array" ref="AE6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/cantos/src/chtml/e/elpuebloquecaminabaenlastinieblas.html</v>
      </c>
      <c r="AF61" t="s">
        <v>20</v>
      </c>
      <c r="AG61" t="str">
        <f>LOWER(LEFT(Table134567[[#This Row],[Titulo]],1))</f>
        <v>e</v>
      </c>
      <c r="AH61" t="e">
        <f>_xlfn.CONCAT(Table134567[[#This Row],[ID]:[c021]])</f>
        <v>#VALUE!</v>
      </c>
    </row>
    <row r="62" spans="1:34" x14ac:dyDescent="0.35">
      <c r="A62">
        <v>60</v>
      </c>
      <c r="B62" t="s">
        <v>1</v>
      </c>
      <c r="C62" t="e">
        <f t="shared" si="0"/>
        <v>#VALUE!</v>
      </c>
      <c r="D62" t="s">
        <v>2</v>
      </c>
      <c r="E62" t="s">
        <v>3</v>
      </c>
      <c r="F62" t="s">
        <v>4</v>
      </c>
      <c r="G62" t="s">
        <v>67</v>
      </c>
      <c r="H62" t="s">
        <v>6</v>
      </c>
      <c r="I62" t="s">
        <v>7</v>
      </c>
      <c r="J62" t="s">
        <v>4</v>
      </c>
      <c r="K62" t="s">
        <v>460</v>
      </c>
      <c r="L62" t="s">
        <v>9</v>
      </c>
      <c r="M62" t="s">
        <v>10</v>
      </c>
      <c r="N62" t="s">
        <v>4</v>
      </c>
      <c r="O62" s="4" t="s">
        <v>198</v>
      </c>
      <c r="P62" t="s">
        <v>4</v>
      </c>
      <c r="Q62" t="s">
        <v>12</v>
      </c>
      <c r="R62" t="s">
        <v>4</v>
      </c>
      <c r="S62" t="s">
        <v>508</v>
      </c>
      <c r="T62" t="s">
        <v>14</v>
      </c>
      <c r="U62" t="s">
        <v>262</v>
      </c>
      <c r="AD62" t="s">
        <v>18</v>
      </c>
      <c r="AE62" t="str" cm="1">
        <f t="array" ref="AE6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/cantos/src/chtml/e/elsenoranunciaunanoticia.html</v>
      </c>
      <c r="AF62" t="s">
        <v>20</v>
      </c>
      <c r="AG62" t="str">
        <f>LOWER(LEFT(Table134567[[#This Row],[Titulo]],1))</f>
        <v>e</v>
      </c>
      <c r="AH62" t="e">
        <f>_xlfn.CONCAT(Table134567[[#This Row],[ID]:[c021]])</f>
        <v>#VALUE!</v>
      </c>
    </row>
    <row r="63" spans="1:34" x14ac:dyDescent="0.35">
      <c r="A63">
        <v>61</v>
      </c>
      <c r="B63" t="s">
        <v>1</v>
      </c>
      <c r="C63" t="e">
        <f t="shared" si="0"/>
        <v>#VALUE!</v>
      </c>
      <c r="D63" t="s">
        <v>2</v>
      </c>
      <c r="E63" t="s">
        <v>3</v>
      </c>
      <c r="F63" t="s">
        <v>4</v>
      </c>
      <c r="G63" t="s">
        <v>68</v>
      </c>
      <c r="H63" t="s">
        <v>6</v>
      </c>
      <c r="I63" t="s">
        <v>7</v>
      </c>
      <c r="J63" t="s">
        <v>4</v>
      </c>
      <c r="K63" t="s">
        <v>349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255</v>
      </c>
      <c r="T63" t="s">
        <v>14</v>
      </c>
      <c r="U63" t="s">
        <v>262</v>
      </c>
      <c r="AD63" t="s">
        <v>18</v>
      </c>
      <c r="AE63" t="str" cm="1">
        <f t="array" ref="AE6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/cantos/src/chtml/e/elsenoresmipastor.html</v>
      </c>
      <c r="AF63" t="s">
        <v>20</v>
      </c>
      <c r="AG63" t="str">
        <f>LOWER(LEFT(Table134567[[#This Row],[Titulo]],1))</f>
        <v>e</v>
      </c>
      <c r="AH63" t="e">
        <f>_xlfn.CONCAT(Table134567[[#This Row],[ID]:[c021]])</f>
        <v>#VALUE!</v>
      </c>
    </row>
    <row r="64" spans="1:34" x14ac:dyDescent="0.35">
      <c r="A64">
        <v>62</v>
      </c>
      <c r="B64" t="s">
        <v>1</v>
      </c>
      <c r="C64" t="e">
        <f t="shared" si="0"/>
        <v>#VALUE!</v>
      </c>
      <c r="D64" t="s">
        <v>2</v>
      </c>
      <c r="E64" t="s">
        <v>3</v>
      </c>
      <c r="F64" t="s">
        <v>4</v>
      </c>
      <c r="G64" t="s">
        <v>554</v>
      </c>
      <c r="H64" t="s">
        <v>6</v>
      </c>
      <c r="I64" t="s">
        <v>7</v>
      </c>
      <c r="J64" t="s">
        <v>4</v>
      </c>
      <c r="K64" t="s">
        <v>350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16</v>
      </c>
      <c r="V64" t="s">
        <v>14</v>
      </c>
      <c r="W64" t="s">
        <v>263</v>
      </c>
      <c r="AD64" t="s">
        <v>18</v>
      </c>
      <c r="AE64" t="str" cm="1">
        <f t="array" ref="AE6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/cantos/src/chtml/e/elsenormehadado.html</v>
      </c>
      <c r="AF64" t="s">
        <v>20</v>
      </c>
      <c r="AG64" t="str">
        <f>LOWER(LEFT(Table134567[[#This Row],[Titulo]],1))</f>
        <v>e</v>
      </c>
      <c r="AH64" t="e">
        <f>_xlfn.CONCAT(Table134567[[#This Row],[ID]:[c021]])</f>
        <v>#VALUE!</v>
      </c>
    </row>
    <row r="65" spans="1:34" x14ac:dyDescent="0.35">
      <c r="A65">
        <v>63</v>
      </c>
      <c r="B65" t="s">
        <v>1</v>
      </c>
      <c r="C65" t="e">
        <f t="shared" si="0"/>
        <v>#VALUE!</v>
      </c>
      <c r="D65" t="s">
        <v>2</v>
      </c>
      <c r="E65" t="s">
        <v>3</v>
      </c>
      <c r="F65" t="s">
        <v>4</v>
      </c>
      <c r="G65" t="s">
        <v>555</v>
      </c>
      <c r="H65" t="s">
        <v>6</v>
      </c>
      <c r="I65" t="s">
        <v>7</v>
      </c>
      <c r="J65" t="s">
        <v>4</v>
      </c>
      <c r="K65" t="s">
        <v>485</v>
      </c>
      <c r="L65" t="s">
        <v>9</v>
      </c>
      <c r="M65" t="s">
        <v>10</v>
      </c>
      <c r="N65" t="s">
        <v>4</v>
      </c>
      <c r="O65" s="5" t="s">
        <v>510</v>
      </c>
      <c r="P65" t="s">
        <v>4</v>
      </c>
      <c r="Q65" t="s">
        <v>12</v>
      </c>
      <c r="R65" t="s">
        <v>4</v>
      </c>
      <c r="S65" t="s">
        <v>508</v>
      </c>
      <c r="AD65" t="s">
        <v>18</v>
      </c>
      <c r="AE65" t="str" cm="1">
        <f t="array" ref="AE6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/cantos/src/chtml/e/elielilamasabactani.html</v>
      </c>
      <c r="AF65" t="s">
        <v>20</v>
      </c>
      <c r="AG65" t="str">
        <f>LOWER(LEFT(Table134567[[#This Row],[Titulo]],1))</f>
        <v>e</v>
      </c>
      <c r="AH65" t="e">
        <f>_xlfn.CONCAT(Table134567[[#This Row],[ID]:[c021]])</f>
        <v>#VALUE!</v>
      </c>
    </row>
    <row r="66" spans="1:34" x14ac:dyDescent="0.35">
      <c r="A66">
        <v>64</v>
      </c>
      <c r="B66" t="s">
        <v>1</v>
      </c>
      <c r="C66" t="e">
        <f t="shared" si="0"/>
        <v>#VALUE!</v>
      </c>
      <c r="D66" t="s">
        <v>2</v>
      </c>
      <c r="E66" t="s">
        <v>3</v>
      </c>
      <c r="F66" t="s">
        <v>4</v>
      </c>
      <c r="G66" t="s">
        <v>556</v>
      </c>
      <c r="H66" t="s">
        <v>6</v>
      </c>
      <c r="I66" t="s">
        <v>7</v>
      </c>
      <c r="J66" t="s">
        <v>4</v>
      </c>
      <c r="K66" t="s">
        <v>461</v>
      </c>
      <c r="L66" t="s">
        <v>9</v>
      </c>
      <c r="M66" t="s">
        <v>10</v>
      </c>
      <c r="N66" t="s">
        <v>4</v>
      </c>
      <c r="O66" s="4" t="s">
        <v>198</v>
      </c>
      <c r="P66" t="s">
        <v>4</v>
      </c>
      <c r="Q66" t="s">
        <v>12</v>
      </c>
      <c r="R66" t="s">
        <v>4</v>
      </c>
      <c r="S66" t="s">
        <v>304</v>
      </c>
      <c r="T66" t="s">
        <v>14</v>
      </c>
      <c r="U66" t="s">
        <v>508</v>
      </c>
      <c r="V66" t="s">
        <v>14</v>
      </c>
      <c r="W66" t="s">
        <v>263</v>
      </c>
      <c r="AD66" t="s">
        <v>18</v>
      </c>
      <c r="AE66" t="str" cm="1">
        <f t="array" ref="AE6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/cantos/src/chtml/e/enmediodeaquelgentio.html</v>
      </c>
      <c r="AF66" t="s">
        <v>20</v>
      </c>
      <c r="AG66" t="str">
        <f>LOWER(LEFT(Table134567[[#This Row],[Titulo]],1))</f>
        <v>e</v>
      </c>
      <c r="AH66" t="e">
        <f>_xlfn.CONCAT(Table134567[[#This Row],[ID]:[c021]])</f>
        <v>#VALUE!</v>
      </c>
    </row>
    <row r="67" spans="1:34" x14ac:dyDescent="0.35">
      <c r="A67">
        <v>65</v>
      </c>
      <c r="B67" t="s">
        <v>1</v>
      </c>
      <c r="C67" t="e">
        <f t="shared" si="0"/>
        <v>#VALUE!</v>
      </c>
      <c r="D67" t="s">
        <v>2</v>
      </c>
      <c r="E67" t="s">
        <v>3</v>
      </c>
      <c r="F67" t="s">
        <v>4</v>
      </c>
      <c r="G67" t="s">
        <v>233</v>
      </c>
      <c r="H67" t="s">
        <v>6</v>
      </c>
      <c r="I67" t="s">
        <v>7</v>
      </c>
      <c r="J67" t="s">
        <v>4</v>
      </c>
      <c r="K67" t="s">
        <v>351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17</v>
      </c>
      <c r="T67" t="s">
        <v>14</v>
      </c>
      <c r="U67" t="s">
        <v>261</v>
      </c>
      <c r="V67" t="s">
        <v>14</v>
      </c>
      <c r="W67" t="s">
        <v>262</v>
      </c>
      <c r="AD67" t="s">
        <v>18</v>
      </c>
      <c r="AE67" t="str" cm="1">
        <f t="array" ref="AE6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/cantos/src/chtml/e/enunanocheoscura.html</v>
      </c>
      <c r="AF67" t="s">
        <v>20</v>
      </c>
      <c r="AG67" t="str">
        <f>LOWER(LEFT(Table134567[[#This Row],[Titulo]],1))</f>
        <v>e</v>
      </c>
      <c r="AH67" t="e">
        <f>_xlfn.CONCAT(Table134567[[#This Row],[ID]:[c021]])</f>
        <v>#VALUE!</v>
      </c>
    </row>
    <row r="68" spans="1:34" x14ac:dyDescent="0.35">
      <c r="A68">
        <v>66</v>
      </c>
      <c r="B68" t="s">
        <v>1</v>
      </c>
      <c r="C68" t="e">
        <f t="shared" ref="C68:C131" si="1">+C67+1</f>
        <v>#VALUE!</v>
      </c>
      <c r="D68" t="s">
        <v>2</v>
      </c>
      <c r="E68" t="s">
        <v>3</v>
      </c>
      <c r="F68" t="s">
        <v>4</v>
      </c>
      <c r="G68" t="s">
        <v>209</v>
      </c>
      <c r="H68" t="s">
        <v>6</v>
      </c>
      <c r="I68" t="s">
        <v>7</v>
      </c>
      <c r="J68" t="s">
        <v>4</v>
      </c>
      <c r="K68" t="s">
        <v>352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304</v>
      </c>
      <c r="T68" t="s">
        <v>14</v>
      </c>
      <c r="U68" t="s">
        <v>262</v>
      </c>
      <c r="AD68" t="s">
        <v>18</v>
      </c>
      <c r="AE68" t="str" cm="1">
        <f t="array" ref="AE6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/cantos/src/chtml/e/eresdignodetomarellibro.html</v>
      </c>
      <c r="AF68" t="s">
        <v>20</v>
      </c>
      <c r="AG68" t="str">
        <f>LOWER(LEFT(Table134567[[#This Row],[Titulo]],1))</f>
        <v>e</v>
      </c>
      <c r="AH68" t="e">
        <f>_xlfn.CONCAT(Table134567[[#This Row],[ID]:[c021]])</f>
        <v>#VALUE!</v>
      </c>
    </row>
    <row r="69" spans="1:34" x14ac:dyDescent="0.35">
      <c r="A69">
        <v>67</v>
      </c>
      <c r="B69" t="s">
        <v>1</v>
      </c>
      <c r="C69" t="e">
        <f t="shared" si="1"/>
        <v>#VALUE!</v>
      </c>
      <c r="D69" t="s">
        <v>2</v>
      </c>
      <c r="E69" t="s">
        <v>3</v>
      </c>
      <c r="F69" t="s">
        <v>4</v>
      </c>
      <c r="G69" t="s">
        <v>71</v>
      </c>
      <c r="H69" t="s">
        <v>6</v>
      </c>
      <c r="I69" t="s">
        <v>7</v>
      </c>
      <c r="J69" t="s">
        <v>4</v>
      </c>
      <c r="K69" t="s">
        <v>462</v>
      </c>
      <c r="L69" t="s">
        <v>9</v>
      </c>
      <c r="M69" t="s">
        <v>10</v>
      </c>
      <c r="N69" t="s">
        <v>4</v>
      </c>
      <c r="O69" s="4" t="s">
        <v>198</v>
      </c>
      <c r="P69" t="s">
        <v>4</v>
      </c>
      <c r="Q69" t="s">
        <v>12</v>
      </c>
      <c r="R69" t="s">
        <v>4</v>
      </c>
      <c r="S69" t="s">
        <v>17</v>
      </c>
      <c r="T69" t="s">
        <v>14</v>
      </c>
      <c r="U69" t="s">
        <v>508</v>
      </c>
      <c r="V69" t="s">
        <v>14</v>
      </c>
      <c r="W69" t="s">
        <v>262</v>
      </c>
      <c r="AD69" t="s">
        <v>18</v>
      </c>
      <c r="AE69" t="str" cm="1">
        <f t="array" ref="AE6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/cantos/src/chtml/e/ereshermoso.html</v>
      </c>
      <c r="AF69" t="s">
        <v>20</v>
      </c>
      <c r="AG69" t="str">
        <f>LOWER(LEFT(Table134567[[#This Row],[Titulo]],1))</f>
        <v>e</v>
      </c>
      <c r="AH69" t="e">
        <f>_xlfn.CONCAT(Table134567[[#This Row],[ID]:[c021]])</f>
        <v>#VALUE!</v>
      </c>
    </row>
    <row r="70" spans="1:34" x14ac:dyDescent="0.35">
      <c r="A70">
        <v>68</v>
      </c>
      <c r="B70" t="s">
        <v>1</v>
      </c>
      <c r="C70" t="e">
        <f t="shared" si="1"/>
        <v>#VALUE!</v>
      </c>
      <c r="D70" t="s">
        <v>2</v>
      </c>
      <c r="E70" t="s">
        <v>3</v>
      </c>
      <c r="F70" t="s">
        <v>4</v>
      </c>
      <c r="G70" t="s">
        <v>557</v>
      </c>
      <c r="H70" t="s">
        <v>6</v>
      </c>
      <c r="I70" t="s">
        <v>7</v>
      </c>
      <c r="J70" t="s">
        <v>4</v>
      </c>
      <c r="K70" t="s">
        <v>353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AD70" t="s">
        <v>18</v>
      </c>
      <c r="AE70" t="str" cm="1">
        <f t="array" ref="AE7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/cantos/src/chtml/e/espaciente.html</v>
      </c>
      <c r="AF70" t="s">
        <v>20</v>
      </c>
      <c r="AG70" t="str">
        <f>LOWER(LEFT(Table134567[[#This Row],[Titulo]],1))</f>
        <v>e</v>
      </c>
      <c r="AH70" t="e">
        <f>_xlfn.CONCAT(Table134567[[#This Row],[ID]:[c021]])</f>
        <v>#VALUE!</v>
      </c>
    </row>
    <row r="71" spans="1:34" x14ac:dyDescent="0.35">
      <c r="A71">
        <v>69</v>
      </c>
      <c r="B71" t="s">
        <v>1</v>
      </c>
      <c r="C71" t="e">
        <f t="shared" si="1"/>
        <v>#VALUE!</v>
      </c>
      <c r="D71" t="s">
        <v>2</v>
      </c>
      <c r="E71" t="s">
        <v>3</v>
      </c>
      <c r="F71" t="s">
        <v>4</v>
      </c>
      <c r="G71" t="s">
        <v>558</v>
      </c>
      <c r="H71" t="s">
        <v>6</v>
      </c>
      <c r="I71" t="s">
        <v>7</v>
      </c>
      <c r="J71" t="s">
        <v>4</v>
      </c>
      <c r="K71" t="s">
        <v>354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262</v>
      </c>
      <c r="AD71" t="s">
        <v>18</v>
      </c>
      <c r="AE71" t="str" cm="1">
        <f t="array" ref="AE7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/cantos/src/chtml/e/escondemeenloocultodetutienda.html</v>
      </c>
      <c r="AF71" t="s">
        <v>20</v>
      </c>
      <c r="AG71" t="str">
        <f>LOWER(LEFT(Table134567[[#This Row],[Titulo]],1))</f>
        <v>e</v>
      </c>
      <c r="AH71" t="e">
        <f>_xlfn.CONCAT(Table134567[[#This Row],[ID]:[c021]])</f>
        <v>#VALUE!</v>
      </c>
    </row>
    <row r="72" spans="1:34" x14ac:dyDescent="0.35">
      <c r="A72">
        <v>70</v>
      </c>
      <c r="B72" t="s">
        <v>1</v>
      </c>
      <c r="C72" t="e">
        <f t="shared" si="1"/>
        <v>#VALUE!</v>
      </c>
      <c r="D72" t="s">
        <v>2</v>
      </c>
      <c r="E72" t="s">
        <v>3</v>
      </c>
      <c r="F72" t="s">
        <v>4</v>
      </c>
      <c r="G72" t="s">
        <v>559</v>
      </c>
      <c r="H72" t="s">
        <v>6</v>
      </c>
      <c r="I72" t="s">
        <v>7</v>
      </c>
      <c r="J72" t="s">
        <v>4</v>
      </c>
      <c r="K72" t="s">
        <v>355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13</v>
      </c>
      <c r="T72" t="s">
        <v>14</v>
      </c>
      <c r="U72" t="s">
        <v>509</v>
      </c>
      <c r="V72" t="s">
        <v>14</v>
      </c>
      <c r="W72" t="s">
        <v>16</v>
      </c>
      <c r="X72" t="s">
        <v>14</v>
      </c>
      <c r="Y72" t="s">
        <v>263</v>
      </c>
      <c r="AD72" t="s">
        <v>18</v>
      </c>
      <c r="AE72" t="str" cm="1">
        <f t="array" ref="AE7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/cantos/src/chtml/e/escuchadislaslejanas.html</v>
      </c>
      <c r="AF72" t="s">
        <v>20</v>
      </c>
      <c r="AG72" t="str">
        <f>LOWER(LEFT(Table134567[[#This Row],[Titulo]],1))</f>
        <v>e</v>
      </c>
      <c r="AH72" t="e">
        <f>_xlfn.CONCAT(Table134567[[#This Row],[ID]:[c021]])</f>
        <v>#VALUE!</v>
      </c>
    </row>
    <row r="73" spans="1:34" x14ac:dyDescent="0.35">
      <c r="A73">
        <v>71</v>
      </c>
      <c r="B73" t="s">
        <v>1</v>
      </c>
      <c r="C73" t="e">
        <f t="shared" si="1"/>
        <v>#VALUE!</v>
      </c>
      <c r="D73" t="s">
        <v>2</v>
      </c>
      <c r="E73" t="s">
        <v>3</v>
      </c>
      <c r="F73" t="s">
        <v>4</v>
      </c>
      <c r="G73" t="s">
        <v>74</v>
      </c>
      <c r="H73" t="s">
        <v>6</v>
      </c>
      <c r="I73" t="s">
        <v>7</v>
      </c>
      <c r="J73" t="s">
        <v>4</v>
      </c>
      <c r="K73" t="s">
        <v>356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259</v>
      </c>
      <c r="AD73" t="s">
        <v>18</v>
      </c>
      <c r="AE73" t="str" cm="1">
        <f t="array" ref="AE7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/cantos/src/chtml/é/esteeseldiaenqueactuoelsenor.html</v>
      </c>
      <c r="AF73" t="s">
        <v>20</v>
      </c>
      <c r="AG73" t="str">
        <f>LOWER(LEFT(Table134567[[#This Row],[Titulo]],1))</f>
        <v>é</v>
      </c>
      <c r="AH73" t="e">
        <f>_xlfn.CONCAT(Table134567[[#This Row],[ID]:[c021]])</f>
        <v>#VALUE!</v>
      </c>
    </row>
    <row r="74" spans="1:34" x14ac:dyDescent="0.35">
      <c r="A74">
        <v>72</v>
      </c>
      <c r="B74" t="s">
        <v>1</v>
      </c>
      <c r="C74" t="e">
        <f t="shared" si="1"/>
        <v>#VALUE!</v>
      </c>
      <c r="D74" t="s">
        <v>2</v>
      </c>
      <c r="E74" t="s">
        <v>3</v>
      </c>
      <c r="F74" t="s">
        <v>4</v>
      </c>
      <c r="G74" t="s">
        <v>560</v>
      </c>
      <c r="H74" t="s">
        <v>6</v>
      </c>
      <c r="I74" t="s">
        <v>7</v>
      </c>
      <c r="J74" t="s">
        <v>4</v>
      </c>
      <c r="K74" t="s">
        <v>486</v>
      </c>
      <c r="L74" t="s">
        <v>9</v>
      </c>
      <c r="M74" t="s">
        <v>10</v>
      </c>
      <c r="N74" t="s">
        <v>4</v>
      </c>
      <c r="O74" s="5" t="s">
        <v>510</v>
      </c>
      <c r="P74" t="s">
        <v>4</v>
      </c>
      <c r="Q74" t="s">
        <v>12</v>
      </c>
      <c r="R74" t="s">
        <v>4</v>
      </c>
      <c r="S74" t="s">
        <v>255</v>
      </c>
      <c r="T74" t="s">
        <v>14</v>
      </c>
      <c r="U74" t="s">
        <v>508</v>
      </c>
      <c r="AD74" t="s">
        <v>18</v>
      </c>
      <c r="AE74" t="str" cm="1">
        <f t="array" ref="AE7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/cantos/src/chtml/e/esteeselmandamientomio.html</v>
      </c>
      <c r="AF74" t="s">
        <v>20</v>
      </c>
      <c r="AG74" t="str">
        <f>LOWER(LEFT(Table134567[[#This Row],[Titulo]],1))</f>
        <v>e</v>
      </c>
      <c r="AH74" t="e">
        <f>_xlfn.CONCAT(Table134567[[#This Row],[ID]:[c021]])</f>
        <v>#VALUE!</v>
      </c>
    </row>
    <row r="75" spans="1:34" x14ac:dyDescent="0.35">
      <c r="A75">
        <v>73</v>
      </c>
      <c r="B75" t="s">
        <v>1</v>
      </c>
      <c r="C75" t="e">
        <f t="shared" si="1"/>
        <v>#VALUE!</v>
      </c>
      <c r="D75" t="s">
        <v>2</v>
      </c>
      <c r="E75" t="s">
        <v>3</v>
      </c>
      <c r="F75" t="s">
        <v>4</v>
      </c>
      <c r="G75" t="s">
        <v>561</v>
      </c>
      <c r="H75" t="s">
        <v>6</v>
      </c>
      <c r="I75" t="s">
        <v>7</v>
      </c>
      <c r="J75" t="s">
        <v>4</v>
      </c>
      <c r="K75" t="s">
        <v>357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262</v>
      </c>
      <c r="AD75" t="s">
        <v>18</v>
      </c>
      <c r="AE75" t="str" cm="1">
        <f t="array" ref="AE7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/cantos/src/chtml/e/evenushalomalejem.html</v>
      </c>
      <c r="AF75" t="s">
        <v>20</v>
      </c>
      <c r="AG75" t="str">
        <f>LOWER(LEFT(Table134567[[#This Row],[Titulo]],1))</f>
        <v>e</v>
      </c>
      <c r="AH75" t="e">
        <f>_xlfn.CONCAT(Table134567[[#This Row],[ID]:[c021]])</f>
        <v>#VALUE!</v>
      </c>
    </row>
    <row r="76" spans="1:34" x14ac:dyDescent="0.35">
      <c r="A76">
        <v>74</v>
      </c>
      <c r="B76" t="s">
        <v>1</v>
      </c>
      <c r="C76" t="e">
        <f t="shared" si="1"/>
        <v>#VALUE!</v>
      </c>
      <c r="D76" t="s">
        <v>2</v>
      </c>
      <c r="E76" t="s">
        <v>3</v>
      </c>
      <c r="F76" t="s">
        <v>4</v>
      </c>
      <c r="G76" t="s">
        <v>234</v>
      </c>
      <c r="H76" t="s">
        <v>6</v>
      </c>
      <c r="I76" t="s">
        <v>7</v>
      </c>
      <c r="J76" t="s">
        <v>4</v>
      </c>
      <c r="K76" t="s">
        <v>358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262</v>
      </c>
      <c r="AD76" t="s">
        <v>18</v>
      </c>
      <c r="AE76" t="str" cm="1">
        <f t="array" ref="AE7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/cantos/src/chtml/e/extiendomismanos.html</v>
      </c>
      <c r="AF76" t="s">
        <v>20</v>
      </c>
      <c r="AG76" t="str">
        <f>LOWER(LEFT(Table134567[[#This Row],[Titulo]],1))</f>
        <v>e</v>
      </c>
      <c r="AH76" t="e">
        <f>_xlfn.CONCAT(Table134567[[#This Row],[ID]:[c021]])</f>
        <v>#VALUE!</v>
      </c>
    </row>
    <row r="77" spans="1:34" x14ac:dyDescent="0.35">
      <c r="A77">
        <v>75</v>
      </c>
      <c r="B77" t="s">
        <v>1</v>
      </c>
      <c r="C77" t="e">
        <f t="shared" si="1"/>
        <v>#VALUE!</v>
      </c>
      <c r="D77" t="s">
        <v>2</v>
      </c>
      <c r="E77" t="s">
        <v>3</v>
      </c>
      <c r="F77" t="s">
        <v>4</v>
      </c>
      <c r="G77" t="s">
        <v>77</v>
      </c>
      <c r="H77" t="s">
        <v>6</v>
      </c>
      <c r="I77" t="s">
        <v>7</v>
      </c>
      <c r="J77" t="s">
        <v>4</v>
      </c>
      <c r="K77" t="s">
        <v>437</v>
      </c>
      <c r="L77" t="s">
        <v>9</v>
      </c>
      <c r="M77" t="s">
        <v>10</v>
      </c>
      <c r="N77" t="s">
        <v>4</v>
      </c>
      <c r="O77" s="3" t="s">
        <v>511</v>
      </c>
      <c r="P77" t="s">
        <v>4</v>
      </c>
      <c r="Q77" t="s">
        <v>12</v>
      </c>
      <c r="R77" t="s">
        <v>4</v>
      </c>
      <c r="S77" t="s">
        <v>13</v>
      </c>
      <c r="AD77" t="s">
        <v>18</v>
      </c>
      <c r="AE77" t="str" cm="1">
        <f t="array" ref="AE7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/cantos/src/chtml/e/exultadjustosenelsenor.html</v>
      </c>
      <c r="AF77" t="s">
        <v>20</v>
      </c>
      <c r="AG77" t="str">
        <f>LOWER(LEFT(Table134567[[#This Row],[Titulo]],1))</f>
        <v>e</v>
      </c>
      <c r="AH77" t="e">
        <f>_xlfn.CONCAT(Table134567[[#This Row],[ID]:[c021]])</f>
        <v>#VALUE!</v>
      </c>
    </row>
    <row r="78" spans="1:34" x14ac:dyDescent="0.35">
      <c r="A78">
        <v>76</v>
      </c>
      <c r="B78" t="s">
        <v>1</v>
      </c>
      <c r="C78" t="e">
        <f t="shared" si="1"/>
        <v>#VALUE!</v>
      </c>
      <c r="D78" t="s">
        <v>2</v>
      </c>
      <c r="E78" t="s">
        <v>3</v>
      </c>
      <c r="F78" t="s">
        <v>4</v>
      </c>
      <c r="G78" t="s">
        <v>562</v>
      </c>
      <c r="H78" t="s">
        <v>6</v>
      </c>
      <c r="I78" t="s">
        <v>7</v>
      </c>
      <c r="J78" t="s">
        <v>4</v>
      </c>
      <c r="K78" t="s">
        <v>359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259</v>
      </c>
      <c r="T78" t="s">
        <v>14</v>
      </c>
      <c r="U78" t="s">
        <v>16</v>
      </c>
      <c r="V78" t="s">
        <v>14</v>
      </c>
      <c r="W78" t="s">
        <v>261</v>
      </c>
      <c r="X78" t="s">
        <v>14</v>
      </c>
      <c r="Y78" t="s">
        <v>262</v>
      </c>
      <c r="AD78" t="s">
        <v>18</v>
      </c>
      <c r="AE78" t="str" cm="1">
        <f t="array" ref="AE7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/cantos/src/chtml/f/felicidadparaelhombre.html</v>
      </c>
      <c r="AF78" t="s">
        <v>20</v>
      </c>
      <c r="AG78" t="str">
        <f>LOWER(LEFT(Table134567[[#This Row],[Titulo]],1))</f>
        <v>f</v>
      </c>
      <c r="AH78" t="e">
        <f>_xlfn.CONCAT(Table134567[[#This Row],[ID]:[c021]])</f>
        <v>#VALUE!</v>
      </c>
    </row>
    <row r="79" spans="1:34" x14ac:dyDescent="0.35">
      <c r="A79">
        <v>77</v>
      </c>
      <c r="B79" t="s">
        <v>1</v>
      </c>
      <c r="C79" t="e">
        <f t="shared" si="1"/>
        <v>#VALUE!</v>
      </c>
      <c r="D79" t="s">
        <v>2</v>
      </c>
      <c r="E79" t="s">
        <v>3</v>
      </c>
      <c r="F79" t="s">
        <v>4</v>
      </c>
      <c r="G79" t="s">
        <v>564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17</v>
      </c>
      <c r="AD79" t="s">
        <v>18</v>
      </c>
      <c r="AE79" t="str" cm="1">
        <f t="array" ref="AE7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/cantos/src/chtml/g/graciasayahveh.html</v>
      </c>
      <c r="AF79" t="s">
        <v>20</v>
      </c>
      <c r="AG79" t="str">
        <f>LOWER(LEFT(Table134567[[#This Row],[Titulo]],1))</f>
        <v>g</v>
      </c>
      <c r="AH79" t="e">
        <f>_xlfn.CONCAT(Table134567[[#This Row],[ID]:[c021]])</f>
        <v>#VALUE!</v>
      </c>
    </row>
    <row r="80" spans="1:34" x14ac:dyDescent="0.35">
      <c r="A80">
        <v>78</v>
      </c>
      <c r="B80" t="s">
        <v>1</v>
      </c>
      <c r="C80" t="e">
        <f t="shared" si="1"/>
        <v>#VALUE!</v>
      </c>
      <c r="D80" t="s">
        <v>2</v>
      </c>
      <c r="E80" t="s">
        <v>3</v>
      </c>
      <c r="F80" t="s">
        <v>4</v>
      </c>
      <c r="G80" t="s">
        <v>565</v>
      </c>
      <c r="H80" t="s">
        <v>6</v>
      </c>
      <c r="I80" t="s">
        <v>7</v>
      </c>
      <c r="J80" t="s">
        <v>4</v>
      </c>
      <c r="K80" t="s">
        <v>361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255</v>
      </c>
      <c r="T80" t="s">
        <v>14</v>
      </c>
      <c r="U80" t="s">
        <v>262</v>
      </c>
      <c r="AD80" t="s">
        <v>18</v>
      </c>
      <c r="AE80" t="str" cm="1">
        <f t="array" ref="AE8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/cantos/src/chtml/g/gritadjubilosos.html</v>
      </c>
      <c r="AF80" t="s">
        <v>20</v>
      </c>
      <c r="AG80" t="str">
        <f>LOWER(LEFT(Table134567[[#This Row],[Titulo]],1))</f>
        <v>g</v>
      </c>
      <c r="AH80" t="e">
        <f>_xlfn.CONCAT(Table134567[[#This Row],[ID]:[c021]])</f>
        <v>#VALUE!</v>
      </c>
    </row>
    <row r="81" spans="1:34" x14ac:dyDescent="0.35">
      <c r="A81">
        <v>79</v>
      </c>
      <c r="B81" t="s">
        <v>1</v>
      </c>
      <c r="C81" t="e">
        <f t="shared" si="1"/>
        <v>#VALUE!</v>
      </c>
      <c r="D81" t="s">
        <v>2</v>
      </c>
      <c r="E81" t="s">
        <v>3</v>
      </c>
      <c r="F81" t="s">
        <v>4</v>
      </c>
      <c r="G81" t="s">
        <v>566</v>
      </c>
      <c r="H81" t="s">
        <v>6</v>
      </c>
      <c r="I81" t="s">
        <v>7</v>
      </c>
      <c r="J81" t="s">
        <v>4</v>
      </c>
      <c r="K81" t="s">
        <v>463</v>
      </c>
      <c r="L81" t="s">
        <v>9</v>
      </c>
      <c r="M81" t="s">
        <v>10</v>
      </c>
      <c r="N81" t="s">
        <v>4</v>
      </c>
      <c r="O81" s="4" t="s">
        <v>198</v>
      </c>
      <c r="P81" t="s">
        <v>4</v>
      </c>
      <c r="Q81" t="s">
        <v>12</v>
      </c>
      <c r="R81" t="s">
        <v>4</v>
      </c>
      <c r="S81" t="s">
        <v>508</v>
      </c>
      <c r="T81" t="s">
        <v>14</v>
      </c>
      <c r="U81" t="s">
        <v>262</v>
      </c>
      <c r="AD81" t="s">
        <v>18</v>
      </c>
      <c r="AE81" t="str" cm="1">
        <f t="array" ref="AE8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/cantos/src/chtml/h/haciatimoradasanta.html</v>
      </c>
      <c r="AF81" t="s">
        <v>20</v>
      </c>
      <c r="AG81" t="str">
        <f>LOWER(LEFT(Table134567[[#This Row],[Titulo]],1))</f>
        <v>h</v>
      </c>
      <c r="AH81" t="e">
        <f>_xlfn.CONCAT(Table134567[[#This Row],[ID]:[c021]])</f>
        <v>#VALUE!</v>
      </c>
    </row>
    <row r="82" spans="1:34" x14ac:dyDescent="0.35">
      <c r="A82">
        <v>80</v>
      </c>
      <c r="B82" t="s">
        <v>1</v>
      </c>
      <c r="C82" t="e">
        <f t="shared" si="1"/>
        <v>#VALUE!</v>
      </c>
      <c r="D82" t="s">
        <v>2</v>
      </c>
      <c r="E82" t="s">
        <v>3</v>
      </c>
      <c r="F82" t="s">
        <v>4</v>
      </c>
      <c r="G82" t="s">
        <v>567</v>
      </c>
      <c r="H82" t="s">
        <v>6</v>
      </c>
      <c r="I82" t="s">
        <v>7</v>
      </c>
      <c r="J82" t="s">
        <v>4</v>
      </c>
      <c r="K82" t="s">
        <v>464</v>
      </c>
      <c r="L82" t="s">
        <v>9</v>
      </c>
      <c r="M82" t="s">
        <v>10</v>
      </c>
      <c r="N82" t="s">
        <v>4</v>
      </c>
      <c r="O82" s="4" t="s">
        <v>198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13</v>
      </c>
      <c r="V82" t="s">
        <v>14</v>
      </c>
      <c r="W82" t="s">
        <v>304</v>
      </c>
      <c r="AD82" t="s">
        <v>18</v>
      </c>
      <c r="AE82" t="str" cm="1">
        <f t="array" ref="AE8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/cantos/src/chtml/h/hastacuando.html</v>
      </c>
      <c r="AF82" t="s">
        <v>20</v>
      </c>
      <c r="AG82" t="str">
        <f>LOWER(LEFT(Table134567[[#This Row],[Titulo]],1))</f>
        <v>h</v>
      </c>
      <c r="AH82" t="e">
        <f>_xlfn.CONCAT(Table134567[[#This Row],[ID]:[c021]])</f>
        <v>#VALUE!</v>
      </c>
    </row>
    <row r="83" spans="1:34" x14ac:dyDescent="0.35">
      <c r="A83">
        <v>81</v>
      </c>
      <c r="B83" t="s">
        <v>1</v>
      </c>
      <c r="C83" t="e">
        <f t="shared" si="1"/>
        <v>#VALUE!</v>
      </c>
      <c r="D83" t="s">
        <v>2</v>
      </c>
      <c r="E83" t="s">
        <v>3</v>
      </c>
      <c r="F83" t="s">
        <v>4</v>
      </c>
      <c r="G83" t="s">
        <v>568</v>
      </c>
      <c r="H83" t="s">
        <v>6</v>
      </c>
      <c r="I83" t="s">
        <v>7</v>
      </c>
      <c r="J83" t="s">
        <v>4</v>
      </c>
      <c r="K83" t="s">
        <v>362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263</v>
      </c>
      <c r="AD83" t="s">
        <v>18</v>
      </c>
      <c r="AE83" t="str" cm="1">
        <f t="array" ref="AE8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/cantos/src/chtml/h/heaquimisiervo.html</v>
      </c>
      <c r="AF83" t="s">
        <v>20</v>
      </c>
      <c r="AG83" t="str">
        <f>LOWER(LEFT(Table134567[[#This Row],[Titulo]],1))</f>
        <v>h</v>
      </c>
      <c r="AH83" t="e">
        <f>_xlfn.CONCAT(Table134567[[#This Row],[ID]:[c021]])</f>
        <v>#VALUE!</v>
      </c>
    </row>
    <row r="84" spans="1:34" x14ac:dyDescent="0.35">
      <c r="A84">
        <v>82</v>
      </c>
      <c r="B84" t="s">
        <v>1</v>
      </c>
      <c r="C84" t="e">
        <f t="shared" si="1"/>
        <v>#VALUE!</v>
      </c>
      <c r="D84" t="s">
        <v>2</v>
      </c>
      <c r="E84" t="s">
        <v>3</v>
      </c>
      <c r="F84" t="s">
        <v>4</v>
      </c>
      <c r="G84" t="s">
        <v>569</v>
      </c>
      <c r="H84" t="s">
        <v>6</v>
      </c>
      <c r="I84" t="s">
        <v>7</v>
      </c>
      <c r="J84" t="s">
        <v>4</v>
      </c>
      <c r="K84" t="s">
        <v>487</v>
      </c>
      <c r="L84" t="s">
        <v>9</v>
      </c>
      <c r="M84" t="s">
        <v>10</v>
      </c>
      <c r="N84" t="s">
        <v>4</v>
      </c>
      <c r="O84" s="5" t="s">
        <v>510</v>
      </c>
      <c r="P84" t="s">
        <v>4</v>
      </c>
      <c r="Q84" t="s">
        <v>12</v>
      </c>
      <c r="R84" t="s">
        <v>4</v>
      </c>
      <c r="S84" t="s">
        <v>13</v>
      </c>
      <c r="T84" t="s">
        <v>14</v>
      </c>
      <c r="U84" t="s">
        <v>16</v>
      </c>
      <c r="V84" t="s">
        <v>14</v>
      </c>
      <c r="W84" t="s">
        <v>262</v>
      </c>
      <c r="AD84" t="s">
        <v>18</v>
      </c>
      <c r="AE84" t="str" cm="1">
        <f t="array" ref="AE8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/cantos/src/chtml/h/heaquiquevengopresto.html</v>
      </c>
      <c r="AF84" t="s">
        <v>20</v>
      </c>
      <c r="AG84" t="str">
        <f>LOWER(LEFT(Table134567[[#This Row],[Titulo]],1))</f>
        <v>h</v>
      </c>
      <c r="AH84" t="e">
        <f>_xlfn.CONCAT(Table134567[[#This Row],[ID]:[c021]])</f>
        <v>#VALUE!</v>
      </c>
    </row>
    <row r="85" spans="1:34" x14ac:dyDescent="0.35">
      <c r="A85">
        <v>83</v>
      </c>
      <c r="B85" t="s">
        <v>1</v>
      </c>
      <c r="C85" t="e">
        <f t="shared" si="1"/>
        <v>#VALUE!</v>
      </c>
      <c r="D85" t="s">
        <v>2</v>
      </c>
      <c r="E85" t="s">
        <v>3</v>
      </c>
      <c r="F85" t="s">
        <v>4</v>
      </c>
      <c r="G85" t="s">
        <v>84</v>
      </c>
      <c r="H85" t="s">
        <v>6</v>
      </c>
      <c r="I85" t="s">
        <v>7</v>
      </c>
      <c r="J85" t="s">
        <v>4</v>
      </c>
      <c r="K85" t="s">
        <v>364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255</v>
      </c>
      <c r="T85" t="s">
        <v>14</v>
      </c>
      <c r="U85" t="s">
        <v>263</v>
      </c>
      <c r="AD85" t="s">
        <v>18</v>
      </c>
      <c r="AE85" t="str" cm="1">
        <f t="array" ref="AE8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/cantos/src/chtml/h/heesperadoenelsenor.html</v>
      </c>
      <c r="AF85" t="s">
        <v>20</v>
      </c>
      <c r="AG85" t="str">
        <f>LOWER(LEFT(Table134567[[#This Row],[Titulo]],1))</f>
        <v>h</v>
      </c>
      <c r="AH85" t="e">
        <f>_xlfn.CONCAT(Table134567[[#This Row],[ID]:[c021]])</f>
        <v>#VALUE!</v>
      </c>
    </row>
    <row r="86" spans="1:34" x14ac:dyDescent="0.35">
      <c r="A86">
        <v>84</v>
      </c>
      <c r="B86" t="s">
        <v>1</v>
      </c>
      <c r="C86" t="e">
        <f t="shared" si="1"/>
        <v>#VALUE!</v>
      </c>
      <c r="D86" t="s">
        <v>2</v>
      </c>
      <c r="E86" t="s">
        <v>3</v>
      </c>
      <c r="F86" t="s">
        <v>4</v>
      </c>
      <c r="G86" t="s">
        <v>85</v>
      </c>
      <c r="H86" t="s">
        <v>6</v>
      </c>
      <c r="I86" t="s">
        <v>7</v>
      </c>
      <c r="J86" t="s">
        <v>4</v>
      </c>
      <c r="K86" t="s">
        <v>488</v>
      </c>
      <c r="L86" t="s">
        <v>9</v>
      </c>
      <c r="M86" t="s">
        <v>10</v>
      </c>
      <c r="N86" t="s">
        <v>4</v>
      </c>
      <c r="O86" s="5" t="s">
        <v>510</v>
      </c>
      <c r="P86" t="s">
        <v>4</v>
      </c>
      <c r="Q86" t="s">
        <v>12</v>
      </c>
      <c r="R86" t="s">
        <v>4</v>
      </c>
      <c r="S86" t="s">
        <v>15</v>
      </c>
      <c r="T86" t="s">
        <v>14</v>
      </c>
      <c r="U86" t="s">
        <v>16</v>
      </c>
      <c r="V86" t="s">
        <v>14</v>
      </c>
      <c r="W86" t="s">
        <v>263</v>
      </c>
      <c r="AD86" t="s">
        <v>18</v>
      </c>
      <c r="AE86" t="str" cm="1">
        <f t="array" ref="AE8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/cantos/src/chtml/h/hijasdejerusalen.html</v>
      </c>
      <c r="AF86" t="s">
        <v>20</v>
      </c>
      <c r="AG86" t="str">
        <f>LOWER(LEFT(Table134567[[#This Row],[Titulo]],1))</f>
        <v>h</v>
      </c>
      <c r="AH86" t="e">
        <f>_xlfn.CONCAT(Table134567[[#This Row],[ID]:[c021]])</f>
        <v>#VALUE!</v>
      </c>
    </row>
    <row r="87" spans="1:34" x14ac:dyDescent="0.35">
      <c r="A87">
        <v>85</v>
      </c>
      <c r="B87" t="s">
        <v>1</v>
      </c>
      <c r="C87" t="e">
        <f t="shared" si="1"/>
        <v>#VALUE!</v>
      </c>
      <c r="D87" t="s">
        <v>2</v>
      </c>
      <c r="E87" t="s">
        <v>3</v>
      </c>
      <c r="F87" t="s">
        <v>4</v>
      </c>
      <c r="G87" t="s">
        <v>571</v>
      </c>
      <c r="H87" t="s">
        <v>6</v>
      </c>
      <c r="I87" t="s">
        <v>7</v>
      </c>
      <c r="J87" t="s">
        <v>4</v>
      </c>
      <c r="K87" t="s">
        <v>465</v>
      </c>
      <c r="L87" t="s">
        <v>9</v>
      </c>
      <c r="M87" t="s">
        <v>10</v>
      </c>
      <c r="N87" t="s">
        <v>4</v>
      </c>
      <c r="O87" s="4" t="s">
        <v>198</v>
      </c>
      <c r="P87" t="s">
        <v>4</v>
      </c>
      <c r="Q87" t="s">
        <v>12</v>
      </c>
      <c r="R87" t="s">
        <v>4</v>
      </c>
      <c r="S87" t="s">
        <v>304</v>
      </c>
      <c r="T87" t="s">
        <v>14</v>
      </c>
      <c r="U87" t="s">
        <v>17</v>
      </c>
      <c r="AD87" t="s">
        <v>18</v>
      </c>
      <c r="AE87" t="str" cm="1">
        <f t="array" ref="AE8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/cantos/src/chtml/h/himnoacristoluz.html</v>
      </c>
      <c r="AF87" t="s">
        <v>20</v>
      </c>
      <c r="AG87" t="str">
        <f>LOWER(LEFT(Table134567[[#This Row],[Titulo]],1))</f>
        <v>h</v>
      </c>
      <c r="AH87" t="e">
        <f>_xlfn.CONCAT(Table134567[[#This Row],[ID]:[c021]])</f>
        <v>#VALUE!</v>
      </c>
    </row>
    <row r="88" spans="1:34" x14ac:dyDescent="0.35">
      <c r="A88">
        <v>86</v>
      </c>
      <c r="B88" t="s">
        <v>1</v>
      </c>
      <c r="C88" t="e">
        <f t="shared" si="1"/>
        <v>#VALUE!</v>
      </c>
      <c r="D88" t="s">
        <v>2</v>
      </c>
      <c r="E88" t="s">
        <v>3</v>
      </c>
      <c r="F88" t="s">
        <v>4</v>
      </c>
      <c r="G88" t="s">
        <v>572</v>
      </c>
      <c r="H88" t="s">
        <v>6</v>
      </c>
      <c r="I88" t="s">
        <v>7</v>
      </c>
      <c r="J88" t="s">
        <v>4</v>
      </c>
      <c r="K88" t="s">
        <v>365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255</v>
      </c>
      <c r="T88" t="s">
        <v>14</v>
      </c>
      <c r="U88" t="s">
        <v>509</v>
      </c>
      <c r="V88" t="s">
        <v>14</v>
      </c>
      <c r="W88" t="s">
        <v>263</v>
      </c>
      <c r="AD88" t="s">
        <v>18</v>
      </c>
      <c r="AE88" t="str" cm="1">
        <f t="array" ref="AE8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/cantos/src/chtml/h/himnoalacaridad.html</v>
      </c>
      <c r="AF88" t="s">
        <v>20</v>
      </c>
      <c r="AG88" t="str">
        <f>LOWER(LEFT(Table134567[[#This Row],[Titulo]],1))</f>
        <v>h</v>
      </c>
      <c r="AH88" t="e">
        <f>_xlfn.CONCAT(Table134567[[#This Row],[ID]:[c021]])</f>
        <v>#VALUE!</v>
      </c>
    </row>
    <row r="89" spans="1:34" x14ac:dyDescent="0.35">
      <c r="A89">
        <v>87</v>
      </c>
      <c r="B89" t="s">
        <v>1</v>
      </c>
      <c r="C89" t="e">
        <f t="shared" si="1"/>
        <v>#VALUE!</v>
      </c>
      <c r="D89" t="s">
        <v>2</v>
      </c>
      <c r="E89" t="s">
        <v>3</v>
      </c>
      <c r="F89" t="s">
        <v>4</v>
      </c>
      <c r="G89" t="s">
        <v>87</v>
      </c>
      <c r="H89" t="s">
        <v>6</v>
      </c>
      <c r="I89" t="s">
        <v>7</v>
      </c>
      <c r="J89" t="s">
        <v>4</v>
      </c>
      <c r="K89" t="s">
        <v>366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304</v>
      </c>
      <c r="AD89" t="s">
        <v>18</v>
      </c>
      <c r="AE89" t="str" cm="1">
        <f t="array" ref="AE8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/cantos/src/chtml/h/himnoalakenosis.html</v>
      </c>
      <c r="AF89" t="s">
        <v>20</v>
      </c>
      <c r="AG89" t="str">
        <f>LOWER(LEFT(Table134567[[#This Row],[Titulo]],1))</f>
        <v>h</v>
      </c>
      <c r="AH89" t="e">
        <f>_xlfn.CONCAT(Table134567[[#This Row],[ID]:[c021]])</f>
        <v>#VALUE!</v>
      </c>
    </row>
    <row r="90" spans="1:34" x14ac:dyDescent="0.35">
      <c r="A90">
        <v>88</v>
      </c>
      <c r="B90" t="s">
        <v>1</v>
      </c>
      <c r="C90" t="e">
        <f t="shared" si="1"/>
        <v>#VALUE!</v>
      </c>
      <c r="D90" t="s">
        <v>2</v>
      </c>
      <c r="E90" t="s">
        <v>3</v>
      </c>
      <c r="F90" t="s">
        <v>4</v>
      </c>
      <c r="G90" t="s">
        <v>88</v>
      </c>
      <c r="H90" t="s">
        <v>6</v>
      </c>
      <c r="I90" t="s">
        <v>7</v>
      </c>
      <c r="J90" t="s">
        <v>4</v>
      </c>
      <c r="K90" t="s">
        <v>335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13</v>
      </c>
      <c r="T90" t="s">
        <v>14</v>
      </c>
      <c r="U90" t="s">
        <v>304</v>
      </c>
      <c r="AD90" t="s">
        <v>18</v>
      </c>
      <c r="AE90" t="str" cm="1">
        <f t="array" ref="AE9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/cantos/src/chtml/h/himnodeadviento.html</v>
      </c>
      <c r="AF90" t="s">
        <v>20</v>
      </c>
      <c r="AG90" t="str">
        <f>LOWER(LEFT(Table134567[[#This Row],[Titulo]],1))</f>
        <v>h</v>
      </c>
      <c r="AH90" t="e">
        <f>_xlfn.CONCAT(Table134567[[#This Row],[ID]:[c021]])</f>
        <v>#VALUE!</v>
      </c>
    </row>
    <row r="91" spans="1:34" x14ac:dyDescent="0.35">
      <c r="A91">
        <v>89</v>
      </c>
      <c r="B91" t="s">
        <v>1</v>
      </c>
      <c r="C91" t="e">
        <f t="shared" si="1"/>
        <v>#VALUE!</v>
      </c>
      <c r="D91" t="s">
        <v>2</v>
      </c>
      <c r="E91" t="s">
        <v>3</v>
      </c>
      <c r="F91" t="s">
        <v>4</v>
      </c>
      <c r="G91" t="s">
        <v>89</v>
      </c>
      <c r="H91" t="s">
        <v>6</v>
      </c>
      <c r="I91" t="s">
        <v>7</v>
      </c>
      <c r="J91" t="s">
        <v>4</v>
      </c>
      <c r="K91" t="s">
        <v>489</v>
      </c>
      <c r="L91" t="s">
        <v>9</v>
      </c>
      <c r="M91" t="s">
        <v>10</v>
      </c>
      <c r="N91" t="s">
        <v>4</v>
      </c>
      <c r="O91" s="5" t="s">
        <v>510</v>
      </c>
      <c r="P91" t="s">
        <v>4</v>
      </c>
      <c r="Q91" t="s">
        <v>12</v>
      </c>
      <c r="R91" t="s">
        <v>4</v>
      </c>
      <c r="S91" t="s">
        <v>13</v>
      </c>
      <c r="T91" t="s">
        <v>14</v>
      </c>
      <c r="U91" t="s">
        <v>16</v>
      </c>
      <c r="V91" t="s">
        <v>14</v>
      </c>
      <c r="W91" t="s">
        <v>261</v>
      </c>
      <c r="X91" t="s">
        <v>14</v>
      </c>
      <c r="Y91" t="s">
        <v>262</v>
      </c>
      <c r="AD91" t="s">
        <v>18</v>
      </c>
      <c r="AE91" t="str" cm="1">
        <f t="array" ref="AE9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/cantos/src/chtml/h/himnodelaascension.html</v>
      </c>
      <c r="AF91" t="s">
        <v>20</v>
      </c>
      <c r="AG91" t="str">
        <f>LOWER(LEFT(Table134567[[#This Row],[Titulo]],1))</f>
        <v>h</v>
      </c>
      <c r="AH91" t="e">
        <f>_xlfn.CONCAT(Table134567[[#This Row],[ID]:[c021]])</f>
        <v>#VALUE!</v>
      </c>
    </row>
    <row r="92" spans="1:34" x14ac:dyDescent="0.35">
      <c r="A92">
        <v>90</v>
      </c>
      <c r="B92" t="s">
        <v>1</v>
      </c>
      <c r="C92" t="e">
        <f t="shared" si="1"/>
        <v>#VALUE!</v>
      </c>
      <c r="D92" t="s">
        <v>2</v>
      </c>
      <c r="E92" t="s">
        <v>3</v>
      </c>
      <c r="F92" t="s">
        <v>4</v>
      </c>
      <c r="G92" t="s">
        <v>574</v>
      </c>
      <c r="H92" t="s">
        <v>6</v>
      </c>
      <c r="I92" t="s">
        <v>7</v>
      </c>
      <c r="J92" t="s">
        <v>4</v>
      </c>
      <c r="K92" t="s">
        <v>367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261</v>
      </c>
      <c r="T92" t="s">
        <v>14</v>
      </c>
      <c r="U92" t="s">
        <v>263</v>
      </c>
      <c r="AD92" t="s">
        <v>18</v>
      </c>
      <c r="AE92" t="str" cm="1">
        <f t="array" ref="AE9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/cantos/src/chtml/h/himnodepascua.html</v>
      </c>
      <c r="AF92" t="s">
        <v>20</v>
      </c>
      <c r="AG92" t="str">
        <f>LOWER(LEFT(Table134567[[#This Row],[Titulo]],1))</f>
        <v>h</v>
      </c>
      <c r="AH92" t="e">
        <f>_xlfn.CONCAT(Table134567[[#This Row],[ID]:[c021]])</f>
        <v>#VALUE!</v>
      </c>
    </row>
    <row r="93" spans="1:34" x14ac:dyDescent="0.35">
      <c r="A93">
        <v>91</v>
      </c>
      <c r="B93" t="s">
        <v>1</v>
      </c>
      <c r="C93" t="e">
        <f t="shared" si="1"/>
        <v>#VALUE!</v>
      </c>
      <c r="D93" t="s">
        <v>2</v>
      </c>
      <c r="E93" t="s">
        <v>3</v>
      </c>
      <c r="F93" t="s">
        <v>4</v>
      </c>
      <c r="G93" t="s">
        <v>575</v>
      </c>
      <c r="H93" t="s">
        <v>6</v>
      </c>
      <c r="I93" t="s">
        <v>7</v>
      </c>
      <c r="J93" t="s">
        <v>4</v>
      </c>
      <c r="K93" t="s">
        <v>368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AD93" t="s">
        <v>18</v>
      </c>
      <c r="AE93" t="str" cm="1">
        <f t="array" ref="AE9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/cantos/src/chtml/h/huyeamadomio.html</v>
      </c>
      <c r="AF93" t="s">
        <v>20</v>
      </c>
      <c r="AG93" t="str">
        <f>LOWER(LEFT(Table134567[[#This Row],[Titulo]],1))</f>
        <v>h</v>
      </c>
      <c r="AH93" t="e">
        <f>_xlfn.CONCAT(Table134567[[#This Row],[ID]:[c021]])</f>
        <v>#VALUE!</v>
      </c>
    </row>
    <row r="94" spans="1:34" x14ac:dyDescent="0.35">
      <c r="A94">
        <v>92</v>
      </c>
      <c r="B94" t="s">
        <v>1</v>
      </c>
      <c r="C94" t="e">
        <f t="shared" si="1"/>
        <v>#VALUE!</v>
      </c>
      <c r="D94" t="s">
        <v>2</v>
      </c>
      <c r="E94" t="s">
        <v>3</v>
      </c>
      <c r="F94" t="s">
        <v>4</v>
      </c>
      <c r="G94" t="s">
        <v>91</v>
      </c>
      <c r="H94" t="s">
        <v>6</v>
      </c>
      <c r="I94" t="s">
        <v>7</v>
      </c>
      <c r="J94" t="s">
        <v>4</v>
      </c>
      <c r="K94" t="s">
        <v>466</v>
      </c>
      <c r="L94" t="s">
        <v>9</v>
      </c>
      <c r="M94" t="s">
        <v>10</v>
      </c>
      <c r="N94" t="s">
        <v>4</v>
      </c>
      <c r="O94" s="4" t="s">
        <v>198</v>
      </c>
      <c r="P94" t="s">
        <v>4</v>
      </c>
      <c r="Q94" t="s">
        <v>12</v>
      </c>
      <c r="R94" t="s">
        <v>4</v>
      </c>
      <c r="S94" t="s">
        <v>262</v>
      </c>
      <c r="AD94" t="s">
        <v>18</v>
      </c>
      <c r="AE94" t="str" cm="1">
        <f t="array" ref="AE9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/cantos/src/chtml/i/idyanunciadamishermanos.html</v>
      </c>
      <c r="AF94" t="s">
        <v>20</v>
      </c>
      <c r="AG94" t="str">
        <f>LOWER(LEFT(Table134567[[#This Row],[Titulo]],1))</f>
        <v>i</v>
      </c>
      <c r="AH94" t="e">
        <f>_xlfn.CONCAT(Table134567[[#This Row],[ID]:[c021]])</f>
        <v>#VALUE!</v>
      </c>
    </row>
    <row r="95" spans="1:34" x14ac:dyDescent="0.35">
      <c r="A95">
        <v>93</v>
      </c>
      <c r="B95" t="s">
        <v>1</v>
      </c>
      <c r="C95" t="e">
        <f t="shared" si="1"/>
        <v>#VALUE!</v>
      </c>
      <c r="D95" t="s">
        <v>2</v>
      </c>
      <c r="E95" t="s">
        <v>3</v>
      </c>
      <c r="F95" t="s">
        <v>4</v>
      </c>
      <c r="G95" t="s">
        <v>92</v>
      </c>
      <c r="H95" t="s">
        <v>6</v>
      </c>
      <c r="I95" t="s">
        <v>7</v>
      </c>
      <c r="J95" t="s">
        <v>4</v>
      </c>
      <c r="K95" t="s">
        <v>369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255</v>
      </c>
      <c r="T95" t="s">
        <v>14</v>
      </c>
      <c r="U95" t="s">
        <v>259</v>
      </c>
      <c r="V95" t="s">
        <v>14</v>
      </c>
      <c r="W95" t="s">
        <v>262</v>
      </c>
      <c r="AD95" t="s">
        <v>18</v>
      </c>
      <c r="AE95" t="str" cm="1">
        <f t="array" ref="AE9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/cantos/src/chtml/i/improperios.html</v>
      </c>
      <c r="AF95" t="s">
        <v>20</v>
      </c>
      <c r="AG95" t="str">
        <f>LOWER(LEFT(Table134567[[#This Row],[Titulo]],1))</f>
        <v>i</v>
      </c>
      <c r="AH95" t="e">
        <f>_xlfn.CONCAT(Table134567[[#This Row],[ID]:[c021]])</f>
        <v>#VALUE!</v>
      </c>
    </row>
    <row r="96" spans="1:34" x14ac:dyDescent="0.35">
      <c r="A96">
        <v>94</v>
      </c>
      <c r="B96" t="s">
        <v>1</v>
      </c>
      <c r="C96" t="e">
        <f t="shared" si="1"/>
        <v>#VALUE!</v>
      </c>
      <c r="D96" t="s">
        <v>2</v>
      </c>
      <c r="E96" t="s">
        <v>3</v>
      </c>
      <c r="F96" t="s">
        <v>4</v>
      </c>
      <c r="G96" t="s">
        <v>577</v>
      </c>
      <c r="H96" t="s">
        <v>6</v>
      </c>
      <c r="I96" t="s">
        <v>7</v>
      </c>
      <c r="J96" t="s">
        <v>4</v>
      </c>
      <c r="K96" t="s">
        <v>491</v>
      </c>
      <c r="L96" t="s">
        <v>9</v>
      </c>
      <c r="M96" t="s">
        <v>10</v>
      </c>
      <c r="N96" t="s">
        <v>4</v>
      </c>
      <c r="O96" s="5" t="s">
        <v>510</v>
      </c>
      <c r="P96" t="s">
        <v>4</v>
      </c>
      <c r="Q96" t="s">
        <v>12</v>
      </c>
      <c r="R96" t="s">
        <v>4</v>
      </c>
      <c r="S96" t="s">
        <v>254</v>
      </c>
      <c r="T96" t="s">
        <v>14</v>
      </c>
      <c r="U96" t="s">
        <v>256</v>
      </c>
      <c r="V96" t="s">
        <v>14</v>
      </c>
      <c r="W96" t="s">
        <v>263</v>
      </c>
      <c r="AD96" t="s">
        <v>18</v>
      </c>
      <c r="AE96" t="str" cm="1">
        <f t="array" ref="AE9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/cantos/src/chtml/j/jerusalenreconstruida.html</v>
      </c>
      <c r="AF96" t="s">
        <v>20</v>
      </c>
      <c r="AG96" t="str">
        <f>LOWER(LEFT(Table134567[[#This Row],[Titulo]],1))</f>
        <v>j</v>
      </c>
      <c r="AH96" t="e">
        <f>_xlfn.CONCAT(Table134567[[#This Row],[ID]:[c021]])</f>
        <v>#VALUE!</v>
      </c>
    </row>
    <row r="97" spans="1:34" x14ac:dyDescent="0.35">
      <c r="A97">
        <v>95</v>
      </c>
      <c r="B97" t="s">
        <v>1</v>
      </c>
      <c r="C97" t="e">
        <f t="shared" si="1"/>
        <v>#VALUE!</v>
      </c>
      <c r="D97" t="s">
        <v>2</v>
      </c>
      <c r="E97" t="s">
        <v>3</v>
      </c>
      <c r="F97" t="s">
        <v>4</v>
      </c>
      <c r="G97" t="s">
        <v>238</v>
      </c>
      <c r="H97" t="s">
        <v>6</v>
      </c>
      <c r="I97" t="s">
        <v>7</v>
      </c>
      <c r="J97" t="s">
        <v>4</v>
      </c>
      <c r="K97" t="s">
        <v>370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255</v>
      </c>
      <c r="AD97" t="s">
        <v>18</v>
      </c>
      <c r="AE97" t="str" cm="1">
        <f t="array" ref="AE9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/cantos/src/chtml/j/jesusrecorriatodaslasciudades.html</v>
      </c>
      <c r="AF97" t="s">
        <v>20</v>
      </c>
      <c r="AG97" t="str">
        <f>LOWER(LEFT(Table134567[[#This Row],[Titulo]],1))</f>
        <v>j</v>
      </c>
      <c r="AH97" t="e">
        <f>_xlfn.CONCAT(Table134567[[#This Row],[ID]:[c021]])</f>
        <v>#VALUE!</v>
      </c>
    </row>
    <row r="98" spans="1:34" x14ac:dyDescent="0.35">
      <c r="A98">
        <v>96</v>
      </c>
      <c r="B98" t="s">
        <v>1</v>
      </c>
      <c r="C98" t="e">
        <f t="shared" si="1"/>
        <v>#VALUE!</v>
      </c>
      <c r="D98" t="s">
        <v>2</v>
      </c>
      <c r="E98" t="s">
        <v>3</v>
      </c>
      <c r="F98" t="s">
        <v>4</v>
      </c>
      <c r="G98" t="s">
        <v>239</v>
      </c>
      <c r="H98" t="s">
        <v>6</v>
      </c>
      <c r="I98" t="s">
        <v>7</v>
      </c>
      <c r="J98" t="s">
        <v>4</v>
      </c>
      <c r="K98" t="s">
        <v>492</v>
      </c>
      <c r="L98" t="s">
        <v>9</v>
      </c>
      <c r="M98" t="s">
        <v>10</v>
      </c>
      <c r="N98" t="s">
        <v>4</v>
      </c>
      <c r="O98" s="5" t="s">
        <v>510</v>
      </c>
      <c r="P98" t="s">
        <v>4</v>
      </c>
      <c r="Q98" t="s">
        <v>12</v>
      </c>
      <c r="R98" t="s">
        <v>4</v>
      </c>
      <c r="S98" t="s">
        <v>304</v>
      </c>
      <c r="T98" t="s">
        <v>14</v>
      </c>
      <c r="U98" t="s">
        <v>16</v>
      </c>
      <c r="AD98" t="s">
        <v>18</v>
      </c>
      <c r="AE98" t="str" cm="1">
        <f t="array" ref="AE9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/cantos/src/chtml/l/lacorderadedios.html</v>
      </c>
      <c r="AF98" t="s">
        <v>20</v>
      </c>
      <c r="AG98" t="str">
        <f>LOWER(LEFT(Table134567[[#This Row],[Titulo]],1))</f>
        <v>l</v>
      </c>
      <c r="AH98" t="e">
        <f>_xlfn.CONCAT(Table134567[[#This Row],[ID]:[c021]])</f>
        <v>#VALUE!</v>
      </c>
    </row>
    <row r="99" spans="1:34" x14ac:dyDescent="0.35">
      <c r="A99">
        <v>97</v>
      </c>
      <c r="B99" t="s">
        <v>1</v>
      </c>
      <c r="C99" t="e">
        <f t="shared" si="1"/>
        <v>#VALUE!</v>
      </c>
      <c r="D99" t="s">
        <v>2</v>
      </c>
      <c r="E99" t="s">
        <v>3</v>
      </c>
      <c r="F99" t="s">
        <v>4</v>
      </c>
      <c r="G99" t="s">
        <v>578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256</v>
      </c>
      <c r="AD99" t="s">
        <v>18</v>
      </c>
      <c r="AE99" t="str" cm="1">
        <f t="array" ref="AE9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/cantos/src/chtml/l/laespada.html</v>
      </c>
      <c r="AF99" t="s">
        <v>20</v>
      </c>
      <c r="AG99" t="str">
        <f>LOWER(LEFT(Table134567[[#This Row],[Titulo]],1))</f>
        <v>l</v>
      </c>
      <c r="AH99" t="e">
        <f>_xlfn.CONCAT(Table134567[[#This Row],[ID]:[c021]])</f>
        <v>#VALUE!</v>
      </c>
    </row>
    <row r="100" spans="1:34" x14ac:dyDescent="0.35">
      <c r="A100">
        <v>98</v>
      </c>
      <c r="B100" t="s">
        <v>1</v>
      </c>
      <c r="C100" t="e">
        <f t="shared" si="1"/>
        <v>#VALUE!</v>
      </c>
      <c r="D100" t="s">
        <v>2</v>
      </c>
      <c r="E100" t="s">
        <v>3</v>
      </c>
      <c r="F100" t="s">
        <v>4</v>
      </c>
      <c r="G100" t="s">
        <v>579</v>
      </c>
      <c r="H100" t="s">
        <v>6</v>
      </c>
      <c r="I100" t="s">
        <v>7</v>
      </c>
      <c r="J100" t="s">
        <v>4</v>
      </c>
      <c r="K100" t="s">
        <v>371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261</v>
      </c>
      <c r="T100" t="s">
        <v>14</v>
      </c>
      <c r="U100" t="s">
        <v>263</v>
      </c>
      <c r="AD100" t="s">
        <v>18</v>
      </c>
      <c r="AE100" t="str" cm="1">
        <f t="array" ref="AE10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/cantos/src/chtml/l/lamarchaesdura.html</v>
      </c>
      <c r="AF100" t="s">
        <v>20</v>
      </c>
      <c r="AG100" t="str">
        <f>LOWER(LEFT(Table134567[[#This Row],[Titulo]],1))</f>
        <v>l</v>
      </c>
      <c r="AH100" t="e">
        <f>_xlfn.CONCAT(Table134567[[#This Row],[ID]:[c021]])</f>
        <v>#VALUE!</v>
      </c>
    </row>
    <row r="101" spans="1:34" x14ac:dyDescent="0.35">
      <c r="A101">
        <v>99</v>
      </c>
      <c r="B101" t="s">
        <v>1</v>
      </c>
      <c r="C101" t="e">
        <f t="shared" si="1"/>
        <v>#VALUE!</v>
      </c>
      <c r="D101" t="s">
        <v>2</v>
      </c>
      <c r="E101" t="s">
        <v>3</v>
      </c>
      <c r="F101" t="s">
        <v>4</v>
      </c>
      <c r="G101" t="s">
        <v>580</v>
      </c>
      <c r="H101" t="s">
        <v>6</v>
      </c>
      <c r="I101" t="s">
        <v>7</v>
      </c>
      <c r="J101" t="s">
        <v>4</v>
      </c>
      <c r="K101" t="s">
        <v>467</v>
      </c>
      <c r="L101" t="s">
        <v>9</v>
      </c>
      <c r="M101" t="s">
        <v>10</v>
      </c>
      <c r="N101" t="s">
        <v>4</v>
      </c>
      <c r="O101" s="4" t="s">
        <v>198</v>
      </c>
      <c r="P101" t="s">
        <v>4</v>
      </c>
      <c r="Q101" t="s">
        <v>12</v>
      </c>
      <c r="R101" t="s">
        <v>4</v>
      </c>
      <c r="S101" t="s">
        <v>255</v>
      </c>
      <c r="T101" t="s">
        <v>14</v>
      </c>
      <c r="U101" t="s">
        <v>304</v>
      </c>
      <c r="V101" t="s">
        <v>14</v>
      </c>
      <c r="W101" t="s">
        <v>263</v>
      </c>
      <c r="AD101" t="s">
        <v>18</v>
      </c>
      <c r="AE101" t="str" cm="1">
        <f t="array" ref="AE10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/cantos/src/chtml/l/lasalve.html</v>
      </c>
      <c r="AF101" t="s">
        <v>20</v>
      </c>
      <c r="AG101" t="str">
        <f>LOWER(LEFT(Table134567[[#This Row],[Titulo]],1))</f>
        <v>l</v>
      </c>
      <c r="AH101" t="e">
        <f>_xlfn.CONCAT(Table134567[[#This Row],[ID]:[c021]])</f>
        <v>#VALUE!</v>
      </c>
    </row>
    <row r="102" spans="1:34" x14ac:dyDescent="0.35">
      <c r="A102">
        <v>100</v>
      </c>
      <c r="B102" t="s">
        <v>1</v>
      </c>
      <c r="C102" t="e">
        <f t="shared" si="1"/>
        <v>#VALUE!</v>
      </c>
      <c r="D102" t="s">
        <v>2</v>
      </c>
      <c r="E102" t="s">
        <v>3</v>
      </c>
      <c r="F102" t="s">
        <v>4</v>
      </c>
      <c r="G102" t="s">
        <v>581</v>
      </c>
      <c r="H102" t="s">
        <v>6</v>
      </c>
      <c r="I102" t="s">
        <v>7</v>
      </c>
      <c r="J102" t="s">
        <v>4</v>
      </c>
      <c r="K102" t="s">
        <v>432</v>
      </c>
      <c r="L102" t="s">
        <v>9</v>
      </c>
      <c r="M102" t="s">
        <v>10</v>
      </c>
      <c r="N102" t="s">
        <v>4</v>
      </c>
      <c r="O102" s="3" t="s">
        <v>511</v>
      </c>
      <c r="P102" t="s">
        <v>4</v>
      </c>
      <c r="Q102" t="s">
        <v>12</v>
      </c>
      <c r="R102" t="s">
        <v>4</v>
      </c>
      <c r="AD102" t="s">
        <v>18</v>
      </c>
      <c r="AE102" t="str" cm="1">
        <f t="array" ref="AE10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/cantos/src/chtml/l/lasiegadelasnaciones.html</v>
      </c>
      <c r="AF102" t="s">
        <v>20</v>
      </c>
      <c r="AG102" t="str">
        <f>LOWER(LEFT(Table134567[[#This Row],[Titulo]],1))</f>
        <v>l</v>
      </c>
      <c r="AH102" t="e">
        <f>_xlfn.CONCAT(Table134567[[#This Row],[ID]:[c021]])</f>
        <v>#VALUE!</v>
      </c>
    </row>
    <row r="103" spans="1:34" x14ac:dyDescent="0.35">
      <c r="A103">
        <v>101</v>
      </c>
      <c r="B103" t="s">
        <v>1</v>
      </c>
      <c r="C103" t="e">
        <f t="shared" si="1"/>
        <v>#VALUE!</v>
      </c>
      <c r="D103" t="s">
        <v>2</v>
      </c>
      <c r="E103" t="s">
        <v>3</v>
      </c>
      <c r="F103" t="s">
        <v>4</v>
      </c>
      <c r="G103" t="s">
        <v>241</v>
      </c>
      <c r="H103" t="s">
        <v>6</v>
      </c>
      <c r="I103" t="s">
        <v>7</v>
      </c>
      <c r="J103" t="s">
        <v>4</v>
      </c>
      <c r="L103" t="s">
        <v>9</v>
      </c>
      <c r="M103" t="s">
        <v>10</v>
      </c>
      <c r="N103" t="s">
        <v>4</v>
      </c>
      <c r="O103" s="3" t="s">
        <v>511</v>
      </c>
      <c r="P103" t="s">
        <v>4</v>
      </c>
      <c r="Q103" t="s">
        <v>12</v>
      </c>
      <c r="R103" t="s">
        <v>4</v>
      </c>
      <c r="AD103" t="s">
        <v>18</v>
      </c>
      <c r="AE103" t="str" cm="1">
        <f t="array" ref="AE10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/cantos/src/chtml/l/lavozdemiamado.html</v>
      </c>
      <c r="AF103" t="s">
        <v>20</v>
      </c>
      <c r="AG103" t="str">
        <f>LOWER(LEFT(Table134567[[#This Row],[Titulo]],1))</f>
        <v>l</v>
      </c>
      <c r="AH103" t="e">
        <f>_xlfn.CONCAT(Table134567[[#This Row],[ID]:[c021]])</f>
        <v>#VALUE!</v>
      </c>
    </row>
    <row r="104" spans="1:34" x14ac:dyDescent="0.35">
      <c r="A104">
        <v>102</v>
      </c>
      <c r="B104" t="s">
        <v>1</v>
      </c>
      <c r="C104" t="e">
        <f t="shared" si="1"/>
        <v>#VALUE!</v>
      </c>
      <c r="D104" t="s">
        <v>2</v>
      </c>
      <c r="E104" t="s">
        <v>3</v>
      </c>
      <c r="F104" t="s">
        <v>4</v>
      </c>
      <c r="G104" t="s">
        <v>215</v>
      </c>
      <c r="H104" t="s">
        <v>6</v>
      </c>
      <c r="I104" t="s">
        <v>7</v>
      </c>
      <c r="J104" t="s">
        <v>4</v>
      </c>
      <c r="K104" t="s">
        <v>438</v>
      </c>
      <c r="L104" t="s">
        <v>9</v>
      </c>
      <c r="M104" t="s">
        <v>10</v>
      </c>
      <c r="N104" t="s">
        <v>4</v>
      </c>
      <c r="O104" s="3" t="s">
        <v>511</v>
      </c>
      <c r="P104" t="s">
        <v>4</v>
      </c>
      <c r="Q104" t="s">
        <v>12</v>
      </c>
      <c r="R104" t="s">
        <v>4</v>
      </c>
      <c r="AD104" t="s">
        <v>18</v>
      </c>
      <c r="AE104" t="str" cm="1">
        <f t="array" ref="AE10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/cantos/src/chtml/l/lasarmasdelaluz.html</v>
      </c>
      <c r="AF104" t="s">
        <v>20</v>
      </c>
      <c r="AG104" t="str">
        <f>LOWER(LEFT(Table134567[[#This Row],[Titulo]],1))</f>
        <v>l</v>
      </c>
      <c r="AH104" t="e">
        <f>_xlfn.CONCAT(Table134567[[#This Row],[ID]:[c021]])</f>
        <v>#VALUE!</v>
      </c>
    </row>
    <row r="105" spans="1:34" x14ac:dyDescent="0.35">
      <c r="A105">
        <v>103</v>
      </c>
      <c r="B105" t="s">
        <v>1</v>
      </c>
      <c r="C105" t="e">
        <f t="shared" si="1"/>
        <v>#VALUE!</v>
      </c>
      <c r="D105" t="s">
        <v>2</v>
      </c>
      <c r="E105" t="s">
        <v>3</v>
      </c>
      <c r="F105" t="s">
        <v>4</v>
      </c>
      <c r="G105" t="s">
        <v>1001</v>
      </c>
      <c r="H105" t="s">
        <v>6</v>
      </c>
      <c r="I105" t="s">
        <v>7</v>
      </c>
      <c r="J105" t="s">
        <v>4</v>
      </c>
      <c r="K105" t="s">
        <v>439</v>
      </c>
      <c r="L105" t="s">
        <v>9</v>
      </c>
      <c r="M105" t="s">
        <v>10</v>
      </c>
      <c r="N105" t="s">
        <v>4</v>
      </c>
      <c r="O105" s="3" t="s">
        <v>511</v>
      </c>
      <c r="P105" t="s">
        <v>4</v>
      </c>
      <c r="Q105" t="s">
        <v>12</v>
      </c>
      <c r="R105" t="s">
        <v>4</v>
      </c>
      <c r="AD105" t="s">
        <v>18</v>
      </c>
      <c r="AE105" t="str" cm="1">
        <f t="array" ref="AE10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/cantos/src/chtml/l/laudasion(secuenciadelcorpuschristi).html</v>
      </c>
      <c r="AF105" t="s">
        <v>20</v>
      </c>
      <c r="AG105" t="str">
        <f>LOWER(LEFT(Table134567[[#This Row],[Titulo]],1))</f>
        <v>l</v>
      </c>
      <c r="AH105" t="e">
        <f>_xlfn.CONCAT(Table134567[[#This Row],[ID]:[c021]])</f>
        <v>#VALUE!</v>
      </c>
    </row>
    <row r="106" spans="1:34" x14ac:dyDescent="0.35">
      <c r="A106">
        <v>105</v>
      </c>
      <c r="B106" t="s">
        <v>1</v>
      </c>
      <c r="C106" t="e">
        <f t="shared" si="1"/>
        <v>#VALUE!</v>
      </c>
      <c r="D106" t="s">
        <v>2</v>
      </c>
      <c r="E106" t="s">
        <v>3</v>
      </c>
      <c r="F106" t="s">
        <v>4</v>
      </c>
      <c r="G106" t="s">
        <v>582</v>
      </c>
      <c r="H106" t="s">
        <v>6</v>
      </c>
      <c r="I106" t="s">
        <v>7</v>
      </c>
      <c r="J106" t="s">
        <v>4</v>
      </c>
      <c r="K106" t="s">
        <v>374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253</v>
      </c>
      <c r="T106" t="s">
        <v>14</v>
      </c>
      <c r="U106" t="s">
        <v>15</v>
      </c>
      <c r="V106" t="s">
        <v>14</v>
      </c>
      <c r="W106" t="s">
        <v>261</v>
      </c>
      <c r="X106" t="s">
        <v>14</v>
      </c>
      <c r="Y106" t="s">
        <v>263</v>
      </c>
      <c r="AD106" t="s">
        <v>18</v>
      </c>
      <c r="AE106" t="str" cm="1">
        <f t="array" ref="AE10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/cantos/src/chtml/l/levantomisojosalosmontes.html</v>
      </c>
      <c r="AF106" t="s">
        <v>20</v>
      </c>
      <c r="AG106" t="str">
        <f>LOWER(LEFT(Table134567[[#This Row],[Titulo]],1))</f>
        <v>l</v>
      </c>
      <c r="AH106" t="e">
        <f>_xlfn.CONCAT(Table134567[[#This Row],[ID]:[c021]])</f>
        <v>#VALUE!</v>
      </c>
    </row>
    <row r="107" spans="1:34" x14ac:dyDescent="0.35">
      <c r="A107">
        <v>106</v>
      </c>
      <c r="B107" t="s">
        <v>1</v>
      </c>
      <c r="C107" t="e">
        <f t="shared" si="1"/>
        <v>#VALUE!</v>
      </c>
      <c r="D107" t="s">
        <v>2</v>
      </c>
      <c r="E107" t="s">
        <v>3</v>
      </c>
      <c r="F107" t="s">
        <v>4</v>
      </c>
      <c r="G107" t="s">
        <v>583</v>
      </c>
      <c r="H107" t="s">
        <v>6</v>
      </c>
      <c r="I107" t="s">
        <v>7</v>
      </c>
      <c r="J107" t="s">
        <v>4</v>
      </c>
      <c r="K107" t="s">
        <v>375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256</v>
      </c>
      <c r="T107" t="s">
        <v>14</v>
      </c>
      <c r="U107" t="s">
        <v>304</v>
      </c>
      <c r="V107" t="s">
        <v>14</v>
      </c>
      <c r="W107" t="s">
        <v>263</v>
      </c>
      <c r="AD107" t="s">
        <v>18</v>
      </c>
      <c r="AE107" t="str" cm="1">
        <f t="array" ref="AE10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/cantos/src/chtml/l/lleguehastatupresenciamiclamor.html</v>
      </c>
      <c r="AF107" t="s">
        <v>20</v>
      </c>
      <c r="AG107" t="str">
        <f>LOWER(LEFT(Table134567[[#This Row],[Titulo]],1))</f>
        <v>l</v>
      </c>
      <c r="AH107" t="e">
        <f>_xlfn.CONCAT(Table134567[[#This Row],[ID]:[c021]])</f>
        <v>#VALUE!</v>
      </c>
    </row>
    <row r="108" spans="1:34" x14ac:dyDescent="0.35">
      <c r="A108">
        <v>107</v>
      </c>
      <c r="B108" t="s">
        <v>1</v>
      </c>
      <c r="C108" t="e">
        <f t="shared" si="1"/>
        <v>#VALUE!</v>
      </c>
      <c r="D108" t="s">
        <v>2</v>
      </c>
      <c r="E108" t="s">
        <v>3</v>
      </c>
      <c r="F108" t="s">
        <v>4</v>
      </c>
      <c r="G108" t="s">
        <v>584</v>
      </c>
      <c r="H108" t="s">
        <v>6</v>
      </c>
      <c r="I108" t="s">
        <v>7</v>
      </c>
      <c r="J108" t="s">
        <v>4</v>
      </c>
      <c r="K108" t="s">
        <v>377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256</v>
      </c>
      <c r="AD108" t="s">
        <v>18</v>
      </c>
      <c r="AE108" t="str" cm="1">
        <f t="array" ref="AE10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/cantos/src/chtml/l/llevamealcielo.html</v>
      </c>
      <c r="AF108" t="s">
        <v>20</v>
      </c>
      <c r="AG108" t="str">
        <f>LOWER(LEFT(Table134567[[#This Row],[Titulo]],1))</f>
        <v>l</v>
      </c>
      <c r="AH108" t="e">
        <f>_xlfn.CONCAT(Table134567[[#This Row],[ID]:[c021]])</f>
        <v>#VALUE!</v>
      </c>
    </row>
    <row r="109" spans="1:34" x14ac:dyDescent="0.35">
      <c r="A109">
        <v>108</v>
      </c>
      <c r="B109" t="s">
        <v>1</v>
      </c>
      <c r="C109" t="e">
        <f t="shared" si="1"/>
        <v>#VALUE!</v>
      </c>
      <c r="D109" t="s">
        <v>2</v>
      </c>
      <c r="E109" t="s">
        <v>3</v>
      </c>
      <c r="F109" t="s">
        <v>4</v>
      </c>
      <c r="G109" t="s">
        <v>100</v>
      </c>
      <c r="H109" t="s">
        <v>6</v>
      </c>
      <c r="I109" t="s">
        <v>7</v>
      </c>
      <c r="J109" t="s">
        <v>4</v>
      </c>
      <c r="K109" t="s">
        <v>376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256</v>
      </c>
      <c r="T109" t="s">
        <v>14</v>
      </c>
      <c r="U109" t="s">
        <v>17</v>
      </c>
      <c r="V109" t="s">
        <v>14</v>
      </c>
      <c r="W109" t="s">
        <v>263</v>
      </c>
      <c r="AD109" t="s">
        <v>18</v>
      </c>
      <c r="AE109" t="str" cm="1">
        <f t="array" ref="AE10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/cantos/src/chtml/m/magnificat.html</v>
      </c>
      <c r="AF109" t="s">
        <v>20</v>
      </c>
      <c r="AG109" t="str">
        <f>LOWER(LEFT(Table134567[[#This Row],[Titulo]],1))</f>
        <v>m</v>
      </c>
      <c r="AH109" t="e">
        <f>_xlfn.CONCAT(Table134567[[#This Row],[ID]:[c021]])</f>
        <v>#VALUE!</v>
      </c>
    </row>
    <row r="110" spans="1:34" x14ac:dyDescent="0.35">
      <c r="A110">
        <v>109</v>
      </c>
      <c r="B110" t="s">
        <v>1</v>
      </c>
      <c r="C110" t="e">
        <f t="shared" si="1"/>
        <v>#VALUE!</v>
      </c>
      <c r="D110" t="s">
        <v>2</v>
      </c>
      <c r="E110" t="s">
        <v>3</v>
      </c>
      <c r="F110" t="s">
        <v>4</v>
      </c>
      <c r="G110" t="s">
        <v>101</v>
      </c>
      <c r="H110" t="s">
        <v>6</v>
      </c>
      <c r="I110" t="s">
        <v>7</v>
      </c>
      <c r="J110" t="s">
        <v>4</v>
      </c>
      <c r="K110" t="s">
        <v>378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255</v>
      </c>
      <c r="T110" t="s">
        <v>14</v>
      </c>
      <c r="U110" t="s">
        <v>256</v>
      </c>
      <c r="V110" t="s">
        <v>14</v>
      </c>
      <c r="W110" t="s">
        <v>263</v>
      </c>
      <c r="AD110" t="s">
        <v>18</v>
      </c>
      <c r="AE110" t="str" cm="1">
        <f t="array" ref="AE11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/cantos/src/chtml/m/mariacasadebendicion.html</v>
      </c>
      <c r="AF110" t="s">
        <v>20</v>
      </c>
      <c r="AG110" t="str">
        <f>LOWER(LEFT(Table134567[[#This Row],[Titulo]],1))</f>
        <v>m</v>
      </c>
      <c r="AH110" t="e">
        <f>_xlfn.CONCAT(Table134567[[#This Row],[ID]:[c021]])</f>
        <v>#VALUE!</v>
      </c>
    </row>
    <row r="111" spans="1:34" x14ac:dyDescent="0.35">
      <c r="A111">
        <v>110</v>
      </c>
      <c r="B111" t="s">
        <v>1</v>
      </c>
      <c r="C111" t="e">
        <f t="shared" si="1"/>
        <v>#VALUE!</v>
      </c>
      <c r="D111" t="s">
        <v>2</v>
      </c>
      <c r="E111" t="s">
        <v>3</v>
      </c>
      <c r="F111" t="s">
        <v>4</v>
      </c>
      <c r="G111" t="s">
        <v>102</v>
      </c>
      <c r="H111" t="s">
        <v>6</v>
      </c>
      <c r="I111" t="s">
        <v>7</v>
      </c>
      <c r="J111" t="s">
        <v>4</v>
      </c>
      <c r="K111" t="s">
        <v>379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256</v>
      </c>
      <c r="AD111" t="s">
        <v>18</v>
      </c>
      <c r="AE111" t="str" cm="1">
        <f t="array" ref="AE11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/cantos/src/chtml/m/mariadejasnagöra.html</v>
      </c>
      <c r="AF111" t="s">
        <v>20</v>
      </c>
      <c r="AG111" t="str">
        <f>LOWER(LEFT(Table134567[[#This Row],[Titulo]],1))</f>
        <v>m</v>
      </c>
      <c r="AH111" t="e">
        <f>_xlfn.CONCAT(Table134567[[#This Row],[ID]:[c021]])</f>
        <v>#VALUE!</v>
      </c>
    </row>
    <row r="112" spans="1:34" x14ac:dyDescent="0.35">
      <c r="A112">
        <v>111</v>
      </c>
      <c r="B112" t="s">
        <v>1</v>
      </c>
      <c r="C112" t="e">
        <f t="shared" si="1"/>
        <v>#VALUE!</v>
      </c>
      <c r="D112" t="s">
        <v>2</v>
      </c>
      <c r="E112" t="s">
        <v>3</v>
      </c>
      <c r="F112" t="s">
        <v>4</v>
      </c>
      <c r="G112" t="s">
        <v>103</v>
      </c>
      <c r="H112" t="s">
        <v>6</v>
      </c>
      <c r="I112" t="s">
        <v>7</v>
      </c>
      <c r="J112" t="s">
        <v>4</v>
      </c>
      <c r="K112" t="s">
        <v>335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256</v>
      </c>
      <c r="AD112" t="s">
        <v>18</v>
      </c>
      <c r="AE112" t="str" cm="1">
        <f t="array" ref="AE11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/cantos/src/chtml/m/mariamadredelaiglesia.html</v>
      </c>
      <c r="AF112" t="s">
        <v>20</v>
      </c>
      <c r="AG112" t="str">
        <f>LOWER(LEFT(Table134567[[#This Row],[Titulo]],1))</f>
        <v>m</v>
      </c>
      <c r="AH112" t="e">
        <f>_xlfn.CONCAT(Table134567[[#This Row],[ID]:[c021]])</f>
        <v>#VALUE!</v>
      </c>
    </row>
    <row r="113" spans="1:34" x14ac:dyDescent="0.35">
      <c r="A113">
        <v>112</v>
      </c>
      <c r="B113" t="s">
        <v>1</v>
      </c>
      <c r="C113" t="e">
        <f t="shared" si="1"/>
        <v>#VALUE!</v>
      </c>
      <c r="D113" t="s">
        <v>2</v>
      </c>
      <c r="E113" t="s">
        <v>3</v>
      </c>
      <c r="F113" t="s">
        <v>4</v>
      </c>
      <c r="G113" t="s">
        <v>104</v>
      </c>
      <c r="H113" t="s">
        <v>6</v>
      </c>
      <c r="I113" t="s">
        <v>7</v>
      </c>
      <c r="J113" t="s">
        <v>4</v>
      </c>
      <c r="K113" t="s">
        <v>380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253</v>
      </c>
      <c r="T113" t="s">
        <v>14</v>
      </c>
      <c r="U113" t="s">
        <v>17</v>
      </c>
      <c r="V113" t="s">
        <v>14</v>
      </c>
      <c r="W113" t="s">
        <v>262</v>
      </c>
      <c r="AD113" t="s">
        <v>18</v>
      </c>
      <c r="AE113" t="str" cm="1">
        <f t="array" ref="AE11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/cantos/src/chtml/m/mariamadredelcaminoardiente.html</v>
      </c>
      <c r="AF113" t="s">
        <v>20</v>
      </c>
      <c r="AG113" t="str">
        <f>LOWER(LEFT(Table134567[[#This Row],[Titulo]],1))</f>
        <v>m</v>
      </c>
      <c r="AH113" t="e">
        <f>_xlfn.CONCAT(Table134567[[#This Row],[ID]:[c021]])</f>
        <v>#VALUE!</v>
      </c>
    </row>
    <row r="114" spans="1:34" x14ac:dyDescent="0.35">
      <c r="A114">
        <v>113</v>
      </c>
      <c r="B114" t="s">
        <v>1</v>
      </c>
      <c r="C114" t="e">
        <f t="shared" si="1"/>
        <v>#VALUE!</v>
      </c>
      <c r="D114" t="s">
        <v>2</v>
      </c>
      <c r="E114" t="s">
        <v>3</v>
      </c>
      <c r="F114" t="s">
        <v>4</v>
      </c>
      <c r="G114" t="s">
        <v>105</v>
      </c>
      <c r="H114" t="s">
        <v>6</v>
      </c>
      <c r="I114" t="s">
        <v>7</v>
      </c>
      <c r="J114" t="s">
        <v>4</v>
      </c>
      <c r="K114" t="s">
        <v>381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262</v>
      </c>
      <c r="AD114" t="s">
        <v>18</v>
      </c>
      <c r="AE114" t="str" cm="1">
        <f t="array" ref="AE11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/cantos/src/chtml/m/mariapequenamaria.html</v>
      </c>
      <c r="AF114" t="s">
        <v>20</v>
      </c>
      <c r="AG114" t="str">
        <f>LOWER(LEFT(Table134567[[#This Row],[Titulo]],1))</f>
        <v>m</v>
      </c>
      <c r="AH114" t="e">
        <f>_xlfn.CONCAT(Table134567[[#This Row],[ID]:[c021]])</f>
        <v>#VALUE!</v>
      </c>
    </row>
    <row r="115" spans="1:34" x14ac:dyDescent="0.35">
      <c r="A115">
        <v>114</v>
      </c>
      <c r="B115" t="s">
        <v>1</v>
      </c>
      <c r="C115" t="e">
        <f t="shared" si="1"/>
        <v>#VALUE!</v>
      </c>
      <c r="D115" t="s">
        <v>2</v>
      </c>
      <c r="E115" t="s">
        <v>3</v>
      </c>
      <c r="F115" t="s">
        <v>4</v>
      </c>
      <c r="G115" t="s">
        <v>106</v>
      </c>
      <c r="H115" t="s">
        <v>6</v>
      </c>
      <c r="I115" t="s">
        <v>7</v>
      </c>
      <c r="J115" t="s">
        <v>4</v>
      </c>
      <c r="K115" t="s">
        <v>494</v>
      </c>
      <c r="L115" t="s">
        <v>9</v>
      </c>
      <c r="M115" t="s">
        <v>10</v>
      </c>
      <c r="N115" t="s">
        <v>4</v>
      </c>
      <c r="O115" s="5" t="s">
        <v>510</v>
      </c>
      <c r="P115" t="s">
        <v>4</v>
      </c>
      <c r="Q115" t="s">
        <v>12</v>
      </c>
      <c r="R115" t="s">
        <v>4</v>
      </c>
      <c r="S115" t="s">
        <v>13</v>
      </c>
      <c r="T115" t="s">
        <v>14</v>
      </c>
      <c r="U115" t="s">
        <v>16</v>
      </c>
      <c r="V115" t="s">
        <v>14</v>
      </c>
      <c r="W115" t="s">
        <v>262</v>
      </c>
      <c r="AD115" t="s">
        <v>18</v>
      </c>
      <c r="AE115" t="str" cm="1">
        <f t="array" ref="AE11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/cantos/src/chtml/m/meensenaraselcaminodelavida.html</v>
      </c>
      <c r="AF115" t="s">
        <v>20</v>
      </c>
      <c r="AG115" t="str">
        <f>LOWER(LEFT(Table134567[[#This Row],[Titulo]],1))</f>
        <v>m</v>
      </c>
      <c r="AH115" t="e">
        <f>_xlfn.CONCAT(Table134567[[#This Row],[ID]:[c021]])</f>
        <v>#VALUE!</v>
      </c>
    </row>
    <row r="116" spans="1:34" x14ac:dyDescent="0.35">
      <c r="A116">
        <v>115</v>
      </c>
      <c r="B116" t="s">
        <v>1</v>
      </c>
      <c r="C116" t="e">
        <f t="shared" si="1"/>
        <v>#VALUE!</v>
      </c>
      <c r="D116" t="s">
        <v>2</v>
      </c>
      <c r="E116" t="s">
        <v>3</v>
      </c>
      <c r="F116" t="s">
        <v>4</v>
      </c>
      <c r="G116" t="s">
        <v>107</v>
      </c>
      <c r="H116" t="s">
        <v>6</v>
      </c>
      <c r="I116" t="s">
        <v>7</v>
      </c>
      <c r="J116" t="s">
        <v>4</v>
      </c>
      <c r="K116" t="s">
        <v>333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259</v>
      </c>
      <c r="T116" t="s">
        <v>14</v>
      </c>
      <c r="U116" t="s">
        <v>262</v>
      </c>
      <c r="AD116" t="s">
        <v>18</v>
      </c>
      <c r="AE116" t="str" cm="1">
        <f t="array" ref="AE11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/cantos/src/chtml/m/mehasseducidosenor.html</v>
      </c>
      <c r="AF116" t="s">
        <v>20</v>
      </c>
      <c r="AG116" t="str">
        <f>LOWER(LEFT(Table134567[[#This Row],[Titulo]],1))</f>
        <v>m</v>
      </c>
      <c r="AH116" t="e">
        <f>_xlfn.CONCAT(Table134567[[#This Row],[ID]:[c021]])</f>
        <v>#VALUE!</v>
      </c>
    </row>
    <row r="117" spans="1:34" x14ac:dyDescent="0.35">
      <c r="A117">
        <v>116</v>
      </c>
      <c r="B117" t="s">
        <v>1</v>
      </c>
      <c r="C117" t="e">
        <f t="shared" si="1"/>
        <v>#VALUE!</v>
      </c>
      <c r="D117" t="s">
        <v>2</v>
      </c>
      <c r="E117" t="s">
        <v>3</v>
      </c>
      <c r="F117" t="s">
        <v>4</v>
      </c>
      <c r="G117" t="s">
        <v>586</v>
      </c>
      <c r="H117" t="s">
        <v>6</v>
      </c>
      <c r="I117" t="s">
        <v>7</v>
      </c>
      <c r="J117" t="s">
        <v>4</v>
      </c>
      <c r="K117" t="s">
        <v>383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262</v>
      </c>
      <c r="AD117" t="s">
        <v>18</v>
      </c>
      <c r="AE117" t="str" cm="1">
        <f t="array" ref="AE11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/cantos/src/chtml/m/miradqueestupendo.html</v>
      </c>
      <c r="AF117" t="s">
        <v>20</v>
      </c>
      <c r="AG117" t="str">
        <f>LOWER(LEFT(Table134567[[#This Row],[Titulo]],1))</f>
        <v>m</v>
      </c>
      <c r="AH117" t="e">
        <f>_xlfn.CONCAT(Table134567[[#This Row],[ID]:[c021]])</f>
        <v>#VALUE!</v>
      </c>
    </row>
    <row r="118" spans="1:34" x14ac:dyDescent="0.35">
      <c r="A118">
        <v>117</v>
      </c>
      <c r="B118" t="s">
        <v>1</v>
      </c>
      <c r="C118" t="e">
        <f t="shared" si="1"/>
        <v>#VALUE!</v>
      </c>
      <c r="D118" t="s">
        <v>2</v>
      </c>
      <c r="E118" t="s">
        <v>3</v>
      </c>
      <c r="F118" t="s">
        <v>4</v>
      </c>
      <c r="G118" t="s">
        <v>587</v>
      </c>
      <c r="H118" t="s">
        <v>6</v>
      </c>
      <c r="I118" t="s">
        <v>7</v>
      </c>
      <c r="J118" t="s">
        <v>4</v>
      </c>
      <c r="K118" t="s">
        <v>468</v>
      </c>
      <c r="L118" t="s">
        <v>9</v>
      </c>
      <c r="M118" t="s">
        <v>10</v>
      </c>
      <c r="N118" t="s">
        <v>4</v>
      </c>
      <c r="O118" s="4" t="s">
        <v>198</v>
      </c>
      <c r="P118" t="s">
        <v>4</v>
      </c>
      <c r="Q118" t="s">
        <v>12</v>
      </c>
      <c r="R118" t="s">
        <v>4</v>
      </c>
      <c r="S118" t="s">
        <v>263</v>
      </c>
      <c r="AD118" t="s">
        <v>18</v>
      </c>
      <c r="AE118" t="str" cm="1">
        <f t="array" ref="AE11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/cantos/src/chtml/m/misericordiadiosmio.html</v>
      </c>
      <c r="AF118" t="s">
        <v>20</v>
      </c>
      <c r="AG118" t="str">
        <f>LOWER(LEFT(Table134567[[#This Row],[Titulo]],1))</f>
        <v>m</v>
      </c>
      <c r="AH118" t="e">
        <f>_xlfn.CONCAT(Table134567[[#This Row],[ID]:[c021]])</f>
        <v>#VALUE!</v>
      </c>
    </row>
    <row r="119" spans="1:34" x14ac:dyDescent="0.35">
      <c r="A119">
        <v>118</v>
      </c>
      <c r="B119" t="s">
        <v>1</v>
      </c>
      <c r="C119" t="e">
        <f t="shared" si="1"/>
        <v>#VALUE!</v>
      </c>
      <c r="D119" t="s">
        <v>2</v>
      </c>
      <c r="E119" t="s">
        <v>3</v>
      </c>
      <c r="F119" t="s">
        <v>4</v>
      </c>
      <c r="G119" t="s">
        <v>109</v>
      </c>
      <c r="H119" t="s">
        <v>6</v>
      </c>
      <c r="I119" t="s">
        <v>7</v>
      </c>
      <c r="J119" t="s">
        <v>4</v>
      </c>
      <c r="K119" t="s">
        <v>384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13</v>
      </c>
      <c r="T119" t="s">
        <v>14</v>
      </c>
      <c r="U119" t="s">
        <v>16</v>
      </c>
      <c r="V119" t="s">
        <v>14</v>
      </c>
      <c r="W119" t="s">
        <v>263</v>
      </c>
      <c r="AD119" t="s">
        <v>18</v>
      </c>
      <c r="AE119" t="str" cm="1">
        <f t="array" ref="AE11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/cantos/src/chtml/m/misericordiamiamisericordia.html</v>
      </c>
      <c r="AF119" t="s">
        <v>20</v>
      </c>
      <c r="AG119" t="str">
        <f>LOWER(LEFT(Table134567[[#This Row],[Titulo]],1))</f>
        <v>m</v>
      </c>
      <c r="AH119" t="e">
        <f>_xlfn.CONCAT(Table134567[[#This Row],[ID]:[c021]])</f>
        <v>#VALUE!</v>
      </c>
    </row>
    <row r="120" spans="1:34" x14ac:dyDescent="0.35">
      <c r="A120">
        <v>119</v>
      </c>
      <c r="B120" t="s">
        <v>1</v>
      </c>
      <c r="C120" t="e">
        <f t="shared" si="1"/>
        <v>#VALUE!</v>
      </c>
      <c r="D120" t="s">
        <v>2</v>
      </c>
      <c r="E120" t="s">
        <v>3</v>
      </c>
      <c r="F120" t="s">
        <v>4</v>
      </c>
      <c r="G120" t="s">
        <v>110</v>
      </c>
      <c r="H120" t="s">
        <v>6</v>
      </c>
      <c r="I120" t="s">
        <v>7</v>
      </c>
      <c r="J120" t="s">
        <v>4</v>
      </c>
      <c r="K120" t="s">
        <v>469</v>
      </c>
      <c r="L120" t="s">
        <v>9</v>
      </c>
      <c r="M120" t="s">
        <v>10</v>
      </c>
      <c r="N120" t="s">
        <v>4</v>
      </c>
      <c r="O120" s="4" t="s">
        <v>198</v>
      </c>
      <c r="P120" t="s">
        <v>4</v>
      </c>
      <c r="Q120" t="s">
        <v>12</v>
      </c>
      <c r="R120" t="s">
        <v>4</v>
      </c>
      <c r="S120" t="s">
        <v>508</v>
      </c>
      <c r="T120" t="s">
        <v>14</v>
      </c>
      <c r="U120" t="s">
        <v>262</v>
      </c>
      <c r="AD120" t="s">
        <v>18</v>
      </c>
      <c r="AE120" t="str" cm="1">
        <f t="array" ref="AE12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/cantos/src/chtml/m/muchomehanperseguido.html</v>
      </c>
      <c r="AF120" t="s">
        <v>20</v>
      </c>
      <c r="AG120" t="str">
        <f>LOWER(LEFT(Table134567[[#This Row],[Titulo]],1))</f>
        <v>m</v>
      </c>
      <c r="AH120" t="e">
        <f>_xlfn.CONCAT(Table134567[[#This Row],[ID]:[c021]])</f>
        <v>#VALUE!</v>
      </c>
    </row>
    <row r="121" spans="1:34" x14ac:dyDescent="0.35">
      <c r="A121">
        <v>120</v>
      </c>
      <c r="B121" t="s">
        <v>1</v>
      </c>
      <c r="C121" t="e">
        <f t="shared" si="1"/>
        <v>#VALUE!</v>
      </c>
      <c r="D121" t="s">
        <v>2</v>
      </c>
      <c r="E121" t="s">
        <v>3</v>
      </c>
      <c r="F121" t="s">
        <v>4</v>
      </c>
      <c r="G121" t="s">
        <v>589</v>
      </c>
      <c r="H121" t="s">
        <v>6</v>
      </c>
      <c r="I121" t="s">
        <v>7</v>
      </c>
      <c r="J121" t="s">
        <v>4</v>
      </c>
      <c r="K121" t="s">
        <v>470</v>
      </c>
      <c r="L121" t="s">
        <v>9</v>
      </c>
      <c r="M121" t="s">
        <v>10</v>
      </c>
      <c r="N121" t="s">
        <v>4</v>
      </c>
      <c r="O121" s="4" t="s">
        <v>198</v>
      </c>
      <c r="P121" t="s">
        <v>4</v>
      </c>
      <c r="Q121" t="s">
        <v>12</v>
      </c>
      <c r="R121" t="s">
        <v>4</v>
      </c>
      <c r="S121" t="s">
        <v>255</v>
      </c>
      <c r="T121" t="s">
        <v>14</v>
      </c>
      <c r="U121" t="s">
        <v>262</v>
      </c>
      <c r="AD121" t="s">
        <v>18</v>
      </c>
      <c r="AE121" t="str" cm="1">
        <f t="array" ref="AE12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/cantos/src/chtml/n/noestaaquiresucito.html</v>
      </c>
      <c r="AF121" t="s">
        <v>20</v>
      </c>
      <c r="AG121" t="str">
        <f>LOWER(LEFT(Table134567[[#This Row],[Titulo]],1))</f>
        <v>n</v>
      </c>
      <c r="AH121" t="e">
        <f>_xlfn.CONCAT(Table134567[[#This Row],[ID]:[c021]])</f>
        <v>#VALUE!</v>
      </c>
    </row>
    <row r="122" spans="1:34" x14ac:dyDescent="0.35">
      <c r="A122">
        <v>121</v>
      </c>
      <c r="B122" t="s">
        <v>1</v>
      </c>
      <c r="C122" t="e">
        <f t="shared" si="1"/>
        <v>#VALUE!</v>
      </c>
      <c r="D122" t="s">
        <v>2</v>
      </c>
      <c r="E122" t="s">
        <v>3</v>
      </c>
      <c r="F122" t="s">
        <v>4</v>
      </c>
      <c r="G122" t="s">
        <v>217</v>
      </c>
      <c r="H122" t="s">
        <v>6</v>
      </c>
      <c r="I122" t="s">
        <v>7</v>
      </c>
      <c r="J122" t="s">
        <v>4</v>
      </c>
      <c r="K122" t="s">
        <v>496</v>
      </c>
      <c r="L122" t="s">
        <v>9</v>
      </c>
      <c r="M122" t="s">
        <v>10</v>
      </c>
      <c r="N122" t="s">
        <v>4</v>
      </c>
      <c r="O122" s="5" t="s">
        <v>510</v>
      </c>
      <c r="P122" t="s">
        <v>4</v>
      </c>
      <c r="Q122" t="s">
        <v>12</v>
      </c>
      <c r="R122" t="s">
        <v>4</v>
      </c>
      <c r="S122" t="s">
        <v>13</v>
      </c>
      <c r="T122" t="s">
        <v>14</v>
      </c>
      <c r="U122" t="s">
        <v>263</v>
      </c>
      <c r="AD122" t="s">
        <v>18</v>
      </c>
      <c r="AE122" t="str" cm="1">
        <f t="array" ref="AE12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/cantos/src/chtml/n/nohayenelparecer.html</v>
      </c>
      <c r="AF122" t="s">
        <v>20</v>
      </c>
      <c r="AG122" t="str">
        <f>LOWER(LEFT(Table134567[[#This Row],[Titulo]],1))</f>
        <v>n</v>
      </c>
      <c r="AH122" t="e">
        <f>_xlfn.CONCAT(Table134567[[#This Row],[ID]:[c021]])</f>
        <v>#VALUE!</v>
      </c>
    </row>
    <row r="123" spans="1:34" x14ac:dyDescent="0.35">
      <c r="A123">
        <v>122</v>
      </c>
      <c r="B123" t="s">
        <v>1</v>
      </c>
      <c r="C123" t="e">
        <f t="shared" si="1"/>
        <v>#VALUE!</v>
      </c>
      <c r="D123" t="s">
        <v>2</v>
      </c>
      <c r="E123" t="s">
        <v>3</v>
      </c>
      <c r="F123" t="s">
        <v>4</v>
      </c>
      <c r="G123" t="s">
        <v>590</v>
      </c>
      <c r="H123" t="s">
        <v>6</v>
      </c>
      <c r="I123" t="s">
        <v>7</v>
      </c>
      <c r="J123" t="s">
        <v>4</v>
      </c>
      <c r="K123" t="s">
        <v>387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304</v>
      </c>
      <c r="V123" t="s">
        <v>14</v>
      </c>
      <c r="W123" t="s">
        <v>262</v>
      </c>
      <c r="AD123" t="s">
        <v>18</v>
      </c>
      <c r="AE123" t="str" cm="1">
        <f t="array" ref="AE12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/cantos/src/chtml/n/nolimetangere.html</v>
      </c>
      <c r="AF123" t="s">
        <v>20</v>
      </c>
      <c r="AG123" t="str">
        <f>LOWER(LEFT(Table134567[[#This Row],[Titulo]],1))</f>
        <v>n</v>
      </c>
      <c r="AH123" t="e">
        <f>_xlfn.CONCAT(Table134567[[#This Row],[ID]:[c021]])</f>
        <v>#VALUE!</v>
      </c>
    </row>
    <row r="124" spans="1:34" x14ac:dyDescent="0.35">
      <c r="A124">
        <v>123</v>
      </c>
      <c r="B124" t="s">
        <v>1</v>
      </c>
      <c r="C124" t="e">
        <f t="shared" si="1"/>
        <v>#VALUE!</v>
      </c>
      <c r="D124" t="s">
        <v>2</v>
      </c>
      <c r="E124" t="s">
        <v>3</v>
      </c>
      <c r="F124" t="s">
        <v>4</v>
      </c>
      <c r="G124" t="s">
        <v>112</v>
      </c>
      <c r="H124" t="s">
        <v>6</v>
      </c>
      <c r="I124" t="s">
        <v>7</v>
      </c>
      <c r="J124" t="s">
        <v>4</v>
      </c>
      <c r="K124" t="s">
        <v>335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255</v>
      </c>
      <c r="T124" t="s">
        <v>14</v>
      </c>
      <c r="U124" t="s">
        <v>508</v>
      </c>
      <c r="V124" t="s">
        <v>14</v>
      </c>
      <c r="W124" t="s">
        <v>16</v>
      </c>
      <c r="AD124" t="s">
        <v>18</v>
      </c>
      <c r="AE124" t="str" cm="1">
        <f t="array" ref="AE12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/cantos/src/chtml/o/ohcieloslloveddeloalto.html</v>
      </c>
      <c r="AF124" t="s">
        <v>20</v>
      </c>
      <c r="AG124" t="str">
        <f>LOWER(LEFT(Table134567[[#This Row],[Titulo]],1))</f>
        <v>o</v>
      </c>
      <c r="AH124" t="e">
        <f>_xlfn.CONCAT(Table134567[[#This Row],[ID]:[c021]])</f>
        <v>#VALUE!</v>
      </c>
    </row>
    <row r="125" spans="1:34" x14ac:dyDescent="0.35">
      <c r="A125">
        <v>124</v>
      </c>
      <c r="B125" t="s">
        <v>1</v>
      </c>
      <c r="C125" t="e">
        <f t="shared" si="1"/>
        <v>#VALUE!</v>
      </c>
      <c r="D125" t="s">
        <v>2</v>
      </c>
      <c r="E125" t="s">
        <v>3</v>
      </c>
      <c r="F125" t="s">
        <v>4</v>
      </c>
      <c r="G125" t="s">
        <v>591</v>
      </c>
      <c r="H125" t="s">
        <v>6</v>
      </c>
      <c r="I125" t="s">
        <v>7</v>
      </c>
      <c r="J125" t="s">
        <v>4</v>
      </c>
      <c r="K125" t="s">
        <v>388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13</v>
      </c>
      <c r="T125" t="s">
        <v>14</v>
      </c>
      <c r="U125" t="s">
        <v>263</v>
      </c>
      <c r="AD125" t="s">
        <v>18</v>
      </c>
      <c r="AE125" t="str" cm="1">
        <f t="array" ref="AE12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/cantos/src/chtml/o/ohdiosportunombresalvame.html</v>
      </c>
      <c r="AF125" t="s">
        <v>20</v>
      </c>
      <c r="AG125" t="str">
        <f>LOWER(LEFT(Table134567[[#This Row],[Titulo]],1))</f>
        <v>o</v>
      </c>
      <c r="AH125" t="e">
        <f>_xlfn.CONCAT(Table134567[[#This Row],[ID]:[c021]])</f>
        <v>#VALUE!</v>
      </c>
    </row>
    <row r="126" spans="1:34" x14ac:dyDescent="0.35">
      <c r="A126">
        <v>125</v>
      </c>
      <c r="B126" t="s">
        <v>1</v>
      </c>
      <c r="C126" t="e">
        <f t="shared" si="1"/>
        <v>#VALUE!</v>
      </c>
      <c r="D126" t="s">
        <v>2</v>
      </c>
      <c r="E126" t="s">
        <v>3</v>
      </c>
      <c r="F126" t="s">
        <v>4</v>
      </c>
      <c r="G126" t="s">
        <v>592</v>
      </c>
      <c r="H126" t="s">
        <v>6</v>
      </c>
      <c r="I126" t="s">
        <v>7</v>
      </c>
      <c r="J126" t="s">
        <v>4</v>
      </c>
      <c r="K126" t="s">
        <v>471</v>
      </c>
      <c r="L126" t="s">
        <v>9</v>
      </c>
      <c r="M126" t="s">
        <v>10</v>
      </c>
      <c r="N126" t="s">
        <v>4</v>
      </c>
      <c r="O126" s="4" t="s">
        <v>198</v>
      </c>
      <c r="P126" t="s">
        <v>4</v>
      </c>
      <c r="Q126" t="s">
        <v>12</v>
      </c>
      <c r="R126" t="s">
        <v>4</v>
      </c>
      <c r="S126" t="s">
        <v>262</v>
      </c>
      <c r="AD126" t="s">
        <v>18</v>
      </c>
      <c r="AE126" t="str" cm="1">
        <f t="array" ref="AE12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/cantos/src/chtml/o/ohdiostueresmidios.html</v>
      </c>
      <c r="AF126" t="s">
        <v>20</v>
      </c>
      <c r="AG126" t="str">
        <f>LOWER(LEFT(Table134567[[#This Row],[Titulo]],1))</f>
        <v>o</v>
      </c>
      <c r="AH126" t="e">
        <f>_xlfn.CONCAT(Table134567[[#This Row],[ID]:[c021]])</f>
        <v>#VALUE!</v>
      </c>
    </row>
    <row r="127" spans="1:34" x14ac:dyDescent="0.35">
      <c r="A127">
        <v>126</v>
      </c>
      <c r="B127" t="s">
        <v>1</v>
      </c>
      <c r="C127" t="e">
        <f t="shared" si="1"/>
        <v>#VALUE!</v>
      </c>
      <c r="D127" t="s">
        <v>2</v>
      </c>
      <c r="E127" t="s">
        <v>3</v>
      </c>
      <c r="F127" t="s">
        <v>4</v>
      </c>
      <c r="G127" t="s">
        <v>593</v>
      </c>
      <c r="H127" t="s">
        <v>6</v>
      </c>
      <c r="I127" t="s">
        <v>7</v>
      </c>
      <c r="J127" t="s">
        <v>4</v>
      </c>
      <c r="K127" t="s">
        <v>389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304</v>
      </c>
      <c r="T127" t="s">
        <v>14</v>
      </c>
      <c r="U127" t="s">
        <v>17</v>
      </c>
      <c r="V127" t="s">
        <v>14</v>
      </c>
      <c r="W127" t="s">
        <v>16</v>
      </c>
      <c r="X127" t="s">
        <v>14</v>
      </c>
      <c r="Y127" t="s">
        <v>262</v>
      </c>
      <c r="AD127" t="s">
        <v>18</v>
      </c>
      <c r="AE127" t="str" cm="1">
        <f t="array" ref="AE12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/cantos/src/chtml/o/ohjesusamormio.html</v>
      </c>
      <c r="AF127" t="s">
        <v>20</v>
      </c>
      <c r="AG127" t="str">
        <f>LOWER(LEFT(Table134567[[#This Row],[Titulo]],1))</f>
        <v>o</v>
      </c>
      <c r="AH127" t="e">
        <f>_xlfn.CONCAT(Table134567[[#This Row],[ID]:[c021]])</f>
        <v>#VALUE!</v>
      </c>
    </row>
    <row r="128" spans="1:34" x14ac:dyDescent="0.35">
      <c r="A128">
        <v>127</v>
      </c>
      <c r="B128" t="s">
        <v>1</v>
      </c>
      <c r="C128" t="e">
        <f t="shared" si="1"/>
        <v>#VALUE!</v>
      </c>
      <c r="D128" t="s">
        <v>2</v>
      </c>
      <c r="E128" t="s">
        <v>3</v>
      </c>
      <c r="F128" t="s">
        <v>4</v>
      </c>
      <c r="G128" t="s">
        <v>594</v>
      </c>
      <c r="H128" t="s">
        <v>6</v>
      </c>
      <c r="I128" t="s">
        <v>7</v>
      </c>
      <c r="J128" t="s">
        <v>4</v>
      </c>
      <c r="K128" t="s">
        <v>390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17</v>
      </c>
      <c r="T128" t="s">
        <v>14</v>
      </c>
      <c r="U128" t="s">
        <v>262</v>
      </c>
      <c r="AD128" t="s">
        <v>18</v>
      </c>
      <c r="AE128" t="str" cm="1">
        <f t="array" ref="AE12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/cantos/src/chtml/o/ohmuerte¿dondeestatuvictoria?.html</v>
      </c>
      <c r="AF128" t="s">
        <v>20</v>
      </c>
      <c r="AG128" t="str">
        <f>LOWER(LEFT(Table134567[[#This Row],[Titulo]],1))</f>
        <v>o</v>
      </c>
      <c r="AH128" t="e">
        <f>_xlfn.CONCAT(Table134567[[#This Row],[ID]:[c021]])</f>
        <v>#VALUE!</v>
      </c>
    </row>
    <row r="129" spans="1:34" x14ac:dyDescent="0.35">
      <c r="A129">
        <v>128</v>
      </c>
      <c r="B129" t="s">
        <v>1</v>
      </c>
      <c r="C129" t="e">
        <f t="shared" si="1"/>
        <v>#VALUE!</v>
      </c>
      <c r="D129" t="s">
        <v>2</v>
      </c>
      <c r="E129" t="s">
        <v>3</v>
      </c>
      <c r="F129" t="s">
        <v>4</v>
      </c>
      <c r="G129" t="s">
        <v>596</v>
      </c>
      <c r="H129" t="s">
        <v>6</v>
      </c>
      <c r="I129" t="s">
        <v>7</v>
      </c>
      <c r="J129" t="s">
        <v>4</v>
      </c>
      <c r="K129" t="s">
        <v>391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256</v>
      </c>
      <c r="AD129" t="s">
        <v>18</v>
      </c>
      <c r="AE129" t="str" cm="1">
        <f t="array" ref="AE12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/cantos/src/chtml/o/ohsenornuestrodios.html</v>
      </c>
      <c r="AF129" t="s">
        <v>20</v>
      </c>
      <c r="AG129" t="str">
        <f>LOWER(LEFT(Table134567[[#This Row],[Titulo]],1))</f>
        <v>o</v>
      </c>
      <c r="AH129" t="e">
        <f>_xlfn.CONCAT(Table134567[[#This Row],[ID]:[c021]])</f>
        <v>#VALUE!</v>
      </c>
    </row>
    <row r="130" spans="1:34" x14ac:dyDescent="0.35">
      <c r="A130">
        <v>129</v>
      </c>
      <c r="B130" t="s">
        <v>1</v>
      </c>
      <c r="C130" t="e">
        <f t="shared" si="1"/>
        <v>#VALUE!</v>
      </c>
      <c r="D130" t="s">
        <v>2</v>
      </c>
      <c r="E130" t="s">
        <v>3</v>
      </c>
      <c r="F130" t="s">
        <v>4</v>
      </c>
      <c r="G130" t="s">
        <v>597</v>
      </c>
      <c r="H130" t="s">
        <v>6</v>
      </c>
      <c r="I130" t="s">
        <v>7</v>
      </c>
      <c r="J130" t="s">
        <v>4</v>
      </c>
      <c r="K130" t="s">
        <v>335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15</v>
      </c>
      <c r="T130" t="s">
        <v>14</v>
      </c>
      <c r="U130" t="s">
        <v>16</v>
      </c>
      <c r="AD130" t="s">
        <v>18</v>
      </c>
      <c r="AE130" t="str" cm="1">
        <f t="array" ref="AE13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/cantos/src/chtml/o/ostomaredeentrelasnaciones.html</v>
      </c>
      <c r="AF130" t="s">
        <v>20</v>
      </c>
      <c r="AG130" t="str">
        <f>LOWER(LEFT(Table134567[[#This Row],[Titulo]],1))</f>
        <v>o</v>
      </c>
      <c r="AH130" t="e">
        <f>_xlfn.CONCAT(Table134567[[#This Row],[ID]:[c021]])</f>
        <v>#VALUE!</v>
      </c>
    </row>
    <row r="131" spans="1:34" x14ac:dyDescent="0.35">
      <c r="A131">
        <v>130</v>
      </c>
      <c r="B131" t="s">
        <v>1</v>
      </c>
      <c r="C131" t="e">
        <f t="shared" si="1"/>
        <v>#VALUE!</v>
      </c>
      <c r="D131" t="s">
        <v>2</v>
      </c>
      <c r="E131" t="s">
        <v>3</v>
      </c>
      <c r="F131" t="s">
        <v>4</v>
      </c>
      <c r="G131" t="s">
        <v>598</v>
      </c>
      <c r="H131" t="s">
        <v>6</v>
      </c>
      <c r="I131" t="s">
        <v>7</v>
      </c>
      <c r="J131" t="s">
        <v>4</v>
      </c>
      <c r="K131" t="s">
        <v>186</v>
      </c>
      <c r="L131" t="s">
        <v>9</v>
      </c>
      <c r="M131" t="s">
        <v>10</v>
      </c>
      <c r="N131" t="s">
        <v>4</v>
      </c>
      <c r="O131" s="3" t="s">
        <v>511</v>
      </c>
      <c r="P131" t="s">
        <v>4</v>
      </c>
      <c r="Q131" t="s">
        <v>12</v>
      </c>
      <c r="R131" t="s">
        <v>4</v>
      </c>
      <c r="AD131" t="s">
        <v>18</v>
      </c>
      <c r="AE131" t="str" cm="1">
        <f t="array" ref="AE13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/cantos/src/chtml/p/palomaincorrupta.html</v>
      </c>
      <c r="AF131" t="s">
        <v>20</v>
      </c>
      <c r="AG131" t="str">
        <f>LOWER(LEFT(Table134567[[#This Row],[Titulo]],1))</f>
        <v>p</v>
      </c>
      <c r="AH131" t="e">
        <f>_xlfn.CONCAT(Table134567[[#This Row],[ID]:[c021]])</f>
        <v>#VALUE!</v>
      </c>
    </row>
    <row r="132" spans="1:34" x14ac:dyDescent="0.35">
      <c r="A132">
        <v>131</v>
      </c>
      <c r="B132" t="s">
        <v>1</v>
      </c>
      <c r="C132" t="e">
        <f t="shared" ref="C132:C195" si="2">+C131+1</f>
        <v>#VALUE!</v>
      </c>
      <c r="D132" t="s">
        <v>2</v>
      </c>
      <c r="E132" t="s">
        <v>3</v>
      </c>
      <c r="F132" t="s">
        <v>4</v>
      </c>
      <c r="G132" t="s">
        <v>15</v>
      </c>
      <c r="H132" t="s">
        <v>6</v>
      </c>
      <c r="I132" t="s">
        <v>7</v>
      </c>
      <c r="J132" t="s">
        <v>4</v>
      </c>
      <c r="K132" t="s">
        <v>186</v>
      </c>
      <c r="L132" t="s">
        <v>9</v>
      </c>
      <c r="M132" t="s">
        <v>10</v>
      </c>
      <c r="N132" t="s">
        <v>4</v>
      </c>
      <c r="O132" s="3" t="s">
        <v>511</v>
      </c>
      <c r="P132" t="s">
        <v>4</v>
      </c>
      <c r="Q132" t="s">
        <v>12</v>
      </c>
      <c r="R132" t="s">
        <v>4</v>
      </c>
      <c r="AD132" t="s">
        <v>18</v>
      </c>
      <c r="AE132" t="str" cm="1">
        <f t="array" ref="AE13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/cantos/src/chtml/p/pentecostes.html</v>
      </c>
      <c r="AF132" t="s">
        <v>20</v>
      </c>
      <c r="AG132" t="str">
        <f>LOWER(LEFT(Table134567[[#This Row],[Titulo]],1))</f>
        <v>p</v>
      </c>
      <c r="AH132" t="e">
        <f>_xlfn.CONCAT(Table134567[[#This Row],[ID]:[c021]])</f>
        <v>#VALUE!</v>
      </c>
    </row>
    <row r="133" spans="1:34" x14ac:dyDescent="0.35">
      <c r="A133">
        <v>132</v>
      </c>
      <c r="B133" t="s">
        <v>1</v>
      </c>
      <c r="C133" t="e">
        <f t="shared" si="2"/>
        <v>#VALUE!</v>
      </c>
      <c r="D133" t="s">
        <v>2</v>
      </c>
      <c r="E133" t="s">
        <v>3</v>
      </c>
      <c r="F133" t="s">
        <v>4</v>
      </c>
      <c r="G133" t="s">
        <v>1004</v>
      </c>
      <c r="H133" t="s">
        <v>6</v>
      </c>
      <c r="I133" t="s">
        <v>7</v>
      </c>
      <c r="J133" t="s">
        <v>4</v>
      </c>
      <c r="K133" s="9" t="s">
        <v>441</v>
      </c>
      <c r="L133" t="s">
        <v>9</v>
      </c>
      <c r="M133" t="s">
        <v>10</v>
      </c>
      <c r="N133" t="s">
        <v>4</v>
      </c>
      <c r="O133" s="3" t="s">
        <v>511</v>
      </c>
      <c r="P133" t="s">
        <v>4</v>
      </c>
      <c r="Q133" t="s">
        <v>12</v>
      </c>
      <c r="R133" t="s">
        <v>4</v>
      </c>
      <c r="AD133" t="s">
        <v>18</v>
      </c>
      <c r="AE133" t="str" cm="1">
        <f t="array" ref="AE13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/cantos/src/chtml/p/porelamordemisamigos.html</v>
      </c>
      <c r="AF133" t="s">
        <v>20</v>
      </c>
      <c r="AG133" t="str">
        <f>LOWER(LEFT(Table134567[[#This Row],[Titulo]],1))</f>
        <v>p</v>
      </c>
      <c r="AH133" t="e">
        <f>_xlfn.CONCAT(Table134567[[#This Row],[ID]:[c021]])</f>
        <v>#VALUE!</v>
      </c>
    </row>
    <row r="134" spans="1:34" x14ac:dyDescent="0.35">
      <c r="A134">
        <v>133</v>
      </c>
      <c r="B134" t="s">
        <v>1</v>
      </c>
      <c r="C134" t="e">
        <f t="shared" si="2"/>
        <v>#VALUE!</v>
      </c>
      <c r="D134" t="s">
        <v>2</v>
      </c>
      <c r="E134" t="s">
        <v>3</v>
      </c>
      <c r="F134" t="s">
        <v>4</v>
      </c>
      <c r="G134" t="s">
        <v>599</v>
      </c>
      <c r="H134" t="s">
        <v>6</v>
      </c>
      <c r="I134" t="s">
        <v>7</v>
      </c>
      <c r="J134" t="s">
        <v>4</v>
      </c>
      <c r="K134" s="9" t="s">
        <v>441</v>
      </c>
      <c r="L134" t="s">
        <v>9</v>
      </c>
      <c r="M134" t="s">
        <v>10</v>
      </c>
      <c r="N134" t="s">
        <v>4</v>
      </c>
      <c r="O134" s="3" t="s">
        <v>511</v>
      </c>
      <c r="P134" t="s">
        <v>4</v>
      </c>
      <c r="Q134" t="s">
        <v>12</v>
      </c>
      <c r="R134" t="s">
        <v>4</v>
      </c>
      <c r="AD134" t="s">
        <v>18</v>
      </c>
      <c r="AE134" t="str" cm="1">
        <f t="array" ref="AE13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/cantos/src/chtml/p/porqueestanocheesdiferente.html</v>
      </c>
      <c r="AF134" t="s">
        <v>20</v>
      </c>
      <c r="AG134" t="str">
        <f>LOWER(LEFT(Table134567[[#This Row],[Titulo]],1))</f>
        <v>p</v>
      </c>
      <c r="AH134" t="e">
        <f>_xlfn.CONCAT(Table134567[[#This Row],[ID]:[c021]])</f>
        <v>#VALUE!</v>
      </c>
    </row>
    <row r="135" spans="1:34" x14ac:dyDescent="0.35">
      <c r="A135">
        <v>134</v>
      </c>
      <c r="B135" t="s">
        <v>1</v>
      </c>
      <c r="C135" t="e">
        <f t="shared" si="2"/>
        <v>#VALUE!</v>
      </c>
      <c r="D135" t="s">
        <v>2</v>
      </c>
      <c r="E135" t="s">
        <v>3</v>
      </c>
      <c r="F135" t="s">
        <v>4</v>
      </c>
      <c r="G135" t="s">
        <v>600</v>
      </c>
      <c r="H135" t="s">
        <v>6</v>
      </c>
      <c r="I135" t="s">
        <v>7</v>
      </c>
      <c r="J135" t="s">
        <v>4</v>
      </c>
      <c r="K135" s="9" t="s">
        <v>441</v>
      </c>
      <c r="L135" t="s">
        <v>9</v>
      </c>
      <c r="M135" t="s">
        <v>10</v>
      </c>
      <c r="N135" t="s">
        <v>4</v>
      </c>
      <c r="O135" s="3" t="s">
        <v>511</v>
      </c>
      <c r="P135" t="s">
        <v>4</v>
      </c>
      <c r="Q135" t="s">
        <v>12</v>
      </c>
      <c r="R135" t="s">
        <v>4</v>
      </c>
      <c r="AD135" t="s">
        <v>18</v>
      </c>
      <c r="AE135" t="str" cm="1">
        <f t="array" ref="AE13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/cantos/src/chtml/p/porquelasgentesconjuran.html</v>
      </c>
      <c r="AF135" t="s">
        <v>20</v>
      </c>
      <c r="AG135" t="str">
        <f>LOWER(LEFT(Table134567[[#This Row],[Titulo]],1))</f>
        <v>p</v>
      </c>
      <c r="AH135" t="e">
        <f>_xlfn.CONCAT(Table134567[[#This Row],[ID]:[c021]])</f>
        <v>#VALUE!</v>
      </c>
    </row>
    <row r="136" spans="1:34" x14ac:dyDescent="0.35">
      <c r="A136">
        <v>135</v>
      </c>
      <c r="B136" t="s">
        <v>1</v>
      </c>
      <c r="C136" t="e">
        <f t="shared" si="2"/>
        <v>#VALUE!</v>
      </c>
      <c r="D136" t="s">
        <v>2</v>
      </c>
      <c r="E136" t="s">
        <v>3</v>
      </c>
      <c r="F136" t="s">
        <v>4</v>
      </c>
      <c r="G136" t="s">
        <v>601</v>
      </c>
      <c r="H136" t="s">
        <v>6</v>
      </c>
      <c r="I136" t="s">
        <v>7</v>
      </c>
      <c r="J136" t="s">
        <v>4</v>
      </c>
      <c r="K136" s="9" t="s">
        <v>441</v>
      </c>
      <c r="L136" t="s">
        <v>9</v>
      </c>
      <c r="M136" t="s">
        <v>10</v>
      </c>
      <c r="N136" t="s">
        <v>4</v>
      </c>
      <c r="O136" s="3" t="s">
        <v>511</v>
      </c>
      <c r="P136" t="s">
        <v>4</v>
      </c>
      <c r="Q136" t="s">
        <v>12</v>
      </c>
      <c r="R136" t="s">
        <v>4</v>
      </c>
      <c r="AD136" t="s">
        <v>18</v>
      </c>
      <c r="AE136" t="str" cm="1">
        <f t="array" ref="AE13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/cantos/src/chtml/p/porquemiyugoessuave.html</v>
      </c>
      <c r="AF136" t="s">
        <v>20</v>
      </c>
      <c r="AG136" t="str">
        <f>LOWER(LEFT(Table134567[[#This Row],[Titulo]],1))</f>
        <v>p</v>
      </c>
      <c r="AH136" t="e">
        <f>_xlfn.CONCAT(Table134567[[#This Row],[ID]:[c021]])</f>
        <v>#VALUE!</v>
      </c>
    </row>
    <row r="137" spans="1:34" x14ac:dyDescent="0.35">
      <c r="A137">
        <v>136</v>
      </c>
      <c r="B137" t="s">
        <v>1</v>
      </c>
      <c r="C137" t="e">
        <f t="shared" si="2"/>
        <v>#VALUE!</v>
      </c>
      <c r="D137" t="s">
        <v>2</v>
      </c>
      <c r="E137" t="s">
        <v>3</v>
      </c>
      <c r="F137" t="s">
        <v>4</v>
      </c>
      <c r="G137" t="s">
        <v>603</v>
      </c>
      <c r="H137" t="s">
        <v>6</v>
      </c>
      <c r="I137" t="s">
        <v>7</v>
      </c>
      <c r="J137" t="s">
        <v>4</v>
      </c>
      <c r="K137" t="s">
        <v>395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255</v>
      </c>
      <c r="T137" t="s">
        <v>14</v>
      </c>
      <c r="U137" t="s">
        <v>304</v>
      </c>
      <c r="V137" t="s">
        <v>14</v>
      </c>
      <c r="W137" t="s">
        <v>263</v>
      </c>
      <c r="AD137" t="s">
        <v>18</v>
      </c>
      <c r="AE137" t="str" cm="1">
        <f t="array" ref="AE13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/cantos/src/chtml/q/queamablessontusmoradas.html</v>
      </c>
      <c r="AF137" t="s">
        <v>20</v>
      </c>
      <c r="AG137" t="str">
        <f>LOWER(LEFT(Table134567[[#This Row],[Titulo]],1))</f>
        <v>q</v>
      </c>
      <c r="AH137" t="e">
        <f>_xlfn.CONCAT(Table134567[[#This Row],[ID]:[c021]])</f>
        <v>#VALUE!</v>
      </c>
    </row>
    <row r="138" spans="1:34" x14ac:dyDescent="0.35">
      <c r="A138">
        <v>137</v>
      </c>
      <c r="B138" t="s">
        <v>1</v>
      </c>
      <c r="C138" t="e">
        <f t="shared" si="2"/>
        <v>#VALUE!</v>
      </c>
      <c r="D138" t="s">
        <v>2</v>
      </c>
      <c r="E138" t="s">
        <v>3</v>
      </c>
      <c r="F138" t="s">
        <v>4</v>
      </c>
      <c r="G138" t="s">
        <v>125</v>
      </c>
      <c r="H138" t="s">
        <v>6</v>
      </c>
      <c r="I138" t="s">
        <v>7</v>
      </c>
      <c r="J138" t="s">
        <v>4</v>
      </c>
      <c r="K138" t="s">
        <v>442</v>
      </c>
      <c r="L138" t="s">
        <v>9</v>
      </c>
      <c r="M138" t="s">
        <v>10</v>
      </c>
      <c r="N138" t="s">
        <v>4</v>
      </c>
      <c r="O138" s="3" t="s">
        <v>511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254</v>
      </c>
      <c r="AD138" t="s">
        <v>18</v>
      </c>
      <c r="AE138" t="str" cm="1">
        <f t="array" ref="AE13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/cantos/src/chtml/q/queestupendoquealegria.html</v>
      </c>
      <c r="AF138" t="s">
        <v>20</v>
      </c>
      <c r="AG138" t="str">
        <f>LOWER(LEFT(Table134567[[#This Row],[Titulo]],1))</f>
        <v>q</v>
      </c>
      <c r="AH138" t="e">
        <f>_xlfn.CONCAT(Table134567[[#This Row],[ID]:[c021]])</f>
        <v>#VALUE!</v>
      </c>
    </row>
    <row r="139" spans="1:34" x14ac:dyDescent="0.35">
      <c r="A139">
        <v>138</v>
      </c>
      <c r="B139" t="s">
        <v>1</v>
      </c>
      <c r="C139" t="e">
        <f t="shared" si="2"/>
        <v>#VALUE!</v>
      </c>
      <c r="D139" t="s">
        <v>2</v>
      </c>
      <c r="E139" t="s">
        <v>3</v>
      </c>
      <c r="F139" t="s">
        <v>4</v>
      </c>
      <c r="G139" t="s">
        <v>245</v>
      </c>
      <c r="H139" t="s">
        <v>6</v>
      </c>
      <c r="I139" t="s">
        <v>7</v>
      </c>
      <c r="J139" t="s">
        <v>4</v>
      </c>
      <c r="K139" t="s">
        <v>443</v>
      </c>
      <c r="L139" t="s">
        <v>9</v>
      </c>
      <c r="M139" t="s">
        <v>10</v>
      </c>
      <c r="N139" t="s">
        <v>4</v>
      </c>
      <c r="O139" s="3" t="s">
        <v>511</v>
      </c>
      <c r="P139" t="s">
        <v>4</v>
      </c>
      <c r="Q139" t="s">
        <v>12</v>
      </c>
      <c r="R139" t="s">
        <v>4</v>
      </c>
      <c r="S139" t="s">
        <v>13</v>
      </c>
      <c r="AD139" t="s">
        <v>18</v>
      </c>
      <c r="AE139" t="str" cm="1">
        <f t="array" ref="AE13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/cantos/src/chtml/q/quienesestaquesubedeldesierto.html</v>
      </c>
      <c r="AF139" t="s">
        <v>20</v>
      </c>
      <c r="AG139" t="str">
        <f>LOWER(LEFT(Table134567[[#This Row],[Titulo]],1))</f>
        <v>q</v>
      </c>
      <c r="AH139" t="e">
        <f>_xlfn.CONCAT(Table134567[[#This Row],[ID]:[c021]])</f>
        <v>#VALUE!</v>
      </c>
    </row>
    <row r="140" spans="1:34" x14ac:dyDescent="0.35">
      <c r="A140">
        <v>139</v>
      </c>
      <c r="B140" t="s">
        <v>1</v>
      </c>
      <c r="C140" t="e">
        <f t="shared" si="2"/>
        <v>#VALUE!</v>
      </c>
      <c r="D140" t="s">
        <v>2</v>
      </c>
      <c r="E140" t="s">
        <v>3</v>
      </c>
      <c r="F140" t="s">
        <v>4</v>
      </c>
      <c r="G140" t="s">
        <v>126</v>
      </c>
      <c r="H140" t="s">
        <v>6</v>
      </c>
      <c r="I140" t="s">
        <v>7</v>
      </c>
      <c r="J140" t="s">
        <v>4</v>
      </c>
      <c r="K140" t="s">
        <v>444</v>
      </c>
      <c r="L140" t="s">
        <v>9</v>
      </c>
      <c r="M140" t="s">
        <v>10</v>
      </c>
      <c r="N140" t="s">
        <v>4</v>
      </c>
      <c r="O140" s="3" t="s">
        <v>511</v>
      </c>
      <c r="P140" t="s">
        <v>4</v>
      </c>
      <c r="Q140" t="s">
        <v>12</v>
      </c>
      <c r="R140" t="s">
        <v>4</v>
      </c>
      <c r="S140" t="s">
        <v>13</v>
      </c>
      <c r="AD140" t="s">
        <v>18</v>
      </c>
      <c r="AE140" t="str" cm="1">
        <f t="array" ref="AE14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/cantos/src/chtml/q/quiennosseparara.html</v>
      </c>
      <c r="AF140" t="s">
        <v>20</v>
      </c>
      <c r="AG140" t="str">
        <f>LOWER(LEFT(Table134567[[#This Row],[Titulo]],1))</f>
        <v>q</v>
      </c>
      <c r="AH140" t="e">
        <f>_xlfn.CONCAT(Table134567[[#This Row],[ID]:[c021]])</f>
        <v>#VALUE!</v>
      </c>
    </row>
    <row r="141" spans="1:34" x14ac:dyDescent="0.35">
      <c r="A141">
        <v>140</v>
      </c>
      <c r="B141" t="s">
        <v>1</v>
      </c>
      <c r="C141" t="e">
        <f t="shared" si="2"/>
        <v>#VALUE!</v>
      </c>
      <c r="D141" t="s">
        <v>2</v>
      </c>
      <c r="E141" t="s">
        <v>3</v>
      </c>
      <c r="F141" t="s">
        <v>4</v>
      </c>
      <c r="G141" t="s">
        <v>604</v>
      </c>
      <c r="H141" t="s">
        <v>6</v>
      </c>
      <c r="I141" t="s">
        <v>7</v>
      </c>
      <c r="J141" t="s">
        <v>4</v>
      </c>
      <c r="K141" t="s">
        <v>444</v>
      </c>
      <c r="L141" t="s">
        <v>9</v>
      </c>
      <c r="M141" t="s">
        <v>10</v>
      </c>
      <c r="N141" t="s">
        <v>4</v>
      </c>
      <c r="O141" s="3" t="s">
        <v>511</v>
      </c>
      <c r="P141" t="s">
        <v>4</v>
      </c>
      <c r="Q141" t="s">
        <v>12</v>
      </c>
      <c r="R141" t="s">
        <v>4</v>
      </c>
      <c r="S141" t="s">
        <v>13</v>
      </c>
      <c r="AD141" t="s">
        <v>18</v>
      </c>
      <c r="AE141" t="str" cm="1">
        <f t="array" ref="AE14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/cantos/src/chtml/q/quieroandarmadreajerusalen.html</v>
      </c>
      <c r="AF141" t="s">
        <v>20</v>
      </c>
      <c r="AG141" t="str">
        <f>LOWER(LEFT(Table134567[[#This Row],[Titulo]],1))</f>
        <v>q</v>
      </c>
      <c r="AH141" t="e">
        <f>_xlfn.CONCAT(Table134567[[#This Row],[ID]:[c021]])</f>
        <v>#VALUE!</v>
      </c>
    </row>
    <row r="142" spans="1:34" x14ac:dyDescent="0.35">
      <c r="A142">
        <v>141</v>
      </c>
      <c r="B142" t="s">
        <v>1</v>
      </c>
      <c r="C142" t="e">
        <f t="shared" si="2"/>
        <v>#VALUE!</v>
      </c>
      <c r="D142" t="s">
        <v>2</v>
      </c>
      <c r="E142" t="s">
        <v>3</v>
      </c>
      <c r="F142" t="s">
        <v>4</v>
      </c>
      <c r="G142" t="s">
        <v>605</v>
      </c>
      <c r="H142" t="s">
        <v>6</v>
      </c>
      <c r="I142" t="s">
        <v>7</v>
      </c>
      <c r="J142" t="s">
        <v>4</v>
      </c>
      <c r="K142" t="s">
        <v>396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17</v>
      </c>
      <c r="T142" t="s">
        <v>14</v>
      </c>
      <c r="U142" t="s">
        <v>262</v>
      </c>
      <c r="AD142" t="s">
        <v>18</v>
      </c>
      <c r="AE142" t="str" cm="1">
        <f t="array" ref="AE14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/cantos/src/chtml/q/quierocantar.html</v>
      </c>
      <c r="AF142" t="s">
        <v>20</v>
      </c>
      <c r="AG142" t="str">
        <f>LOWER(LEFT(Table134567[[#This Row],[Titulo]],1))</f>
        <v>q</v>
      </c>
      <c r="AH142" t="e">
        <f>_xlfn.CONCAT(Table134567[[#This Row],[ID]:[c021]])</f>
        <v>#VALUE!</v>
      </c>
    </row>
    <row r="143" spans="1:34" x14ac:dyDescent="0.35">
      <c r="A143">
        <v>142</v>
      </c>
      <c r="B143" t="s">
        <v>1</v>
      </c>
      <c r="C143" t="e">
        <f t="shared" si="2"/>
        <v>#VALUE!</v>
      </c>
      <c r="D143" t="s">
        <v>2</v>
      </c>
      <c r="E143" t="s">
        <v>3</v>
      </c>
      <c r="F143" t="s">
        <v>4</v>
      </c>
      <c r="G143" t="s">
        <v>606</v>
      </c>
      <c r="H143" t="s">
        <v>6</v>
      </c>
      <c r="I143" t="s">
        <v>7</v>
      </c>
      <c r="J143" t="s">
        <v>4</v>
      </c>
      <c r="K143" t="s">
        <v>333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259</v>
      </c>
      <c r="T143" t="s">
        <v>14</v>
      </c>
      <c r="U143" t="s">
        <v>262</v>
      </c>
      <c r="AD143" t="s">
        <v>18</v>
      </c>
      <c r="AE143" t="str" cm="1">
        <f t="array" ref="AE14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/cantos/src/chtml/r/resucito.html</v>
      </c>
      <c r="AF143" t="s">
        <v>20</v>
      </c>
      <c r="AG143" t="str">
        <f>LOWER(LEFT(Table134567[[#This Row],[Titulo]],1))</f>
        <v>r</v>
      </c>
      <c r="AH143" t="e">
        <f>_xlfn.CONCAT(Table134567[[#This Row],[ID]:[c021]])</f>
        <v>#VALUE!</v>
      </c>
    </row>
    <row r="144" spans="1:34" x14ac:dyDescent="0.35">
      <c r="A144">
        <v>143</v>
      </c>
      <c r="B144" t="s">
        <v>1</v>
      </c>
      <c r="C144" t="e">
        <f t="shared" si="2"/>
        <v>#VALUE!</v>
      </c>
      <c r="D144" t="s">
        <v>2</v>
      </c>
      <c r="E144" t="s">
        <v>3</v>
      </c>
      <c r="F144" t="s">
        <v>4</v>
      </c>
      <c r="G144" t="s">
        <v>607</v>
      </c>
      <c r="H144" t="s">
        <v>6</v>
      </c>
      <c r="I144" t="s">
        <v>7</v>
      </c>
      <c r="J144" t="s">
        <v>4</v>
      </c>
      <c r="K144" t="s">
        <v>497</v>
      </c>
      <c r="L144" t="s">
        <v>9</v>
      </c>
      <c r="M144" t="s">
        <v>10</v>
      </c>
      <c r="N144" t="s">
        <v>4</v>
      </c>
      <c r="O144" s="5" t="s">
        <v>510</v>
      </c>
      <c r="P144" t="s">
        <v>4</v>
      </c>
      <c r="Q144" t="s">
        <v>12</v>
      </c>
      <c r="R144" t="s">
        <v>4</v>
      </c>
      <c r="S144" t="s">
        <v>16</v>
      </c>
      <c r="T144" t="s">
        <v>14</v>
      </c>
      <c r="U144" t="s">
        <v>261</v>
      </c>
      <c r="V144" t="s">
        <v>14</v>
      </c>
      <c r="W144" t="s">
        <v>262</v>
      </c>
      <c r="AD144" t="s">
        <v>18</v>
      </c>
      <c r="AE144" t="str" cm="1">
        <f t="array" ref="AE14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/cantos/src/chtml/r/resurrexit.html</v>
      </c>
      <c r="AF144" t="s">
        <v>20</v>
      </c>
      <c r="AG144" t="str">
        <f>LOWER(LEFT(Table134567[[#This Row],[Titulo]],1))</f>
        <v>r</v>
      </c>
      <c r="AH144" t="e">
        <f>_xlfn.CONCAT(Table134567[[#This Row],[ID]:[c021]])</f>
        <v>#VALUE!</v>
      </c>
    </row>
    <row r="145" spans="1:34" x14ac:dyDescent="0.35">
      <c r="A145">
        <v>144</v>
      </c>
      <c r="B145" t="s">
        <v>1</v>
      </c>
      <c r="C145" t="e">
        <f t="shared" si="2"/>
        <v>#VALUE!</v>
      </c>
      <c r="D145" t="s">
        <v>2</v>
      </c>
      <c r="E145" t="s">
        <v>3</v>
      </c>
      <c r="F145" t="s">
        <v>4</v>
      </c>
      <c r="G145" t="s">
        <v>612</v>
      </c>
      <c r="H145" t="s">
        <v>6</v>
      </c>
      <c r="I145" t="s">
        <v>7</v>
      </c>
      <c r="J145" t="s">
        <v>4</v>
      </c>
      <c r="K145" t="s">
        <v>445</v>
      </c>
      <c r="L145" t="s">
        <v>9</v>
      </c>
      <c r="M145" t="s">
        <v>10</v>
      </c>
      <c r="N145" t="s">
        <v>4</v>
      </c>
      <c r="O145" s="3" t="s">
        <v>511</v>
      </c>
      <c r="P145" t="s">
        <v>4</v>
      </c>
      <c r="Q145" t="s">
        <v>12</v>
      </c>
      <c r="R145" t="s">
        <v>4</v>
      </c>
      <c r="AD145" t="s">
        <v>18</v>
      </c>
      <c r="AE145" t="str" cm="1">
        <f t="array" ref="AE14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/cantos/src/chtml/s/salvereinadeloscielos.html</v>
      </c>
      <c r="AF145" t="s">
        <v>20</v>
      </c>
      <c r="AG145" t="str">
        <f>LOWER(LEFT(Table134567[[#This Row],[Titulo]],1))</f>
        <v>s</v>
      </c>
      <c r="AH145" t="e">
        <f>_xlfn.CONCAT(Table134567[[#This Row],[ID]:[c021]])</f>
        <v>#VALUE!</v>
      </c>
    </row>
    <row r="146" spans="1:34" x14ac:dyDescent="0.35">
      <c r="A146">
        <v>145</v>
      </c>
      <c r="B146" t="s">
        <v>1</v>
      </c>
      <c r="C146" t="e">
        <f t="shared" si="2"/>
        <v>#VALUE!</v>
      </c>
      <c r="D146" t="s">
        <v>2</v>
      </c>
      <c r="E146" t="s">
        <v>3</v>
      </c>
      <c r="F146" t="s">
        <v>4</v>
      </c>
      <c r="G146" t="s">
        <v>619</v>
      </c>
      <c r="H146" t="s">
        <v>6</v>
      </c>
      <c r="I146" t="s">
        <v>7</v>
      </c>
      <c r="J146" t="s">
        <v>4</v>
      </c>
      <c r="K146" t="s">
        <v>447</v>
      </c>
      <c r="L146" t="s">
        <v>9</v>
      </c>
      <c r="M146" t="s">
        <v>10</v>
      </c>
      <c r="N146" t="s">
        <v>4</v>
      </c>
      <c r="O146" s="3" t="s">
        <v>511</v>
      </c>
      <c r="P146" t="s">
        <v>4</v>
      </c>
      <c r="Q146" t="s">
        <v>12</v>
      </c>
      <c r="R146" t="s">
        <v>4</v>
      </c>
      <c r="AD146" t="s">
        <v>18</v>
      </c>
      <c r="AE146" t="str" cm="1">
        <f t="array" ref="AE14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/cantos/src/chtml/s/seencontrarondosangeles.html</v>
      </c>
      <c r="AF146" t="s">
        <v>20</v>
      </c>
      <c r="AG146" t="str">
        <f>LOWER(LEFT(Table134567[[#This Row],[Titulo]],1))</f>
        <v>s</v>
      </c>
      <c r="AH146" t="e">
        <f>_xlfn.CONCAT(Table134567[[#This Row],[ID]:[c021]])</f>
        <v>#VALUE!</v>
      </c>
    </row>
    <row r="147" spans="1:34" x14ac:dyDescent="0.35">
      <c r="A147">
        <v>146</v>
      </c>
      <c r="B147" t="s">
        <v>1</v>
      </c>
      <c r="C147" t="e">
        <f t="shared" si="2"/>
        <v>#VALUE!</v>
      </c>
      <c r="D147" t="s">
        <v>2</v>
      </c>
      <c r="E147" t="s">
        <v>3</v>
      </c>
      <c r="F147" t="s">
        <v>4</v>
      </c>
      <c r="G147" t="s">
        <v>133</v>
      </c>
      <c r="H147" t="s">
        <v>6</v>
      </c>
      <c r="I147" t="s">
        <v>7</v>
      </c>
      <c r="J147" t="s">
        <v>4</v>
      </c>
      <c r="K147" t="s">
        <v>450</v>
      </c>
      <c r="L147" t="s">
        <v>9</v>
      </c>
      <c r="M147" t="s">
        <v>10</v>
      </c>
      <c r="N147" t="s">
        <v>4</v>
      </c>
      <c r="O147" s="3" t="s">
        <v>511</v>
      </c>
      <c r="P147" t="s">
        <v>4</v>
      </c>
      <c r="Q147" t="s">
        <v>12</v>
      </c>
      <c r="R147" t="s">
        <v>4</v>
      </c>
      <c r="S147" t="s">
        <v>429</v>
      </c>
      <c r="AD147" t="s">
        <v>18</v>
      </c>
      <c r="AE147" t="str" cm="1">
        <f t="array" ref="AE14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/cantos/src/chtml/s/senorayudameanodudardeti.html</v>
      </c>
      <c r="AF147" t="s">
        <v>20</v>
      </c>
      <c r="AG147" t="str">
        <f>LOWER(LEFT(Table134567[[#This Row],[Titulo]],1))</f>
        <v>s</v>
      </c>
      <c r="AH147" t="e">
        <f>_xlfn.CONCAT(Table134567[[#This Row],[ID]:[c021]])</f>
        <v>#VALUE!</v>
      </c>
    </row>
    <row r="148" spans="1:34" x14ac:dyDescent="0.35">
      <c r="A148">
        <v>147</v>
      </c>
      <c r="B148" t="s">
        <v>1</v>
      </c>
      <c r="C148" t="e">
        <f t="shared" si="2"/>
        <v>#VALUE!</v>
      </c>
      <c r="D148" t="s">
        <v>2</v>
      </c>
      <c r="E148" t="s">
        <v>3</v>
      </c>
      <c r="F148" t="s">
        <v>4</v>
      </c>
      <c r="G148" t="s">
        <v>134</v>
      </c>
      <c r="H148" t="s">
        <v>6</v>
      </c>
      <c r="I148" t="s">
        <v>7</v>
      </c>
      <c r="J148" t="s">
        <v>4</v>
      </c>
      <c r="K148" t="s">
        <v>401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257</v>
      </c>
      <c r="T148" t="s">
        <v>14</v>
      </c>
      <c r="U148" t="s">
        <v>259</v>
      </c>
      <c r="AD148" t="s">
        <v>18</v>
      </c>
      <c r="AE148" t="str" cm="1">
        <f t="array" ref="AE14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/cantos/src/chtml/s/senornomecorrijasentucolera.html</v>
      </c>
      <c r="AF148" t="s">
        <v>20</v>
      </c>
      <c r="AG148" t="str">
        <f>LOWER(LEFT(Table134567[[#This Row],[Titulo]],1))</f>
        <v>s</v>
      </c>
      <c r="AH148" t="e">
        <f>_xlfn.CONCAT(Table134567[[#This Row],[ID]:[c021]])</f>
        <v>#VALUE!</v>
      </c>
    </row>
    <row r="149" spans="1:34" x14ac:dyDescent="0.35">
      <c r="A149">
        <v>148</v>
      </c>
      <c r="B149" t="s">
        <v>1</v>
      </c>
      <c r="C149" t="e">
        <f t="shared" si="2"/>
        <v>#VALUE!</v>
      </c>
      <c r="D149" t="s">
        <v>2</v>
      </c>
      <c r="E149" t="s">
        <v>3</v>
      </c>
      <c r="F149" t="s">
        <v>4</v>
      </c>
      <c r="G149" t="s">
        <v>247</v>
      </c>
      <c r="H149" t="s">
        <v>6</v>
      </c>
      <c r="I149" t="s">
        <v>7</v>
      </c>
      <c r="J149" t="s">
        <v>4</v>
      </c>
      <c r="K149" t="s">
        <v>162</v>
      </c>
      <c r="L149" t="s">
        <v>9</v>
      </c>
      <c r="M149" t="s">
        <v>10</v>
      </c>
      <c r="N149" t="s">
        <v>4</v>
      </c>
      <c r="O149" t="s">
        <v>11</v>
      </c>
      <c r="P149" t="s">
        <v>4</v>
      </c>
      <c r="Q149" t="s">
        <v>12</v>
      </c>
      <c r="R149" t="s">
        <v>4</v>
      </c>
      <c r="AD149" t="s">
        <v>18</v>
      </c>
      <c r="AE149" t="str" cm="1">
        <f t="array" ref="AE14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/cantos/src/chtml/s/sermondelamontana.html</v>
      </c>
      <c r="AF149" t="s">
        <v>20</v>
      </c>
      <c r="AG149" t="str">
        <f>LOWER(LEFT(Table134567[[#This Row],[Titulo]],1))</f>
        <v>s</v>
      </c>
      <c r="AH149" t="e">
        <f>_xlfn.CONCAT(Table134567[[#This Row],[ID]:[c021]])</f>
        <v>#VALUE!</v>
      </c>
    </row>
    <row r="150" spans="1:34" x14ac:dyDescent="0.35">
      <c r="A150">
        <v>149</v>
      </c>
      <c r="B150" t="s">
        <v>1</v>
      </c>
      <c r="C150" t="e">
        <f t="shared" si="2"/>
        <v>#VALUE!</v>
      </c>
      <c r="D150" t="s">
        <v>2</v>
      </c>
      <c r="E150" t="s">
        <v>3</v>
      </c>
      <c r="F150" t="s">
        <v>4</v>
      </c>
      <c r="G150" t="s">
        <v>621</v>
      </c>
      <c r="H150" t="s">
        <v>6</v>
      </c>
      <c r="I150" t="s">
        <v>7</v>
      </c>
      <c r="J150" t="s">
        <v>4</v>
      </c>
      <c r="K150" t="s">
        <v>403</v>
      </c>
      <c r="L150" t="s">
        <v>9</v>
      </c>
      <c r="M150" t="s">
        <v>10</v>
      </c>
      <c r="N150" t="s">
        <v>4</v>
      </c>
      <c r="O150" t="s">
        <v>11</v>
      </c>
      <c r="P150" t="s">
        <v>4</v>
      </c>
      <c r="Q150" t="s">
        <v>12</v>
      </c>
      <c r="R150" t="s">
        <v>4</v>
      </c>
      <c r="S150" t="s">
        <v>304</v>
      </c>
      <c r="T150" t="s">
        <v>14</v>
      </c>
      <c r="U150" t="s">
        <v>262</v>
      </c>
      <c r="AD150" t="s">
        <v>18</v>
      </c>
      <c r="AE150" t="str" cm="1">
        <f t="array" ref="AE15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/cantos/src/chtml/s/shlomlejmariam.html</v>
      </c>
      <c r="AF150" t="s">
        <v>20</v>
      </c>
      <c r="AG150" t="str">
        <f>LOWER(LEFT(Table134567[[#This Row],[Titulo]],1))</f>
        <v>s</v>
      </c>
      <c r="AH150" t="e">
        <f>_xlfn.CONCAT(Table134567[[#This Row],[ID]:[c021]])</f>
        <v>#VALUE!</v>
      </c>
    </row>
    <row r="151" spans="1:34" x14ac:dyDescent="0.35">
      <c r="A151">
        <v>150</v>
      </c>
      <c r="B151" t="s">
        <v>1</v>
      </c>
      <c r="C151" t="e">
        <f t="shared" si="2"/>
        <v>#VALUE!</v>
      </c>
      <c r="D151" t="s">
        <v>2</v>
      </c>
      <c r="E151" t="s">
        <v>3</v>
      </c>
      <c r="F151" t="s">
        <v>4</v>
      </c>
      <c r="G151" t="s">
        <v>622</v>
      </c>
      <c r="H151" t="s">
        <v>6</v>
      </c>
      <c r="I151" t="s">
        <v>7</v>
      </c>
      <c r="J151" t="s">
        <v>4</v>
      </c>
      <c r="K151" t="s">
        <v>472</v>
      </c>
      <c r="L151" t="s">
        <v>9</v>
      </c>
      <c r="M151" t="s">
        <v>10</v>
      </c>
      <c r="N151" t="s">
        <v>4</v>
      </c>
      <c r="O151" s="4" t="s">
        <v>198</v>
      </c>
      <c r="P151" t="s">
        <v>4</v>
      </c>
      <c r="Q151" t="s">
        <v>12</v>
      </c>
      <c r="R151" t="s">
        <v>4</v>
      </c>
      <c r="S151" t="s">
        <v>262</v>
      </c>
      <c r="AD151" t="s">
        <v>18</v>
      </c>
      <c r="AE151" t="str" cm="1">
        <f t="array" ref="AE15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/cantos/src/chtml/s/sielsenornoconstruyelacasa.html</v>
      </c>
      <c r="AF151" t="s">
        <v>20</v>
      </c>
      <c r="AG151" t="str">
        <f>LOWER(LEFT(Table134567[[#This Row],[Titulo]],1))</f>
        <v>s</v>
      </c>
      <c r="AH151" t="e">
        <f>_xlfn.CONCAT(Table134567[[#This Row],[ID]:[c021]])</f>
        <v>#VALUE!</v>
      </c>
    </row>
    <row r="152" spans="1:34" x14ac:dyDescent="0.35">
      <c r="A152">
        <v>151</v>
      </c>
      <c r="B152" t="s">
        <v>1</v>
      </c>
      <c r="C152" t="e">
        <f t="shared" si="2"/>
        <v>#VALUE!</v>
      </c>
      <c r="D152" t="s">
        <v>2</v>
      </c>
      <c r="E152" t="s">
        <v>3</v>
      </c>
      <c r="F152" t="s">
        <v>4</v>
      </c>
      <c r="G152" t="s">
        <v>623</v>
      </c>
      <c r="H152" t="s">
        <v>6</v>
      </c>
      <c r="I152" t="s">
        <v>7</v>
      </c>
      <c r="J152" t="s">
        <v>4</v>
      </c>
      <c r="K152" t="s">
        <v>499</v>
      </c>
      <c r="L152" t="s">
        <v>9</v>
      </c>
      <c r="M152" t="s">
        <v>10</v>
      </c>
      <c r="N152" t="s">
        <v>4</v>
      </c>
      <c r="O152" s="5" t="s">
        <v>510</v>
      </c>
      <c r="P152" t="s">
        <v>4</v>
      </c>
      <c r="Q152" t="s">
        <v>12</v>
      </c>
      <c r="R152" t="s">
        <v>4</v>
      </c>
      <c r="S152" t="s">
        <v>16</v>
      </c>
      <c r="T152" t="s">
        <v>14</v>
      </c>
      <c r="U152" t="s">
        <v>263</v>
      </c>
      <c r="AD152" t="s">
        <v>18</v>
      </c>
      <c r="AE152" t="str" cm="1">
        <f t="array" ref="AE15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/cantos/src/chtml/s/sihabeisresucitadoconcristo.html</v>
      </c>
      <c r="AF152" t="s">
        <v>20</v>
      </c>
      <c r="AG152" t="str">
        <f>LOWER(LEFT(Table134567[[#This Row],[Titulo]],1))</f>
        <v>s</v>
      </c>
      <c r="AH152" t="e">
        <f>_xlfn.CONCAT(Table134567[[#This Row],[ID]:[c021]])</f>
        <v>#VALUE!</v>
      </c>
    </row>
    <row r="153" spans="1:34" x14ac:dyDescent="0.35">
      <c r="A153">
        <v>152</v>
      </c>
      <c r="B153" t="s">
        <v>1</v>
      </c>
      <c r="C153" t="e">
        <f t="shared" si="2"/>
        <v>#VALUE!</v>
      </c>
      <c r="D153" t="s">
        <v>2</v>
      </c>
      <c r="E153" t="s">
        <v>3</v>
      </c>
      <c r="F153" t="s">
        <v>4</v>
      </c>
      <c r="G153" t="s">
        <v>138</v>
      </c>
      <c r="H153" t="s">
        <v>6</v>
      </c>
      <c r="I153" t="s">
        <v>7</v>
      </c>
      <c r="J153" t="s">
        <v>4</v>
      </c>
      <c r="K153" t="s">
        <v>473</v>
      </c>
      <c r="L153" t="s">
        <v>9</v>
      </c>
      <c r="M153" t="s">
        <v>10</v>
      </c>
      <c r="N153" t="s">
        <v>4</v>
      </c>
      <c r="O153" s="4" t="s">
        <v>198</v>
      </c>
      <c r="P153" t="s">
        <v>4</v>
      </c>
      <c r="Q153" t="s">
        <v>12</v>
      </c>
      <c r="R153" t="s">
        <v>4</v>
      </c>
      <c r="S153" t="s">
        <v>15</v>
      </c>
      <c r="T153" t="s">
        <v>14</v>
      </c>
      <c r="U153" t="s">
        <v>262</v>
      </c>
      <c r="AD153" t="s">
        <v>18</v>
      </c>
      <c r="AE153" t="str" cm="1">
        <f t="array" ref="AE15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/cantos/src/chtml/s/sihoyescuchaissuvoz.html</v>
      </c>
      <c r="AF153" t="s">
        <v>20</v>
      </c>
      <c r="AG153" t="str">
        <f>LOWER(LEFT(Table134567[[#This Row],[Titulo]],1))</f>
        <v>s</v>
      </c>
      <c r="AH153" t="e">
        <f>_xlfn.CONCAT(Table134567[[#This Row],[ID]:[c021]])</f>
        <v>#VALUE!</v>
      </c>
    </row>
    <row r="154" spans="1:34" x14ac:dyDescent="0.35">
      <c r="A154">
        <v>153</v>
      </c>
      <c r="B154" t="s">
        <v>1</v>
      </c>
      <c r="C154" t="e">
        <f t="shared" si="2"/>
        <v>#VALUE!</v>
      </c>
      <c r="D154" t="s">
        <v>2</v>
      </c>
      <c r="E154" t="s">
        <v>3</v>
      </c>
      <c r="F154" t="s">
        <v>4</v>
      </c>
      <c r="G154" t="s">
        <v>139</v>
      </c>
      <c r="H154" t="s">
        <v>6</v>
      </c>
      <c r="I154" t="s">
        <v>7</v>
      </c>
      <c r="J154" t="s">
        <v>4</v>
      </c>
      <c r="K154" t="s">
        <v>404</v>
      </c>
      <c r="L154" t="s">
        <v>9</v>
      </c>
      <c r="M154" t="s">
        <v>10</v>
      </c>
      <c r="N154" t="s">
        <v>4</v>
      </c>
      <c r="O154" t="s">
        <v>11</v>
      </c>
      <c r="P154" t="s">
        <v>4</v>
      </c>
      <c r="Q154" t="s">
        <v>12</v>
      </c>
      <c r="R154" t="s">
        <v>4</v>
      </c>
      <c r="S154" t="s">
        <v>256</v>
      </c>
      <c r="T154" t="s">
        <v>14</v>
      </c>
      <c r="U154" t="s">
        <v>261</v>
      </c>
      <c r="AD154" t="s">
        <v>18</v>
      </c>
      <c r="AE154" t="str" cm="1">
        <f t="array" ref="AE15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/cantos/src/chtml/s/simeherefugiadoenelsenor.html</v>
      </c>
      <c r="AF154" t="s">
        <v>20</v>
      </c>
      <c r="AG154" t="str">
        <f>LOWER(LEFT(Table134567[[#This Row],[Titulo]],1))</f>
        <v>s</v>
      </c>
      <c r="AH154" t="e">
        <f>_xlfn.CONCAT(Table134567[[#This Row],[ID]:[c021]])</f>
        <v>#VALUE!</v>
      </c>
    </row>
    <row r="155" spans="1:34" x14ac:dyDescent="0.35">
      <c r="A155">
        <v>154</v>
      </c>
      <c r="B155" t="s">
        <v>1</v>
      </c>
      <c r="C155" t="e">
        <f t="shared" si="2"/>
        <v>#VALUE!</v>
      </c>
      <c r="D155" t="s">
        <v>2</v>
      </c>
      <c r="E155" t="s">
        <v>3</v>
      </c>
      <c r="F155" t="s">
        <v>4</v>
      </c>
      <c r="G155" t="s">
        <v>625</v>
      </c>
      <c r="H155" t="s">
        <v>6</v>
      </c>
      <c r="I155" t="s">
        <v>7</v>
      </c>
      <c r="J155" t="s">
        <v>4</v>
      </c>
      <c r="K155" t="s">
        <v>406</v>
      </c>
      <c r="L155" t="s">
        <v>9</v>
      </c>
      <c r="M155" t="s">
        <v>10</v>
      </c>
      <c r="N155" t="s">
        <v>4</v>
      </c>
      <c r="O155" t="s">
        <v>11</v>
      </c>
      <c r="P155" t="s">
        <v>4</v>
      </c>
      <c r="Q155" t="s">
        <v>12</v>
      </c>
      <c r="R155" t="s">
        <v>4</v>
      </c>
      <c r="S155" t="s">
        <v>253</v>
      </c>
      <c r="T155" t="s">
        <v>14</v>
      </c>
      <c r="U155" t="s">
        <v>13</v>
      </c>
      <c r="AD155" t="s">
        <v>18</v>
      </c>
      <c r="AE155" t="str" cm="1">
        <f t="array" ref="AE15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/cantos/src/chtml/s/sionmadredetodoslospueblos.html</v>
      </c>
      <c r="AF155" t="s">
        <v>20</v>
      </c>
      <c r="AG155" t="str">
        <f>LOWER(LEFT(Table134567[[#This Row],[Titulo]],1))</f>
        <v>s</v>
      </c>
      <c r="AH155" t="e">
        <f>_xlfn.CONCAT(Table134567[[#This Row],[ID]:[c021]])</f>
        <v>#VALUE!</v>
      </c>
    </row>
    <row r="156" spans="1:34" x14ac:dyDescent="0.35">
      <c r="A156">
        <v>155</v>
      </c>
      <c r="B156" t="s">
        <v>1</v>
      </c>
      <c r="C156" t="e">
        <f t="shared" si="2"/>
        <v>#VALUE!</v>
      </c>
      <c r="D156" t="s">
        <v>2</v>
      </c>
      <c r="E156" t="s">
        <v>3</v>
      </c>
      <c r="F156" t="s">
        <v>4</v>
      </c>
      <c r="G156" t="s">
        <v>626</v>
      </c>
      <c r="H156" t="s">
        <v>6</v>
      </c>
      <c r="I156" t="s">
        <v>7</v>
      </c>
      <c r="J156" t="s">
        <v>4</v>
      </c>
      <c r="K156" t="s">
        <v>407</v>
      </c>
      <c r="L156" t="s">
        <v>9</v>
      </c>
      <c r="M156" t="s">
        <v>10</v>
      </c>
      <c r="N156" t="s">
        <v>4</v>
      </c>
      <c r="O156" t="s">
        <v>11</v>
      </c>
      <c r="P156" t="s">
        <v>4</v>
      </c>
      <c r="Q156" t="s">
        <v>12</v>
      </c>
      <c r="R156" t="s">
        <v>4</v>
      </c>
      <c r="S156" t="s">
        <v>262</v>
      </c>
      <c r="AD156" t="s">
        <v>18</v>
      </c>
      <c r="AE156" t="str" cm="1">
        <f t="array" ref="AE15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/cantos/src/chtml/s/solaasolo.html</v>
      </c>
      <c r="AF156" t="s">
        <v>20</v>
      </c>
      <c r="AG156" t="str">
        <f>LOWER(LEFT(Table134567[[#This Row],[Titulo]],1))</f>
        <v>s</v>
      </c>
      <c r="AH156" t="e">
        <f>_xlfn.CONCAT(Table134567[[#This Row],[ID]:[c021]])</f>
        <v>#VALUE!</v>
      </c>
    </row>
    <row r="157" spans="1:34" x14ac:dyDescent="0.35">
      <c r="A157">
        <v>156</v>
      </c>
      <c r="B157" t="s">
        <v>1</v>
      </c>
      <c r="C157" t="e">
        <f t="shared" si="2"/>
        <v>#VALUE!</v>
      </c>
      <c r="D157" t="s">
        <v>2</v>
      </c>
      <c r="E157" t="s">
        <v>3</v>
      </c>
      <c r="F157" t="s">
        <v>4</v>
      </c>
      <c r="G157" t="s">
        <v>627</v>
      </c>
      <c r="H157" t="s">
        <v>6</v>
      </c>
      <c r="I157" t="s">
        <v>7</v>
      </c>
      <c r="J157" t="s">
        <v>4</v>
      </c>
      <c r="K157" t="s">
        <v>408</v>
      </c>
      <c r="L157" t="s">
        <v>9</v>
      </c>
      <c r="M157" t="s">
        <v>10</v>
      </c>
      <c r="N157" t="s">
        <v>4</v>
      </c>
      <c r="O157" t="s">
        <v>11</v>
      </c>
      <c r="P157" t="s">
        <v>4</v>
      </c>
      <c r="Q157" t="s">
        <v>12</v>
      </c>
      <c r="R157" t="s">
        <v>4</v>
      </c>
      <c r="S157" t="s">
        <v>255</v>
      </c>
      <c r="T157" t="s">
        <v>14</v>
      </c>
      <c r="U157" t="s">
        <v>262</v>
      </c>
      <c r="AD157" t="s">
        <v>18</v>
      </c>
      <c r="AE157" t="str" cm="1">
        <f t="array" ref="AE15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/cantos/src/chtml/s/stabatmaterdolorosa.html</v>
      </c>
      <c r="AF157" t="s">
        <v>20</v>
      </c>
      <c r="AG157" t="str">
        <f>LOWER(LEFT(Table134567[[#This Row],[Titulo]],1))</f>
        <v>s</v>
      </c>
      <c r="AH157" t="e">
        <f>_xlfn.CONCAT(Table134567[[#This Row],[ID]:[c021]])</f>
        <v>#VALUE!</v>
      </c>
    </row>
    <row r="158" spans="1:34" x14ac:dyDescent="0.35">
      <c r="A158">
        <v>157</v>
      </c>
      <c r="B158" t="s">
        <v>1</v>
      </c>
      <c r="C158" t="e">
        <f t="shared" si="2"/>
        <v>#VALUE!</v>
      </c>
      <c r="D158" t="s">
        <v>2</v>
      </c>
      <c r="E158" t="s">
        <v>3</v>
      </c>
      <c r="F158" t="s">
        <v>4</v>
      </c>
      <c r="G158" t="s">
        <v>628</v>
      </c>
      <c r="H158" t="s">
        <v>6</v>
      </c>
      <c r="I158" t="s">
        <v>7</v>
      </c>
      <c r="J158" t="s">
        <v>4</v>
      </c>
      <c r="K158" t="s">
        <v>409</v>
      </c>
      <c r="L158" t="s">
        <v>9</v>
      </c>
      <c r="M158" t="s">
        <v>10</v>
      </c>
      <c r="N158" t="s">
        <v>4</v>
      </c>
      <c r="O158" t="s">
        <v>11</v>
      </c>
      <c r="P158" t="s">
        <v>4</v>
      </c>
      <c r="Q158" t="s">
        <v>12</v>
      </c>
      <c r="R158" t="s">
        <v>4</v>
      </c>
      <c r="S158" t="s">
        <v>261</v>
      </c>
      <c r="T158" t="s">
        <v>14</v>
      </c>
      <c r="U158" t="s">
        <v>262</v>
      </c>
      <c r="AD158" t="s">
        <v>18</v>
      </c>
      <c r="AE158" t="str" cm="1">
        <f t="array" ref="AE15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/cantos/src/chtml/s/subediosentreaclamaciones.html</v>
      </c>
      <c r="AF158" t="s">
        <v>20</v>
      </c>
      <c r="AG158" t="str">
        <f>LOWER(LEFT(Table134567[[#This Row],[Titulo]],1))</f>
        <v>s</v>
      </c>
      <c r="AH158" t="e">
        <f>_xlfn.CONCAT(Table134567[[#This Row],[ID]:[c021]])</f>
        <v>#VALUE!</v>
      </c>
    </row>
    <row r="159" spans="1:34" x14ac:dyDescent="0.35">
      <c r="A159">
        <v>158</v>
      </c>
      <c r="B159" t="s">
        <v>1</v>
      </c>
      <c r="C159" t="e">
        <f t="shared" si="2"/>
        <v>#VALUE!</v>
      </c>
      <c r="D159" t="s">
        <v>2</v>
      </c>
      <c r="E159" t="s">
        <v>3</v>
      </c>
      <c r="F159" t="s">
        <v>4</v>
      </c>
      <c r="G159" t="s">
        <v>144</v>
      </c>
      <c r="H159" t="s">
        <v>6</v>
      </c>
      <c r="I159" t="s">
        <v>7</v>
      </c>
      <c r="J159" t="s">
        <v>4</v>
      </c>
      <c r="K159" t="s">
        <v>410</v>
      </c>
      <c r="L159" t="s">
        <v>9</v>
      </c>
      <c r="M159" t="s">
        <v>10</v>
      </c>
      <c r="N159" t="s">
        <v>4</v>
      </c>
      <c r="O159" t="s">
        <v>11</v>
      </c>
      <c r="P159" t="s">
        <v>4</v>
      </c>
      <c r="Q159" t="s">
        <v>12</v>
      </c>
      <c r="R159" t="s">
        <v>4</v>
      </c>
      <c r="S159" t="s">
        <v>255</v>
      </c>
      <c r="T159" t="s">
        <v>14</v>
      </c>
      <c r="U159" t="s">
        <v>256</v>
      </c>
      <c r="AD159" t="s">
        <v>18</v>
      </c>
      <c r="AE159" t="str" cm="1">
        <f t="array" ref="AE15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/cantos/src/chtml/t/teestoyllamandosenor.html</v>
      </c>
      <c r="AF159" t="s">
        <v>20</v>
      </c>
      <c r="AG159" t="str">
        <f>LOWER(LEFT(Table134567[[#This Row],[Titulo]],1))</f>
        <v>t</v>
      </c>
      <c r="AH159" t="e">
        <f>_xlfn.CONCAT(Table134567[[#This Row],[ID]:[c021]])</f>
        <v>#VALUE!</v>
      </c>
    </row>
    <row r="160" spans="1:34" x14ac:dyDescent="0.35">
      <c r="A160">
        <v>159</v>
      </c>
      <c r="B160" t="s">
        <v>1</v>
      </c>
      <c r="C160" t="e">
        <f t="shared" si="2"/>
        <v>#VALUE!</v>
      </c>
      <c r="D160" t="s">
        <v>2</v>
      </c>
      <c r="E160" t="s">
        <v>3</v>
      </c>
      <c r="F160" t="s">
        <v>4</v>
      </c>
      <c r="G160" t="s">
        <v>629</v>
      </c>
      <c r="H160" t="s">
        <v>6</v>
      </c>
      <c r="I160" t="s">
        <v>7</v>
      </c>
      <c r="J160" t="s">
        <v>4</v>
      </c>
      <c r="K160" t="s">
        <v>500</v>
      </c>
      <c r="L160" t="s">
        <v>9</v>
      </c>
      <c r="M160" t="s">
        <v>10</v>
      </c>
      <c r="N160" t="s">
        <v>4</v>
      </c>
      <c r="O160" s="5" t="s">
        <v>510</v>
      </c>
      <c r="P160" t="s">
        <v>4</v>
      </c>
      <c r="Q160" t="s">
        <v>12</v>
      </c>
      <c r="R160" t="s">
        <v>4</v>
      </c>
      <c r="S160" t="s">
        <v>13</v>
      </c>
      <c r="AD160" t="s">
        <v>18</v>
      </c>
      <c r="AE160" t="str" cm="1">
        <f t="array" ref="AE16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/cantos/src/chtml/t/tehemanifestadomipecado.html</v>
      </c>
      <c r="AF160" t="s">
        <v>20</v>
      </c>
      <c r="AG160" t="str">
        <f>LOWER(LEFT(Table134567[[#This Row],[Titulo]],1))</f>
        <v>t</v>
      </c>
      <c r="AH160" t="e">
        <f>_xlfn.CONCAT(Table134567[[#This Row],[ID]:[c021]])</f>
        <v>#VALUE!</v>
      </c>
    </row>
    <row r="161" spans="1:34" x14ac:dyDescent="0.35">
      <c r="A161">
        <v>160</v>
      </c>
      <c r="B161" t="s">
        <v>1</v>
      </c>
      <c r="C161" t="e">
        <f t="shared" si="2"/>
        <v>#VALUE!</v>
      </c>
      <c r="D161" t="s">
        <v>2</v>
      </c>
      <c r="E161" t="s">
        <v>3</v>
      </c>
      <c r="F161" t="s">
        <v>4</v>
      </c>
      <c r="G161" t="s">
        <v>630</v>
      </c>
      <c r="H161" t="s">
        <v>6</v>
      </c>
      <c r="I161" t="s">
        <v>7</v>
      </c>
      <c r="J161" t="s">
        <v>4</v>
      </c>
      <c r="K161" t="s">
        <v>335</v>
      </c>
      <c r="L161" t="s">
        <v>9</v>
      </c>
      <c r="M161" t="s">
        <v>10</v>
      </c>
      <c r="N161" t="s">
        <v>4</v>
      </c>
      <c r="O161" s="3" t="s">
        <v>511</v>
      </c>
      <c r="P161" t="s">
        <v>4</v>
      </c>
      <c r="Q161" t="s">
        <v>12</v>
      </c>
      <c r="R161" t="s">
        <v>4</v>
      </c>
      <c r="S161" t="s">
        <v>304</v>
      </c>
      <c r="AD161" t="s">
        <v>18</v>
      </c>
      <c r="AE161" t="str" cm="1">
        <f t="array" ref="AE16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/cantos/src/chtml/t/tuhascubiertodevergüenzalamuerte.html</v>
      </c>
      <c r="AF161" t="s">
        <v>20</v>
      </c>
      <c r="AG161" t="str">
        <f>LOWER(LEFT(Table134567[[#This Row],[Titulo]],1))</f>
        <v>t</v>
      </c>
      <c r="AH161" t="e">
        <f>_xlfn.CONCAT(Table134567[[#This Row],[ID]:[c021]])</f>
        <v>#VALUE!</v>
      </c>
    </row>
    <row r="162" spans="1:34" x14ac:dyDescent="0.35">
      <c r="A162">
        <v>161</v>
      </c>
      <c r="B162" t="s">
        <v>1</v>
      </c>
      <c r="C162" t="e">
        <f t="shared" si="2"/>
        <v>#VALUE!</v>
      </c>
      <c r="D162" t="s">
        <v>2</v>
      </c>
      <c r="E162" t="s">
        <v>3</v>
      </c>
      <c r="F162" t="s">
        <v>4</v>
      </c>
      <c r="G162" t="s">
        <v>146</v>
      </c>
      <c r="H162" t="s">
        <v>6</v>
      </c>
      <c r="I162" t="s">
        <v>7</v>
      </c>
      <c r="J162" t="s">
        <v>4</v>
      </c>
      <c r="K162" t="s">
        <v>412</v>
      </c>
      <c r="L162" t="s">
        <v>9</v>
      </c>
      <c r="M162" t="s">
        <v>10</v>
      </c>
      <c r="N162" t="s">
        <v>4</v>
      </c>
      <c r="O162" t="s">
        <v>11</v>
      </c>
      <c r="P162" t="s">
        <v>4</v>
      </c>
      <c r="Q162" t="s">
        <v>12</v>
      </c>
      <c r="R162" t="s">
        <v>4</v>
      </c>
      <c r="S162" t="s">
        <v>262</v>
      </c>
      <c r="AD162" t="s">
        <v>18</v>
      </c>
      <c r="AE162" t="str" cm="1">
        <f t="array" ref="AE16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/cantos/src/chtml/t/tuqueeresfiel.html</v>
      </c>
      <c r="AF162" t="s">
        <v>20</v>
      </c>
      <c r="AG162" t="str">
        <f>LOWER(LEFT(Table134567[[#This Row],[Titulo]],1))</f>
        <v>t</v>
      </c>
      <c r="AH162" t="e">
        <f>_xlfn.CONCAT(Table134567[[#This Row],[ID]:[c021]])</f>
        <v>#VALUE!</v>
      </c>
    </row>
    <row r="163" spans="1:34" x14ac:dyDescent="0.35">
      <c r="A163">
        <v>162</v>
      </c>
      <c r="B163" t="s">
        <v>1</v>
      </c>
      <c r="C163" t="e">
        <f t="shared" si="2"/>
        <v>#VALUE!</v>
      </c>
      <c r="D163" t="s">
        <v>2</v>
      </c>
      <c r="E163" t="s">
        <v>3</v>
      </c>
      <c r="F163" t="s">
        <v>4</v>
      </c>
      <c r="G163" t="s">
        <v>631</v>
      </c>
      <c r="H163" t="s">
        <v>6</v>
      </c>
      <c r="I163" t="s">
        <v>7</v>
      </c>
      <c r="J163" t="s">
        <v>4</v>
      </c>
      <c r="K163" t="s">
        <v>413</v>
      </c>
      <c r="L163" t="s">
        <v>9</v>
      </c>
      <c r="M163" t="s">
        <v>10</v>
      </c>
      <c r="N163" t="s">
        <v>4</v>
      </c>
      <c r="O163" t="s">
        <v>11</v>
      </c>
      <c r="P163" t="s">
        <v>4</v>
      </c>
      <c r="Q163" t="s">
        <v>12</v>
      </c>
      <c r="R163" t="s">
        <v>4</v>
      </c>
      <c r="S163" t="s">
        <v>255</v>
      </c>
      <c r="T163" t="s">
        <v>14</v>
      </c>
      <c r="U163" t="s">
        <v>262</v>
      </c>
      <c r="AD163" t="s">
        <v>18</v>
      </c>
      <c r="AE163" t="str" cm="1">
        <f t="array" ref="AE16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/cantos/src/chtml/u/unretonobrotadeltroncodejese.html</v>
      </c>
      <c r="AF163" t="s">
        <v>20</v>
      </c>
      <c r="AG163" t="str">
        <f>LOWER(LEFT(Table134567[[#This Row],[Titulo]],1))</f>
        <v>u</v>
      </c>
      <c r="AH163" t="e">
        <f>_xlfn.CONCAT(Table134567[[#This Row],[ID]:[c021]])</f>
        <v>#VALUE!</v>
      </c>
    </row>
    <row r="164" spans="1:34" x14ac:dyDescent="0.35">
      <c r="A164">
        <v>163</v>
      </c>
      <c r="B164" t="s">
        <v>1</v>
      </c>
      <c r="C164" t="e">
        <f t="shared" si="2"/>
        <v>#VALUE!</v>
      </c>
      <c r="D164" t="s">
        <v>2</v>
      </c>
      <c r="E164" t="s">
        <v>3</v>
      </c>
      <c r="F164" t="s">
        <v>4</v>
      </c>
      <c r="G164" t="s">
        <v>632</v>
      </c>
      <c r="H164" t="s">
        <v>6</v>
      </c>
      <c r="I164" t="s">
        <v>7</v>
      </c>
      <c r="J164" t="s">
        <v>4</v>
      </c>
      <c r="K164" t="s">
        <v>501</v>
      </c>
      <c r="L164" t="s">
        <v>9</v>
      </c>
      <c r="M164" t="s">
        <v>10</v>
      </c>
      <c r="N164" t="s">
        <v>4</v>
      </c>
      <c r="O164" s="5" t="s">
        <v>510</v>
      </c>
      <c r="P164" t="s">
        <v>4</v>
      </c>
      <c r="Q164" t="s">
        <v>12</v>
      </c>
      <c r="R164" t="s">
        <v>4</v>
      </c>
      <c r="S164" t="s">
        <v>253</v>
      </c>
      <c r="T164" t="s">
        <v>14</v>
      </c>
      <c r="U164" t="s">
        <v>255</v>
      </c>
      <c r="AD164" t="s">
        <v>18</v>
      </c>
      <c r="AE164" t="str" cm="1">
        <f t="array" ref="AE16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/cantos/src/chtml/u/unagransenal.html</v>
      </c>
      <c r="AF164" t="s">
        <v>20</v>
      </c>
      <c r="AG164" t="str">
        <f>LOWER(LEFT(Table134567[[#This Row],[Titulo]],1))</f>
        <v>u</v>
      </c>
      <c r="AH164" t="e">
        <f>_xlfn.CONCAT(Table134567[[#This Row],[ID]:[c021]])</f>
        <v>#VALUE!</v>
      </c>
    </row>
    <row r="165" spans="1:34" x14ac:dyDescent="0.35">
      <c r="A165">
        <v>164</v>
      </c>
      <c r="B165" t="s">
        <v>1</v>
      </c>
      <c r="C165" t="e">
        <f t="shared" si="2"/>
        <v>#VALUE!</v>
      </c>
      <c r="D165" t="s">
        <v>2</v>
      </c>
      <c r="E165" t="s">
        <v>3</v>
      </c>
      <c r="F165" t="s">
        <v>4</v>
      </c>
      <c r="G165" t="s">
        <v>633</v>
      </c>
      <c r="H165" t="s">
        <v>6</v>
      </c>
      <c r="I165" t="s">
        <v>7</v>
      </c>
      <c r="J165" t="s">
        <v>4</v>
      </c>
      <c r="K165" t="s">
        <v>475</v>
      </c>
      <c r="L165" t="s">
        <v>9</v>
      </c>
      <c r="M165" t="s">
        <v>10</v>
      </c>
      <c r="N165" t="s">
        <v>4</v>
      </c>
      <c r="O165" s="4" t="s">
        <v>198</v>
      </c>
      <c r="P165" t="s">
        <v>4</v>
      </c>
      <c r="Q165" t="s">
        <v>12</v>
      </c>
      <c r="R165" t="s">
        <v>4</v>
      </c>
      <c r="S165" t="s">
        <v>13</v>
      </c>
      <c r="T165" t="s">
        <v>14</v>
      </c>
      <c r="U165" t="s">
        <v>256</v>
      </c>
      <c r="V165" t="s">
        <v>14</v>
      </c>
      <c r="W165" t="s">
        <v>508</v>
      </c>
      <c r="AD165" t="s">
        <v>18</v>
      </c>
      <c r="AE165" t="str" cm="1">
        <f t="array" ref="AE16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/cantos/src/chtml/u/uriuriura.html</v>
      </c>
      <c r="AF165" t="s">
        <v>20</v>
      </c>
      <c r="AG165" t="str">
        <f>LOWER(LEFT(Table134567[[#This Row],[Titulo]],1))</f>
        <v>u</v>
      </c>
      <c r="AH165" t="e">
        <f>_xlfn.CONCAT(Table134567[[#This Row],[ID]:[c021]])</f>
        <v>#VALUE!</v>
      </c>
    </row>
    <row r="166" spans="1:34" x14ac:dyDescent="0.35">
      <c r="A166">
        <v>165</v>
      </c>
      <c r="B166" t="s">
        <v>1</v>
      </c>
      <c r="C166" t="e">
        <f t="shared" si="2"/>
        <v>#VALUE!</v>
      </c>
      <c r="D166" t="s">
        <v>2</v>
      </c>
      <c r="E166" t="s">
        <v>3</v>
      </c>
      <c r="F166" t="s">
        <v>4</v>
      </c>
      <c r="G166" t="s">
        <v>634</v>
      </c>
      <c r="H166" t="s">
        <v>6</v>
      </c>
      <c r="I166" t="s">
        <v>7</v>
      </c>
      <c r="J166" t="s">
        <v>4</v>
      </c>
      <c r="K166" t="s">
        <v>414</v>
      </c>
      <c r="L166" t="s">
        <v>9</v>
      </c>
      <c r="M166" t="s">
        <v>10</v>
      </c>
      <c r="N166" t="s">
        <v>4</v>
      </c>
      <c r="O166" t="s">
        <v>11</v>
      </c>
      <c r="P166" t="s">
        <v>4</v>
      </c>
      <c r="Q166" t="s">
        <v>12</v>
      </c>
      <c r="R166" t="s">
        <v>4</v>
      </c>
      <c r="S166" t="s">
        <v>255</v>
      </c>
      <c r="T166" t="s">
        <v>14</v>
      </c>
      <c r="U166" t="s">
        <v>17</v>
      </c>
      <c r="V166" t="s">
        <v>14</v>
      </c>
      <c r="W166" t="s">
        <v>262</v>
      </c>
      <c r="AD166" t="s">
        <v>18</v>
      </c>
      <c r="AE166" t="str" cm="1">
        <f t="array" ref="AE16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/cantos/src/chtml/v/vamosyapastores.html</v>
      </c>
      <c r="AF166" t="s">
        <v>20</v>
      </c>
      <c r="AG166" t="str">
        <f>LOWER(LEFT(Table134567[[#This Row],[Titulo]],1))</f>
        <v>v</v>
      </c>
      <c r="AH166" t="e">
        <f>_xlfn.CONCAT(Table134567[[#This Row],[ID]:[c021]])</f>
        <v>#VALUE!</v>
      </c>
    </row>
    <row r="167" spans="1:34" x14ac:dyDescent="0.35">
      <c r="A167">
        <v>166</v>
      </c>
      <c r="B167" t="s">
        <v>1</v>
      </c>
      <c r="C167" t="e">
        <f t="shared" si="2"/>
        <v>#VALUE!</v>
      </c>
      <c r="D167" t="s">
        <v>2</v>
      </c>
      <c r="E167" t="s">
        <v>3</v>
      </c>
      <c r="F167" t="s">
        <v>4</v>
      </c>
      <c r="G167" t="s">
        <v>250</v>
      </c>
      <c r="H167" t="s">
        <v>6</v>
      </c>
      <c r="I167" t="s">
        <v>7</v>
      </c>
      <c r="J167" t="s">
        <v>4</v>
      </c>
      <c r="K167" t="s">
        <v>415</v>
      </c>
      <c r="L167" t="s">
        <v>9</v>
      </c>
      <c r="M167" t="s">
        <v>10</v>
      </c>
      <c r="N167" t="s">
        <v>4</v>
      </c>
      <c r="O167" t="s">
        <v>11</v>
      </c>
      <c r="P167" t="s">
        <v>4</v>
      </c>
      <c r="Q167" t="s">
        <v>12</v>
      </c>
      <c r="R167" t="s">
        <v>4</v>
      </c>
      <c r="S167" t="s">
        <v>254</v>
      </c>
      <c r="T167" t="s">
        <v>14</v>
      </c>
      <c r="U167" t="s">
        <v>15</v>
      </c>
      <c r="V167" t="s">
        <v>14</v>
      </c>
      <c r="W167" t="s">
        <v>16</v>
      </c>
      <c r="X167" t="s">
        <v>14</v>
      </c>
      <c r="Y167" t="s">
        <v>262</v>
      </c>
      <c r="AD167" t="s">
        <v>18</v>
      </c>
      <c r="AE167" t="str" cm="1">
        <f t="array" ref="AE16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/cantos/src/chtml/v/vendellibano.html</v>
      </c>
      <c r="AF167" t="s">
        <v>20</v>
      </c>
      <c r="AG167" t="str">
        <f>LOWER(LEFT(Table134567[[#This Row],[Titulo]],1))</f>
        <v>v</v>
      </c>
      <c r="AH167" t="e">
        <f>_xlfn.CONCAT(Table134567[[#This Row],[ID]:[c021]])</f>
        <v>#VALUE!</v>
      </c>
    </row>
    <row r="168" spans="1:34" x14ac:dyDescent="0.35">
      <c r="A168">
        <v>167</v>
      </c>
      <c r="B168" t="s">
        <v>1</v>
      </c>
      <c r="C168" t="e">
        <f t="shared" si="2"/>
        <v>#VALUE!</v>
      </c>
      <c r="D168" t="s">
        <v>2</v>
      </c>
      <c r="E168" t="s">
        <v>3</v>
      </c>
      <c r="F168" t="s">
        <v>4</v>
      </c>
      <c r="G168" t="s">
        <v>635</v>
      </c>
      <c r="H168" t="s">
        <v>6</v>
      </c>
      <c r="I168" t="s">
        <v>7</v>
      </c>
      <c r="J168" t="s">
        <v>4</v>
      </c>
      <c r="K168" t="s">
        <v>416</v>
      </c>
      <c r="L168" t="s">
        <v>9</v>
      </c>
      <c r="M168" t="s">
        <v>10</v>
      </c>
      <c r="N168" t="s">
        <v>4</v>
      </c>
      <c r="O168" t="s">
        <v>11</v>
      </c>
      <c r="P168" t="s">
        <v>4</v>
      </c>
      <c r="Q168" t="s">
        <v>12</v>
      </c>
      <c r="R168" t="s">
        <v>4</v>
      </c>
      <c r="S168" t="s">
        <v>253</v>
      </c>
      <c r="T168" t="s">
        <v>14</v>
      </c>
      <c r="U168" t="s">
        <v>15</v>
      </c>
      <c r="V168" t="s">
        <v>14</v>
      </c>
      <c r="W168" t="s">
        <v>256</v>
      </c>
      <c r="X168" t="s">
        <v>14</v>
      </c>
      <c r="Y168" t="s">
        <v>263</v>
      </c>
      <c r="AD168" t="s">
        <v>18</v>
      </c>
      <c r="AE168" t="str" cm="1">
        <f t="array" ref="AE16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/cantos/src/chtml/v/venespiritusanto.html</v>
      </c>
      <c r="AF168" t="s">
        <v>20</v>
      </c>
      <c r="AG168" t="str">
        <f>LOWER(LEFT(Table134567[[#This Row],[Titulo]],1))</f>
        <v>v</v>
      </c>
      <c r="AH168" t="e">
        <f>_xlfn.CONCAT(Table134567[[#This Row],[ID]:[c021]])</f>
        <v>#VALUE!</v>
      </c>
    </row>
    <row r="169" spans="1:34" x14ac:dyDescent="0.35">
      <c r="A169">
        <v>168</v>
      </c>
      <c r="B169" t="s">
        <v>1</v>
      </c>
      <c r="C169" t="e">
        <f t="shared" si="2"/>
        <v>#VALUE!</v>
      </c>
      <c r="D169" t="s">
        <v>2</v>
      </c>
      <c r="E169" t="s">
        <v>3</v>
      </c>
      <c r="F169" t="s">
        <v>4</v>
      </c>
      <c r="G169" t="s">
        <v>636</v>
      </c>
      <c r="H169" t="s">
        <v>6</v>
      </c>
      <c r="I169" t="s">
        <v>7</v>
      </c>
      <c r="J169" t="s">
        <v>4</v>
      </c>
      <c r="K169" t="s">
        <v>312</v>
      </c>
      <c r="L169" t="s">
        <v>9</v>
      </c>
      <c r="M169" t="s">
        <v>10</v>
      </c>
      <c r="N169" t="s">
        <v>4</v>
      </c>
      <c r="O169" t="s">
        <v>11</v>
      </c>
      <c r="P169" t="s">
        <v>4</v>
      </c>
      <c r="Q169" t="s">
        <v>12</v>
      </c>
      <c r="R169" t="s">
        <v>4</v>
      </c>
      <c r="S169" t="s">
        <v>254</v>
      </c>
      <c r="T169" t="s">
        <v>14</v>
      </c>
      <c r="U169" t="s">
        <v>257</v>
      </c>
      <c r="AD169" t="s">
        <v>18</v>
      </c>
      <c r="AE169" t="str" cm="1">
        <f t="array" ref="AE16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/cantos/src/chtml/v/venhijodelhombre.html</v>
      </c>
      <c r="AF169" t="s">
        <v>20</v>
      </c>
      <c r="AG169" t="str">
        <f>LOWER(LEFT(Table134567[[#This Row],[Titulo]],1))</f>
        <v>v</v>
      </c>
      <c r="AH169" t="e">
        <f>_xlfn.CONCAT(Table134567[[#This Row],[ID]:[c021]])</f>
        <v>#VALUE!</v>
      </c>
    </row>
    <row r="170" spans="1:34" x14ac:dyDescent="0.35">
      <c r="A170">
        <v>169</v>
      </c>
      <c r="B170" t="s">
        <v>1</v>
      </c>
      <c r="C170" t="e">
        <f t="shared" si="2"/>
        <v>#VALUE!</v>
      </c>
      <c r="D170" t="s">
        <v>2</v>
      </c>
      <c r="E170" t="s">
        <v>3</v>
      </c>
      <c r="F170" t="s">
        <v>4</v>
      </c>
      <c r="G170" t="s">
        <v>637</v>
      </c>
      <c r="H170" t="s">
        <v>6</v>
      </c>
      <c r="I170" t="s">
        <v>7</v>
      </c>
      <c r="J170" t="s">
        <v>4</v>
      </c>
      <c r="K170" t="s">
        <v>312</v>
      </c>
      <c r="L170" t="s">
        <v>9</v>
      </c>
      <c r="M170" t="s">
        <v>10</v>
      </c>
      <c r="N170" t="s">
        <v>4</v>
      </c>
      <c r="O170" t="s">
        <v>11</v>
      </c>
      <c r="P170" t="s">
        <v>4</v>
      </c>
      <c r="Q170" t="s">
        <v>12</v>
      </c>
      <c r="R170" t="s">
        <v>4</v>
      </c>
      <c r="S170" t="s">
        <v>254</v>
      </c>
      <c r="T170" t="s">
        <v>14</v>
      </c>
      <c r="U170" t="s">
        <v>257</v>
      </c>
      <c r="AD170" t="s">
        <v>18</v>
      </c>
      <c r="AE170" t="str" cm="1">
        <f t="array" ref="AE17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/cantos/src/chtml/v/venicreator.html</v>
      </c>
      <c r="AF170" t="s">
        <v>20</v>
      </c>
      <c r="AG170" t="str">
        <f>LOWER(LEFT(Table134567[[#This Row],[Titulo]],1))</f>
        <v>v</v>
      </c>
      <c r="AH170" t="e">
        <f>_xlfn.CONCAT(Table134567[[#This Row],[ID]:[c021]])</f>
        <v>#VALUE!</v>
      </c>
    </row>
    <row r="171" spans="1:34" x14ac:dyDescent="0.35">
      <c r="A171">
        <v>170</v>
      </c>
      <c r="B171" t="s">
        <v>1</v>
      </c>
      <c r="C171" t="e">
        <f t="shared" si="2"/>
        <v>#VALUE!</v>
      </c>
      <c r="D171" t="s">
        <v>2</v>
      </c>
      <c r="E171" t="s">
        <v>3</v>
      </c>
      <c r="F171" t="s">
        <v>4</v>
      </c>
      <c r="G171" t="s">
        <v>638</v>
      </c>
      <c r="H171" t="s">
        <v>6</v>
      </c>
      <c r="I171" t="s">
        <v>7</v>
      </c>
      <c r="J171" t="s">
        <v>4</v>
      </c>
      <c r="K171" t="s">
        <v>502</v>
      </c>
      <c r="L171" t="s">
        <v>9</v>
      </c>
      <c r="M171" t="s">
        <v>10</v>
      </c>
      <c r="N171" t="s">
        <v>4</v>
      </c>
      <c r="O171" s="5" t="s">
        <v>510</v>
      </c>
      <c r="P171" t="s">
        <v>4</v>
      </c>
      <c r="Q171" t="s">
        <v>12</v>
      </c>
      <c r="R171" t="s">
        <v>4</v>
      </c>
      <c r="S171" t="s">
        <v>17</v>
      </c>
      <c r="T171" t="s">
        <v>14</v>
      </c>
      <c r="U171" t="s">
        <v>262</v>
      </c>
      <c r="AD171" t="s">
        <v>18</v>
      </c>
      <c r="AE171" t="str" cm="1">
        <f t="array" ref="AE17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/cantos/src/chtml/v/vieneelsenor.html</v>
      </c>
      <c r="AF171" t="s">
        <v>20</v>
      </c>
      <c r="AG171" t="str">
        <f>LOWER(LEFT(Table134567[[#This Row],[Titulo]],1))</f>
        <v>v</v>
      </c>
      <c r="AH171" t="e">
        <f>_xlfn.CONCAT(Table134567[[#This Row],[ID]:[c021]])</f>
        <v>#VALUE!</v>
      </c>
    </row>
    <row r="172" spans="1:34" x14ac:dyDescent="0.35">
      <c r="A172">
        <v>171</v>
      </c>
      <c r="B172" t="s">
        <v>1</v>
      </c>
      <c r="C172" t="e">
        <f t="shared" si="2"/>
        <v>#VALUE!</v>
      </c>
      <c r="D172" t="s">
        <v>2</v>
      </c>
      <c r="E172" t="s">
        <v>3</v>
      </c>
      <c r="F172" t="s">
        <v>4</v>
      </c>
      <c r="G172" t="s">
        <v>639</v>
      </c>
      <c r="H172" t="s">
        <v>6</v>
      </c>
      <c r="I172" t="s">
        <v>7</v>
      </c>
      <c r="J172" t="s">
        <v>4</v>
      </c>
      <c r="K172" t="s">
        <v>417</v>
      </c>
      <c r="L172" t="s">
        <v>9</v>
      </c>
      <c r="M172" t="s">
        <v>10</v>
      </c>
      <c r="N172" t="s">
        <v>4</v>
      </c>
      <c r="O172" t="s">
        <v>11</v>
      </c>
      <c r="P172" t="s">
        <v>4</v>
      </c>
      <c r="Q172" t="s">
        <v>12</v>
      </c>
      <c r="R172" t="s">
        <v>4</v>
      </c>
      <c r="S172" t="s">
        <v>15</v>
      </c>
      <c r="AD172" t="s">
        <v>18</v>
      </c>
      <c r="AE172" t="str" cm="1">
        <f t="array" ref="AE17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/cantos/src/chtml/v/virgendelamaravilla.html</v>
      </c>
      <c r="AF172" t="s">
        <v>20</v>
      </c>
      <c r="AG172" t="str">
        <f>LOWER(LEFT(Table134567[[#This Row],[Titulo]],1))</f>
        <v>v</v>
      </c>
      <c r="AH172" t="e">
        <f>_xlfn.CONCAT(Table134567[[#This Row],[ID]:[c021]])</f>
        <v>#VALUE!</v>
      </c>
    </row>
    <row r="173" spans="1:34" x14ac:dyDescent="0.35">
      <c r="A173">
        <v>172</v>
      </c>
      <c r="B173" t="s">
        <v>1</v>
      </c>
      <c r="C173" t="e">
        <f t="shared" si="2"/>
        <v>#VALUE!</v>
      </c>
      <c r="D173" t="s">
        <v>2</v>
      </c>
      <c r="E173" t="s">
        <v>3</v>
      </c>
      <c r="F173" t="s">
        <v>4</v>
      </c>
      <c r="G173" t="s">
        <v>155</v>
      </c>
      <c r="H173" t="s">
        <v>6</v>
      </c>
      <c r="I173" t="s">
        <v>7</v>
      </c>
      <c r="J173" t="s">
        <v>4</v>
      </c>
      <c r="K173" t="s">
        <v>418</v>
      </c>
      <c r="L173" t="s">
        <v>9</v>
      </c>
      <c r="M173" t="s">
        <v>10</v>
      </c>
      <c r="N173" t="s">
        <v>4</v>
      </c>
      <c r="O173" t="s">
        <v>11</v>
      </c>
      <c r="P173" t="s">
        <v>4</v>
      </c>
      <c r="Q173" t="s">
        <v>12</v>
      </c>
      <c r="R173" t="s">
        <v>4</v>
      </c>
      <c r="S173" t="s">
        <v>253</v>
      </c>
      <c r="T173" t="s">
        <v>14</v>
      </c>
      <c r="U173" t="s">
        <v>261</v>
      </c>
      <c r="V173" t="s">
        <v>14</v>
      </c>
      <c r="W173" t="s">
        <v>263</v>
      </c>
      <c r="AD173" t="s">
        <v>18</v>
      </c>
      <c r="AE173" t="str" cm="1">
        <f t="array" ref="AE17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/cantos/src/chtml/v/vividalegres.html</v>
      </c>
      <c r="AF173" t="s">
        <v>20</v>
      </c>
      <c r="AG173" t="str">
        <f>LOWER(LEFT(Table134567[[#This Row],[Titulo]],1))</f>
        <v>v</v>
      </c>
      <c r="AH173" t="e">
        <f>_xlfn.CONCAT(Table134567[[#This Row],[ID]:[c021]])</f>
        <v>#VALUE!</v>
      </c>
    </row>
    <row r="174" spans="1:34" x14ac:dyDescent="0.35">
      <c r="A174">
        <v>173</v>
      </c>
      <c r="B174" t="s">
        <v>1</v>
      </c>
      <c r="C174" t="e">
        <f t="shared" si="2"/>
        <v>#VALUE!</v>
      </c>
      <c r="D174" t="s">
        <v>2</v>
      </c>
      <c r="E174" t="s">
        <v>3</v>
      </c>
      <c r="F174" t="s">
        <v>4</v>
      </c>
      <c r="G174" t="s">
        <v>156</v>
      </c>
      <c r="H174" t="s">
        <v>6</v>
      </c>
      <c r="I174" t="s">
        <v>7</v>
      </c>
      <c r="J174" t="s">
        <v>4</v>
      </c>
      <c r="K174" t="s">
        <v>419</v>
      </c>
      <c r="L174" t="s">
        <v>9</v>
      </c>
      <c r="M174" t="s">
        <v>10</v>
      </c>
      <c r="N174" t="s">
        <v>4</v>
      </c>
      <c r="O174" t="s">
        <v>11</v>
      </c>
      <c r="P174" t="s">
        <v>4</v>
      </c>
      <c r="Q174" t="s">
        <v>12</v>
      </c>
      <c r="R174" t="s">
        <v>4</v>
      </c>
      <c r="S174" t="s">
        <v>15</v>
      </c>
      <c r="AD174" t="s">
        <v>18</v>
      </c>
      <c r="AE174" t="str" cm="1">
        <f t="array" ref="AE17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/cantos/src/chtml/v/vosotrossoislaluzdelmundo.html</v>
      </c>
      <c r="AF174" t="s">
        <v>20</v>
      </c>
      <c r="AG174" t="str">
        <f>LOWER(LEFT(Table134567[[#This Row],[Titulo]],1))</f>
        <v>v</v>
      </c>
      <c r="AH174" t="e">
        <f>_xlfn.CONCAT(Table134567[[#This Row],[ID]:[c021]])</f>
        <v>#VALUE!</v>
      </c>
    </row>
    <row r="175" spans="1:34" x14ac:dyDescent="0.35">
      <c r="A175">
        <v>174</v>
      </c>
      <c r="B175" t="s">
        <v>1</v>
      </c>
      <c r="C175" t="e">
        <f t="shared" si="2"/>
        <v>#VALUE!</v>
      </c>
      <c r="D175" t="s">
        <v>2</v>
      </c>
      <c r="E175" t="s">
        <v>3</v>
      </c>
      <c r="F175" t="s">
        <v>4</v>
      </c>
      <c r="G175" t="s">
        <v>640</v>
      </c>
      <c r="H175" t="s">
        <v>6</v>
      </c>
      <c r="I175" t="s">
        <v>7</v>
      </c>
      <c r="J175" t="s">
        <v>4</v>
      </c>
      <c r="K175" t="s">
        <v>420</v>
      </c>
      <c r="L175" t="s">
        <v>9</v>
      </c>
      <c r="M175" t="s">
        <v>10</v>
      </c>
      <c r="N175" t="s">
        <v>4</v>
      </c>
      <c r="O175" t="s">
        <v>11</v>
      </c>
      <c r="P175" t="s">
        <v>4</v>
      </c>
      <c r="Q175" t="s">
        <v>12</v>
      </c>
      <c r="R175" t="s">
        <v>4</v>
      </c>
      <c r="S175" t="s">
        <v>253</v>
      </c>
      <c r="T175" t="s">
        <v>14</v>
      </c>
      <c r="U175" t="s">
        <v>15</v>
      </c>
      <c r="V175" t="s">
        <v>14</v>
      </c>
      <c r="W175" t="s">
        <v>262</v>
      </c>
      <c r="X175" t="s">
        <v>14</v>
      </c>
      <c r="Y175" t="s">
        <v>263</v>
      </c>
      <c r="AD175" t="s">
        <v>18</v>
      </c>
      <c r="AE175" t="str" cm="1">
        <f t="array" ref="AE17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/cantos/src/chtml/y/yavienemidios.html</v>
      </c>
      <c r="AF175" t="s">
        <v>20</v>
      </c>
      <c r="AG175" t="str">
        <f>LOWER(LEFT(Table134567[[#This Row],[Titulo]],1))</f>
        <v>y</v>
      </c>
      <c r="AH175" t="e">
        <f>_xlfn.CONCAT(Table134567[[#This Row],[ID]:[c021]])</f>
        <v>#VALUE!</v>
      </c>
    </row>
    <row r="176" spans="1:34" x14ac:dyDescent="0.35">
      <c r="A176">
        <v>175</v>
      </c>
      <c r="B176" t="s">
        <v>1</v>
      </c>
      <c r="C176" t="e">
        <f t="shared" si="2"/>
        <v>#VALUE!</v>
      </c>
      <c r="D176" t="s">
        <v>2</v>
      </c>
      <c r="E176" t="s">
        <v>3</v>
      </c>
      <c r="F176" t="s">
        <v>4</v>
      </c>
      <c r="G176" t="s">
        <v>158</v>
      </c>
      <c r="H176" t="s">
        <v>6</v>
      </c>
      <c r="I176" t="s">
        <v>7</v>
      </c>
      <c r="J176" t="s">
        <v>4</v>
      </c>
      <c r="K176" t="s">
        <v>421</v>
      </c>
      <c r="L176" t="s">
        <v>9</v>
      </c>
      <c r="M176" t="s">
        <v>10</v>
      </c>
      <c r="N176" t="s">
        <v>4</v>
      </c>
      <c r="O176" t="s">
        <v>11</v>
      </c>
      <c r="P176" t="s">
        <v>4</v>
      </c>
      <c r="Q176" t="s">
        <v>12</v>
      </c>
      <c r="R176" t="s">
        <v>4</v>
      </c>
      <c r="S176" t="s">
        <v>256</v>
      </c>
      <c r="AD176" t="s">
        <v>18</v>
      </c>
      <c r="AE176" t="str" cm="1">
        <f t="array" ref="AE17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/cantos/src/chtml/y/yahvehtueresmidios.html</v>
      </c>
      <c r="AF176" t="s">
        <v>20</v>
      </c>
      <c r="AG176" t="str">
        <f>LOWER(LEFT(Table134567[[#This Row],[Titulo]],1))</f>
        <v>y</v>
      </c>
      <c r="AH176" t="e">
        <f>_xlfn.CONCAT(Table134567[[#This Row],[ID]:[c021]])</f>
        <v>#VALUE!</v>
      </c>
    </row>
    <row r="177" spans="1:34" x14ac:dyDescent="0.35">
      <c r="A177">
        <v>176</v>
      </c>
      <c r="B177" t="s">
        <v>1</v>
      </c>
      <c r="C177" t="e">
        <f t="shared" si="2"/>
        <v>#VALUE!</v>
      </c>
      <c r="D177" t="s">
        <v>2</v>
      </c>
      <c r="E177" t="s">
        <v>3</v>
      </c>
      <c r="F177" t="s">
        <v>4</v>
      </c>
      <c r="G177" t="s">
        <v>641</v>
      </c>
      <c r="H177" t="s">
        <v>6</v>
      </c>
      <c r="I177" t="s">
        <v>7</v>
      </c>
      <c r="J177" t="s">
        <v>4</v>
      </c>
      <c r="K177" t="s">
        <v>422</v>
      </c>
      <c r="L177" t="s">
        <v>9</v>
      </c>
      <c r="M177" t="s">
        <v>10</v>
      </c>
      <c r="N177" t="s">
        <v>4</v>
      </c>
      <c r="O177" t="s">
        <v>11</v>
      </c>
      <c r="P177" t="s">
        <v>4</v>
      </c>
      <c r="Q177" t="s">
        <v>12</v>
      </c>
      <c r="R177" t="s">
        <v>4</v>
      </c>
      <c r="S177" t="s">
        <v>253</v>
      </c>
      <c r="T177" t="s">
        <v>14</v>
      </c>
      <c r="U177" t="s">
        <v>257</v>
      </c>
      <c r="V177" t="s">
        <v>14</v>
      </c>
      <c r="W177" t="s">
        <v>263</v>
      </c>
      <c r="AD177" t="s">
        <v>18</v>
      </c>
      <c r="AE177" t="str" cm="1">
        <f t="array" ref="AE17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/cantos/src/chtml/y/yoteamosenor.html</v>
      </c>
      <c r="AF177" t="s">
        <v>20</v>
      </c>
      <c r="AG177" t="str">
        <f>LOWER(LEFT(Table134567[[#This Row],[Titulo]],1))</f>
        <v>y</v>
      </c>
      <c r="AH177" t="e">
        <f>_xlfn.CONCAT(Table134567[[#This Row],[ID]:[c021]])</f>
        <v>#VALUE!</v>
      </c>
    </row>
    <row r="178" spans="1:34" x14ac:dyDescent="0.35">
      <c r="A178">
        <v>177</v>
      </c>
      <c r="B178" t="s">
        <v>1</v>
      </c>
      <c r="C178" t="e">
        <f t="shared" si="2"/>
        <v>#VALUE!</v>
      </c>
      <c r="D178" t="s">
        <v>2</v>
      </c>
      <c r="E178" t="s">
        <v>3</v>
      </c>
      <c r="F178" t="s">
        <v>4</v>
      </c>
      <c r="G178" t="s">
        <v>160</v>
      </c>
      <c r="H178" t="s">
        <v>6</v>
      </c>
      <c r="I178" t="s">
        <v>7</v>
      </c>
      <c r="J178" t="s">
        <v>4</v>
      </c>
      <c r="K178" t="s">
        <v>423</v>
      </c>
      <c r="L178" t="s">
        <v>9</v>
      </c>
      <c r="M178" t="s">
        <v>10</v>
      </c>
      <c r="N178" t="s">
        <v>4</v>
      </c>
      <c r="O178" t="s">
        <v>11</v>
      </c>
      <c r="P178" t="s">
        <v>4</v>
      </c>
      <c r="Q178" t="s">
        <v>12</v>
      </c>
      <c r="R178" t="s">
        <v>4</v>
      </c>
      <c r="S178" t="s">
        <v>263</v>
      </c>
      <c r="AD178" t="s">
        <v>18</v>
      </c>
      <c r="AE178" t="str" cm="1">
        <f t="array" ref="AE17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/cantos/src/chtml/y/yovengoareunir.html</v>
      </c>
      <c r="AF178" t="s">
        <v>20</v>
      </c>
      <c r="AG178" t="str">
        <f>LOWER(LEFT(Table134567[[#This Row],[Titulo]],1))</f>
        <v>y</v>
      </c>
      <c r="AH178" t="e">
        <f>_xlfn.CONCAT(Table134567[[#This Row],[ID]:[c021]])</f>
        <v>#VALUE!</v>
      </c>
    </row>
    <row r="179" spans="1:34" x14ac:dyDescent="0.35">
      <c r="A179">
        <v>178</v>
      </c>
      <c r="B179" t="s">
        <v>1</v>
      </c>
      <c r="C179" t="e">
        <f t="shared" si="2"/>
        <v>#VALUE!</v>
      </c>
      <c r="D179" t="s">
        <v>2</v>
      </c>
      <c r="E179" t="s">
        <v>3</v>
      </c>
      <c r="F179" t="s">
        <v>4</v>
      </c>
      <c r="G179" t="s">
        <v>161</v>
      </c>
      <c r="H179" t="s">
        <v>6</v>
      </c>
      <c r="I179" t="s">
        <v>7</v>
      </c>
      <c r="J179" t="s">
        <v>4</v>
      </c>
      <c r="K179" t="s">
        <v>312</v>
      </c>
      <c r="L179" t="s">
        <v>9</v>
      </c>
      <c r="M179" t="s">
        <v>10</v>
      </c>
      <c r="N179" t="s">
        <v>4</v>
      </c>
      <c r="O179" t="s">
        <v>11</v>
      </c>
      <c r="P179" t="s">
        <v>4</v>
      </c>
      <c r="Q179" t="s">
        <v>12</v>
      </c>
      <c r="R179" t="s">
        <v>4</v>
      </c>
      <c r="S179" t="s">
        <v>254</v>
      </c>
      <c r="T179" t="s">
        <v>14</v>
      </c>
      <c r="U179" t="s">
        <v>257</v>
      </c>
      <c r="AD179" t="s">
        <v>18</v>
      </c>
      <c r="AE179" t="str" cm="1">
        <f t="array" ref="AE17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/cantos/src/chtml/z/zaqueo.html</v>
      </c>
      <c r="AF179" t="s">
        <v>20</v>
      </c>
      <c r="AG179" t="str">
        <f>LOWER(LEFT(Table134567[[#This Row],[Titulo]],1))</f>
        <v>z</v>
      </c>
      <c r="AH179" t="e">
        <f>_xlfn.CONCAT(Table134567[[#This Row],[ID]:[c021]])</f>
        <v>#VALUE!</v>
      </c>
    </row>
    <row r="180" spans="1:34" x14ac:dyDescent="0.35">
      <c r="A180">
        <v>179</v>
      </c>
      <c r="B180" t="s">
        <v>1</v>
      </c>
      <c r="C180" t="e">
        <f t="shared" si="2"/>
        <v>#VALUE!</v>
      </c>
      <c r="D180" t="s">
        <v>2</v>
      </c>
      <c r="E180" t="s">
        <v>3</v>
      </c>
      <c r="F180" t="s">
        <v>4</v>
      </c>
      <c r="G180" s="13" t="s">
        <v>523</v>
      </c>
      <c r="H180" t="s">
        <v>6</v>
      </c>
      <c r="I180" t="s">
        <v>7</v>
      </c>
      <c r="J180" t="s">
        <v>4</v>
      </c>
      <c r="K180" t="s">
        <v>309</v>
      </c>
      <c r="L180" t="s">
        <v>9</v>
      </c>
      <c r="M180" t="s">
        <v>10</v>
      </c>
      <c r="N180" t="s">
        <v>4</v>
      </c>
      <c r="O180" t="s">
        <v>11</v>
      </c>
      <c r="P180" t="s">
        <v>4</v>
      </c>
      <c r="Q180" t="s">
        <v>12</v>
      </c>
      <c r="R180" t="s">
        <v>4</v>
      </c>
      <c r="S180" t="s">
        <v>304</v>
      </c>
      <c r="T180" t="s">
        <v>14</v>
      </c>
      <c r="U180" t="s">
        <v>261</v>
      </c>
      <c r="V180" t="s">
        <v>14</v>
      </c>
      <c r="W180" t="s">
        <v>262</v>
      </c>
      <c r="AD180" t="s">
        <v>18</v>
      </c>
      <c r="AE180" t="str" cm="1">
        <f t="array" ref="AE18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/cantos/src/chtml/a/aclamacionesalaoraciondelosfieles.html</v>
      </c>
      <c r="AF180" t="s">
        <v>20</v>
      </c>
      <c r="AG180" t="str">
        <f>LOWER(LEFT(Table134567[[#This Row],[Titulo]],1))</f>
        <v>a</v>
      </c>
      <c r="AH180" t="e">
        <f>_xlfn.CONCAT(Table134567[[#This Row],[ID]:[c021]])</f>
        <v>#VALUE!</v>
      </c>
    </row>
    <row r="181" spans="1:34" x14ac:dyDescent="0.35">
      <c r="A181">
        <v>180</v>
      </c>
      <c r="B181" t="s">
        <v>1</v>
      </c>
      <c r="C181" t="e">
        <f t="shared" si="2"/>
        <v>#VALUE!</v>
      </c>
      <c r="D181" t="s">
        <v>2</v>
      </c>
      <c r="E181" t="s">
        <v>3</v>
      </c>
      <c r="F181" t="s">
        <v>4</v>
      </c>
      <c r="G181" t="s">
        <v>164</v>
      </c>
      <c r="H181" t="s">
        <v>6</v>
      </c>
      <c r="I181" t="s">
        <v>7</v>
      </c>
      <c r="J181" t="s">
        <v>4</v>
      </c>
      <c r="K181" t="s">
        <v>430</v>
      </c>
      <c r="L181" t="s">
        <v>9</v>
      </c>
      <c r="M181" t="s">
        <v>10</v>
      </c>
      <c r="N181" t="s">
        <v>4</v>
      </c>
      <c r="O181" s="3" t="s">
        <v>511</v>
      </c>
      <c r="P181" t="s">
        <v>4</v>
      </c>
      <c r="Q181" t="s">
        <v>12</v>
      </c>
      <c r="R181" t="s">
        <v>4</v>
      </c>
      <c r="S181" t="s">
        <v>13</v>
      </c>
      <c r="AD181" t="s">
        <v>18</v>
      </c>
      <c r="AE181" t="str" cm="1">
        <f t="array" ref="AE18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/cantos/src/chtml/a/aleluyainterleccional.html</v>
      </c>
      <c r="AF181" t="s">
        <v>20</v>
      </c>
      <c r="AG181" t="str">
        <f>LOWER(LEFT(Table134567[[#This Row],[Titulo]],1))</f>
        <v>a</v>
      </c>
      <c r="AH181" t="e">
        <f>_xlfn.CONCAT(Table134567[[#This Row],[ID]:[c021]])</f>
        <v>#VALUE!</v>
      </c>
    </row>
    <row r="182" spans="1:34" x14ac:dyDescent="0.35">
      <c r="A182">
        <v>181</v>
      </c>
      <c r="B182" t="s">
        <v>1</v>
      </c>
      <c r="C182" t="e">
        <f t="shared" si="2"/>
        <v>#VALUE!</v>
      </c>
      <c r="D182" t="s">
        <v>2</v>
      </c>
      <c r="E182" t="s">
        <v>3</v>
      </c>
      <c r="F182" t="s">
        <v>4</v>
      </c>
      <c r="G182" t="s">
        <v>526</v>
      </c>
      <c r="H182" t="s">
        <v>6</v>
      </c>
      <c r="I182" t="s">
        <v>7</v>
      </c>
      <c r="J182" t="s">
        <v>4</v>
      </c>
      <c r="K182" t="s">
        <v>313</v>
      </c>
      <c r="L182" t="s">
        <v>9</v>
      </c>
      <c r="M182" t="s">
        <v>10</v>
      </c>
      <c r="N182" t="s">
        <v>4</v>
      </c>
      <c r="O182" t="s">
        <v>11</v>
      </c>
      <c r="P182" t="s">
        <v>4</v>
      </c>
      <c r="Q182" t="s">
        <v>12</v>
      </c>
      <c r="R182" t="s">
        <v>4</v>
      </c>
      <c r="S182" t="s">
        <v>13</v>
      </c>
      <c r="T182" t="s">
        <v>14</v>
      </c>
      <c r="U182" t="s">
        <v>304</v>
      </c>
      <c r="V182" t="s">
        <v>14</v>
      </c>
      <c r="W182" t="s">
        <v>261</v>
      </c>
      <c r="X182" t="s">
        <v>14</v>
      </c>
      <c r="Y182" t="s">
        <v>262</v>
      </c>
      <c r="AD182" t="s">
        <v>18</v>
      </c>
      <c r="AE182" t="str" cm="1">
        <f t="array" ref="AE18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/cantos/src/chtml/a/aleluyapascual.html</v>
      </c>
      <c r="AF182" t="s">
        <v>20</v>
      </c>
      <c r="AG182" t="str">
        <f>LOWER(LEFT(Table134567[[#This Row],[Titulo]],1))</f>
        <v>a</v>
      </c>
      <c r="AH182" t="e">
        <f>_xlfn.CONCAT(Table134567[[#This Row],[ID]:[c021]])</f>
        <v>#VALUE!</v>
      </c>
    </row>
    <row r="183" spans="1:34" x14ac:dyDescent="0.35">
      <c r="A183">
        <v>182</v>
      </c>
      <c r="B183" t="s">
        <v>1</v>
      </c>
      <c r="C183" t="e">
        <f t="shared" si="2"/>
        <v>#VALUE!</v>
      </c>
      <c r="D183" t="s">
        <v>2</v>
      </c>
      <c r="E183" t="s">
        <v>3</v>
      </c>
      <c r="F183" t="s">
        <v>4</v>
      </c>
      <c r="G183" t="s">
        <v>529</v>
      </c>
      <c r="H183" t="s">
        <v>6</v>
      </c>
      <c r="I183" t="s">
        <v>7</v>
      </c>
      <c r="J183" t="s">
        <v>4</v>
      </c>
      <c r="K183" t="s">
        <v>319</v>
      </c>
      <c r="L183" t="s">
        <v>9</v>
      </c>
      <c r="M183" t="s">
        <v>10</v>
      </c>
      <c r="N183" t="s">
        <v>4</v>
      </c>
      <c r="O183" t="s">
        <v>11</v>
      </c>
      <c r="P183" t="s">
        <v>4</v>
      </c>
      <c r="Q183" t="s">
        <v>12</v>
      </c>
      <c r="R183" t="s">
        <v>4</v>
      </c>
      <c r="S183" t="s">
        <v>13</v>
      </c>
      <c r="T183" t="s">
        <v>14</v>
      </c>
      <c r="U183" t="s">
        <v>257</v>
      </c>
      <c r="V183" t="s">
        <v>14</v>
      </c>
      <c r="W183" t="s">
        <v>509</v>
      </c>
      <c r="X183" t="s">
        <v>14</v>
      </c>
      <c r="Y183" t="s">
        <v>262</v>
      </c>
      <c r="AD183" t="s">
        <v>18</v>
      </c>
      <c r="AE183" t="str" cm="1">
        <f t="array" ref="AE18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/cantos/src/chtml/a/antifonaparaelevangelio.html</v>
      </c>
      <c r="AF183" t="s">
        <v>20</v>
      </c>
      <c r="AG183" t="str">
        <f>LOWER(LEFT(Table134567[[#This Row],[Titulo]],1))</f>
        <v>a</v>
      </c>
      <c r="AH183" t="e">
        <f>_xlfn.CONCAT(Table134567[[#This Row],[ID]:[c021]])</f>
        <v>#VALUE!</v>
      </c>
    </row>
    <row r="184" spans="1:34" x14ac:dyDescent="0.35">
      <c r="A184">
        <v>183</v>
      </c>
      <c r="B184" t="s">
        <v>1</v>
      </c>
      <c r="C184" t="e">
        <f t="shared" si="2"/>
        <v>#VALUE!</v>
      </c>
      <c r="D184" t="s">
        <v>2</v>
      </c>
      <c r="E184" t="s">
        <v>3</v>
      </c>
      <c r="F184" t="s">
        <v>4</v>
      </c>
      <c r="G184" t="s">
        <v>167</v>
      </c>
      <c r="H184" t="s">
        <v>6</v>
      </c>
      <c r="I184" t="s">
        <v>7</v>
      </c>
      <c r="J184" t="s">
        <v>4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AD184" t="s">
        <v>18</v>
      </c>
      <c r="AE184" t="str" cm="1">
        <f t="array" ref="AE18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/cantos/src/chtml/b/bendiciondelagua.html</v>
      </c>
      <c r="AF184" t="s">
        <v>20</v>
      </c>
      <c r="AG184" t="str">
        <f>LOWER(LEFT(Table134567[[#This Row],[Titulo]],1))</f>
        <v>b</v>
      </c>
      <c r="AH184" t="e">
        <f>_xlfn.CONCAT(Table134567[[#This Row],[ID]:[c021]])</f>
        <v>#VALUE!</v>
      </c>
    </row>
    <row r="185" spans="1:34" x14ac:dyDescent="0.35">
      <c r="A185">
        <v>185</v>
      </c>
      <c r="B185" t="s">
        <v>1</v>
      </c>
      <c r="C185" t="e">
        <f t="shared" si="2"/>
        <v>#VALUE!</v>
      </c>
      <c r="D185" t="s">
        <v>2</v>
      </c>
      <c r="E185" t="s">
        <v>3</v>
      </c>
      <c r="F185" t="s">
        <v>4</v>
      </c>
      <c r="G185" t="s">
        <v>1000</v>
      </c>
      <c r="H185" t="s">
        <v>6</v>
      </c>
      <c r="I185" t="s">
        <v>7</v>
      </c>
      <c r="J185" t="s">
        <v>4</v>
      </c>
      <c r="K185" t="s">
        <v>479</v>
      </c>
      <c r="L185" t="s">
        <v>9</v>
      </c>
      <c r="M185" t="s">
        <v>10</v>
      </c>
      <c r="N185" t="s">
        <v>4</v>
      </c>
      <c r="O185" s="5" t="s">
        <v>510</v>
      </c>
      <c r="P185" t="s">
        <v>4</v>
      </c>
      <c r="Q185" t="s">
        <v>12</v>
      </c>
      <c r="R185" t="s">
        <v>4</v>
      </c>
      <c r="S185" t="s">
        <v>263</v>
      </c>
      <c r="AD185" t="s">
        <v>18</v>
      </c>
      <c r="AE185" t="str" cm="1">
        <f t="array" ref="AE18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/cantos/src/chtml/c/celebracionpenitencial(bendicionpenitencial).html</v>
      </c>
      <c r="AF185" t="s">
        <v>20</v>
      </c>
      <c r="AG185" t="str">
        <f>LOWER(LEFT(Table134567[[#This Row],[Titulo]],1))</f>
        <v>c</v>
      </c>
      <c r="AH185" t="e">
        <f>_xlfn.CONCAT(Table134567[[#This Row],[ID]:[c021]])</f>
        <v>#VALUE!</v>
      </c>
    </row>
    <row r="186" spans="1:34" x14ac:dyDescent="0.35">
      <c r="A186">
        <v>186</v>
      </c>
      <c r="B186" t="s">
        <v>1</v>
      </c>
      <c r="C186" t="e">
        <f t="shared" si="2"/>
        <v>#VALUE!</v>
      </c>
      <c r="D186" t="s">
        <v>2</v>
      </c>
      <c r="E186" t="s">
        <v>3</v>
      </c>
      <c r="F186" t="s">
        <v>4</v>
      </c>
      <c r="G186" t="s">
        <v>169</v>
      </c>
      <c r="H186" t="s">
        <v>6</v>
      </c>
      <c r="I186" t="s">
        <v>7</v>
      </c>
      <c r="J186" t="s">
        <v>4</v>
      </c>
      <c r="K186" t="s">
        <v>335</v>
      </c>
      <c r="L186" t="s">
        <v>9</v>
      </c>
      <c r="M186" t="s">
        <v>10</v>
      </c>
      <c r="N186" t="s">
        <v>4</v>
      </c>
      <c r="O186" t="s">
        <v>11</v>
      </c>
      <c r="P186" t="s">
        <v>4</v>
      </c>
      <c r="Q186" t="s">
        <v>12</v>
      </c>
      <c r="R186" t="s">
        <v>4</v>
      </c>
      <c r="S186" t="s">
        <v>17</v>
      </c>
      <c r="AD186" t="s">
        <v>18</v>
      </c>
      <c r="AE186" t="str" cm="1">
        <f t="array" ref="AE18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/cantos/src/chtml/c/corderodedios.html</v>
      </c>
      <c r="AF186" t="s">
        <v>20</v>
      </c>
      <c r="AG186" t="str">
        <f>LOWER(LEFT(Table134567[[#This Row],[Titulo]],1))</f>
        <v>c</v>
      </c>
      <c r="AH186" t="e">
        <f>_xlfn.CONCAT(Table134567[[#This Row],[ID]:[c021]])</f>
        <v>#VALUE!</v>
      </c>
    </row>
    <row r="187" spans="1:34" x14ac:dyDescent="0.35">
      <c r="A187">
        <v>187</v>
      </c>
      <c r="B187" t="s">
        <v>1</v>
      </c>
      <c r="C187" t="e">
        <f t="shared" si="2"/>
        <v>#VALUE!</v>
      </c>
      <c r="D187" t="s">
        <v>2</v>
      </c>
      <c r="E187" t="s">
        <v>3</v>
      </c>
      <c r="F187" t="s">
        <v>4</v>
      </c>
      <c r="G187" t="s">
        <v>170</v>
      </c>
      <c r="H187" t="s">
        <v>6</v>
      </c>
      <c r="I187" t="s">
        <v>7</v>
      </c>
      <c r="J187" t="s">
        <v>4</v>
      </c>
      <c r="K187" t="s">
        <v>482</v>
      </c>
      <c r="L187" t="s">
        <v>9</v>
      </c>
      <c r="M187" t="s">
        <v>10</v>
      </c>
      <c r="N187" t="s">
        <v>4</v>
      </c>
      <c r="O187" s="5" t="s">
        <v>510</v>
      </c>
      <c r="P187" t="s">
        <v>4</v>
      </c>
      <c r="Q187" t="s">
        <v>12</v>
      </c>
      <c r="R187" t="s">
        <v>4</v>
      </c>
      <c r="S187" t="s">
        <v>13</v>
      </c>
      <c r="T187" t="s">
        <v>14</v>
      </c>
      <c r="U187" t="s">
        <v>304</v>
      </c>
      <c r="V187" t="s">
        <v>14</v>
      </c>
      <c r="W187" t="s">
        <v>16</v>
      </c>
      <c r="X187" t="s">
        <v>14</v>
      </c>
      <c r="Y187" t="s">
        <v>262</v>
      </c>
      <c r="AD187" t="s">
        <v>18</v>
      </c>
      <c r="AE187" t="str" cm="1">
        <f t="array" ref="AE18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/cantos/src/chtml/c/credo.html</v>
      </c>
      <c r="AF187" t="s">
        <v>20</v>
      </c>
      <c r="AG187" t="str">
        <f>LOWER(LEFT(Table134567[[#This Row],[Titulo]],1))</f>
        <v>c</v>
      </c>
      <c r="AH187" t="e">
        <f>_xlfn.CONCAT(Table134567[[#This Row],[ID]:[c021]])</f>
        <v>#VALUE!</v>
      </c>
    </row>
    <row r="188" spans="1:34" x14ac:dyDescent="0.35">
      <c r="A188">
        <v>188</v>
      </c>
      <c r="B188" t="s">
        <v>1</v>
      </c>
      <c r="C188" t="e">
        <f t="shared" si="2"/>
        <v>#VALUE!</v>
      </c>
      <c r="D188" t="s">
        <v>2</v>
      </c>
      <c r="E188" t="s">
        <v>3</v>
      </c>
      <c r="F188" t="s">
        <v>4</v>
      </c>
      <c r="G188" t="s">
        <v>563</v>
      </c>
      <c r="H188" t="s">
        <v>6</v>
      </c>
      <c r="I188" t="s">
        <v>7</v>
      </c>
      <c r="J188" t="s">
        <v>4</v>
      </c>
      <c r="K188" t="s">
        <v>360</v>
      </c>
      <c r="L188" t="s">
        <v>9</v>
      </c>
      <c r="M188" t="s">
        <v>10</v>
      </c>
      <c r="N188" t="s">
        <v>4</v>
      </c>
      <c r="O188" t="s">
        <v>11</v>
      </c>
      <c r="P188" t="s">
        <v>4</v>
      </c>
      <c r="Q188" t="s">
        <v>12</v>
      </c>
      <c r="R188" t="s">
        <v>4</v>
      </c>
      <c r="S188" t="s">
        <v>17</v>
      </c>
      <c r="T188" t="s">
        <v>14</v>
      </c>
      <c r="U188" t="s">
        <v>262</v>
      </c>
      <c r="AD188" t="s">
        <v>18</v>
      </c>
      <c r="AE188" t="str" cm="1">
        <f t="array" ref="AE18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/cantos/src/chtml/g/gloriaadiosenloaltodelcielo.html</v>
      </c>
      <c r="AF188" t="s">
        <v>20</v>
      </c>
      <c r="AG188" t="str">
        <f>LOWER(LEFT(Table134567[[#This Row],[Titulo]],1))</f>
        <v>g</v>
      </c>
      <c r="AH188" t="e">
        <f>_xlfn.CONCAT(Table134567[[#This Row],[ID]:[c021]])</f>
        <v>#VALUE!</v>
      </c>
    </row>
    <row r="189" spans="1:34" x14ac:dyDescent="0.35">
      <c r="A189">
        <v>189</v>
      </c>
      <c r="B189" t="s">
        <v>1</v>
      </c>
      <c r="C189" t="e">
        <f t="shared" si="2"/>
        <v>#VALUE!</v>
      </c>
      <c r="D189" t="s">
        <v>2</v>
      </c>
      <c r="E189" t="s">
        <v>3</v>
      </c>
      <c r="F189" t="s">
        <v>4</v>
      </c>
      <c r="G189" t="s">
        <v>512</v>
      </c>
      <c r="H189" t="s">
        <v>6</v>
      </c>
      <c r="I189" t="s">
        <v>7</v>
      </c>
      <c r="J189" t="s">
        <v>4</v>
      </c>
      <c r="L189" t="s">
        <v>9</v>
      </c>
      <c r="M189" t="s">
        <v>10</v>
      </c>
      <c r="N189" t="s">
        <v>4</v>
      </c>
      <c r="O189" s="3" t="s">
        <v>511</v>
      </c>
      <c r="P189" t="s">
        <v>4</v>
      </c>
      <c r="Q189" t="s">
        <v>12</v>
      </c>
      <c r="R189" t="s">
        <v>4</v>
      </c>
      <c r="AD189" t="s">
        <v>18</v>
      </c>
      <c r="AE189" t="str" cm="1">
        <f t="array" ref="AE18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/cantos/src/chtml/l/letaniasdelossantos.html</v>
      </c>
      <c r="AF189" t="s">
        <v>20</v>
      </c>
      <c r="AG189" t="str">
        <f>LOWER(LEFT(Table134567[[#This Row],[Titulo]],1))</f>
        <v>l</v>
      </c>
      <c r="AH189" t="e">
        <f>_xlfn.CONCAT(Table134567[[#This Row],[ID]:[c021]])</f>
        <v>#VALUE!</v>
      </c>
    </row>
    <row r="190" spans="1:34" x14ac:dyDescent="0.35">
      <c r="A190">
        <v>191</v>
      </c>
      <c r="B190" t="s">
        <v>1</v>
      </c>
      <c r="C190" t="e">
        <f t="shared" si="2"/>
        <v>#VALUE!</v>
      </c>
      <c r="D190" t="s">
        <v>2</v>
      </c>
      <c r="E190" t="s">
        <v>3</v>
      </c>
      <c r="F190" t="s">
        <v>4</v>
      </c>
      <c r="G190" t="s">
        <v>1002</v>
      </c>
      <c r="H190" t="s">
        <v>6</v>
      </c>
      <c r="I190" t="s">
        <v>7</v>
      </c>
      <c r="J190" t="s">
        <v>4</v>
      </c>
      <c r="K190" t="s">
        <v>372</v>
      </c>
      <c r="L190" t="s">
        <v>9</v>
      </c>
      <c r="M190" t="s">
        <v>10</v>
      </c>
      <c r="N190" t="s">
        <v>4</v>
      </c>
      <c r="O190" t="s">
        <v>11</v>
      </c>
      <c r="P190" t="s">
        <v>4</v>
      </c>
      <c r="Q190" t="s">
        <v>12</v>
      </c>
      <c r="R190" t="s">
        <v>4</v>
      </c>
      <c r="S190" t="s">
        <v>255</v>
      </c>
      <c r="T190" t="s">
        <v>14</v>
      </c>
      <c r="U190" t="s">
        <v>304</v>
      </c>
      <c r="V190" t="s">
        <v>14</v>
      </c>
      <c r="W190" t="s">
        <v>17</v>
      </c>
      <c r="X190" t="s">
        <v>14</v>
      </c>
      <c r="Y190" t="s">
        <v>262</v>
      </c>
      <c r="AD190" t="s">
        <v>18</v>
      </c>
      <c r="AE190" t="str" cm="1">
        <f t="array" ref="AE19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/cantos/src/chtml/l/letaniaspenitencialesi.html</v>
      </c>
      <c r="AF190" t="s">
        <v>20</v>
      </c>
      <c r="AG190" t="str">
        <f>LOWER(LEFT(Table134567[[#This Row],[Titulo]],1))</f>
        <v>l</v>
      </c>
      <c r="AH190" t="e">
        <f>_xlfn.CONCAT(Table134567[[#This Row],[ID]:[c021]])</f>
        <v>#VALUE!</v>
      </c>
    </row>
    <row r="191" spans="1:34" x14ac:dyDescent="0.35">
      <c r="A191">
        <v>192</v>
      </c>
      <c r="B191" t="s">
        <v>1</v>
      </c>
      <c r="C191" t="e">
        <f t="shared" si="2"/>
        <v>#VALUE!</v>
      </c>
      <c r="D191" t="s">
        <v>2</v>
      </c>
      <c r="E191" t="s">
        <v>3</v>
      </c>
      <c r="F191" t="s">
        <v>4</v>
      </c>
      <c r="G191" t="s">
        <v>513</v>
      </c>
      <c r="H191" t="s">
        <v>6</v>
      </c>
      <c r="I191" t="s">
        <v>7</v>
      </c>
      <c r="J191" t="s">
        <v>4</v>
      </c>
      <c r="K191" t="s">
        <v>373</v>
      </c>
      <c r="L191" t="s">
        <v>9</v>
      </c>
      <c r="M191" t="s">
        <v>10</v>
      </c>
      <c r="N191" t="s">
        <v>4</v>
      </c>
      <c r="O191" t="s">
        <v>11</v>
      </c>
      <c r="P191" t="s">
        <v>4</v>
      </c>
      <c r="Q191" t="s">
        <v>12</v>
      </c>
      <c r="R191" t="s">
        <v>4</v>
      </c>
      <c r="S191" t="s">
        <v>255</v>
      </c>
      <c r="T191" t="s">
        <v>14</v>
      </c>
      <c r="U191" t="s">
        <v>304</v>
      </c>
      <c r="V191" t="s">
        <v>14</v>
      </c>
      <c r="W191" t="s">
        <v>17</v>
      </c>
      <c r="AD191" t="s">
        <v>18</v>
      </c>
      <c r="AE191" t="str" cm="1">
        <f t="array" ref="AE19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/cantos/src/chtml/l/letaniaspenitencialesii.html</v>
      </c>
      <c r="AF191" t="s">
        <v>20</v>
      </c>
      <c r="AG191" t="str">
        <f>LOWER(LEFT(Table134567[[#This Row],[Titulo]],1))</f>
        <v>l</v>
      </c>
      <c r="AH191" t="e">
        <f>_xlfn.CONCAT(Table134567[[#This Row],[ID]:[c021]])</f>
        <v>#VALUE!</v>
      </c>
    </row>
    <row r="192" spans="1:34" x14ac:dyDescent="0.35">
      <c r="A192">
        <v>193</v>
      </c>
      <c r="B192" t="s">
        <v>1</v>
      </c>
      <c r="C192" t="e">
        <f t="shared" si="2"/>
        <v>#VALUE!</v>
      </c>
      <c r="D192" t="s">
        <v>2</v>
      </c>
      <c r="E192" t="s">
        <v>3</v>
      </c>
      <c r="F192" t="s">
        <v>4</v>
      </c>
      <c r="G192" t="s">
        <v>173</v>
      </c>
      <c r="H192" t="s">
        <v>6</v>
      </c>
      <c r="I192" t="s">
        <v>7</v>
      </c>
      <c r="J192" t="s">
        <v>4</v>
      </c>
      <c r="K192" t="s">
        <v>186</v>
      </c>
      <c r="L192" t="s">
        <v>9</v>
      </c>
      <c r="M192" t="s">
        <v>10</v>
      </c>
      <c r="N192" t="s">
        <v>4</v>
      </c>
      <c r="O192" s="3" t="s">
        <v>511</v>
      </c>
      <c r="P192" t="s">
        <v>4</v>
      </c>
      <c r="Q192" t="s">
        <v>12</v>
      </c>
      <c r="R192" t="s">
        <v>4</v>
      </c>
      <c r="AD192" t="s">
        <v>18</v>
      </c>
      <c r="AE192" t="str" cm="1">
        <f t="array" ref="AE19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/cantos/src/chtml/p/padrenuestro.html</v>
      </c>
      <c r="AF192" t="s">
        <v>20</v>
      </c>
      <c r="AG192" t="str">
        <f>LOWER(LEFT(Table134567[[#This Row],[Titulo]],1))</f>
        <v>p</v>
      </c>
      <c r="AH192" t="e">
        <f>_xlfn.CONCAT(Table134567[[#This Row],[ID]:[c021]])</f>
        <v>#VALUE!</v>
      </c>
    </row>
    <row r="193" spans="1:34" x14ac:dyDescent="0.35">
      <c r="A193">
        <v>194</v>
      </c>
      <c r="B193" t="s">
        <v>1</v>
      </c>
      <c r="C193" t="e">
        <f t="shared" si="2"/>
        <v>#VALUE!</v>
      </c>
      <c r="D193" t="s">
        <v>2</v>
      </c>
      <c r="E193" t="s">
        <v>3</v>
      </c>
      <c r="F193" t="s">
        <v>4</v>
      </c>
      <c r="G193" t="s">
        <v>1003</v>
      </c>
      <c r="H193" t="s">
        <v>6</v>
      </c>
      <c r="I193" t="s">
        <v>7</v>
      </c>
      <c r="J193" t="s">
        <v>4</v>
      </c>
      <c r="K193" t="s">
        <v>184</v>
      </c>
      <c r="L193" t="s">
        <v>9</v>
      </c>
      <c r="M193" t="s">
        <v>10</v>
      </c>
      <c r="N193" t="s">
        <v>4</v>
      </c>
      <c r="O193" s="3" t="s">
        <v>511</v>
      </c>
      <c r="P193" t="s">
        <v>4</v>
      </c>
      <c r="Q193" t="s">
        <v>12</v>
      </c>
      <c r="R193" t="s">
        <v>4</v>
      </c>
      <c r="AD193" t="s">
        <v>18</v>
      </c>
      <c r="AE193" t="str" cm="1">
        <f t="array" ref="AE19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/cantos/src/chtml/p/plegariaeucaristicaii–modeloi.html</v>
      </c>
      <c r="AF193" t="s">
        <v>20</v>
      </c>
      <c r="AG193" t="str">
        <f>LOWER(LEFT(Table134567[[#This Row],[Titulo]],1))</f>
        <v>p</v>
      </c>
      <c r="AH193" t="e">
        <f>_xlfn.CONCAT(Table134567[[#This Row],[ID]:[c021]])</f>
        <v>#VALUE!</v>
      </c>
    </row>
    <row r="194" spans="1:34" x14ac:dyDescent="0.35">
      <c r="A194">
        <v>197</v>
      </c>
      <c r="B194" t="s">
        <v>1</v>
      </c>
      <c r="C194" t="e">
        <f t="shared" si="2"/>
        <v>#VALUE!</v>
      </c>
      <c r="D194" t="s">
        <v>2</v>
      </c>
      <c r="E194" t="s">
        <v>3</v>
      </c>
      <c r="F194" t="s">
        <v>4</v>
      </c>
      <c r="G194" t="s">
        <v>185</v>
      </c>
      <c r="H194" t="s">
        <v>6</v>
      </c>
      <c r="I194" t="s">
        <v>7</v>
      </c>
      <c r="J194" t="s">
        <v>4</v>
      </c>
      <c r="K194" t="s">
        <v>184</v>
      </c>
      <c r="L194" t="s">
        <v>9</v>
      </c>
      <c r="M194" t="s">
        <v>10</v>
      </c>
      <c r="N194" t="s">
        <v>4</v>
      </c>
      <c r="O194" s="3" t="s">
        <v>511</v>
      </c>
      <c r="P194" t="s">
        <v>4</v>
      </c>
      <c r="Q194" t="s">
        <v>12</v>
      </c>
      <c r="R194" t="s">
        <v>4</v>
      </c>
      <c r="AD194" t="s">
        <v>18</v>
      </c>
      <c r="AE194" t="str" cm="1">
        <f t="array" ref="AE19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/cantos/src/chtml/p/plegariaeucaristicaii–modeloii(1987).html</v>
      </c>
      <c r="AF194" t="s">
        <v>20</v>
      </c>
      <c r="AG194" t="str">
        <f>LOWER(LEFT(Table134567[[#This Row],[Titulo]],1))</f>
        <v>p</v>
      </c>
      <c r="AH194" t="e">
        <f>_xlfn.CONCAT(Table134567[[#This Row],[ID]:[c021]])</f>
        <v>#VALUE!</v>
      </c>
    </row>
    <row r="195" spans="1:34" x14ac:dyDescent="0.35">
      <c r="A195">
        <v>200</v>
      </c>
      <c r="B195" t="s">
        <v>1</v>
      </c>
      <c r="C195" t="e">
        <f t="shared" si="2"/>
        <v>#VALUE!</v>
      </c>
      <c r="D195" t="s">
        <v>2</v>
      </c>
      <c r="E195" t="s">
        <v>3</v>
      </c>
      <c r="F195" t="s">
        <v>4</v>
      </c>
      <c r="G195" t="s">
        <v>175</v>
      </c>
      <c r="H195" t="s">
        <v>6</v>
      </c>
      <c r="I195" t="s">
        <v>7</v>
      </c>
      <c r="J195" t="s">
        <v>4</v>
      </c>
      <c r="K195" t="s">
        <v>184</v>
      </c>
      <c r="L195" t="s">
        <v>9</v>
      </c>
      <c r="M195" t="s">
        <v>10</v>
      </c>
      <c r="N195" t="s">
        <v>4</v>
      </c>
      <c r="O195" s="3" t="s">
        <v>511</v>
      </c>
      <c r="P195" t="s">
        <v>4</v>
      </c>
      <c r="Q195" t="s">
        <v>12</v>
      </c>
      <c r="R195" t="s">
        <v>4</v>
      </c>
      <c r="AD195" t="s">
        <v>18</v>
      </c>
      <c r="AE195" t="str" cm="1">
        <f t="array" ref="AE19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/cantos/src/chtml/p/plegariaeucaristicaiv–(1988).html</v>
      </c>
      <c r="AF195" t="s">
        <v>20</v>
      </c>
      <c r="AG195" t="str">
        <f>LOWER(LEFT(Table134567[[#This Row],[Titulo]],1))</f>
        <v>p</v>
      </c>
      <c r="AH195" t="e">
        <f>_xlfn.CONCAT(Table134567[[#This Row],[ID]:[c021]])</f>
        <v>#VALUE!</v>
      </c>
    </row>
    <row r="196" spans="1:34" x14ac:dyDescent="0.35">
      <c r="A196">
        <v>204</v>
      </c>
      <c r="B196" t="s">
        <v>1</v>
      </c>
      <c r="C196" t="e">
        <f t="shared" ref="C196:C226" si="3">+C195+1</f>
        <v>#VALUE!</v>
      </c>
      <c r="D196" t="s">
        <v>2</v>
      </c>
      <c r="E196" t="s">
        <v>3</v>
      </c>
      <c r="F196" t="s">
        <v>4</v>
      </c>
      <c r="G196" t="s">
        <v>602</v>
      </c>
      <c r="H196" t="s">
        <v>6</v>
      </c>
      <c r="I196" t="s">
        <v>7</v>
      </c>
      <c r="J196" t="s">
        <v>4</v>
      </c>
      <c r="K196" t="s">
        <v>392</v>
      </c>
      <c r="L196" t="s">
        <v>9</v>
      </c>
      <c r="M196" t="s">
        <v>10</v>
      </c>
      <c r="N196" t="s">
        <v>4</v>
      </c>
      <c r="O196" t="s">
        <v>11</v>
      </c>
      <c r="P196" t="s">
        <v>4</v>
      </c>
      <c r="Q196" t="s">
        <v>12</v>
      </c>
      <c r="R196" t="s">
        <v>4</v>
      </c>
      <c r="S196" t="s">
        <v>259</v>
      </c>
      <c r="T196" t="s">
        <v>14</v>
      </c>
      <c r="U196" t="s">
        <v>262</v>
      </c>
      <c r="AD196" t="s">
        <v>18</v>
      </c>
      <c r="AE196" t="str" cm="1">
        <f t="array" ref="AE19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/cantos/src/chtml/p/prefacioparaadvientoynavidad.html</v>
      </c>
      <c r="AF196" t="s">
        <v>20</v>
      </c>
      <c r="AG196" t="str">
        <f>LOWER(LEFT(Table134567[[#This Row],[Titulo]],1))</f>
        <v>p</v>
      </c>
      <c r="AH196" t="e">
        <f>_xlfn.CONCAT(Table134567[[#This Row],[ID]:[c021]])</f>
        <v>#VALUE!</v>
      </c>
    </row>
    <row r="197" spans="1:34" x14ac:dyDescent="0.35">
      <c r="A197">
        <v>205</v>
      </c>
      <c r="B197" t="s">
        <v>1</v>
      </c>
      <c r="C197" t="e">
        <f t="shared" si="3"/>
        <v>#VALUE!</v>
      </c>
      <c r="D197" t="s">
        <v>2</v>
      </c>
      <c r="E197" t="s">
        <v>3</v>
      </c>
      <c r="F197" t="s">
        <v>4</v>
      </c>
      <c r="G197" t="s">
        <v>187</v>
      </c>
      <c r="H197" t="s">
        <v>6</v>
      </c>
      <c r="I197" t="s">
        <v>7</v>
      </c>
      <c r="J197" t="s">
        <v>4</v>
      </c>
      <c r="K197" t="s">
        <v>393</v>
      </c>
      <c r="L197" t="s">
        <v>9</v>
      </c>
      <c r="M197" t="s">
        <v>10</v>
      </c>
      <c r="N197" t="s">
        <v>4</v>
      </c>
      <c r="O197" t="s">
        <v>11</v>
      </c>
      <c r="P197" t="s">
        <v>4</v>
      </c>
      <c r="Q197" t="s">
        <v>12</v>
      </c>
      <c r="R197" t="s">
        <v>4</v>
      </c>
      <c r="S197" t="s">
        <v>13</v>
      </c>
      <c r="T197" t="s">
        <v>14</v>
      </c>
      <c r="U197" t="s">
        <v>257</v>
      </c>
      <c r="V197" t="s">
        <v>14</v>
      </c>
      <c r="W197" t="s">
        <v>259</v>
      </c>
      <c r="AD197" t="s">
        <v>18</v>
      </c>
      <c r="AE197" t="str" cm="1">
        <f t="array" ref="AE19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/cantos/src/chtml/p/prefacioparaeltiempopascual.html</v>
      </c>
      <c r="AF197" t="s">
        <v>20</v>
      </c>
      <c r="AG197" t="str">
        <f>LOWER(LEFT(Table134567[[#This Row],[Titulo]],1))</f>
        <v>p</v>
      </c>
      <c r="AH197" t="e">
        <f>_xlfn.CONCAT(Table134567[[#This Row],[ID]:[c021]])</f>
        <v>#VALUE!</v>
      </c>
    </row>
    <row r="198" spans="1:34" x14ac:dyDescent="0.35">
      <c r="A198">
        <v>206</v>
      </c>
      <c r="B198" t="s">
        <v>1</v>
      </c>
      <c r="C198" t="e">
        <f t="shared" si="3"/>
        <v>#VALUE!</v>
      </c>
      <c r="D198" t="s">
        <v>2</v>
      </c>
      <c r="E198" t="s">
        <v>3</v>
      </c>
      <c r="F198" t="s">
        <v>4</v>
      </c>
      <c r="G198" t="s">
        <v>188</v>
      </c>
      <c r="H198" t="s">
        <v>6</v>
      </c>
      <c r="I198" t="s">
        <v>7</v>
      </c>
      <c r="J198" t="s">
        <v>4</v>
      </c>
      <c r="K198" t="s">
        <v>394</v>
      </c>
      <c r="L198" t="s">
        <v>9</v>
      </c>
      <c r="M198" t="s">
        <v>10</v>
      </c>
      <c r="N198" t="s">
        <v>4</v>
      </c>
      <c r="O198" t="s">
        <v>11</v>
      </c>
      <c r="P198" t="s">
        <v>4</v>
      </c>
      <c r="Q198" t="s">
        <v>12</v>
      </c>
      <c r="R198" t="s">
        <v>4</v>
      </c>
      <c r="S198" t="s">
        <v>255</v>
      </c>
      <c r="T198" t="s">
        <v>14</v>
      </c>
      <c r="U198" t="s">
        <v>304</v>
      </c>
      <c r="V198" t="s">
        <v>14</v>
      </c>
      <c r="W198" t="s">
        <v>262</v>
      </c>
      <c r="AD198" t="s">
        <v>18</v>
      </c>
      <c r="AE198" t="str" cm="1">
        <f t="array" ref="AE19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/cantos/src/chtml/p/pregonpascual.html</v>
      </c>
      <c r="AF198" t="s">
        <v>20</v>
      </c>
      <c r="AG198" t="str">
        <f>LOWER(LEFT(Table134567[[#This Row],[Titulo]],1))</f>
        <v>p</v>
      </c>
      <c r="AH198" t="e">
        <f>_xlfn.CONCAT(Table134567[[#This Row],[ID]:[c021]])</f>
        <v>#VALUE!</v>
      </c>
    </row>
    <row r="199" spans="1:34" x14ac:dyDescent="0.35">
      <c r="A199">
        <v>208</v>
      </c>
      <c r="B199" t="s">
        <v>1</v>
      </c>
      <c r="C199" t="e">
        <f t="shared" si="3"/>
        <v>#VALUE!</v>
      </c>
      <c r="D199" t="s">
        <v>2</v>
      </c>
      <c r="E199" t="s">
        <v>3</v>
      </c>
      <c r="F199" t="s">
        <v>4</v>
      </c>
      <c r="G199" t="s">
        <v>608</v>
      </c>
      <c r="H199" t="s">
        <v>6</v>
      </c>
      <c r="I199" t="s">
        <v>7</v>
      </c>
      <c r="J199" t="s">
        <v>4</v>
      </c>
      <c r="K199" t="s">
        <v>397</v>
      </c>
      <c r="L199" t="s">
        <v>9</v>
      </c>
      <c r="M199" t="s">
        <v>10</v>
      </c>
      <c r="N199" t="s">
        <v>4</v>
      </c>
      <c r="O199" t="s">
        <v>11</v>
      </c>
      <c r="P199" t="s">
        <v>4</v>
      </c>
      <c r="Q199" t="s">
        <v>12</v>
      </c>
      <c r="R199" t="s">
        <v>4</v>
      </c>
      <c r="S199" t="s">
        <v>304</v>
      </c>
      <c r="T199" t="s">
        <v>14</v>
      </c>
      <c r="U199" t="s">
        <v>16</v>
      </c>
      <c r="V199" t="s">
        <v>14</v>
      </c>
      <c r="W199" t="s">
        <v>263</v>
      </c>
      <c r="AD199" t="s">
        <v>18</v>
      </c>
      <c r="AE199" t="str" cm="1">
        <f t="array" ref="AE19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/cantos/src/chtml/s/salmodiaparaelevangelio.html</v>
      </c>
      <c r="AF199" t="s">
        <v>20</v>
      </c>
      <c r="AG199" t="str">
        <f>LOWER(LEFT(Table134567[[#This Row],[Titulo]],1))</f>
        <v>s</v>
      </c>
      <c r="AH199" t="e">
        <f>_xlfn.CONCAT(Table134567[[#This Row],[ID]:[c021]])</f>
        <v>#VALUE!</v>
      </c>
    </row>
    <row r="200" spans="1:34" x14ac:dyDescent="0.35">
      <c r="A200">
        <v>209</v>
      </c>
      <c r="B200" t="s">
        <v>1</v>
      </c>
      <c r="C200" t="e">
        <f t="shared" si="3"/>
        <v>#VALUE!</v>
      </c>
      <c r="D200" t="s">
        <v>2</v>
      </c>
      <c r="E200" t="s">
        <v>3</v>
      </c>
      <c r="F200" t="s">
        <v>4</v>
      </c>
      <c r="G200" t="s">
        <v>609</v>
      </c>
      <c r="H200" t="s">
        <v>6</v>
      </c>
      <c r="I200" t="s">
        <v>7</v>
      </c>
      <c r="J200" t="s">
        <v>4</v>
      </c>
      <c r="K200" t="s">
        <v>498</v>
      </c>
      <c r="L200" t="s">
        <v>9</v>
      </c>
      <c r="M200" t="s">
        <v>10</v>
      </c>
      <c r="N200" t="s">
        <v>4</v>
      </c>
      <c r="O200" s="5" t="s">
        <v>510</v>
      </c>
      <c r="P200" t="s">
        <v>4</v>
      </c>
      <c r="Q200" t="s">
        <v>12</v>
      </c>
      <c r="R200" t="s">
        <v>4</v>
      </c>
      <c r="S200" t="s">
        <v>261</v>
      </c>
      <c r="AD200" t="s">
        <v>18</v>
      </c>
      <c r="AE200" t="str" cm="1">
        <f t="array" ref="AE20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/cantos/src/chtml/s/salmodiaparaelrosario.html</v>
      </c>
      <c r="AF200" t="s">
        <v>20</v>
      </c>
      <c r="AG200" t="str">
        <f>LOWER(LEFT(Table134567[[#This Row],[Titulo]],1))</f>
        <v>s</v>
      </c>
      <c r="AH200" t="e">
        <f>_xlfn.CONCAT(Table134567[[#This Row],[ID]:[c021]])</f>
        <v>#VALUE!</v>
      </c>
    </row>
    <row r="201" spans="1:34" x14ac:dyDescent="0.35">
      <c r="A201">
        <v>210</v>
      </c>
      <c r="B201" t="s">
        <v>1</v>
      </c>
      <c r="C201" t="e">
        <f t="shared" si="3"/>
        <v>#VALUE!</v>
      </c>
      <c r="D201" t="s">
        <v>2</v>
      </c>
      <c r="E201" t="s">
        <v>3</v>
      </c>
      <c r="F201" t="s">
        <v>4</v>
      </c>
      <c r="G201" t="s">
        <v>189</v>
      </c>
      <c r="H201" t="s">
        <v>6</v>
      </c>
      <c r="I201" t="s">
        <v>7</v>
      </c>
      <c r="J201" t="s">
        <v>4</v>
      </c>
      <c r="K201" t="s">
        <v>398</v>
      </c>
      <c r="L201" t="s">
        <v>9</v>
      </c>
      <c r="M201" t="s">
        <v>10</v>
      </c>
      <c r="N201" t="s">
        <v>4</v>
      </c>
      <c r="O201" t="s">
        <v>11</v>
      </c>
      <c r="P201" t="s">
        <v>4</v>
      </c>
      <c r="Q201" t="s">
        <v>12</v>
      </c>
      <c r="R201" t="s">
        <v>4</v>
      </c>
      <c r="S201" t="s">
        <v>255</v>
      </c>
      <c r="T201" t="s">
        <v>14</v>
      </c>
      <c r="U201" t="s">
        <v>262</v>
      </c>
      <c r="AD201" t="s">
        <v>18</v>
      </c>
      <c r="AE201" t="str" cm="1">
        <f t="array" ref="AE20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/cantos/src/chtml/s/salmodiaparaelsalmoresponsorial.html</v>
      </c>
      <c r="AF201" t="s">
        <v>20</v>
      </c>
      <c r="AG201" t="str">
        <f>LOWER(LEFT(Table134567[[#This Row],[Titulo]],1))</f>
        <v>s</v>
      </c>
      <c r="AH201" t="e">
        <f>_xlfn.CONCAT(Table134567[[#This Row],[ID]:[c021]])</f>
        <v>#VALUE!</v>
      </c>
    </row>
    <row r="202" spans="1:34" x14ac:dyDescent="0.35">
      <c r="A202">
        <v>211</v>
      </c>
      <c r="B202" t="s">
        <v>1</v>
      </c>
      <c r="C202" t="e">
        <f t="shared" si="3"/>
        <v>#VALUE!</v>
      </c>
      <c r="D202" t="s">
        <v>2</v>
      </c>
      <c r="E202" t="s">
        <v>3</v>
      </c>
      <c r="F202" t="s">
        <v>4</v>
      </c>
      <c r="G202" t="s">
        <v>610</v>
      </c>
      <c r="H202" t="s">
        <v>6</v>
      </c>
      <c r="I202" t="s">
        <v>7</v>
      </c>
      <c r="J202" t="s">
        <v>4</v>
      </c>
      <c r="K202" t="s">
        <v>399</v>
      </c>
      <c r="L202" t="s">
        <v>9</v>
      </c>
      <c r="M202" t="s">
        <v>10</v>
      </c>
      <c r="N202" t="s">
        <v>4</v>
      </c>
      <c r="O202" t="s">
        <v>11</v>
      </c>
      <c r="P202" t="s">
        <v>4</v>
      </c>
      <c r="Q202" t="s">
        <v>12</v>
      </c>
      <c r="R202" t="s">
        <v>4</v>
      </c>
      <c r="S202" t="s">
        <v>13</v>
      </c>
      <c r="T202" t="s">
        <v>14</v>
      </c>
      <c r="U202" t="s">
        <v>16</v>
      </c>
      <c r="AD202" t="s">
        <v>18</v>
      </c>
      <c r="AE202" t="str" cm="1">
        <f t="array" ref="AE20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/cantos/src/chtml/s/salmodiasparalaoraciondelosfieles.html</v>
      </c>
      <c r="AF202" t="s">
        <v>20</v>
      </c>
      <c r="AG202" t="str">
        <f>LOWER(LEFT(Table134567[[#This Row],[Titulo]],1))</f>
        <v>s</v>
      </c>
      <c r="AH202" t="e">
        <f>_xlfn.CONCAT(Table134567[[#This Row],[ID]:[c021]])</f>
        <v>#VALUE!</v>
      </c>
    </row>
    <row r="203" spans="1:34" x14ac:dyDescent="0.35">
      <c r="A203">
        <v>212</v>
      </c>
      <c r="B203" t="s">
        <v>1</v>
      </c>
      <c r="C203" t="e">
        <f t="shared" si="3"/>
        <v>#VALUE!</v>
      </c>
      <c r="D203" t="s">
        <v>2</v>
      </c>
      <c r="E203" t="s">
        <v>3</v>
      </c>
      <c r="F203" t="s">
        <v>4</v>
      </c>
      <c r="G203" t="s">
        <v>611</v>
      </c>
      <c r="H203" t="s">
        <v>6</v>
      </c>
      <c r="I203" t="s">
        <v>7</v>
      </c>
      <c r="J203" t="s">
        <v>4</v>
      </c>
      <c r="K203" t="s">
        <v>400</v>
      </c>
      <c r="L203" t="s">
        <v>9</v>
      </c>
      <c r="M203" t="s">
        <v>10</v>
      </c>
      <c r="N203" t="s">
        <v>4</v>
      </c>
      <c r="O203" t="s">
        <v>11</v>
      </c>
      <c r="P203" t="s">
        <v>4</v>
      </c>
      <c r="Q203" t="s">
        <v>12</v>
      </c>
      <c r="R203" t="s">
        <v>4</v>
      </c>
      <c r="S203" t="s">
        <v>13</v>
      </c>
      <c r="AD203" t="s">
        <v>18</v>
      </c>
      <c r="AE203" t="str" cm="1">
        <f t="array" ref="AE20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/cantos/src/chtml/s/salmodiasparalaudes.html</v>
      </c>
      <c r="AF203" t="s">
        <v>20</v>
      </c>
      <c r="AG203" t="str">
        <f>LOWER(LEFT(Table134567[[#This Row],[Titulo]],1))</f>
        <v>s</v>
      </c>
      <c r="AH203" t="e">
        <f>_xlfn.CONCAT(Table134567[[#This Row],[ID]:[c021]])</f>
        <v>#VALUE!</v>
      </c>
    </row>
    <row r="204" spans="1:34" x14ac:dyDescent="0.35">
      <c r="A204">
        <v>214</v>
      </c>
      <c r="B204" t="s">
        <v>1</v>
      </c>
      <c r="C204" t="e">
        <f t="shared" si="3"/>
        <v>#VALUE!</v>
      </c>
      <c r="D204" t="s">
        <v>2</v>
      </c>
      <c r="E204" t="s">
        <v>3</v>
      </c>
      <c r="F204" t="s">
        <v>4</v>
      </c>
      <c r="G204" t="s">
        <v>617</v>
      </c>
      <c r="H204" t="s">
        <v>6</v>
      </c>
      <c r="I204" t="s">
        <v>7</v>
      </c>
      <c r="J204" t="s">
        <v>4</v>
      </c>
      <c r="K204" t="s">
        <v>448</v>
      </c>
      <c r="L204" t="s">
        <v>9</v>
      </c>
      <c r="M204" t="s">
        <v>10</v>
      </c>
      <c r="N204" t="s">
        <v>4</v>
      </c>
      <c r="O204" s="3" t="s">
        <v>511</v>
      </c>
      <c r="P204" t="s">
        <v>4</v>
      </c>
      <c r="Q204" t="s">
        <v>12</v>
      </c>
      <c r="R204" t="s">
        <v>4</v>
      </c>
      <c r="AD204" t="s">
        <v>18</v>
      </c>
      <c r="AE204" t="str" cm="1">
        <f t="array" ref="AE20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/cantos/src/chtml/s/santopalomeras65.html</v>
      </c>
      <c r="AF204" t="s">
        <v>20</v>
      </c>
      <c r="AG204" t="str">
        <f>LOWER(LEFT(Table134567[[#This Row],[Titulo]],1))</f>
        <v>s</v>
      </c>
      <c r="AH204" t="e">
        <f>_xlfn.CONCAT(Table134567[[#This Row],[ID]:[c021]])</f>
        <v>#VALUE!</v>
      </c>
    </row>
    <row r="205" spans="1:34" x14ac:dyDescent="0.35">
      <c r="A205">
        <v>215</v>
      </c>
      <c r="B205" t="s">
        <v>1</v>
      </c>
      <c r="C205" t="e">
        <f t="shared" si="3"/>
        <v>#VALUE!</v>
      </c>
      <c r="D205" t="s">
        <v>2</v>
      </c>
      <c r="E205" t="s">
        <v>3</v>
      </c>
      <c r="F205" t="s">
        <v>4</v>
      </c>
      <c r="G205" t="s">
        <v>615</v>
      </c>
      <c r="H205" t="s">
        <v>6</v>
      </c>
      <c r="I205" t="s">
        <v>7</v>
      </c>
      <c r="J205" t="s">
        <v>4</v>
      </c>
      <c r="K205" t="s">
        <v>450</v>
      </c>
      <c r="L205" t="s">
        <v>9</v>
      </c>
      <c r="M205" t="s">
        <v>10</v>
      </c>
      <c r="N205" t="s">
        <v>4</v>
      </c>
      <c r="O205" s="3" t="s">
        <v>511</v>
      </c>
      <c r="P205" t="s">
        <v>4</v>
      </c>
      <c r="Q205" t="s">
        <v>12</v>
      </c>
      <c r="R205" t="s">
        <v>4</v>
      </c>
      <c r="S205" t="s">
        <v>429</v>
      </c>
      <c r="AD205" t="s">
        <v>18</v>
      </c>
      <c r="AE205" t="str" cm="1">
        <f t="array" ref="AE20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/cantos/src/chtml/s/santohebreo.html</v>
      </c>
      <c r="AF205" t="s">
        <v>20</v>
      </c>
      <c r="AG205" t="str">
        <f>LOWER(LEFT(Table134567[[#This Row],[Titulo]],1))</f>
        <v>s</v>
      </c>
      <c r="AH205" t="e">
        <f>_xlfn.CONCAT(Table134567[[#This Row],[ID]:[c021]])</f>
        <v>#VALUE!</v>
      </c>
    </row>
    <row r="206" spans="1:34" x14ac:dyDescent="0.35">
      <c r="A206">
        <v>216</v>
      </c>
      <c r="B206" t="s">
        <v>1</v>
      </c>
      <c r="C206" t="e">
        <f t="shared" si="3"/>
        <v>#VALUE!</v>
      </c>
      <c r="D206" t="s">
        <v>2</v>
      </c>
      <c r="E206" t="s">
        <v>3</v>
      </c>
      <c r="F206" t="s">
        <v>4</v>
      </c>
      <c r="G206" t="s">
        <v>616</v>
      </c>
      <c r="H206" t="s">
        <v>6</v>
      </c>
      <c r="I206" t="s">
        <v>7</v>
      </c>
      <c r="J206" t="s">
        <v>4</v>
      </c>
      <c r="K206" t="s">
        <v>450</v>
      </c>
      <c r="L206" t="s">
        <v>9</v>
      </c>
      <c r="M206" t="s">
        <v>10</v>
      </c>
      <c r="N206" t="s">
        <v>4</v>
      </c>
      <c r="O206" s="3" t="s">
        <v>511</v>
      </c>
      <c r="P206" t="s">
        <v>4</v>
      </c>
      <c r="Q206" t="s">
        <v>12</v>
      </c>
      <c r="R206" t="s">
        <v>4</v>
      </c>
      <c r="S206" t="s">
        <v>429</v>
      </c>
      <c r="AD206" t="s">
        <v>18</v>
      </c>
      <c r="AE206" t="str" cm="1">
        <f t="array" ref="AE20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/cantos/src/chtml/s/santopalestina74.html</v>
      </c>
      <c r="AF206" t="s">
        <v>20</v>
      </c>
      <c r="AG206" t="str">
        <f>LOWER(LEFT(Table134567[[#This Row],[Titulo]],1))</f>
        <v>s</v>
      </c>
      <c r="AH206" t="e">
        <f>_xlfn.CONCAT(Table134567[[#This Row],[ID]:[c021]])</f>
        <v>#VALUE!</v>
      </c>
    </row>
    <row r="207" spans="1:34" x14ac:dyDescent="0.35">
      <c r="A207">
        <v>217</v>
      </c>
      <c r="B207" t="s">
        <v>1</v>
      </c>
      <c r="C207" t="e">
        <f t="shared" si="3"/>
        <v>#VALUE!</v>
      </c>
      <c r="D207" t="s">
        <v>2</v>
      </c>
      <c r="E207" t="s">
        <v>3</v>
      </c>
      <c r="F207" t="s">
        <v>4</v>
      </c>
      <c r="G207" t="s">
        <v>618</v>
      </c>
      <c r="H207" t="s">
        <v>6</v>
      </c>
      <c r="I207" t="s">
        <v>7</v>
      </c>
      <c r="J207" t="s">
        <v>4</v>
      </c>
      <c r="K207" t="s">
        <v>449</v>
      </c>
      <c r="L207" t="s">
        <v>9</v>
      </c>
      <c r="M207" t="s">
        <v>10</v>
      </c>
      <c r="N207" t="s">
        <v>4</v>
      </c>
      <c r="O207" s="3" t="s">
        <v>511</v>
      </c>
      <c r="P207" t="s">
        <v>4</v>
      </c>
      <c r="Q207" t="s">
        <v>12</v>
      </c>
      <c r="R207" t="s">
        <v>4</v>
      </c>
      <c r="AD207" t="s">
        <v>18</v>
      </c>
      <c r="AE207" t="str" cm="1">
        <f t="array" ref="AE20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/cantos/src/chtml/s/santoroma77.html</v>
      </c>
      <c r="AF207" t="s">
        <v>20</v>
      </c>
      <c r="AG207" t="str">
        <f>LOWER(LEFT(Table134567[[#This Row],[Titulo]],1))</f>
        <v>s</v>
      </c>
      <c r="AH207" t="e">
        <f>_xlfn.CONCAT(Table134567[[#This Row],[ID]:[c021]])</f>
        <v>#VALUE!</v>
      </c>
    </row>
    <row r="208" spans="1:34" x14ac:dyDescent="0.35">
      <c r="A208">
        <v>218</v>
      </c>
      <c r="B208" t="s">
        <v>1</v>
      </c>
      <c r="C208" t="e">
        <f t="shared" si="3"/>
        <v>#VALUE!</v>
      </c>
      <c r="D208" t="s">
        <v>2</v>
      </c>
      <c r="E208" t="s">
        <v>3</v>
      </c>
      <c r="F208" t="s">
        <v>4</v>
      </c>
      <c r="G208" t="s">
        <v>613</v>
      </c>
      <c r="H208" t="s">
        <v>6</v>
      </c>
      <c r="I208" t="s">
        <v>7</v>
      </c>
      <c r="J208" t="s">
        <v>4</v>
      </c>
      <c r="K208" t="s">
        <v>446</v>
      </c>
      <c r="L208" t="s">
        <v>9</v>
      </c>
      <c r="M208" t="s">
        <v>10</v>
      </c>
      <c r="N208" t="s">
        <v>4</v>
      </c>
      <c r="O208" s="3" t="s">
        <v>511</v>
      </c>
      <c r="P208" t="s">
        <v>4</v>
      </c>
      <c r="Q208" t="s">
        <v>12</v>
      </c>
      <c r="R208" t="s">
        <v>4</v>
      </c>
      <c r="AD208" t="s">
        <v>18</v>
      </c>
      <c r="AE208" t="str" cm="1">
        <f t="array" ref="AE20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/cantos/src/chtml/s/santo1982.html</v>
      </c>
      <c r="AF208" t="s">
        <v>20</v>
      </c>
      <c r="AG208" t="str">
        <f>LOWER(LEFT(Table134567[[#This Row],[Titulo]],1))</f>
        <v>s</v>
      </c>
      <c r="AH208" t="e">
        <f>_xlfn.CONCAT(Table134567[[#This Row],[ID]:[c021]])</f>
        <v>#VALUE!</v>
      </c>
    </row>
    <row r="209" spans="1:34" x14ac:dyDescent="0.35">
      <c r="A209">
        <v>219</v>
      </c>
      <c r="B209" t="s">
        <v>1</v>
      </c>
      <c r="C209" t="e">
        <f t="shared" si="3"/>
        <v>#VALUE!</v>
      </c>
      <c r="D209" t="s">
        <v>2</v>
      </c>
      <c r="E209" t="s">
        <v>3</v>
      </c>
      <c r="F209" t="s">
        <v>4</v>
      </c>
      <c r="G209" t="s">
        <v>614</v>
      </c>
      <c r="H209" t="s">
        <v>6</v>
      </c>
      <c r="I209" t="s">
        <v>7</v>
      </c>
      <c r="J209" t="s">
        <v>4</v>
      </c>
      <c r="K209" t="s">
        <v>335</v>
      </c>
      <c r="L209" t="s">
        <v>9</v>
      </c>
      <c r="M209" t="s">
        <v>10</v>
      </c>
      <c r="N209" t="s">
        <v>4</v>
      </c>
      <c r="O209" t="s">
        <v>11</v>
      </c>
      <c r="P209" t="s">
        <v>4</v>
      </c>
      <c r="Q209" t="s">
        <v>12</v>
      </c>
      <c r="R209" t="s">
        <v>4</v>
      </c>
      <c r="S209" t="s">
        <v>256</v>
      </c>
      <c r="T209" t="s">
        <v>14</v>
      </c>
      <c r="U209" t="s">
        <v>261</v>
      </c>
      <c r="AD209" t="s">
        <v>18</v>
      </c>
      <c r="AE209" t="str" cm="1">
        <f t="array" ref="AE20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/cantos/src/chtml/s/santo1988.html</v>
      </c>
      <c r="AF209" t="s">
        <v>20</v>
      </c>
      <c r="AG209" t="str">
        <f>LOWER(LEFT(Table134567[[#This Row],[Titulo]],1))</f>
        <v>s</v>
      </c>
      <c r="AH209" t="e">
        <f>_xlfn.CONCAT(Table134567[[#This Row],[ID]:[c021]])</f>
        <v>#VALUE!</v>
      </c>
    </row>
    <row r="210" spans="1:34" x14ac:dyDescent="0.35">
      <c r="A210">
        <v>220</v>
      </c>
      <c r="B210" t="s">
        <v>1</v>
      </c>
      <c r="C210" t="e">
        <f t="shared" si="3"/>
        <v>#VALUE!</v>
      </c>
      <c r="D210" t="s">
        <v>2</v>
      </c>
      <c r="E210" t="s">
        <v>3</v>
      </c>
      <c r="F210" t="s">
        <v>4</v>
      </c>
      <c r="G210" t="s">
        <v>197</v>
      </c>
      <c r="H210" t="s">
        <v>6</v>
      </c>
      <c r="I210" t="s">
        <v>7</v>
      </c>
      <c r="J210" t="s">
        <v>4</v>
      </c>
      <c r="K210" t="s">
        <v>335</v>
      </c>
      <c r="L210" t="s">
        <v>9</v>
      </c>
      <c r="M210" t="s">
        <v>10</v>
      </c>
      <c r="N210" t="s">
        <v>4</v>
      </c>
      <c r="O210" t="s">
        <v>11</v>
      </c>
      <c r="P210" t="s">
        <v>4</v>
      </c>
      <c r="Q210" t="s">
        <v>12</v>
      </c>
      <c r="R210" t="s">
        <v>4</v>
      </c>
      <c r="S210" t="s">
        <v>256</v>
      </c>
      <c r="AD210" t="s">
        <v>18</v>
      </c>
      <c r="AE210" t="str" cm="1">
        <f t="array" ref="AE21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/cantos/src/chtml/t/tedeum.html</v>
      </c>
      <c r="AF210" t="s">
        <v>20</v>
      </c>
      <c r="AG210" t="str">
        <f>LOWER(LEFT(Table134567[[#This Row],[Titulo]],1))</f>
        <v>t</v>
      </c>
      <c r="AH210" t="e">
        <f>_xlfn.CONCAT(Table134567[[#This Row],[ID]:[c021]])</f>
        <v>#VALUE!</v>
      </c>
    </row>
    <row r="211" spans="1:34" x14ac:dyDescent="0.35">
      <c r="A211">
        <v>221</v>
      </c>
      <c r="B211" t="s">
        <v>1</v>
      </c>
      <c r="C211" t="e">
        <f t="shared" si="3"/>
        <v>#VALUE!</v>
      </c>
      <c r="D211" t="s">
        <v>2</v>
      </c>
      <c r="E211" t="s">
        <v>3</v>
      </c>
      <c r="F211" t="s">
        <v>4</v>
      </c>
      <c r="G211" t="s">
        <v>539</v>
      </c>
      <c r="H211" t="s">
        <v>6</v>
      </c>
      <c r="I211" t="s">
        <v>7</v>
      </c>
      <c r="J211" t="s">
        <v>4</v>
      </c>
      <c r="K211" t="s">
        <v>333</v>
      </c>
      <c r="L211" t="s">
        <v>9</v>
      </c>
      <c r="M211" t="s">
        <v>10</v>
      </c>
      <c r="N211" t="s">
        <v>4</v>
      </c>
      <c r="O211" t="s">
        <v>11</v>
      </c>
      <c r="P211" t="s">
        <v>4</v>
      </c>
      <c r="Q211" t="s">
        <v>12</v>
      </c>
      <c r="R211" t="s">
        <v>4</v>
      </c>
      <c r="S211" t="s">
        <v>259</v>
      </c>
      <c r="T211" t="s">
        <v>14</v>
      </c>
      <c r="U211" t="s">
        <v>262</v>
      </c>
      <c r="AD211" t="s">
        <v>18</v>
      </c>
      <c r="AE211" t="str" cm="1">
        <f t="array" ref="AE21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/cantos/src/chtml/c/comoelimpulsoquesientelaira.html</v>
      </c>
      <c r="AF211" t="s">
        <v>20</v>
      </c>
      <c r="AG211" t="str">
        <f>LOWER(LEFT(Table134567[[#This Row],[Titulo]],1))</f>
        <v>c</v>
      </c>
      <c r="AH211" t="e">
        <f>_xlfn.CONCAT(Table134567[[#This Row],[ID]:[c021]])</f>
        <v>#VALUE!</v>
      </c>
    </row>
    <row r="212" spans="1:34" x14ac:dyDescent="0.35">
      <c r="A212">
        <v>222</v>
      </c>
      <c r="B212" t="s">
        <v>1</v>
      </c>
      <c r="C212" t="e">
        <f t="shared" si="3"/>
        <v>#VALUE!</v>
      </c>
      <c r="D212" t="s">
        <v>2</v>
      </c>
      <c r="E212" t="s">
        <v>3</v>
      </c>
      <c r="F212" t="s">
        <v>4</v>
      </c>
      <c r="G212" t="s">
        <v>230</v>
      </c>
      <c r="H212" t="s">
        <v>6</v>
      </c>
      <c r="I212" t="s">
        <v>7</v>
      </c>
      <c r="J212" t="s">
        <v>4</v>
      </c>
      <c r="K212" t="s">
        <v>337</v>
      </c>
      <c r="L212" t="s">
        <v>9</v>
      </c>
      <c r="M212" t="s">
        <v>10</v>
      </c>
      <c r="N212" t="s">
        <v>4</v>
      </c>
      <c r="O212" t="s">
        <v>11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304</v>
      </c>
      <c r="V212" t="s">
        <v>14</v>
      </c>
      <c r="W212" t="s">
        <v>262</v>
      </c>
      <c r="AD212" t="s">
        <v>18</v>
      </c>
      <c r="AE212" t="str" cm="1">
        <f t="array" ref="AE21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/cantos/src/chtml/c/cuandodormia.html</v>
      </c>
      <c r="AF212" t="s">
        <v>20</v>
      </c>
      <c r="AG212" t="str">
        <f>LOWER(LEFT(Table134567[[#This Row],[Titulo]],1))</f>
        <v>c</v>
      </c>
      <c r="AH212" t="e">
        <f>_xlfn.CONCAT(Table134567[[#This Row],[ID]:[c021]])</f>
        <v>#VALUE!</v>
      </c>
    </row>
    <row r="213" spans="1:34" x14ac:dyDescent="0.35">
      <c r="A213">
        <v>223</v>
      </c>
      <c r="B213" t="s">
        <v>1</v>
      </c>
      <c r="C213" t="e">
        <f t="shared" si="3"/>
        <v>#VALUE!</v>
      </c>
      <c r="D213" t="s">
        <v>2</v>
      </c>
      <c r="E213" t="s">
        <v>3</v>
      </c>
      <c r="F213" t="s">
        <v>4</v>
      </c>
      <c r="G213" t="s">
        <v>203</v>
      </c>
      <c r="H213" t="s">
        <v>6</v>
      </c>
      <c r="I213" t="s">
        <v>7</v>
      </c>
      <c r="J213" t="s">
        <v>4</v>
      </c>
      <c r="K213" t="s">
        <v>340</v>
      </c>
      <c r="L213" t="s">
        <v>9</v>
      </c>
      <c r="M213" t="s">
        <v>10</v>
      </c>
      <c r="N213" t="s">
        <v>4</v>
      </c>
      <c r="O213" t="s">
        <v>11</v>
      </c>
      <c r="P213" t="s">
        <v>4</v>
      </c>
      <c r="Q213" t="s">
        <v>12</v>
      </c>
      <c r="R213" t="s">
        <v>4</v>
      </c>
      <c r="S213" t="s">
        <v>255</v>
      </c>
      <c r="T213" t="s">
        <v>14</v>
      </c>
      <c r="U213" t="s">
        <v>17</v>
      </c>
      <c r="V213" t="s">
        <v>14</v>
      </c>
      <c r="W213" t="s">
        <v>262</v>
      </c>
      <c r="AD213" t="s">
        <v>18</v>
      </c>
      <c r="AE213" t="str" cm="1">
        <f t="array" ref="AE21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/cantos/src/chtml/d/debora.html</v>
      </c>
      <c r="AF213" t="s">
        <v>20</v>
      </c>
      <c r="AG213" t="str">
        <f>LOWER(LEFT(Table134567[[#This Row],[Titulo]],1))</f>
        <v>d</v>
      </c>
      <c r="AH213" t="e">
        <f>_xlfn.CONCAT(Table134567[[#This Row],[ID]:[c021]])</f>
        <v>#VALUE!</v>
      </c>
    </row>
    <row r="214" spans="1:34" x14ac:dyDescent="0.35">
      <c r="A214">
        <v>224</v>
      </c>
      <c r="B214" t="s">
        <v>1</v>
      </c>
      <c r="C214" t="e">
        <f t="shared" si="3"/>
        <v>#VALUE!</v>
      </c>
      <c r="D214" t="s">
        <v>2</v>
      </c>
      <c r="E214" t="s">
        <v>3</v>
      </c>
      <c r="F214" t="s">
        <v>4</v>
      </c>
      <c r="G214" t="s">
        <v>206</v>
      </c>
      <c r="H214" t="s">
        <v>6</v>
      </c>
      <c r="I214" t="s">
        <v>7</v>
      </c>
      <c r="J214" t="s">
        <v>4</v>
      </c>
      <c r="K214" t="s">
        <v>346</v>
      </c>
      <c r="L214" t="s">
        <v>9</v>
      </c>
      <c r="M214" t="s">
        <v>10</v>
      </c>
      <c r="N214" t="s">
        <v>4</v>
      </c>
      <c r="O214" t="s">
        <v>11</v>
      </c>
      <c r="P214" t="s">
        <v>4</v>
      </c>
      <c r="Q214" t="s">
        <v>12</v>
      </c>
      <c r="R214" t="s">
        <v>4</v>
      </c>
      <c r="S214" t="s">
        <v>254</v>
      </c>
      <c r="T214" t="s">
        <v>14</v>
      </c>
      <c r="U214" t="s">
        <v>262</v>
      </c>
      <c r="AD214" t="s">
        <v>18</v>
      </c>
      <c r="AE214" t="str" cm="1">
        <f t="array" ref="AE21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/cantos/src/chtml/e/elmismodios.html</v>
      </c>
      <c r="AF214" t="s">
        <v>20</v>
      </c>
      <c r="AG214" t="str">
        <f>LOWER(LEFT(Table134567[[#This Row],[Titulo]],1))</f>
        <v>e</v>
      </c>
      <c r="AH214" t="e">
        <f>_xlfn.CONCAT(Table134567[[#This Row],[ID]:[c021]])</f>
        <v>#VALUE!</v>
      </c>
    </row>
    <row r="215" spans="1:34" x14ac:dyDescent="0.35">
      <c r="A215">
        <v>225</v>
      </c>
      <c r="B215" t="s">
        <v>1</v>
      </c>
      <c r="C215" t="e">
        <f t="shared" si="3"/>
        <v>#VALUE!</v>
      </c>
      <c r="D215" t="s">
        <v>2</v>
      </c>
      <c r="E215" t="s">
        <v>3</v>
      </c>
      <c r="F215" t="s">
        <v>4</v>
      </c>
      <c r="G215" t="s">
        <v>207</v>
      </c>
      <c r="H215" t="s">
        <v>6</v>
      </c>
      <c r="I215" t="s">
        <v>7</v>
      </c>
      <c r="J215" t="s">
        <v>4</v>
      </c>
      <c r="K215" t="s">
        <v>348</v>
      </c>
      <c r="L215" t="s">
        <v>9</v>
      </c>
      <c r="M215" t="s">
        <v>10</v>
      </c>
      <c r="N215" t="s">
        <v>4</v>
      </c>
      <c r="O215" t="s">
        <v>11</v>
      </c>
      <c r="P215" t="s">
        <v>4</v>
      </c>
      <c r="Q215" t="s">
        <v>12</v>
      </c>
      <c r="R215" t="s">
        <v>4</v>
      </c>
      <c r="S215" t="s">
        <v>16</v>
      </c>
      <c r="T215" t="s">
        <v>14</v>
      </c>
      <c r="U215" t="s">
        <v>262</v>
      </c>
      <c r="AD215" t="s">
        <v>18</v>
      </c>
      <c r="AE215" t="str" cm="1">
        <f t="array" ref="AE21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/cantos/src/chtml/e/elsembrador.html</v>
      </c>
      <c r="AF215" t="s">
        <v>20</v>
      </c>
      <c r="AG215" t="str">
        <f>LOWER(LEFT(Table134567[[#This Row],[Titulo]],1))</f>
        <v>e</v>
      </c>
      <c r="AH215" t="e">
        <f>_xlfn.CONCAT(Table134567[[#This Row],[ID]:[c021]])</f>
        <v>#VALUE!</v>
      </c>
    </row>
    <row r="216" spans="1:34" x14ac:dyDescent="0.35">
      <c r="A216">
        <v>226</v>
      </c>
      <c r="B216" t="s">
        <v>1</v>
      </c>
      <c r="C216" t="e">
        <f t="shared" si="3"/>
        <v>#VALUE!</v>
      </c>
      <c r="D216" t="s">
        <v>2</v>
      </c>
      <c r="E216" t="s">
        <v>3</v>
      </c>
      <c r="F216" t="s">
        <v>4</v>
      </c>
      <c r="G216" t="s">
        <v>212</v>
      </c>
      <c r="H216" t="s">
        <v>6</v>
      </c>
      <c r="I216" t="s">
        <v>7</v>
      </c>
      <c r="J216" t="s">
        <v>4</v>
      </c>
      <c r="K216" t="s">
        <v>363</v>
      </c>
      <c r="L216" t="s">
        <v>9</v>
      </c>
      <c r="M216" t="s">
        <v>10</v>
      </c>
      <c r="N216" t="s">
        <v>4</v>
      </c>
      <c r="O216" t="s">
        <v>11</v>
      </c>
      <c r="P216" t="s">
        <v>4</v>
      </c>
      <c r="Q216" t="s">
        <v>12</v>
      </c>
      <c r="R216" t="s">
        <v>4</v>
      </c>
      <c r="S216" t="s">
        <v>253</v>
      </c>
      <c r="T216" t="s">
        <v>14</v>
      </c>
      <c r="U216" t="s">
        <v>255</v>
      </c>
      <c r="V216" t="s">
        <v>14</v>
      </c>
      <c r="W216" t="s">
        <v>262</v>
      </c>
      <c r="AD216" t="s">
        <v>18</v>
      </c>
      <c r="AE216" t="str" cm="1">
        <f t="array" ref="AE21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/cantos/src/chtml/h/heaquiquenuestroespejoeselsenor.html</v>
      </c>
      <c r="AF216" t="s">
        <v>20</v>
      </c>
      <c r="AG216" t="str">
        <f>LOWER(LEFT(Table134567[[#This Row],[Titulo]],1))</f>
        <v>h</v>
      </c>
      <c r="AH216" t="e">
        <f>_xlfn.CONCAT(Table134567[[#This Row],[ID]:[c021]])</f>
        <v>#VALUE!</v>
      </c>
    </row>
    <row r="217" spans="1:34" x14ac:dyDescent="0.35">
      <c r="A217">
        <v>227</v>
      </c>
      <c r="B217" t="s">
        <v>1</v>
      </c>
      <c r="C217" t="e">
        <f t="shared" si="3"/>
        <v>#VALUE!</v>
      </c>
      <c r="D217" t="s">
        <v>2</v>
      </c>
      <c r="E217" t="s">
        <v>3</v>
      </c>
      <c r="F217" t="s">
        <v>4</v>
      </c>
      <c r="G217" t="s">
        <v>573</v>
      </c>
      <c r="H217" t="s">
        <v>6</v>
      </c>
      <c r="I217" t="s">
        <v>7</v>
      </c>
      <c r="J217" t="s">
        <v>4</v>
      </c>
      <c r="K217" t="s">
        <v>335</v>
      </c>
      <c r="L217" t="s">
        <v>9</v>
      </c>
      <c r="M217" t="s">
        <v>10</v>
      </c>
      <c r="N217" t="s">
        <v>4</v>
      </c>
      <c r="O217" t="s">
        <v>11</v>
      </c>
      <c r="P217" t="s">
        <v>4</v>
      </c>
      <c r="Q217" t="s">
        <v>12</v>
      </c>
      <c r="R217" t="s">
        <v>4</v>
      </c>
      <c r="S217" t="s">
        <v>253</v>
      </c>
      <c r="AD217" t="s">
        <v>18</v>
      </c>
      <c r="AE217" t="str" cm="1">
        <f t="array" ref="AE21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/cantos/src/chtml/h/himnoalacruzgloriosa.html</v>
      </c>
      <c r="AF217" t="s">
        <v>20</v>
      </c>
      <c r="AG217" t="str">
        <f>LOWER(LEFT(Table134567[[#This Row],[Titulo]],1))</f>
        <v>h</v>
      </c>
      <c r="AH217" t="e">
        <f>_xlfn.CONCAT(Table134567[[#This Row],[ID]:[c021]])</f>
        <v>#VALUE!</v>
      </c>
    </row>
    <row r="218" spans="1:34" x14ac:dyDescent="0.35">
      <c r="A218">
        <v>228</v>
      </c>
      <c r="B218" t="s">
        <v>1</v>
      </c>
      <c r="C218" t="e">
        <f t="shared" si="3"/>
        <v>#VALUE!</v>
      </c>
      <c r="D218" t="s">
        <v>2</v>
      </c>
      <c r="E218" t="s">
        <v>3</v>
      </c>
      <c r="F218" t="s">
        <v>4</v>
      </c>
      <c r="G218" t="s">
        <v>576</v>
      </c>
      <c r="H218" t="s">
        <v>6</v>
      </c>
      <c r="I218" t="s">
        <v>7</v>
      </c>
      <c r="J218" t="s">
        <v>4</v>
      </c>
      <c r="K218" t="s">
        <v>490</v>
      </c>
      <c r="L218" t="s">
        <v>9</v>
      </c>
      <c r="M218" t="s">
        <v>10</v>
      </c>
      <c r="N218" t="s">
        <v>4</v>
      </c>
      <c r="O218" s="5" t="s">
        <v>510</v>
      </c>
      <c r="P218" t="s">
        <v>4</v>
      </c>
      <c r="Q218" t="s">
        <v>12</v>
      </c>
      <c r="R218" t="s">
        <v>4</v>
      </c>
      <c r="S218" t="s">
        <v>263</v>
      </c>
      <c r="AD218" t="s">
        <v>18</v>
      </c>
      <c r="AE218" t="str" cm="1">
        <f t="array" ref="AE21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/cantos/src/chtml/j/jacob.html</v>
      </c>
      <c r="AF218" t="s">
        <v>20</v>
      </c>
      <c r="AG218" t="str">
        <f>LOWER(LEFT(Table134567[[#This Row],[Titulo]],1))</f>
        <v>j</v>
      </c>
      <c r="AH218" t="e">
        <f>_xlfn.CONCAT(Table134567[[#This Row],[ID]:[c021]])</f>
        <v>#VALUE!</v>
      </c>
    </row>
    <row r="219" spans="1:34" x14ac:dyDescent="0.35">
      <c r="A219">
        <v>229</v>
      </c>
      <c r="B219" t="s">
        <v>1</v>
      </c>
      <c r="C219" t="e">
        <f t="shared" si="3"/>
        <v>#VALUE!</v>
      </c>
      <c r="D219" t="s">
        <v>2</v>
      </c>
      <c r="E219" t="s">
        <v>3</v>
      </c>
      <c r="F219" t="s">
        <v>4</v>
      </c>
      <c r="G219" t="s">
        <v>588</v>
      </c>
      <c r="H219" t="s">
        <v>6</v>
      </c>
      <c r="I219" t="s">
        <v>7</v>
      </c>
      <c r="J219" t="s">
        <v>4</v>
      </c>
      <c r="K219" t="s">
        <v>495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16</v>
      </c>
      <c r="T219" t="s">
        <v>14</v>
      </c>
      <c r="U219" t="s">
        <v>263</v>
      </c>
      <c r="AD219" t="s">
        <v>18</v>
      </c>
      <c r="AE219" t="str" cm="1">
        <f t="array" ref="AE21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/cantos/src/chtml/n/ningunopuedeserviradossenores.html</v>
      </c>
      <c r="AF219" t="s">
        <v>20</v>
      </c>
      <c r="AG219" t="str">
        <f>LOWER(LEFT(Table134567[[#This Row],[Titulo]],1))</f>
        <v>n</v>
      </c>
      <c r="AH219" t="e">
        <f>_xlfn.CONCAT(Table134567[[#This Row],[ID]:[c021]])</f>
        <v>#VALUE!</v>
      </c>
    </row>
    <row r="220" spans="1:34" x14ac:dyDescent="0.35">
      <c r="A220">
        <v>230</v>
      </c>
      <c r="B220" t="s">
        <v>1</v>
      </c>
      <c r="C220" t="e">
        <f t="shared" si="3"/>
        <v>#VALUE!</v>
      </c>
      <c r="D220" t="s">
        <v>2</v>
      </c>
      <c r="E220" t="s">
        <v>3</v>
      </c>
      <c r="F220" t="s">
        <v>4</v>
      </c>
      <c r="G220" t="s">
        <v>243</v>
      </c>
      <c r="H220" t="s">
        <v>6</v>
      </c>
      <c r="I220" t="s">
        <v>7</v>
      </c>
      <c r="J220" t="s">
        <v>4</v>
      </c>
      <c r="K220" t="s">
        <v>385</v>
      </c>
      <c r="L220" t="s">
        <v>9</v>
      </c>
      <c r="M220" t="s">
        <v>10</v>
      </c>
      <c r="N220" t="s">
        <v>4</v>
      </c>
      <c r="O220" t="s">
        <v>11</v>
      </c>
      <c r="P220" t="s">
        <v>4</v>
      </c>
      <c r="Q220" t="s">
        <v>12</v>
      </c>
      <c r="R220" t="s">
        <v>4</v>
      </c>
      <c r="S220" t="s">
        <v>253</v>
      </c>
      <c r="AD220" t="s">
        <v>18</v>
      </c>
      <c r="AE220" t="str" cm="1">
        <f t="array" ref="AE22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/cantos/src/chtml/n/noresistaisalmal.html</v>
      </c>
      <c r="AF220" t="s">
        <v>20</v>
      </c>
      <c r="AG220" t="str">
        <f>LOWER(LEFT(Table134567[[#This Row],[Titulo]],1))</f>
        <v>n</v>
      </c>
      <c r="AH220" t="e">
        <f>_xlfn.CONCAT(Table134567[[#This Row],[ID]:[c021]])</f>
        <v>#VALUE!</v>
      </c>
    </row>
    <row r="221" spans="1:34" x14ac:dyDescent="0.35">
      <c r="A221">
        <v>231</v>
      </c>
      <c r="B221" t="s">
        <v>1</v>
      </c>
      <c r="C221" t="e">
        <f t="shared" si="3"/>
        <v>#VALUE!</v>
      </c>
      <c r="D221" t="s">
        <v>2</v>
      </c>
      <c r="E221" t="s">
        <v>3</v>
      </c>
      <c r="F221" t="s">
        <v>4</v>
      </c>
      <c r="G221" t="s">
        <v>218</v>
      </c>
      <c r="H221" t="s">
        <v>6</v>
      </c>
      <c r="I221" t="s">
        <v>7</v>
      </c>
      <c r="J221" t="s">
        <v>4</v>
      </c>
      <c r="K221" t="s">
        <v>386</v>
      </c>
      <c r="L221" t="s">
        <v>9</v>
      </c>
      <c r="M221" t="s">
        <v>10</v>
      </c>
      <c r="N221" t="s">
        <v>4</v>
      </c>
      <c r="O221" t="s">
        <v>11</v>
      </c>
      <c r="P221" t="s">
        <v>4</v>
      </c>
      <c r="Q221" t="s">
        <v>12</v>
      </c>
      <c r="R221" t="s">
        <v>4</v>
      </c>
      <c r="S221" t="s">
        <v>262</v>
      </c>
      <c r="AD221" t="s">
        <v>18</v>
      </c>
      <c r="AE221" t="str" cm="1">
        <f t="array" ref="AE22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/cantos/src/chtml/n/nosufrasporlosmalvados.html</v>
      </c>
      <c r="AF221" t="s">
        <v>20</v>
      </c>
      <c r="AG221" t="str">
        <f>LOWER(LEFT(Table134567[[#This Row],[Titulo]],1))</f>
        <v>n</v>
      </c>
      <c r="AH221" t="e">
        <f>_xlfn.CONCAT(Table134567[[#This Row],[ID]:[c021]])</f>
        <v>#VALUE!</v>
      </c>
    </row>
    <row r="222" spans="1:34" x14ac:dyDescent="0.35">
      <c r="A222">
        <v>232</v>
      </c>
      <c r="B222" t="s">
        <v>1</v>
      </c>
      <c r="C222" t="e">
        <f t="shared" si="3"/>
        <v>#VALUE!</v>
      </c>
      <c r="D222" t="s">
        <v>2</v>
      </c>
      <c r="E222" t="s">
        <v>3</v>
      </c>
      <c r="F222" t="s">
        <v>4</v>
      </c>
      <c r="G222" t="s">
        <v>595</v>
      </c>
      <c r="H222" t="s">
        <v>6</v>
      </c>
      <c r="I222" t="s">
        <v>7</v>
      </c>
      <c r="J222" t="s">
        <v>4</v>
      </c>
      <c r="K222" t="s">
        <v>440</v>
      </c>
      <c r="L222" t="s">
        <v>9</v>
      </c>
      <c r="M222" t="s">
        <v>10</v>
      </c>
      <c r="N222" t="s">
        <v>4</v>
      </c>
      <c r="O222" s="3" t="s">
        <v>511</v>
      </c>
      <c r="P222" t="s">
        <v>4</v>
      </c>
      <c r="Q222" t="s">
        <v>12</v>
      </c>
      <c r="R222" t="s">
        <v>4</v>
      </c>
      <c r="AD222" t="s">
        <v>18</v>
      </c>
      <c r="AE222" t="str" cm="1">
        <f t="array" ref="AE22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/cantos/src/chtml/o/ohsenormicorazonyanoesambicioso.html</v>
      </c>
      <c r="AF222" t="s">
        <v>20</v>
      </c>
      <c r="AG222" t="str">
        <f>LOWER(LEFT(Table134567[[#This Row],[Titulo]],1))</f>
        <v>o</v>
      </c>
      <c r="AH222" t="e">
        <f>_xlfn.CONCAT(Table134567[[#This Row],[ID]:[c021]])</f>
        <v>#VALUE!</v>
      </c>
    </row>
    <row r="223" spans="1:34" x14ac:dyDescent="0.35">
      <c r="A223">
        <v>233</v>
      </c>
      <c r="B223" t="s">
        <v>1</v>
      </c>
      <c r="C223" t="e">
        <f t="shared" si="3"/>
        <v>#VALUE!</v>
      </c>
      <c r="D223" t="s">
        <v>2</v>
      </c>
      <c r="E223" t="s">
        <v>3</v>
      </c>
      <c r="F223" t="s">
        <v>4</v>
      </c>
      <c r="G223" t="s">
        <v>620</v>
      </c>
      <c r="H223" t="s">
        <v>6</v>
      </c>
      <c r="I223" t="s">
        <v>7</v>
      </c>
      <c r="J223" t="s">
        <v>4</v>
      </c>
      <c r="K223" t="s">
        <v>162</v>
      </c>
      <c r="L223" t="s">
        <v>9</v>
      </c>
      <c r="M223" t="s">
        <v>10</v>
      </c>
      <c r="N223" t="s">
        <v>4</v>
      </c>
      <c r="O223" t="s">
        <v>11</v>
      </c>
      <c r="P223" t="s">
        <v>4</v>
      </c>
      <c r="Q223" t="s">
        <v>12</v>
      </c>
      <c r="R223" t="s">
        <v>4</v>
      </c>
      <c r="S223" t="s">
        <v>15</v>
      </c>
      <c r="T223" t="s">
        <v>14</v>
      </c>
      <c r="U223" t="s">
        <v>17</v>
      </c>
      <c r="AD223" t="s">
        <v>18</v>
      </c>
      <c r="AE223" t="str" cm="1">
        <f t="array" ref="AE22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/cantos/src/chtml/s/senortumeescrutasyconoces.html</v>
      </c>
      <c r="AF223" t="s">
        <v>20</v>
      </c>
      <c r="AG223" t="str">
        <f>LOWER(LEFT(Table134567[[#This Row],[Titulo]],1))</f>
        <v>s</v>
      </c>
      <c r="AH223" t="e">
        <f>_xlfn.CONCAT(Table134567[[#This Row],[ID]:[c021]])</f>
        <v>#VALUE!</v>
      </c>
    </row>
    <row r="224" spans="1:34" x14ac:dyDescent="0.35">
      <c r="A224">
        <v>234</v>
      </c>
      <c r="B224" t="s">
        <v>1</v>
      </c>
      <c r="C224" t="e">
        <f t="shared" si="3"/>
        <v>#VALUE!</v>
      </c>
      <c r="D224" t="s">
        <v>2</v>
      </c>
      <c r="E224" t="s">
        <v>3</v>
      </c>
      <c r="F224" t="s">
        <v>4</v>
      </c>
      <c r="G224" t="s">
        <v>221</v>
      </c>
      <c r="H224" t="s">
        <v>6</v>
      </c>
      <c r="I224" t="s">
        <v>7</v>
      </c>
      <c r="J224" t="s">
        <v>4</v>
      </c>
      <c r="K224" t="s">
        <v>402</v>
      </c>
      <c r="L224" t="s">
        <v>9</v>
      </c>
      <c r="M224" t="s">
        <v>10</v>
      </c>
      <c r="N224" t="s">
        <v>4</v>
      </c>
      <c r="O224" t="s">
        <v>11</v>
      </c>
      <c r="P224" t="s">
        <v>4</v>
      </c>
      <c r="Q224" t="s">
        <v>12</v>
      </c>
      <c r="R224" t="s">
        <v>4</v>
      </c>
      <c r="S224" t="s">
        <v>255</v>
      </c>
      <c r="T224" t="s">
        <v>14</v>
      </c>
      <c r="U224" t="s">
        <v>304</v>
      </c>
      <c r="V224" t="s">
        <v>14</v>
      </c>
      <c r="W224" t="s">
        <v>16</v>
      </c>
      <c r="AD224" t="s">
        <v>18</v>
      </c>
      <c r="AE224" t="str" cm="1">
        <f t="array" ref="AE22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/cantos/src/chtml/s/shemaisrael.html</v>
      </c>
      <c r="AF224" t="s">
        <v>20</v>
      </c>
      <c r="AG224" t="str">
        <f>LOWER(LEFT(Table134567[[#This Row],[Titulo]],1))</f>
        <v>s</v>
      </c>
      <c r="AH224" t="e">
        <f>_xlfn.CONCAT(Table134567[[#This Row],[ID]:[c021]])</f>
        <v>#VALUE!</v>
      </c>
    </row>
    <row r="225" spans="1:34" x14ac:dyDescent="0.35">
      <c r="A225">
        <v>235</v>
      </c>
      <c r="B225" t="s">
        <v>1</v>
      </c>
      <c r="C225" t="e">
        <f t="shared" si="3"/>
        <v>#VALUE!</v>
      </c>
      <c r="D225" t="s">
        <v>2</v>
      </c>
      <c r="E225" t="s">
        <v>3</v>
      </c>
      <c r="F225" t="s">
        <v>4</v>
      </c>
      <c r="G225" t="s">
        <v>624</v>
      </c>
      <c r="H225" t="s">
        <v>6</v>
      </c>
      <c r="I225" t="s">
        <v>7</v>
      </c>
      <c r="J225" t="s">
        <v>4</v>
      </c>
      <c r="K225" t="s">
        <v>405</v>
      </c>
      <c r="L225" t="s">
        <v>9</v>
      </c>
      <c r="M225" t="s">
        <v>10</v>
      </c>
      <c r="N225" t="s">
        <v>4</v>
      </c>
      <c r="O225" t="s">
        <v>11</v>
      </c>
      <c r="P225" t="s">
        <v>4</v>
      </c>
      <c r="Q225" t="s">
        <v>12</v>
      </c>
      <c r="R225" t="s">
        <v>4</v>
      </c>
      <c r="S225" t="s">
        <v>17</v>
      </c>
      <c r="T225" t="s">
        <v>14</v>
      </c>
      <c r="U225" t="s">
        <v>262</v>
      </c>
      <c r="AD225" t="s">
        <v>18</v>
      </c>
      <c r="AE225" t="str" cm="1">
        <f t="array" ref="AE22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/cantos/src/chtml/s/sientatesolitarioysilencioso.html</v>
      </c>
      <c r="AF225" t="s">
        <v>20</v>
      </c>
      <c r="AG225" t="str">
        <f>LOWER(LEFT(Table134567[[#This Row],[Titulo]],1))</f>
        <v>s</v>
      </c>
      <c r="AH225" t="e">
        <f>_xlfn.CONCAT(Table134567[[#This Row],[ID]:[c021]])</f>
        <v>#VALUE!</v>
      </c>
    </row>
    <row r="226" spans="1:34" x14ac:dyDescent="0.35">
      <c r="A226">
        <v>236</v>
      </c>
      <c r="B226" t="s">
        <v>1</v>
      </c>
      <c r="C226" t="e">
        <f t="shared" si="3"/>
        <v>#VALUE!</v>
      </c>
      <c r="D226" t="s">
        <v>2</v>
      </c>
      <c r="E226" t="s">
        <v>3</v>
      </c>
      <c r="F226" t="s">
        <v>4</v>
      </c>
      <c r="G226" t="s">
        <v>249</v>
      </c>
      <c r="H226" t="s">
        <v>6</v>
      </c>
      <c r="I226" t="s">
        <v>7</v>
      </c>
      <c r="J226" t="s">
        <v>4</v>
      </c>
      <c r="K226" t="s">
        <v>411</v>
      </c>
      <c r="L226" t="s">
        <v>9</v>
      </c>
      <c r="M226" t="s">
        <v>10</v>
      </c>
      <c r="N226" t="s">
        <v>4</v>
      </c>
      <c r="O226" t="s">
        <v>11</v>
      </c>
      <c r="P226" t="s">
        <v>4</v>
      </c>
      <c r="Q226" t="s">
        <v>12</v>
      </c>
      <c r="R226" t="s">
        <v>4</v>
      </c>
      <c r="S226" t="s">
        <v>13</v>
      </c>
      <c r="T226" t="s">
        <v>14</v>
      </c>
      <c r="U226" t="s">
        <v>15</v>
      </c>
      <c r="V226" t="s">
        <v>14</v>
      </c>
      <c r="W226" t="s">
        <v>259</v>
      </c>
      <c r="AD226" t="s">
        <v>18</v>
      </c>
      <c r="AE226" t="str" cm="1">
        <f t="array" ref="AE22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/cantos/src/chtml/t/tueresmiesperanzasenor.html</v>
      </c>
      <c r="AF226" t="s">
        <v>20</v>
      </c>
      <c r="AG226" t="str">
        <f>LOWER(LEFT(Table134567[[#This Row],[Titulo]],1))</f>
        <v>t</v>
      </c>
      <c r="AH226" t="e">
        <f>_xlfn.CONCAT(Table134567[[#This Row],[ID]:[c021]])</f>
        <v>#VALUE!</v>
      </c>
    </row>
    <row r="227" spans="1:34" x14ac:dyDescent="0.35">
      <c r="A227">
        <v>237</v>
      </c>
      <c r="B227" t="s">
        <v>1</v>
      </c>
      <c r="C227">
        <v>1</v>
      </c>
      <c r="D227" t="s">
        <v>2</v>
      </c>
      <c r="E227" t="s">
        <v>3</v>
      </c>
      <c r="F227" t="s">
        <v>4</v>
      </c>
      <c r="G227" t="s">
        <v>519</v>
      </c>
      <c r="H227" t="s">
        <v>6</v>
      </c>
      <c r="I227" t="s">
        <v>7</v>
      </c>
      <c r="J227" t="s">
        <v>4</v>
      </c>
      <c r="K227" t="s">
        <v>1007</v>
      </c>
      <c r="L227" t="s">
        <v>9</v>
      </c>
      <c r="M227" t="s">
        <v>10</v>
      </c>
      <c r="N227" t="s">
        <v>4</v>
      </c>
      <c r="O227" s="5" t="s">
        <v>510</v>
      </c>
      <c r="P227" t="s">
        <v>4</v>
      </c>
      <c r="Q227" t="s">
        <v>12</v>
      </c>
      <c r="R227" t="s">
        <v>4</v>
      </c>
      <c r="S227" t="s">
        <v>13</v>
      </c>
      <c r="T227" t="s">
        <v>14</v>
      </c>
      <c r="U227" t="s">
        <v>304</v>
      </c>
      <c r="V227" t="s">
        <v>14</v>
      </c>
      <c r="W227" t="s">
        <v>17</v>
      </c>
      <c r="AD227" t="s">
        <v>18</v>
      </c>
      <c r="AE227" t="str" cm="1">
        <f t="array" ref="AE22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/cantos/src/chtml/a/alacenadelcordero.html</v>
      </c>
      <c r="AF227" t="s">
        <v>20</v>
      </c>
      <c r="AG227" t="str">
        <f>LOWER(LEFT(Table134567[[#This Row],[Titulo]],1))</f>
        <v>a</v>
      </c>
      <c r="AH227" t="str">
        <f>_xlfn.CONCAT(Table134567[[#This Row],[ID]:[c021]])</f>
        <v>{id:1,title: "A la cena del Cordero", subtitle: "Himno lat. «Ad cenam Agni providi»", category: "Eleccion", moments: ["Pascua", "Laudes/Visperas", "Entrada"], url: "/cantos/src/chtml/a/alacenadelcordero.html"},</v>
      </c>
    </row>
    <row r="228" spans="1:34" x14ac:dyDescent="0.35">
      <c r="A228">
        <v>238</v>
      </c>
      <c r="B228" t="s">
        <v>1</v>
      </c>
      <c r="C228">
        <f t="shared" ref="C228:C236" si="4">+C227+1</f>
        <v>2</v>
      </c>
      <c r="D228" t="s">
        <v>2</v>
      </c>
      <c r="E228" t="s">
        <v>3</v>
      </c>
      <c r="F228" t="s">
        <v>4</v>
      </c>
      <c r="G228" t="s">
        <v>524</v>
      </c>
      <c r="H228" t="s">
        <v>6</v>
      </c>
      <c r="I228" t="s">
        <v>7</v>
      </c>
      <c r="J228" t="s">
        <v>4</v>
      </c>
      <c r="K228" t="s">
        <v>1006</v>
      </c>
      <c r="L228" t="s">
        <v>9</v>
      </c>
      <c r="M228" t="s">
        <v>10</v>
      </c>
      <c r="N228" t="s">
        <v>4</v>
      </c>
      <c r="O228" t="s">
        <v>11</v>
      </c>
      <c r="P228" t="s">
        <v>4</v>
      </c>
      <c r="Q228" t="s">
        <v>12</v>
      </c>
      <c r="R228" t="s">
        <v>4</v>
      </c>
      <c r="S228" t="s">
        <v>255</v>
      </c>
      <c r="T228" t="s">
        <v>14</v>
      </c>
      <c r="U228" t="s">
        <v>304</v>
      </c>
      <c r="V228" t="s">
        <v>14</v>
      </c>
      <c r="W228" t="s">
        <v>262</v>
      </c>
      <c r="AD228" t="s">
        <v>18</v>
      </c>
      <c r="AE228" t="str" cm="1">
        <f t="array" ref="AE22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/cantos/src/chtml/a/adondeteescondisteamado.html</v>
      </c>
      <c r="AF228" t="s">
        <v>20</v>
      </c>
      <c r="AG228" t="str">
        <f>LOWER(LEFT(Table134567[[#This Row],[Titulo]],1))</f>
        <v>a</v>
      </c>
      <c r="AH228" t="str">
        <f>_xlfn.CONCAT(Table134567[[#This Row],[ID]:[c021]])</f>
        <v>{id:2,title: "Adónde te escondiste, Amado", subtitle: "Cántico espiritual (San Juan de la Cruz) ", category: "Precatecumenado", moments: ["Cuaresma", "Laudes/Visperas", "Antiguo Testamento"], url: "/cantos/src/chtml/a/adondeteescondisteamado.html"},</v>
      </c>
    </row>
    <row r="229" spans="1:34" x14ac:dyDescent="0.35">
      <c r="A229">
        <v>239</v>
      </c>
      <c r="B229" t="s">
        <v>1</v>
      </c>
      <c r="C229">
        <f t="shared" si="4"/>
        <v>3</v>
      </c>
      <c r="D229" t="s">
        <v>2</v>
      </c>
      <c r="E229" t="s">
        <v>3</v>
      </c>
      <c r="F229" t="s">
        <v>4</v>
      </c>
      <c r="G229" t="s">
        <v>538</v>
      </c>
      <c r="H229" t="s">
        <v>6</v>
      </c>
      <c r="I229" t="s">
        <v>7</v>
      </c>
      <c r="J229" t="s">
        <v>4</v>
      </c>
      <c r="K229" t="s">
        <v>453</v>
      </c>
      <c r="L229" t="s">
        <v>9</v>
      </c>
      <c r="M229" t="s">
        <v>10</v>
      </c>
      <c r="N229" t="s">
        <v>4</v>
      </c>
      <c r="O229" s="4" t="s">
        <v>198</v>
      </c>
      <c r="P229" t="s">
        <v>4</v>
      </c>
      <c r="Q229" t="s">
        <v>12</v>
      </c>
      <c r="R229" t="s">
        <v>4</v>
      </c>
      <c r="S229" t="s">
        <v>304</v>
      </c>
      <c r="T229" t="s">
        <v>14</v>
      </c>
      <c r="U229" t="s">
        <v>17</v>
      </c>
      <c r="V229" t="s">
        <v>14</v>
      </c>
      <c r="W229" t="s">
        <v>16</v>
      </c>
      <c r="AD229" t="s">
        <v>18</v>
      </c>
      <c r="AE229" t="str" cm="1">
        <f t="array" ref="AE22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/cantos/src/chtml/c/comodestilalamiel.html</v>
      </c>
      <c r="AF229" t="s">
        <v>20</v>
      </c>
      <c r="AG229" t="str">
        <f>LOWER(LEFT(Table134567[[#This Row],[Titulo]],1))</f>
        <v>c</v>
      </c>
      <c r="AH229" t="str">
        <f>_xlfn.CONCAT(Table134567[[#This Row],[ID]:[c021]])</f>
        <v>{id:3,title: "Como destila la miel", subtitle: "Oda VII de Salomón", category: "Catecumenado", moments: ["Laudes/Visperas", "Entrada", "Comunión"], url: "/cantos/src/chtml/c/comodestilalamiel.html"},</v>
      </c>
    </row>
    <row r="230" spans="1:34" x14ac:dyDescent="0.35">
      <c r="A230">
        <v>240</v>
      </c>
      <c r="B230" t="s">
        <v>1</v>
      </c>
      <c r="C230">
        <f t="shared" si="4"/>
        <v>4</v>
      </c>
      <c r="D230" t="s">
        <v>2</v>
      </c>
      <c r="E230" t="s">
        <v>3</v>
      </c>
      <c r="F230" t="s">
        <v>4</v>
      </c>
      <c r="G230" t="s">
        <v>540</v>
      </c>
      <c r="H230" t="s">
        <v>6</v>
      </c>
      <c r="I230" t="s">
        <v>7</v>
      </c>
      <c r="J230" t="s">
        <v>4</v>
      </c>
      <c r="K230" t="s">
        <v>454</v>
      </c>
      <c r="L230" t="s">
        <v>9</v>
      </c>
      <c r="M230" t="s">
        <v>10</v>
      </c>
      <c r="N230" t="s">
        <v>4</v>
      </c>
      <c r="O230" s="4" t="s">
        <v>198</v>
      </c>
      <c r="P230" t="s">
        <v>4</v>
      </c>
      <c r="Q230" t="s">
        <v>12</v>
      </c>
      <c r="R230" t="s">
        <v>4</v>
      </c>
      <c r="S230" t="s">
        <v>253</v>
      </c>
      <c r="T230" t="s">
        <v>14</v>
      </c>
      <c r="U230" t="s">
        <v>17</v>
      </c>
      <c r="V230" t="s">
        <v>14</v>
      </c>
      <c r="W230" t="s">
        <v>259</v>
      </c>
      <c r="X230" t="s">
        <v>14</v>
      </c>
      <c r="Y230" t="s">
        <v>261</v>
      </c>
      <c r="Z230" t="s">
        <v>14</v>
      </c>
      <c r="AA230" t="s">
        <v>262</v>
      </c>
      <c r="AD230" t="s">
        <v>18</v>
      </c>
      <c r="AE230" t="str" cm="1">
        <f t="array" ref="AE23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/cantos/src/chtml/c/comolirioentreloscardos.html</v>
      </c>
      <c r="AF230" t="s">
        <v>20</v>
      </c>
      <c r="AG230" t="str">
        <f>LOWER(LEFT(Table134567[[#This Row],[Titulo]],1))</f>
        <v>c</v>
      </c>
      <c r="AH230" t="str">
        <f>_xlfn.CONCAT(Table134567[[#This Row],[ID]:[c021]])</f>
        <v>{id:4,title: "Como lirio entre los cardos", subtitle: "Isaías 40,1-11", category: "Catecumenado", moments: ["Adviento", "Entrada", "Paz", "Final", "Antiguo Testamento"], url: "/cantos/src/chtml/c/comolirioentreloscardos.html"},</v>
      </c>
    </row>
    <row r="231" spans="1:34" x14ac:dyDescent="0.35">
      <c r="A231">
        <v>241</v>
      </c>
      <c r="B231" t="s">
        <v>1</v>
      </c>
      <c r="C231">
        <f t="shared" si="4"/>
        <v>5</v>
      </c>
      <c r="D231" t="s">
        <v>2</v>
      </c>
      <c r="E231" t="s">
        <v>3</v>
      </c>
      <c r="F231" t="s">
        <v>4</v>
      </c>
      <c r="G231" t="s">
        <v>570</v>
      </c>
      <c r="H231" t="s">
        <v>6</v>
      </c>
      <c r="I231" t="s">
        <v>7</v>
      </c>
      <c r="J231" t="s">
        <v>4</v>
      </c>
      <c r="K231" t="s">
        <v>335</v>
      </c>
      <c r="L231" t="s">
        <v>9</v>
      </c>
      <c r="M231" t="s">
        <v>10</v>
      </c>
      <c r="N231" t="s">
        <v>4</v>
      </c>
      <c r="O231" t="s">
        <v>11</v>
      </c>
      <c r="P231" t="s">
        <v>4</v>
      </c>
      <c r="Q231" t="s">
        <v>12</v>
      </c>
      <c r="R231" t="s">
        <v>4</v>
      </c>
      <c r="S231" t="s">
        <v>13</v>
      </c>
      <c r="AD231" t="s">
        <v>18</v>
      </c>
      <c r="AE231" t="str" cm="1">
        <f t="array" ref="AE23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/cantos/src/chtml/h/hermosaeresamigamia.html</v>
      </c>
      <c r="AF231" t="s">
        <v>20</v>
      </c>
      <c r="AG231" t="str">
        <f>LOWER(LEFT(Table134567[[#This Row],[Titulo]],1))</f>
        <v>h</v>
      </c>
      <c r="AH231" t="str">
        <f>_xlfn.CONCAT(Table134567[[#This Row],[ID]:[c021]])</f>
        <v>{id:5,title: "Hermosa eres, amiga mía", subtitle: "Himno", category: "Precatecumenado", moments: ["Pascua"], url: "/cantos/src/chtml/h/hermosaeresamigamia.html"},</v>
      </c>
    </row>
    <row r="232" spans="1:34" x14ac:dyDescent="0.35">
      <c r="A232">
        <v>242</v>
      </c>
      <c r="B232" t="s">
        <v>1</v>
      </c>
      <c r="C232">
        <f t="shared" si="4"/>
        <v>6</v>
      </c>
      <c r="D232" t="s">
        <v>2</v>
      </c>
      <c r="E232" t="s">
        <v>3</v>
      </c>
      <c r="F232" t="s">
        <v>4</v>
      </c>
      <c r="G232" t="s">
        <v>240</v>
      </c>
      <c r="H232" t="s">
        <v>6</v>
      </c>
      <c r="I232" t="s">
        <v>7</v>
      </c>
      <c r="J232" t="s">
        <v>4</v>
      </c>
      <c r="K232" t="s">
        <v>493</v>
      </c>
      <c r="L232" t="s">
        <v>9</v>
      </c>
      <c r="M232" t="s">
        <v>10</v>
      </c>
      <c r="N232" t="s">
        <v>4</v>
      </c>
      <c r="O232" s="5" t="s">
        <v>510</v>
      </c>
      <c r="P232" t="s">
        <v>4</v>
      </c>
      <c r="Q232" t="s">
        <v>12</v>
      </c>
      <c r="R232" t="s">
        <v>4</v>
      </c>
      <c r="S232" t="s">
        <v>16</v>
      </c>
      <c r="T232" t="s">
        <v>14</v>
      </c>
      <c r="U232" t="s">
        <v>262</v>
      </c>
      <c r="AD232" t="s">
        <v>18</v>
      </c>
      <c r="AE232" t="str" cm="1">
        <f t="array" ref="AE23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/cantos/src/chtml/l/lapalomavolo.html</v>
      </c>
      <c r="AF232" t="s">
        <v>20</v>
      </c>
      <c r="AG232" t="str">
        <f>LOWER(LEFT(Table134567[[#This Row],[Titulo]],1))</f>
        <v>l</v>
      </c>
      <c r="AH232" t="str">
        <f>_xlfn.CONCAT(Table134567[[#This Row],[ID]:[c021]])</f>
        <v>{id:6,title: "La paloma voló", subtitle: "Cantar de los Cantares 2,8-17", category: "Eleccion", moments: ["Comunión", "Antiguo Testamento"], url: "/cantos/src/chtml/l/lapalomavolo.html"},</v>
      </c>
    </row>
    <row r="233" spans="1:34" x14ac:dyDescent="0.35">
      <c r="A233">
        <v>243</v>
      </c>
      <c r="B233" t="s">
        <v>1</v>
      </c>
      <c r="C233">
        <f t="shared" si="4"/>
        <v>7</v>
      </c>
      <c r="D233" t="s">
        <v>2</v>
      </c>
      <c r="E233" t="s">
        <v>3</v>
      </c>
      <c r="F233" t="s">
        <v>4</v>
      </c>
      <c r="G233" t="s">
        <v>585</v>
      </c>
      <c r="H233" t="s">
        <v>6</v>
      </c>
      <c r="I233" t="s">
        <v>7</v>
      </c>
      <c r="J233" t="s">
        <v>4</v>
      </c>
      <c r="K233" t="s">
        <v>382</v>
      </c>
      <c r="L233" t="s">
        <v>9</v>
      </c>
      <c r="M233" t="s">
        <v>10</v>
      </c>
      <c r="N233" t="s">
        <v>4</v>
      </c>
      <c r="O233" t="s">
        <v>11</v>
      </c>
      <c r="P233" t="s">
        <v>4</v>
      </c>
      <c r="Q233" t="s">
        <v>12</v>
      </c>
      <c r="R233" t="s">
        <v>4</v>
      </c>
      <c r="S233" t="s">
        <v>255</v>
      </c>
      <c r="T233" t="s">
        <v>14</v>
      </c>
      <c r="U233" t="s">
        <v>304</v>
      </c>
      <c r="V233" t="s">
        <v>14</v>
      </c>
      <c r="W233" t="s">
        <v>262</v>
      </c>
      <c r="AD233" t="s">
        <v>18</v>
      </c>
      <c r="AE233" t="str" cm="1">
        <f t="array" ref="AE23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/cantos/src/chtml/m/merobasteelcorazon.html</v>
      </c>
      <c r="AF233" t="s">
        <v>20</v>
      </c>
      <c r="AG233" t="str">
        <f>LOWER(LEFT(Table134567[[#This Row],[Titulo]],1))</f>
        <v>m</v>
      </c>
      <c r="AH233" t="str">
        <f>_xlfn.CONCAT(Table134567[[#This Row],[ID]:[c021]])</f>
        <v>{id:7,title: "Me robaste el corazón", subtitle: "Salmo 51 (50) “Miserere”", category: "Precatecumenado", moments: ["Cuaresma", "Laudes/Visperas", "Antiguo Testamento"], url: "/cantos/src/chtml/m/merobasteelcorazon.html"},</v>
      </c>
    </row>
    <row r="234" spans="1:34" x14ac:dyDescent="0.35">
      <c r="A234">
        <v>244</v>
      </c>
      <c r="B234" t="s">
        <v>1</v>
      </c>
      <c r="C234">
        <f t="shared" si="4"/>
        <v>8</v>
      </c>
      <c r="D234" t="s">
        <v>2</v>
      </c>
      <c r="E234" t="s">
        <v>3</v>
      </c>
      <c r="F234" t="s">
        <v>4</v>
      </c>
      <c r="G234" t="s">
        <v>248</v>
      </c>
      <c r="H234" t="s">
        <v>6</v>
      </c>
      <c r="I234" t="s">
        <v>7</v>
      </c>
      <c r="J234" t="s">
        <v>4</v>
      </c>
      <c r="K234" t="s">
        <v>474</v>
      </c>
      <c r="L234" t="s">
        <v>9</v>
      </c>
      <c r="M234" t="s">
        <v>10</v>
      </c>
      <c r="N234" t="s">
        <v>4</v>
      </c>
      <c r="O234" s="4" t="s">
        <v>198</v>
      </c>
      <c r="P234" t="s">
        <v>4</v>
      </c>
      <c r="Q234" t="s">
        <v>12</v>
      </c>
      <c r="R234" t="s">
        <v>4</v>
      </c>
      <c r="S234" t="s">
        <v>255</v>
      </c>
      <c r="T234" t="s">
        <v>14</v>
      </c>
      <c r="U234" t="s">
        <v>262</v>
      </c>
      <c r="AD234" t="s">
        <v>18</v>
      </c>
      <c r="AE234" t="str" cm="1">
        <f t="array" ref="AE23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/cantos/src/chtml/s/subaelesposoallenodesutalamo.html</v>
      </c>
      <c r="AF234" t="s">
        <v>20</v>
      </c>
      <c r="AG234" t="str">
        <f>LOWER(LEFT(Table134567[[#This Row],[Titulo]],1))</f>
        <v>s</v>
      </c>
      <c r="AH234" t="str">
        <f>_xlfn.CONCAT(Table134567[[#This Row],[ID]:[c021]])</f>
        <v>{id:8,title: "Suba el Esposo al leño de su tálamo", subtitle: "Lamentaciones 3", category: "Catecumenado", moments: ["Cuaresma", "Antiguo Testamento"], url: "/cantos/src/chtml/s/subaelesposoallenodesutalamo.html"},</v>
      </c>
    </row>
    <row r="235" spans="1:34" x14ac:dyDescent="0.35">
      <c r="A235">
        <v>245</v>
      </c>
      <c r="B235" t="s">
        <v>1</v>
      </c>
      <c r="C235">
        <f t="shared" si="4"/>
        <v>9</v>
      </c>
      <c r="D235" t="s">
        <v>2</v>
      </c>
      <c r="E235" t="s">
        <v>3</v>
      </c>
      <c r="F235" t="s">
        <v>4</v>
      </c>
      <c r="G235" t="s">
        <v>503</v>
      </c>
      <c r="H235" t="s">
        <v>6</v>
      </c>
      <c r="I235" t="s">
        <v>7</v>
      </c>
      <c r="J235" t="s">
        <v>4</v>
      </c>
      <c r="K235" t="s">
        <v>424</v>
      </c>
      <c r="L235" t="s">
        <v>9</v>
      </c>
      <c r="M235" t="s">
        <v>10</v>
      </c>
      <c r="N235" t="s">
        <v>4</v>
      </c>
      <c r="O235" t="s">
        <v>11</v>
      </c>
      <c r="P235" t="s">
        <v>4</v>
      </c>
      <c r="Q235" t="s">
        <v>12</v>
      </c>
      <c r="R235" t="s">
        <v>4</v>
      </c>
      <c r="S235" t="s">
        <v>255</v>
      </c>
      <c r="T235" t="s">
        <v>14</v>
      </c>
      <c r="U235" t="s">
        <v>304</v>
      </c>
      <c r="V235" t="s">
        <v>14</v>
      </c>
      <c r="W235" t="s">
        <v>262</v>
      </c>
      <c r="AD235" t="s">
        <v>18</v>
      </c>
      <c r="AE235" t="str" cm="1">
        <f t="array" ref="AE23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/cantos/src/chtml/p/prountuariodeacordes.html</v>
      </c>
      <c r="AF235" t="s">
        <v>20</v>
      </c>
      <c r="AG235" t="str">
        <f>LOWER(LEFT(Table134567[[#This Row],[Titulo]],1))</f>
        <v>p</v>
      </c>
      <c r="AH235" t="str">
        <f>_xlfn.CONCAT(Table134567[[#This Row],[ID]:[c021]])</f>
        <v>{id:9,title: "Prountuario de Acordes", subtitle: "Isaías 25", category: "Precatecumenado", moments: ["Cuaresma", "Laudes/Visperas", "Antiguo Testamento"], url: "/cantos/src/chtml/p/prountuariodeacordes.html"},</v>
      </c>
    </row>
    <row r="236" spans="1:34" x14ac:dyDescent="0.35">
      <c r="A236">
        <v>246</v>
      </c>
      <c r="B236" t="s">
        <v>1</v>
      </c>
      <c r="C236">
        <f t="shared" si="4"/>
        <v>10</v>
      </c>
      <c r="D236" t="s">
        <v>2</v>
      </c>
      <c r="E236" t="s">
        <v>3</v>
      </c>
      <c r="F236" t="s">
        <v>4</v>
      </c>
      <c r="G236" t="s">
        <v>515</v>
      </c>
      <c r="H236" t="s">
        <v>6</v>
      </c>
      <c r="I236" t="s">
        <v>7</v>
      </c>
      <c r="J236" t="s">
        <v>4</v>
      </c>
      <c r="K236" t="s">
        <v>425</v>
      </c>
      <c r="L236" t="s">
        <v>9</v>
      </c>
      <c r="M236" t="s">
        <v>10</v>
      </c>
      <c r="N236" t="s">
        <v>4</v>
      </c>
      <c r="O236" t="s">
        <v>11</v>
      </c>
      <c r="P236" t="s">
        <v>4</v>
      </c>
      <c r="Q236" t="s">
        <v>12</v>
      </c>
      <c r="R236" t="s">
        <v>4</v>
      </c>
      <c r="S236" t="s">
        <v>262</v>
      </c>
      <c r="AD236" t="s">
        <v>18</v>
      </c>
      <c r="AE236" t="str" cm="1">
        <f t="array" ref="AE23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/cantos/src/chtml/l/librodecantoenpdf.html</v>
      </c>
      <c r="AF236" t="s">
        <v>20</v>
      </c>
      <c r="AG236" t="str">
        <f>LOWER(LEFT(Table134567[[#This Row],[Titulo]],1))</f>
        <v>l</v>
      </c>
      <c r="AH236" t="str">
        <f>_xlfn.CONCAT(Table134567[[#This Row],[ID]:[c021]])</f>
        <v>{id:10,title: "Libro de Canto en PDF", subtitle: "Salmo 18 (17)", category: "Precatecumenado", moments: ["Antiguo Testamento"], url: "/cantos/src/chtml/l/librodecantoenpdf.html"},</v>
      </c>
    </row>
    <row r="237" spans="1:34" x14ac:dyDescent="0.35">
      <c r="B237" t="s">
        <v>1</v>
      </c>
      <c r="D237" t="s">
        <v>2</v>
      </c>
      <c r="E237" t="s">
        <v>3</v>
      </c>
      <c r="F237" t="s">
        <v>4</v>
      </c>
      <c r="H237" t="s">
        <v>6</v>
      </c>
      <c r="I237" t="s">
        <v>7</v>
      </c>
      <c r="J237" t="s">
        <v>4</v>
      </c>
      <c r="K237" t="s">
        <v>426</v>
      </c>
      <c r="L237" t="s">
        <v>9</v>
      </c>
      <c r="M237" t="s">
        <v>10</v>
      </c>
      <c r="N237" t="s">
        <v>4</v>
      </c>
      <c r="O237" t="s">
        <v>11</v>
      </c>
      <c r="P237" t="s">
        <v>4</v>
      </c>
      <c r="Q237" t="s">
        <v>12</v>
      </c>
      <c r="R237" t="s">
        <v>4</v>
      </c>
      <c r="S237" t="s">
        <v>17</v>
      </c>
      <c r="T237" t="s">
        <v>14</v>
      </c>
      <c r="U237" t="s">
        <v>261</v>
      </c>
      <c r="V237" t="s">
        <v>14</v>
      </c>
      <c r="W237" t="s">
        <v>262</v>
      </c>
      <c r="AD237" t="s">
        <v>18</v>
      </c>
      <c r="AE237" t="str" cm="1">
        <f t="array" ref="AE23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/cantos/src/chtml//.html</v>
      </c>
      <c r="AF237" t="s">
        <v>20</v>
      </c>
      <c r="AG237" t="str">
        <f>LOWER(LEFT(Table134567[[#This Row],[Titulo]],1))</f>
        <v/>
      </c>
      <c r="AH237" t="str">
        <f>_xlfn.CONCAT(Table134567[[#This Row],[ID]:[c021]])</f>
        <v>{id:,title: "", subtitle: "Isaías 66,18-21", category: "Precatecumenado", moments: ["Entrada", "Final", "Antiguo Testamento"], url: "/cantos/src/chtml//.html"},</v>
      </c>
    </row>
    <row r="238" spans="1:34" x14ac:dyDescent="0.35">
      <c r="B238" t="s">
        <v>1</v>
      </c>
      <c r="D238" t="s">
        <v>2</v>
      </c>
      <c r="E238" t="s">
        <v>3</v>
      </c>
      <c r="F238" t="s">
        <v>4</v>
      </c>
      <c r="H238" t="s">
        <v>6</v>
      </c>
      <c r="I238" t="s">
        <v>7</v>
      </c>
      <c r="J238" t="s">
        <v>4</v>
      </c>
      <c r="K238" t="s">
        <v>427</v>
      </c>
      <c r="L238" t="s">
        <v>9</v>
      </c>
      <c r="M238" t="s">
        <v>10</v>
      </c>
      <c r="N238" t="s">
        <v>4</v>
      </c>
      <c r="O238" t="s">
        <v>11</v>
      </c>
      <c r="P238" t="s">
        <v>4</v>
      </c>
      <c r="Q238" t="s">
        <v>12</v>
      </c>
      <c r="R238" t="s">
        <v>4</v>
      </c>
      <c r="S238" t="s">
        <v>255</v>
      </c>
      <c r="T238" t="s">
        <v>14</v>
      </c>
      <c r="U238" t="s">
        <v>304</v>
      </c>
      <c r="V238" t="s">
        <v>14</v>
      </c>
      <c r="W238" t="s">
        <v>17</v>
      </c>
      <c r="X238" t="s">
        <v>14</v>
      </c>
      <c r="Y238" t="s">
        <v>16</v>
      </c>
      <c r="Z238" t="s">
        <v>14</v>
      </c>
      <c r="AA238" t="s">
        <v>263</v>
      </c>
      <c r="AD238" t="s">
        <v>18</v>
      </c>
      <c r="AE238" t="str" cm="1">
        <f t="array" ref="AE23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/cantos/src/chtml//.html</v>
      </c>
      <c r="AF238" t="s">
        <v>20</v>
      </c>
      <c r="AG238" t="str">
        <f>LOWER(LEFT(Table134567[[#This Row],[Titulo]],1))</f>
        <v/>
      </c>
      <c r="AH238" t="str">
        <f>_xlfn.CONCAT(Table134567[[#This Row],[ID]:[c021]])</f>
        <v>{id:,title: "", subtitle: "Lucas 19,1-10", category: "Precatecumenado", moments: ["Cuaresma", "Laudes/Visperas", "Entrada", "Comunión", "Nuevo Testamento"], url: "/cantos/src/chtml//.html"},</v>
      </c>
    </row>
    <row r="239" spans="1:34" x14ac:dyDescent="0.35">
      <c r="B239" t="s">
        <v>1</v>
      </c>
      <c r="D239" t="s">
        <v>2</v>
      </c>
      <c r="E239" t="s">
        <v>3</v>
      </c>
      <c r="F239" t="s">
        <v>4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s="5" t="s">
        <v>198</v>
      </c>
      <c r="P239" t="s">
        <v>4</v>
      </c>
      <c r="Q239" t="s">
        <v>12</v>
      </c>
      <c r="R239" t="s">
        <v>4</v>
      </c>
      <c r="S239" t="s">
        <v>506</v>
      </c>
      <c r="T239" t="s">
        <v>14</v>
      </c>
      <c r="AD239" t="s">
        <v>18</v>
      </c>
      <c r="AE239" t="str" cm="1">
        <f t="array" ref="AE23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/cantos/src/chtml//.html</v>
      </c>
      <c r="AF239" t="s">
        <v>20</v>
      </c>
      <c r="AG239" t="str">
        <f>LOWER(LEFT(Table134567[[#This Row],[Titulo]],1))</f>
        <v/>
      </c>
      <c r="AH239" t="str">
        <f>_xlfn.CONCAT(Table134567[[#This Row],[ID]:[c021]])</f>
        <v>{id:,title: "", subtitle: "Notas", category: "Catecumenado", moments: ["Notas", ""], url: "/cantos/src/chtml//.html"},</v>
      </c>
    </row>
    <row r="240" spans="1:34" x14ac:dyDescent="0.35">
      <c r="B240" t="s">
        <v>1</v>
      </c>
      <c r="D240" t="s">
        <v>2</v>
      </c>
      <c r="E240" t="s">
        <v>3</v>
      </c>
      <c r="F240" t="s">
        <v>4</v>
      </c>
      <c r="H240" t="s">
        <v>6</v>
      </c>
      <c r="I240" t="s">
        <v>7</v>
      </c>
      <c r="J240" t="s">
        <v>4</v>
      </c>
      <c r="K240" t="s">
        <v>518</v>
      </c>
      <c r="L240" t="s">
        <v>9</v>
      </c>
      <c r="M240" t="s">
        <v>10</v>
      </c>
      <c r="N240" t="s">
        <v>4</v>
      </c>
      <c r="O240" s="5" t="s">
        <v>198</v>
      </c>
      <c r="P240" t="s">
        <v>4</v>
      </c>
      <c r="Q240" t="s">
        <v>12</v>
      </c>
      <c r="R240" t="s">
        <v>4</v>
      </c>
      <c r="S240" t="s">
        <v>516</v>
      </c>
      <c r="AD240" t="s">
        <v>18</v>
      </c>
      <c r="AE240" t="s">
        <v>517</v>
      </c>
      <c r="AF240" t="s">
        <v>20</v>
      </c>
      <c r="AG240" t="str">
        <f>LOWER(LEFT(Table134567[[#This Row],[Titulo]],1))</f>
        <v/>
      </c>
      <c r="AH240" t="str">
        <f>_xlfn.CONCAT(Table134567[[#This Row],[ID]:[c021]])</f>
        <v>{id:,title: "", subtitle: "Cantos del Camino Neo Catecumenal ", category: "Catecumenado", moments: ["Autor: Kiko Argüelo"], url: "/cantos/src/doc/resucito.pdf"},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503E-6A41-4FDA-AF72-21D9A5BC3C1E}">
  <sheetPr>
    <tabColor rgb="FF00B0F0"/>
  </sheetPr>
  <dimension ref="A1:AH240"/>
  <sheetViews>
    <sheetView tabSelected="1" zoomScale="220" zoomScaleNormal="220" workbookViewId="0">
      <selection activeCell="G4" sqref="G4"/>
    </sheetView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4.8164062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31.26953125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  <col min="34" max="34" width="100.7265625" customWidth="1"/>
  </cols>
  <sheetData>
    <row r="1" spans="1:34" x14ac:dyDescent="0.35">
      <c r="AE1" t="s">
        <v>504</v>
      </c>
    </row>
    <row r="2" spans="1:34" x14ac:dyDescent="0.35">
      <c r="K2" t="s">
        <v>1024</v>
      </c>
    </row>
    <row r="3" spans="1:34" x14ac:dyDescent="0.35">
      <c r="A3" t="s">
        <v>514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35">
      <c r="A4">
        <v>237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519</v>
      </c>
      <c r="H4" t="s">
        <v>6</v>
      </c>
      <c r="I4" t="s">
        <v>7</v>
      </c>
      <c r="J4" t="s">
        <v>4</v>
      </c>
      <c r="K4" t="s">
        <v>1007</v>
      </c>
      <c r="L4" t="s">
        <v>9</v>
      </c>
      <c r="M4" t="s">
        <v>10</v>
      </c>
      <c r="N4" t="s">
        <v>4</v>
      </c>
      <c r="O4" s="5" t="s">
        <v>510</v>
      </c>
      <c r="P4" t="s">
        <v>4</v>
      </c>
      <c r="Q4" t="s">
        <v>12</v>
      </c>
      <c r="R4" t="s">
        <v>4</v>
      </c>
      <c r="S4" t="s">
        <v>13</v>
      </c>
      <c r="T4" t="s">
        <v>14</v>
      </c>
      <c r="U4" t="s">
        <v>304</v>
      </c>
      <c r="V4" t="s">
        <v>14</v>
      </c>
      <c r="W4" t="s">
        <v>17</v>
      </c>
      <c r="AD4" t="s">
        <v>18</v>
      </c>
      <c r="AE4" t="str" cm="1">
        <f t="array" ref="AE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/cantos/src/chtml/a/alacenadelcordero.html</v>
      </c>
      <c r="AF4" t="s">
        <v>20</v>
      </c>
      <c r="AG4" t="str">
        <f>LOWER(LEFT(Table13456[[#This Row],[Titulo]],1))</f>
        <v>a</v>
      </c>
      <c r="AH4" t="str">
        <f>_xlfn.CONCAT(Table13456[[#This Row],[ID]:[c021]])</f>
        <v>{id:1,title: "A la cena del Cordero", subtitle: "Himno lat. «Ad cenam Agni providi»", category: "Eleccion", moments: ["Pascua", "Laudes/Visperas", "Entrada"], url: "/cantos/src/chtml/a/alacenadelcordero.html"},</v>
      </c>
    </row>
    <row r="5" spans="1:34" x14ac:dyDescent="0.35">
      <c r="A5">
        <v>1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4</v>
      </c>
      <c r="K5" t="s">
        <v>1023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s="8" t="s">
        <v>13</v>
      </c>
      <c r="T5" t="s">
        <v>14</v>
      </c>
      <c r="U5" s="8" t="s">
        <v>15</v>
      </c>
      <c r="V5" t="s">
        <v>14</v>
      </c>
      <c r="W5" s="8" t="s">
        <v>17</v>
      </c>
      <c r="X5" t="s">
        <v>14</v>
      </c>
      <c r="Y5" s="8" t="s">
        <v>16</v>
      </c>
      <c r="Z5" t="s">
        <v>14</v>
      </c>
      <c r="AA5" t="s">
        <v>261</v>
      </c>
      <c r="AB5" t="s">
        <v>14</v>
      </c>
      <c r="AC5" t="s">
        <v>263</v>
      </c>
      <c r="AD5" t="s">
        <v>18</v>
      </c>
      <c r="AE5" t="str" cm="1">
        <f t="array" ref="AE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/cantos/src/chtml/a/alavictimapascual.html</v>
      </c>
      <c r="AF5" t="s">
        <v>20</v>
      </c>
      <c r="AG5" t="str">
        <f>LOWER(LEFT(Table13456[[#This Row],[Titulo]],1))</f>
        <v>a</v>
      </c>
      <c r="AH5" t="str">
        <f>_xlfn.CONCAT(Table13456[[#This Row],[ID]:[c021]])</f>
        <v>{id:2,title: "A la víctima pascual", subtitle: "Secuencia de Pascua - Himno lat. «Victimae paschall laudes» ", category: "Precatecumenado", moments: ["Pascua", "Pentecostés", "Entrada", "Comunión", "Final", "Nuevo Testamento"], url: "/cantos/src/chtml/a/alavictimapascual.html"},</v>
      </c>
    </row>
    <row r="6" spans="1:34" x14ac:dyDescent="0.35">
      <c r="A6">
        <v>2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22</v>
      </c>
      <c r="H6" t="s">
        <v>6</v>
      </c>
      <c r="I6" t="s">
        <v>7</v>
      </c>
      <c r="J6" t="s">
        <v>4</v>
      </c>
      <c r="K6" t="s">
        <v>297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263</v>
      </c>
      <c r="AD6" t="s">
        <v>18</v>
      </c>
      <c r="AE6" t="str" cm="1">
        <f t="array" ref="AE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/cantos/src/chtml/a/anadiedemosocasiondetropiezo.html</v>
      </c>
      <c r="AF6" t="s">
        <v>20</v>
      </c>
      <c r="AG6" t="str">
        <f>LOWER(LEFT(Table13456[[#This Row],[Titulo]],1))</f>
        <v>a</v>
      </c>
      <c r="AH6" t="str">
        <f>_xlfn.CONCAT(Table13456[[#This Row],[ID]:[c021]])</f>
        <v>{id:3,title: "A nadie demos ocasión de tropiezo", subtitle: "2ª Corintios 6,3ss", category: "Precatecumenado", moments: ["Nuevo Testamento"], url: "/cantos/src/chtml/a/anadiedemosocasiondetropiezo.html"},</v>
      </c>
    </row>
    <row r="7" spans="1:34" x14ac:dyDescent="0.35">
      <c r="A7">
        <v>3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23</v>
      </c>
      <c r="H7" t="s">
        <v>6</v>
      </c>
      <c r="I7" t="s">
        <v>7</v>
      </c>
      <c r="J7" t="s">
        <v>4</v>
      </c>
      <c r="K7" t="s">
        <v>298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/cantos/src/chtml/a/atilevantomisojos.html</v>
      </c>
      <c r="AF7" t="s">
        <v>20</v>
      </c>
      <c r="AG7" t="str">
        <f>LOWER(LEFT(Table13456[[#This Row],[Titulo]],1))</f>
        <v>a</v>
      </c>
      <c r="AH7" t="str">
        <f>_xlfn.CONCAT(Table13456[[#This Row],[ID]:[c021]])</f>
        <v>{id:4,title: "A ti levanto mis ojos", subtitle: "Salmo 123 (122)", category: "Precatecumenado", moments: ["Cuaresma", "Antiguo Testamento"], url: "/cantos/src/chtml/a/atilevantomisojos.html"},</v>
      </c>
    </row>
    <row r="8" spans="1:34" x14ac:dyDescent="0.35">
      <c r="A8">
        <v>4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24</v>
      </c>
      <c r="H8" t="s">
        <v>6</v>
      </c>
      <c r="I8" t="s">
        <v>7</v>
      </c>
      <c r="J8" t="s">
        <v>4</v>
      </c>
      <c r="K8" t="s">
        <v>300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/cantos/src/chtml/a/atisenorenmiclamorimploro.html</v>
      </c>
      <c r="AF8" t="s">
        <v>20</v>
      </c>
      <c r="AG8" t="str">
        <f>LOWER(LEFT(Table13456[[#This Row],[Titulo]],1))</f>
        <v>a</v>
      </c>
      <c r="AH8" t="str">
        <f>_xlfn.CONCAT(Table13456[[#This Row],[ID]:[c021]])</f>
        <v>{id:5,title: "A ti, Señor, en mi clamor imploro", subtitle: "Salmo 142 (141)", category: "Precatecumenado", moments: ["Cuaresma", "Antiguo Testamento"], url: "/cantos/src/chtml/a/atisenorenmiclamorimploro.html"},</v>
      </c>
    </row>
    <row r="9" spans="1:34" x14ac:dyDescent="0.35">
      <c r="A9">
        <v>5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25</v>
      </c>
      <c r="H9" t="s">
        <v>6</v>
      </c>
      <c r="I9" t="s">
        <v>7</v>
      </c>
      <c r="J9" t="s">
        <v>4</v>
      </c>
      <c r="K9" t="s">
        <v>301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262</v>
      </c>
      <c r="AD9" t="s">
        <v>18</v>
      </c>
      <c r="AE9" t="str" cm="1">
        <f t="array" ref="AE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/cantos/src/chtml/a/atisenorlevantomialma.html</v>
      </c>
      <c r="AF9" t="s">
        <v>20</v>
      </c>
      <c r="AG9" t="str">
        <f>LOWER(LEFT(Table13456[[#This Row],[Titulo]],1))</f>
        <v>a</v>
      </c>
      <c r="AH9" t="str">
        <f>_xlfn.CONCAT(Table13456[[#This Row],[ID]:[c021]])</f>
        <v>{id:6,title: "A ti, Señor, levanto mi alma", subtitle: "Salmo 25 (24)", category: "Precatecumenado", moments: ["Cuaresma", "Antiguo Testamento"], url: "/cantos/src/chtml/a/atisenorlevantomialma.html"},</v>
      </c>
    </row>
    <row r="10" spans="1:34" x14ac:dyDescent="0.35">
      <c r="A10">
        <v>6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520</v>
      </c>
      <c r="H10" t="s">
        <v>6</v>
      </c>
      <c r="I10" t="s">
        <v>7</v>
      </c>
      <c r="J10" t="s">
        <v>4</v>
      </c>
      <c r="K10" t="s">
        <v>307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255</v>
      </c>
      <c r="T10" t="s">
        <v>14</v>
      </c>
      <c r="U10" t="s">
        <v>304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/cantos/src/chtml/a/atisenorsedebelaalabanzaension.html</v>
      </c>
      <c r="AF10" t="s">
        <v>20</v>
      </c>
      <c r="AG10" t="str">
        <f>LOWER(LEFT(Table13456[[#This Row],[Titulo]],1))</f>
        <v>a</v>
      </c>
      <c r="AH10" t="str">
        <f>_xlfn.CONCAT(Table13456[[#This Row],[ID]:[c021]])</f>
        <v>{id:7,title: "A ti, Señor, se debe la alabanza en Sión", subtitle: "Salmo 65 (64)", category: "Precatecumenado", moments: ["Cuaresma", "Laudes/Visperas", "Antiguo Testamento"], url: "/cantos/src/chtml/a/atisenorsedebelaalabanzaension.html"},</v>
      </c>
    </row>
    <row r="11" spans="1:34" x14ac:dyDescent="0.35">
      <c r="A11">
        <v>7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521</v>
      </c>
      <c r="H11" t="s">
        <v>6</v>
      </c>
      <c r="I11" t="s">
        <v>7</v>
      </c>
      <c r="J11" t="s">
        <v>4</v>
      </c>
      <c r="K11" t="s">
        <v>1022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16</v>
      </c>
      <c r="V11" t="s">
        <v>14</v>
      </c>
      <c r="W11" t="s">
        <v>263</v>
      </c>
      <c r="AD11" t="s">
        <v>18</v>
      </c>
      <c r="AE11" t="str" cm="1">
        <f t="array" ref="AE1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/cantos/src/chtml/a/abbapadre.html</v>
      </c>
      <c r="AF11" t="s">
        <v>20</v>
      </c>
      <c r="AG11" t="str">
        <f>LOWER(LEFT(Table13456[[#This Row],[Titulo]],1))</f>
        <v>a</v>
      </c>
      <c r="AH11" t="str">
        <f>_xlfn.CONCAT(Table13456[[#This Row],[ID]:[c021]])</f>
        <v>{id:8,title: "Abbá, Padre", subtitle: "Romanos 8,15–17", category: "Precatecumenado", moments: ["Laudes/Visperas", "Comunión", "Nuevo Testamento"], url: "/cantos/src/chtml/a/abbapadre.html"},</v>
      </c>
    </row>
    <row r="12" spans="1:34" x14ac:dyDescent="0.35">
      <c r="A12">
        <v>8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522</v>
      </c>
      <c r="H12" t="s">
        <v>6</v>
      </c>
      <c r="I12" t="s">
        <v>7</v>
      </c>
      <c r="J12" t="s">
        <v>4</v>
      </c>
      <c r="K12" t="s">
        <v>1021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304</v>
      </c>
      <c r="T12" t="s">
        <v>14</v>
      </c>
      <c r="U12" t="s">
        <v>17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/cantos/src/chtml/a/abraham.html</v>
      </c>
      <c r="AF12" t="s">
        <v>20</v>
      </c>
      <c r="AG12" t="str">
        <f>LOWER(LEFT(Table13456[[#This Row],[Titulo]],1))</f>
        <v>a</v>
      </c>
      <c r="AH12" t="str">
        <f>_xlfn.CONCAT(Table13456[[#This Row],[ID]:[c021]])</f>
        <v>{id:9,title: "Abraham", subtitle: "Génesis 18,1–5 – Teofanía de Mambré", category: "Precatecumenado", moments: ["Laudes/Visperas", "Entrada", "Antiguo Testamento"], url: "/cantos/src/chtml/a/abraham.html"},</v>
      </c>
    </row>
    <row r="13" spans="1:34" x14ac:dyDescent="0.35">
      <c r="A13">
        <v>179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s="13" t="s">
        <v>523</v>
      </c>
      <c r="H13" t="s">
        <v>6</v>
      </c>
      <c r="I13" t="s">
        <v>7</v>
      </c>
      <c r="J13" t="s">
        <v>4</v>
      </c>
      <c r="K13" t="s">
        <v>1107</v>
      </c>
      <c r="L13" t="s">
        <v>9</v>
      </c>
      <c r="M13" t="s">
        <v>10</v>
      </c>
      <c r="N13" t="s">
        <v>4</v>
      </c>
      <c r="O13" s="3" t="s">
        <v>511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261</v>
      </c>
      <c r="V13" t="s">
        <v>14</v>
      </c>
      <c r="W13" t="s">
        <v>262</v>
      </c>
      <c r="AD13" t="s">
        <v>18</v>
      </c>
      <c r="AE13" t="str" cm="1">
        <f t="array" ref="AE1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/cantos/src/chtml/a/aclamacionesalaoraciondelosfieles.html</v>
      </c>
      <c r="AF13" t="s">
        <v>20</v>
      </c>
      <c r="AG13" t="str">
        <f>LOWER(LEFT(Table13456[[#This Row],[Titulo]],1))</f>
        <v>a</v>
      </c>
      <c r="AH13" t="str">
        <f>_xlfn.CONCAT(Table13456[[#This Row],[ID]:[c021]])</f>
        <v>{id:10,title: "Aclamaciones a la oración de los fieles", subtitle: "Respuestas a las oraciones de los fieles, Modelo I, II, III, IV", category: "Liturgia", moments: ["Laudes/Visperas", "Final", "Antiguo Testamento"], url: "/cantos/src/chtml/a/aclamacionesalaoraciondelosfieles.html"},</v>
      </c>
    </row>
    <row r="14" spans="1:34" x14ac:dyDescent="0.35">
      <c r="A14">
        <v>9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28</v>
      </c>
      <c r="H14" t="s">
        <v>6</v>
      </c>
      <c r="I14" t="s">
        <v>7</v>
      </c>
      <c r="J14" t="s">
        <v>4</v>
      </c>
      <c r="K14" t="s">
        <v>309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13</v>
      </c>
      <c r="AD14" t="s">
        <v>18</v>
      </c>
      <c r="AE14" t="str" cm="1">
        <f t="array" ref="AE1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/cantos/src/chtml/a/aclamadalsenor.html</v>
      </c>
      <c r="AF14" t="s">
        <v>20</v>
      </c>
      <c r="AG14" t="str">
        <f>LOWER(LEFT(Table13456[[#This Row],[Titulo]],1))</f>
        <v>a</v>
      </c>
      <c r="AH14" t="str">
        <f>_xlfn.CONCAT(Table13456[[#This Row],[ID]:[c021]])</f>
        <v>{id:11,title: "Aclamad al Señor", subtitle: "Salmo 100 (99)", category: "Precatecumenado", moments: ["Pascua"], url: "/cantos/src/chtml/a/aclamadalsenor.html"},</v>
      </c>
    </row>
    <row r="15" spans="1:34" x14ac:dyDescent="0.35">
      <c r="A15">
        <v>238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524</v>
      </c>
      <c r="H15" t="s">
        <v>6</v>
      </c>
      <c r="I15" t="s">
        <v>7</v>
      </c>
      <c r="J15" t="s">
        <v>4</v>
      </c>
      <c r="K15" t="s">
        <v>1006</v>
      </c>
      <c r="L15" t="s">
        <v>9</v>
      </c>
      <c r="M15" t="s">
        <v>10</v>
      </c>
      <c r="N15" t="s">
        <v>4</v>
      </c>
      <c r="O15" s="5" t="s">
        <v>510</v>
      </c>
      <c r="P15" t="s">
        <v>4</v>
      </c>
      <c r="Q15" t="s">
        <v>12</v>
      </c>
      <c r="R15" t="s">
        <v>4</v>
      </c>
      <c r="S15" t="s">
        <v>255</v>
      </c>
      <c r="T15" t="s">
        <v>14</v>
      </c>
      <c r="U15" t="s">
        <v>304</v>
      </c>
      <c r="V15" t="s">
        <v>14</v>
      </c>
      <c r="W15" t="s">
        <v>262</v>
      </c>
      <c r="AD15" t="s">
        <v>18</v>
      </c>
      <c r="AE15" t="str" cm="1">
        <f t="array" ref="AE1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/cantos/src/chtml/a/adondeteescondisteamado.html</v>
      </c>
      <c r="AF15" t="s">
        <v>20</v>
      </c>
      <c r="AG15" t="str">
        <f>LOWER(LEFT(Table13456[[#This Row],[Titulo]],1))</f>
        <v>a</v>
      </c>
      <c r="AH15" t="str">
        <f>_xlfn.CONCAT(Table13456[[#This Row],[ID]:[c021]])</f>
        <v>{id:12,title: "Adónde te escondiste, Amado", subtitle: "Cántico espiritual (San Juan de la Cruz) ", category: "Eleccion", moments: ["Cuaresma", "Laudes/Visperas", "Antiguo Testamento"], url: "/cantos/src/chtml/a/adondeteescondisteamado.html"},</v>
      </c>
    </row>
    <row r="16" spans="1:34" x14ac:dyDescent="0.35">
      <c r="A16">
        <v>10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29</v>
      </c>
      <c r="H16" t="s">
        <v>6</v>
      </c>
      <c r="I16" t="s">
        <v>7</v>
      </c>
      <c r="J16" t="s">
        <v>4</v>
      </c>
      <c r="K16" t="s">
        <v>1020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304</v>
      </c>
      <c r="T16" t="s">
        <v>14</v>
      </c>
      <c r="U16" t="s">
        <v>262</v>
      </c>
      <c r="AD16" t="s">
        <v>18</v>
      </c>
      <c r="AE16" t="str" cm="1">
        <f t="array" ref="AE1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/cantos/src/chtml/a/aldespertar.html</v>
      </c>
      <c r="AF16" t="s">
        <v>20</v>
      </c>
      <c r="AG16" t="str">
        <f>LOWER(LEFT(Table13456[[#This Row],[Titulo]],1))</f>
        <v>a</v>
      </c>
      <c r="AH16" t="str">
        <f>_xlfn.CONCAT(Table13456[[#This Row],[ID]:[c021]])</f>
        <v>{id:13,title: "Al despertar", subtitle: "Salmo 17 (16) ", category: "Precatecumenado", moments: ["Laudes/Visperas", "Antiguo Testamento"], url: "/cantos/src/chtml/a/aldespertar.html"},</v>
      </c>
    </row>
    <row r="17" spans="1:34" x14ac:dyDescent="0.35">
      <c r="A17">
        <v>11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30</v>
      </c>
      <c r="H17" t="s">
        <v>6</v>
      </c>
      <c r="I17" t="s">
        <v>7</v>
      </c>
      <c r="J17" t="s">
        <v>4</v>
      </c>
      <c r="K17" t="s">
        <v>1019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254</v>
      </c>
      <c r="T17" t="s">
        <v>14</v>
      </c>
      <c r="U17" t="s">
        <v>257</v>
      </c>
      <c r="AD17" t="s">
        <v>18</v>
      </c>
      <c r="AE17" t="str" cm="1">
        <f t="array" ref="AE1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/cantos/src/chtml/a/alabadalsenorenelcielo.html</v>
      </c>
      <c r="AF17" t="s">
        <v>20</v>
      </c>
      <c r="AG17" t="str">
        <f>LOWER(LEFT(Table13456[[#This Row],[Titulo]],1))</f>
        <v>a</v>
      </c>
      <c r="AH17" t="str">
        <f>_xlfn.CONCAT(Table13456[[#This Row],[ID]:[c021]])</f>
        <v>{id:14,title: "Alabad al Señor en el cielo", subtitle: "Salmo 148 ", category: "Precatecumenado", moments: ["Navidad", "Niños"], url: "/cantos/src/chtml/a/alabadalsenorenelcielo.html"},</v>
      </c>
    </row>
    <row r="18" spans="1:34" x14ac:dyDescent="0.35">
      <c r="A18">
        <v>12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525</v>
      </c>
      <c r="H18" t="s">
        <v>6</v>
      </c>
      <c r="I18" t="s">
        <v>7</v>
      </c>
      <c r="J18" t="s">
        <v>4</v>
      </c>
      <c r="K18" t="s">
        <v>1097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253</v>
      </c>
      <c r="T18" t="s">
        <v>14</v>
      </c>
      <c r="U18" t="s">
        <v>254</v>
      </c>
      <c r="V18" t="s">
        <v>14</v>
      </c>
      <c r="W18" t="s">
        <v>429</v>
      </c>
      <c r="AD18" t="s">
        <v>18</v>
      </c>
      <c r="AE18" t="str" cm="1">
        <f t="array" ref="AE1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/cantos/src/chtml/a/alegriahanacidoelsalvador.html</v>
      </c>
      <c r="AF18" t="s">
        <v>20</v>
      </c>
      <c r="AG18" t="str">
        <f>LOWER(LEFT(Table13456[[#This Row],[Titulo]],1))</f>
        <v>a</v>
      </c>
      <c r="AH18" t="str">
        <f>_xlfn.CONCAT(Table13456[[#This Row],[ID]:[c021]])</f>
        <v>{id:15,title: "Alegría, ha nacido el salvador", subtitle: "Villancico (Kiko Argüello)", category: "Precatecumenado", moments: ["Adviento", "Navidad", "Ordinario"], url: "/cantos/src/chtml/a/alegriahanacidoelsalvador.html"},</v>
      </c>
    </row>
    <row r="19" spans="1:34" x14ac:dyDescent="0.35">
      <c r="A19">
        <v>180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164</v>
      </c>
      <c r="H19" t="s">
        <v>6</v>
      </c>
      <c r="I19" t="s">
        <v>7</v>
      </c>
      <c r="J19" t="s">
        <v>4</v>
      </c>
      <c r="K19" t="s">
        <v>1106</v>
      </c>
      <c r="L19" t="s">
        <v>9</v>
      </c>
      <c r="M19" t="s">
        <v>10</v>
      </c>
      <c r="N19" t="s">
        <v>4</v>
      </c>
      <c r="O19" s="3" t="s">
        <v>511</v>
      </c>
      <c r="P19" t="s">
        <v>4</v>
      </c>
      <c r="Q19" t="s">
        <v>12</v>
      </c>
      <c r="R19" t="s">
        <v>4</v>
      </c>
      <c r="S19" t="s">
        <v>13</v>
      </c>
      <c r="AD19" t="s">
        <v>18</v>
      </c>
      <c r="AE19" t="str" cm="1">
        <f t="array" ref="AE1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/cantos/src/chtml/a/aleluyainterleccional.html</v>
      </c>
      <c r="AF19" t="s">
        <v>20</v>
      </c>
      <c r="AG19" t="str">
        <f>LOWER(LEFT(Table13456[[#This Row],[Titulo]],1))</f>
        <v>a</v>
      </c>
      <c r="AH19" t="str">
        <f>_xlfn.CONCAT(Table13456[[#This Row],[ID]:[c021]])</f>
        <v>{id:16,title: "Aleluya interleccional", subtitle: "Modelo I, II, III", category: "Liturgia", moments: ["Pascua"], url: "/cantos/src/chtml/a/aleluyainterleccional.html"},</v>
      </c>
    </row>
    <row r="20" spans="1:34" x14ac:dyDescent="0.35">
      <c r="A20">
        <v>181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526</v>
      </c>
      <c r="H20" t="s">
        <v>6</v>
      </c>
      <c r="I20" t="s">
        <v>7</v>
      </c>
      <c r="J20" t="s">
        <v>4</v>
      </c>
      <c r="K20" t="s">
        <v>1108</v>
      </c>
      <c r="L20" t="s">
        <v>9</v>
      </c>
      <c r="M20" t="s">
        <v>10</v>
      </c>
      <c r="N20" t="s">
        <v>4</v>
      </c>
      <c r="O20" s="3" t="s">
        <v>511</v>
      </c>
      <c r="P20" t="s">
        <v>4</v>
      </c>
      <c r="Q20" t="s">
        <v>12</v>
      </c>
      <c r="R20" t="s">
        <v>4</v>
      </c>
      <c r="S20" t="s">
        <v>13</v>
      </c>
      <c r="T20" t="s">
        <v>14</v>
      </c>
      <c r="U20" t="s">
        <v>304</v>
      </c>
      <c r="V20" t="s">
        <v>14</v>
      </c>
      <c r="W20" t="s">
        <v>261</v>
      </c>
      <c r="X20" t="s">
        <v>14</v>
      </c>
      <c r="Y20" t="s">
        <v>262</v>
      </c>
      <c r="AD20" t="s">
        <v>18</v>
      </c>
      <c r="AE20" t="str" cm="1">
        <f t="array" ref="AE2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/cantos/src/chtml/a/aleluyapascual.html</v>
      </c>
      <c r="AF20" t="s">
        <v>20</v>
      </c>
      <c r="AG20" t="str">
        <f>LOWER(LEFT(Table13456[[#This Row],[Titulo]],1))</f>
        <v>a</v>
      </c>
      <c r="AH20" t="str">
        <f>_xlfn.CONCAT(Table13456[[#This Row],[ID]:[c021]])</f>
        <v>{id:17,title: "Aleluya pascual", subtitle: "Apropiado para el tiempo Pascual", category: "Liturgia", moments: ["Pascua", "Laudes/Visperas", "Final", "Antiguo Testamento"], url: "/cantos/src/chtml/a/aleluyapascual.html"},</v>
      </c>
    </row>
    <row r="21" spans="1:34" x14ac:dyDescent="0.35">
      <c r="A21">
        <v>13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32</v>
      </c>
      <c r="H21" t="s">
        <v>6</v>
      </c>
      <c r="I21" t="s">
        <v>7</v>
      </c>
      <c r="J21" t="s">
        <v>4</v>
      </c>
      <c r="K21" t="s">
        <v>313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259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/cantos/src/chtml/a/aleluyaalabadalsenor.html</v>
      </c>
      <c r="AF21" t="s">
        <v>20</v>
      </c>
      <c r="AG21" t="str">
        <f>LOWER(LEFT(Table13456[[#This Row],[Titulo]],1))</f>
        <v>a</v>
      </c>
      <c r="AH21" t="str">
        <f>_xlfn.CONCAT(Table13456[[#This Row],[ID]:[c021]])</f>
        <v>{id:18,title: "Aleluya, alabad al Señor", subtitle: "Salmo 150", category: "Precatecumenado", moments: ["Pascua", "Niños", "Paz", "Antiguo Testamento"], url: "/cantos/src/chtml/a/aleluyaalabadalsenor.html"},</v>
      </c>
    </row>
    <row r="22" spans="1:34" x14ac:dyDescent="0.35">
      <c r="A22">
        <v>14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33</v>
      </c>
      <c r="H22" t="s">
        <v>6</v>
      </c>
      <c r="I22" t="s">
        <v>7</v>
      </c>
      <c r="J22" t="s">
        <v>4</v>
      </c>
      <c r="K22" t="s">
        <v>1018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304</v>
      </c>
      <c r="T22" t="s">
        <v>14</v>
      </c>
      <c r="U22" t="s">
        <v>16</v>
      </c>
      <c r="V22" t="s">
        <v>14</v>
      </c>
      <c r="W22" t="s">
        <v>263</v>
      </c>
      <c r="AD22" t="s">
        <v>18</v>
      </c>
      <c r="AE22" t="str" cm="1">
        <f t="array" ref="AE2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/cantos/src/chtml/a/aleluyabendecidalsenor.html</v>
      </c>
      <c r="AF22" t="s">
        <v>20</v>
      </c>
      <c r="AG22" t="str">
        <f>LOWER(LEFT(Table13456[[#This Row],[Titulo]],1))</f>
        <v>a</v>
      </c>
      <c r="AH22" t="str">
        <f>_xlfn.CONCAT(Table13456[[#This Row],[ID]:[c021]])</f>
        <v>{id:19,title: "Aleluya, bendecid al Señor", subtitle: "Salmo 1.34 (1.33) - Melodía hebraica", category: "Precatecumenado", moments: ["Laudes/Visperas", "Comunión", "Nuevo Testamento"], url: "/cantos/src/chtml/a/aleluyabendecidalsenor.html"},</v>
      </c>
    </row>
    <row r="23" spans="1:34" x14ac:dyDescent="0.35">
      <c r="A23">
        <v>15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34</v>
      </c>
      <c r="H23" t="s">
        <v>6</v>
      </c>
      <c r="I23" t="s">
        <v>7</v>
      </c>
      <c r="J23" t="s">
        <v>4</v>
      </c>
      <c r="K23" t="s">
        <v>315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17</v>
      </c>
      <c r="T23" t="s">
        <v>14</v>
      </c>
      <c r="U23" t="s">
        <v>262</v>
      </c>
      <c r="AD23" t="s">
        <v>18</v>
      </c>
      <c r="AE23" t="str" cm="1">
        <f t="array" ref="AE2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/cantos/src/chtml/a/aleluyayallegoelreino.html</v>
      </c>
      <c r="AF23" t="s">
        <v>20</v>
      </c>
      <c r="AG23" t="str">
        <f>LOWER(LEFT(Table13456[[#This Row],[Titulo]],1))</f>
        <v>a</v>
      </c>
      <c r="AH23" t="str">
        <f>_xlfn.CONCAT(Table13456[[#This Row],[ID]:[c021]])</f>
        <v>{id:20,title: "Aleluya, ya llegó el reino", subtitle: "Apocalipsis 19,6-9", category: "Precatecumenado", moments: ["Entrada", "Antiguo Testamento"], url: "/cantos/src/chtml/a/aleluyayallegoelreino.html"},</v>
      </c>
    </row>
    <row r="24" spans="1:34" x14ac:dyDescent="0.35">
      <c r="A24">
        <v>16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527</v>
      </c>
      <c r="H24" t="s">
        <v>6</v>
      </c>
      <c r="I24" t="s">
        <v>7</v>
      </c>
      <c r="J24" t="s">
        <v>4</v>
      </c>
      <c r="K24" t="s">
        <v>316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17</v>
      </c>
      <c r="T24" t="s">
        <v>14</v>
      </c>
      <c r="U24" t="s">
        <v>263</v>
      </c>
      <c r="AD24" t="s">
        <v>18</v>
      </c>
      <c r="AE24" t="str" cm="1">
        <f t="array" ref="AE2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/cantos/src/chtml/a/alzaospuertas.html</v>
      </c>
      <c r="AF24" t="s">
        <v>20</v>
      </c>
      <c r="AG24" t="str">
        <f>LOWER(LEFT(Table13456[[#This Row],[Titulo]],1))</f>
        <v>a</v>
      </c>
      <c r="AH24" t="str">
        <f>_xlfn.CONCAT(Table13456[[#This Row],[ID]:[c021]])</f>
        <v>{id:21,title: "Alzaos, puertas", subtitle: "Salmo 24 (23)", category: "Precatecumenado", moments: ["Entrada", "Nuevo Testamento"], url: "/cantos/src/chtml/a/alzaospuertas.html"},</v>
      </c>
    </row>
    <row r="25" spans="1:34" x14ac:dyDescent="0.35">
      <c r="A25">
        <v>17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36</v>
      </c>
      <c r="H25" t="s">
        <v>6</v>
      </c>
      <c r="I25" t="s">
        <v>7</v>
      </c>
      <c r="J25" t="s">
        <v>4</v>
      </c>
      <c r="K25" t="s">
        <v>1017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255</v>
      </c>
      <c r="T25" t="s">
        <v>14</v>
      </c>
      <c r="U25" t="s">
        <v>304</v>
      </c>
      <c r="V25" t="s">
        <v>14</v>
      </c>
      <c r="W25" t="s">
        <v>262</v>
      </c>
      <c r="X25" t="s">
        <v>14</v>
      </c>
      <c r="AD25" t="s">
        <v>18</v>
      </c>
      <c r="AE25" t="str" cm="1">
        <f t="array" ref="AE2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/cantos/src/chtml/a/amenamenamen.html</v>
      </c>
      <c r="AF25" t="s">
        <v>20</v>
      </c>
      <c r="AG25" t="str">
        <f>LOWER(LEFT(Table13456[[#This Row],[Titulo]],1))</f>
        <v>a</v>
      </c>
      <c r="AH25" t="str">
        <f>_xlfn.CONCAT(Table13456[[#This Row],[ID]:[c021]])</f>
        <v>{id:22,title: "Amén, amén, amén", subtitle: "Apocalipsis 7,12-14 ", category: "Precatecumenado", moments: ["Cuaresma", "Laudes/Visperas", "Antiguo Testamento", ""], url: "/cantos/src/chtml/a/amenamenamen.html"},</v>
      </c>
    </row>
    <row r="26" spans="1:34" x14ac:dyDescent="0.35">
      <c r="A26">
        <v>18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528</v>
      </c>
      <c r="H26" t="s">
        <v>6</v>
      </c>
      <c r="I26" t="s">
        <v>7</v>
      </c>
      <c r="J26" t="s">
        <v>4</v>
      </c>
      <c r="K26" t="s">
        <v>318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AD26" t="s">
        <v>18</v>
      </c>
      <c r="AE26" t="str" cm="1">
        <f t="array" ref="AE2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/cantos/src/chtml/a/amoalsenor.html</v>
      </c>
      <c r="AF26" t="s">
        <v>20</v>
      </c>
      <c r="AG26" t="str">
        <f>LOWER(LEFT(Table13456[[#This Row],[Titulo]],1))</f>
        <v>a</v>
      </c>
      <c r="AH26" t="str">
        <f>_xlfn.CONCAT(Table13456[[#This Row],[ID]:[c021]])</f>
        <v>{id:23,title: "Amo al Señor", subtitle: "Salmo 116 (114-115)", category: "Precatecumenado", moments: ["Cuaresma"], url: "/cantos/src/chtml/a/amoalsenor.html"},</v>
      </c>
    </row>
    <row r="27" spans="1:34" x14ac:dyDescent="0.35">
      <c r="A27">
        <v>182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529</v>
      </c>
      <c r="H27" t="s">
        <v>6</v>
      </c>
      <c r="I27" t="s">
        <v>7</v>
      </c>
      <c r="J27" t="s">
        <v>4</v>
      </c>
      <c r="K27" t="s">
        <v>448</v>
      </c>
      <c r="L27" t="s">
        <v>9</v>
      </c>
      <c r="M27" t="s">
        <v>10</v>
      </c>
      <c r="N27" t="s">
        <v>4</v>
      </c>
      <c r="O27" s="3" t="s">
        <v>511</v>
      </c>
      <c r="P27" t="s">
        <v>4</v>
      </c>
      <c r="Q27" t="s">
        <v>12</v>
      </c>
      <c r="R27" t="s">
        <v>4</v>
      </c>
      <c r="S27" t="s">
        <v>13</v>
      </c>
      <c r="T27" t="s">
        <v>14</v>
      </c>
      <c r="U27" t="s">
        <v>257</v>
      </c>
      <c r="V27" t="s">
        <v>14</v>
      </c>
      <c r="W27" t="s">
        <v>509</v>
      </c>
      <c r="X27" t="s">
        <v>14</v>
      </c>
      <c r="Y27" t="s">
        <v>262</v>
      </c>
      <c r="AD27" t="s">
        <v>18</v>
      </c>
      <c r="AE27" t="str" cm="1">
        <f t="array" ref="AE2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/cantos/src/chtml/a/antifonaparaelevangelio.html</v>
      </c>
      <c r="AF27" t="s">
        <v>20</v>
      </c>
      <c r="AG27" t="str">
        <f>LOWER(LEFT(Table13456[[#This Row],[Titulo]],1))</f>
        <v>a</v>
      </c>
      <c r="AH27" t="str">
        <f>_xlfn.CONCAT(Table13456[[#This Row],[ID]:[c021]])</f>
        <v>{id:24,title: "Antífona para el Evangelio", subtitle: "Tiempo de Cuaresma", category: "Liturgia", moments: ["Pascua", "Niños", "Fracción del Fracción del Pan", "Antiguo Testamento"], url: "/cantos/src/chtml/a/antifonaparaelevangelio.html"},</v>
      </c>
    </row>
    <row r="28" spans="1:34" x14ac:dyDescent="0.35">
      <c r="A28">
        <v>19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38</v>
      </c>
      <c r="H28" t="s">
        <v>6</v>
      </c>
      <c r="I28" t="s">
        <v>7</v>
      </c>
      <c r="J28" t="s">
        <v>4</v>
      </c>
      <c r="K28" t="s">
        <v>1016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255</v>
      </c>
      <c r="AD28" t="s">
        <v>18</v>
      </c>
      <c r="AE28" t="str" cm="1">
        <f t="array" ref="AE2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/cantos/src/chtml/a/aquedah.html</v>
      </c>
      <c r="AF28" t="s">
        <v>20</v>
      </c>
      <c r="AG28" t="str">
        <f>LOWER(LEFT(Table13456[[#This Row],[Titulo]],1))</f>
        <v>a</v>
      </c>
      <c r="AH28" t="str">
        <f>_xlfn.CONCAT(Table13456[[#This Row],[ID]:[c021]])</f>
        <v>{id:25,title: "Aquedah", subtitle: "Gn 22,1-19 - Del Targum Neofiti sobre el sacrificio de Isaac", category: "Precatecumenado", moments: ["Cuaresma"], url: "/cantos/src/chtml/a/aquedah.html"},</v>
      </c>
    </row>
    <row r="29" spans="1:34" x14ac:dyDescent="0.35">
      <c r="A29">
        <v>20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530</v>
      </c>
      <c r="H29" t="s">
        <v>6</v>
      </c>
      <c r="I29" t="s">
        <v>7</v>
      </c>
      <c r="J29" t="s">
        <v>4</v>
      </c>
      <c r="K29" t="s">
        <v>1009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256</v>
      </c>
      <c r="T29" t="s">
        <v>14</v>
      </c>
      <c r="U29" t="s">
        <v>263</v>
      </c>
      <c r="AD29" t="s">
        <v>18</v>
      </c>
      <c r="AE29" t="str" cm="1">
        <f t="array" ref="AE2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/cantos/src/chtml/a/asihablaelamen.html</v>
      </c>
      <c r="AF29" t="s">
        <v>20</v>
      </c>
      <c r="AG29" t="str">
        <f>LOWER(LEFT(Table13456[[#This Row],[Titulo]],1))</f>
        <v>a</v>
      </c>
      <c r="AH29" t="str">
        <f>_xlfn.CONCAT(Table13456[[#This Row],[ID]:[c021]])</f>
        <v>{id:26,title: "Así habla el amén", subtitle: "Ap 3,14-20", category: "Precatecumenado", moments: ["Virgen", "Nuevo Testamento"], url: "/cantos/src/chtml/a/asihablaelamen.html"},</v>
      </c>
    </row>
    <row r="30" spans="1:34" x14ac:dyDescent="0.35">
      <c r="A30">
        <v>21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997</v>
      </c>
      <c r="H30" t="s">
        <v>6</v>
      </c>
      <c r="I30" t="s">
        <v>7</v>
      </c>
      <c r="J30" t="s">
        <v>4</v>
      </c>
      <c r="K30" t="s">
        <v>1010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256</v>
      </c>
      <c r="T30" t="s">
        <v>14</v>
      </c>
      <c r="U30" t="s">
        <v>261</v>
      </c>
      <c r="V30" t="s">
        <v>14</v>
      </c>
      <c r="W30" t="s">
        <v>263</v>
      </c>
      <c r="AD30" t="s">
        <v>18</v>
      </c>
      <c r="AE30" t="str" cm="1">
        <f t="array" ref="AE3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/cantos/src/chtml/a/avemariai.html</v>
      </c>
      <c r="AF30" t="s">
        <v>20</v>
      </c>
      <c r="AG30" t="str">
        <f>LOWER(LEFT(Table13456[[#This Row],[Titulo]],1))</f>
        <v>a</v>
      </c>
      <c r="AH30" t="str">
        <f>_xlfn.CONCAT(Table13456[[#This Row],[ID]:[c021]])</f>
        <v>{id:27,title: "Ave María I", subtitle: "Lc 1,28ss", category: "Precatecumenado", moments: ["Virgen", "Final", "Nuevo Testamento"], url: "/cantos/src/chtml/a/avemariai.html"},</v>
      </c>
    </row>
    <row r="31" spans="1:34" x14ac:dyDescent="0.35">
      <c r="A31">
        <v>22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40</v>
      </c>
      <c r="H31" t="s">
        <v>6</v>
      </c>
      <c r="I31" t="s">
        <v>7</v>
      </c>
      <c r="J31" t="s">
        <v>4</v>
      </c>
      <c r="K31" t="s">
        <v>1011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/cantos/src/chtml/a/avemariaii(1984).html</v>
      </c>
      <c r="AF31" t="s">
        <v>20</v>
      </c>
      <c r="AG31" t="str">
        <f>LOWER(LEFT(Table13456[[#This Row],[Titulo]],1))</f>
        <v>a</v>
      </c>
      <c r="AH31" t="str">
        <f>_xlfn.CONCAT(Table13456[[#This Row],[ID]:[c021]])</f>
        <v>{id:28,title: "Ave María II (1984)", subtitle: "Lc 1,28ss - 1984 ", category: "Precatecumenado", moments: ["Cuaresma", "Laudes/Visperas", "Antiguo Testamento"], url: "/cantos/src/chtml/a/avemariaii(1984).html"},</v>
      </c>
    </row>
    <row r="32" spans="1:34" x14ac:dyDescent="0.35">
      <c r="A32">
        <v>23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531</v>
      </c>
      <c r="H32" t="s">
        <v>6</v>
      </c>
      <c r="I32" t="s">
        <v>7</v>
      </c>
      <c r="J32" t="s">
        <v>4</v>
      </c>
      <c r="K32" t="s">
        <v>1012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259</v>
      </c>
      <c r="T32" t="s">
        <v>14</v>
      </c>
      <c r="U32" t="s">
        <v>16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/cantos/src/chtml/b/babiloniacriminal.html</v>
      </c>
      <c r="AF32" t="s">
        <v>20</v>
      </c>
      <c r="AG32" t="str">
        <f>LOWER(LEFT(Table13456[[#This Row],[Titulo]],1))</f>
        <v>b</v>
      </c>
      <c r="AH32" t="str">
        <f>_xlfn.CONCAT(Table13456[[#This Row],[ID]:[c021]])</f>
        <v>{id:29,title: "Babilonia criminal", subtitle: "Sal 137 (136)", category: "Precatecumenado", moments: ["Paz", "Comunión", "Final", "Antiguo Testamento"], url: "/cantos/src/chtml/b/babiloniacriminal.html"},</v>
      </c>
    </row>
    <row r="33" spans="1:34" x14ac:dyDescent="0.35">
      <c r="A33">
        <v>24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42</v>
      </c>
      <c r="H33" t="s">
        <v>6</v>
      </c>
      <c r="I33" t="s">
        <v>7</v>
      </c>
      <c r="J33" t="s">
        <v>4</v>
      </c>
      <c r="K33" t="s">
        <v>1013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255</v>
      </c>
      <c r="T33" t="s">
        <v>14</v>
      </c>
      <c r="U33" t="s">
        <v>304</v>
      </c>
      <c r="V33" t="s">
        <v>14</v>
      </c>
      <c r="W33" t="s">
        <v>262</v>
      </c>
      <c r="AD33" t="s">
        <v>18</v>
      </c>
      <c r="AE33" t="str" cm="1">
        <f t="array" ref="AE3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/cantos/src/chtml/b/balaam.html</v>
      </c>
      <c r="AF33" t="s">
        <v>20</v>
      </c>
      <c r="AG33" t="str">
        <f>LOWER(LEFT(Table13456[[#This Row],[Titulo]],1))</f>
        <v>b</v>
      </c>
      <c r="AH33" t="str">
        <f>_xlfn.CONCAT(Table13456[[#This Row],[ID]:[c021]])</f>
        <v>{id:30,title: "Balaam", subtitle: "Nm 23,7-24", category: "Precatecumenado", moments: ["Cuaresma", "Laudes/Visperas", "Antiguo Testamento"], url: "/cantos/src/chtml/b/balaam.html"},</v>
      </c>
    </row>
    <row r="34" spans="1:34" x14ac:dyDescent="0.35">
      <c r="A34">
        <v>25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43</v>
      </c>
      <c r="H34" t="s">
        <v>6</v>
      </c>
      <c r="I34" t="s">
        <v>7</v>
      </c>
      <c r="J34" t="s">
        <v>4</v>
      </c>
      <c r="K34" t="s">
        <v>1014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255</v>
      </c>
      <c r="T34" t="s">
        <v>14</v>
      </c>
      <c r="U34" t="s">
        <v>304</v>
      </c>
      <c r="V34" t="s">
        <v>14</v>
      </c>
      <c r="W34" t="s">
        <v>262</v>
      </c>
      <c r="AD34" t="s">
        <v>18</v>
      </c>
      <c r="AE34" t="str" cm="1">
        <f t="array" ref="AE3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/cantos/src/chtml/b/bendecirealsenorentodotiempo.html</v>
      </c>
      <c r="AF34" t="s">
        <v>20</v>
      </c>
      <c r="AG34" t="str">
        <f>LOWER(LEFT(Table13456[[#This Row],[Titulo]],1))</f>
        <v>b</v>
      </c>
      <c r="AH34" t="str">
        <f>_xlfn.CONCAT(Table13456[[#This Row],[ID]:[c021]])</f>
        <v>{id:31,title: "Bendeciré al Señor en todo tiempo", subtitle: "Sal 34 (33)", category: "Precatecumenado", moments: ["Cuaresma", "Laudes/Visperas", "Antiguo Testamento"], url: "/cantos/src/chtml/b/bendecirealsenorentodotiempo.html"},</v>
      </c>
    </row>
    <row r="35" spans="1:34" x14ac:dyDescent="0.35">
      <c r="A35">
        <v>26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998</v>
      </c>
      <c r="H35" t="s">
        <v>6</v>
      </c>
      <c r="I35" t="s">
        <v>7</v>
      </c>
      <c r="J35" t="s">
        <v>4</v>
      </c>
      <c r="K35" t="s">
        <v>1015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13</v>
      </c>
      <c r="AD35" t="s">
        <v>18</v>
      </c>
      <c r="AE35" t="str" cm="1">
        <f t="array" ref="AE3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/cantos/src/chtml/b/bendicealmamiaayahveh.html</v>
      </c>
      <c r="AF35" t="s">
        <v>20</v>
      </c>
      <c r="AG35" t="str">
        <f>LOWER(LEFT(Table13456[[#This Row],[Titulo]],1))</f>
        <v>b</v>
      </c>
      <c r="AH35" t="str">
        <f>_xlfn.CONCAT(Table13456[[#This Row],[ID]:[c021]])</f>
        <v>{id:32,title: "Bendice, alma mía, a Yahveh", subtitle: "Sal 103 (102)", category: "Precatecumenado", moments: ["Pascua"], url: "/cantos/src/chtml/b/bendicealmamiaayahveh.html"},</v>
      </c>
    </row>
    <row r="36" spans="1:34" x14ac:dyDescent="0.35">
      <c r="A36">
        <v>183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167</v>
      </c>
      <c r="H36" t="s">
        <v>6</v>
      </c>
      <c r="I36" t="s">
        <v>7</v>
      </c>
      <c r="J36" t="s">
        <v>4</v>
      </c>
      <c r="K36" t="s">
        <v>1109</v>
      </c>
      <c r="L36" t="s">
        <v>9</v>
      </c>
      <c r="M36" t="s">
        <v>10</v>
      </c>
      <c r="N36" t="s">
        <v>4</v>
      </c>
      <c r="O36" s="3" t="s">
        <v>511</v>
      </c>
      <c r="P36" t="s">
        <v>4</v>
      </c>
      <c r="Q36" t="s">
        <v>12</v>
      </c>
      <c r="R36" t="s">
        <v>4</v>
      </c>
      <c r="AD36" t="s">
        <v>18</v>
      </c>
      <c r="AE36" t="str" cm="1">
        <f t="array" ref="AE3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/cantos/src/chtml/b/bendiciondelagua.html</v>
      </c>
      <c r="AF36" t="s">
        <v>20</v>
      </c>
      <c r="AG36" t="str">
        <f>LOWER(LEFT(Table13456[[#This Row],[Titulo]],1))</f>
        <v>b</v>
      </c>
      <c r="AH36" t="str">
        <f>_xlfn.CONCAT(Table13456[[#This Row],[ID]:[c021]])</f>
        <v>{id:33,title: "Bendición del agua", subtitle: "De la liturgia bautismal de la Vigilia pascual", category: "Liturgia", moments: [""], url: "/cantos/src/chtml/b/bendiciondelagua.html"},</v>
      </c>
    </row>
    <row r="37" spans="1:34" x14ac:dyDescent="0.35">
      <c r="A37">
        <v>27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45</v>
      </c>
      <c r="H37" t="s">
        <v>6</v>
      </c>
      <c r="I37" t="s">
        <v>7</v>
      </c>
      <c r="J37" t="s">
        <v>4</v>
      </c>
      <c r="K37" t="s">
        <v>325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434</v>
      </c>
      <c r="AD37" t="s">
        <v>18</v>
      </c>
      <c r="AE37" t="str" cm="1">
        <f t="array" ref="AE3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/cantos/src/chtml/b/benditaerestumaria.html</v>
      </c>
      <c r="AF37" t="s">
        <v>20</v>
      </c>
      <c r="AG37" t="str">
        <f>LOWER(LEFT(Table13456[[#This Row],[Titulo]],1))</f>
        <v>b</v>
      </c>
      <c r="AH37" t="str">
        <f>_xlfn.CONCAT(Table13456[[#This Row],[ID]:[c021]])</f>
        <v>{id:34,title: "Bendita eres tú, María", subtitle: "Lucas 1,42-45", category: "Precatecumenado", moments: ["Penitencial"], url: "/cantos/src/chtml/b/benditaerestumaria.html"},</v>
      </c>
    </row>
    <row r="38" spans="1:34" x14ac:dyDescent="0.35">
      <c r="A38">
        <v>28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532</v>
      </c>
      <c r="H38" t="s">
        <v>6</v>
      </c>
      <c r="I38" t="s">
        <v>7</v>
      </c>
      <c r="J38" t="s">
        <v>4</v>
      </c>
      <c r="K38" t="s">
        <v>326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256</v>
      </c>
      <c r="T38" t="s">
        <v>14</v>
      </c>
      <c r="U38" t="s">
        <v>17</v>
      </c>
      <c r="V38" t="s">
        <v>14</v>
      </c>
      <c r="W38" t="s">
        <v>261</v>
      </c>
      <c r="X38" t="s">
        <v>14</v>
      </c>
      <c r="Y38" t="s">
        <v>263</v>
      </c>
      <c r="AD38" t="s">
        <v>18</v>
      </c>
      <c r="AE38" t="str" cm="1">
        <f t="array" ref="AE3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/cantos/src/chtml/b/benditoeressenor.html</v>
      </c>
      <c r="AF38" t="s">
        <v>20</v>
      </c>
      <c r="AG38" t="str">
        <f>LOWER(LEFT(Table13456[[#This Row],[Titulo]],1))</f>
        <v>b</v>
      </c>
      <c r="AH38" t="str">
        <f>_xlfn.CONCAT(Table13456[[#This Row],[ID]:[c021]])</f>
        <v>{id:35,title: "Bendito eres, Señor", subtitle: "Daniel 3,52-57", category: "Precatecumenado", moments: ["Virgen", "Entrada", "Final", "Nuevo Testamento"], url: "/cantos/src/chtml/b/benditoeressenor.html"},</v>
      </c>
    </row>
    <row r="39" spans="1:34" x14ac:dyDescent="0.35">
      <c r="A39">
        <v>29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533</v>
      </c>
      <c r="H39" t="s">
        <v>6</v>
      </c>
      <c r="I39" t="s">
        <v>7</v>
      </c>
      <c r="J39" t="s">
        <v>4</v>
      </c>
      <c r="K39" t="s">
        <v>452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304</v>
      </c>
      <c r="T39" t="s">
        <v>14</v>
      </c>
      <c r="U39" t="s">
        <v>262</v>
      </c>
      <c r="AD39" t="s">
        <v>18</v>
      </c>
      <c r="AE39" t="str" cm="1">
        <f t="array" ref="AE3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/cantos/src/chtml/b/benditoseadios.html</v>
      </c>
      <c r="AF39" t="s">
        <v>20</v>
      </c>
      <c r="AG39" t="str">
        <f>LOWER(LEFT(Table13456[[#This Row],[Titulo]],1))</f>
        <v>b</v>
      </c>
      <c r="AH39" t="str">
        <f>_xlfn.CONCAT(Table13456[[#This Row],[ID]:[c021]])</f>
        <v>{id:36,title: "Bendito sea Dios", subtitle: "Efesios 1,3-13", category: "Precatecumenado", moments: ["Laudes/Visperas", "Antiguo Testamento"], url: "/cantos/src/chtml/b/benditoseadios.html"},</v>
      </c>
    </row>
    <row r="40" spans="1:34" x14ac:dyDescent="0.35">
      <c r="A40">
        <v>30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47</v>
      </c>
      <c r="H40" t="s">
        <v>6</v>
      </c>
      <c r="I40" t="s">
        <v>7</v>
      </c>
      <c r="J40" t="s">
        <v>4</v>
      </c>
      <c r="K40" t="s">
        <v>327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AD40" t="s">
        <v>18</v>
      </c>
      <c r="AE40" t="str" cm="1">
        <f t="array" ref="AE4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/cantos/src/chtml/b/benedictus.html</v>
      </c>
      <c r="AF40" t="s">
        <v>20</v>
      </c>
      <c r="AG40" t="str">
        <f>LOWER(LEFT(Table13456[[#This Row],[Titulo]],1))</f>
        <v>b</v>
      </c>
      <c r="AH40" t="str">
        <f>_xlfn.CONCAT(Table13456[[#This Row],[ID]:[c021]])</f>
        <v>{id:37,title: "Benedictus", subtitle: "Lucas 1,67-80", category: "Precatecumenado", moments: [""], url: "/cantos/src/chtml/b/benedictus.html"},</v>
      </c>
    </row>
    <row r="41" spans="1:34" x14ac:dyDescent="0.35">
      <c r="A41">
        <v>31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534</v>
      </c>
      <c r="H41" t="s">
        <v>6</v>
      </c>
      <c r="I41" t="s">
        <v>7</v>
      </c>
      <c r="J41" t="s">
        <v>4</v>
      </c>
      <c r="K41" t="s">
        <v>328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304</v>
      </c>
      <c r="T41" t="s">
        <v>14</v>
      </c>
      <c r="U41" t="s">
        <v>263</v>
      </c>
      <c r="AD41" t="s">
        <v>18</v>
      </c>
      <c r="AE41" t="str" cm="1">
        <f t="array" ref="AE4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/cantos/src/chtml/c/cantadadios.html</v>
      </c>
      <c r="AF41" t="s">
        <v>20</v>
      </c>
      <c r="AG41" t="str">
        <f>LOWER(LEFT(Table13456[[#This Row],[Titulo]],1))</f>
        <v>c</v>
      </c>
      <c r="AH41" t="str">
        <f>_xlfn.CONCAT(Table13456[[#This Row],[ID]:[c021]])</f>
        <v>{id:38,title: "Cantad a Dios", subtitle: "Salmo 67 (68) 2.4-7", category: "Precatecumenado", moments: ["Laudes/Visperas", "Nuevo Testamento"], url: "/cantos/src/chtml/c/cantadadios.html"},</v>
      </c>
    </row>
    <row r="42" spans="1:34" x14ac:dyDescent="0.35">
      <c r="A42">
        <v>32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49</v>
      </c>
      <c r="H42" t="s">
        <v>6</v>
      </c>
      <c r="I42" t="s">
        <v>7</v>
      </c>
      <c r="J42" t="s">
        <v>4</v>
      </c>
      <c r="K42" t="s">
        <v>329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255</v>
      </c>
      <c r="T42" t="s">
        <v>14</v>
      </c>
      <c r="U42" t="s">
        <v>304</v>
      </c>
      <c r="V42" t="s">
        <v>14</v>
      </c>
      <c r="W42" t="s">
        <v>262</v>
      </c>
      <c r="AD42" t="s">
        <v>18</v>
      </c>
      <c r="AE42" t="str" cm="1">
        <f t="array" ref="AE4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/cantos/src/chtml/c/cantadalsenor.html</v>
      </c>
      <c r="AF42" t="s">
        <v>20</v>
      </c>
      <c r="AG42" t="str">
        <f>LOWER(LEFT(Table13456[[#This Row],[Titulo]],1))</f>
        <v>c</v>
      </c>
      <c r="AH42" t="str">
        <f>_xlfn.CONCAT(Table13456[[#This Row],[ID]:[c021]])</f>
        <v>{id:39,title: "Cantad al Señor", subtitle: "Salmo 117 (116)", category: "Precatecumenado", moments: ["Cuaresma", "Laudes/Visperas", "Antiguo Testamento"], url: "/cantos/src/chtml/c/cantadalsenor.html"},</v>
      </c>
    </row>
    <row r="43" spans="1:34" x14ac:dyDescent="0.35">
      <c r="A43">
        <v>33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535</v>
      </c>
      <c r="H43" t="s">
        <v>6</v>
      </c>
      <c r="I43" t="s">
        <v>7</v>
      </c>
      <c r="J43" t="s">
        <v>4</v>
      </c>
      <c r="K43" t="s">
        <v>330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304</v>
      </c>
      <c r="T43" t="s">
        <v>14</v>
      </c>
      <c r="U43" t="s">
        <v>17</v>
      </c>
      <c r="V43" t="s">
        <v>14</v>
      </c>
      <c r="W43" t="s">
        <v>261</v>
      </c>
      <c r="X43" t="s">
        <v>14</v>
      </c>
      <c r="Y43" t="s">
        <v>262</v>
      </c>
      <c r="AD43" t="s">
        <v>18</v>
      </c>
      <c r="AE43" t="str" cm="1">
        <f t="array" ref="AE4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/cantos/src/chtml/c/canticodelostresjovenes.html</v>
      </c>
      <c r="AF43" t="s">
        <v>20</v>
      </c>
      <c r="AG43" t="str">
        <f>LOWER(LEFT(Table13456[[#This Row],[Titulo]],1))</f>
        <v>c</v>
      </c>
      <c r="AH43" t="str">
        <f>_xlfn.CONCAT(Table13456[[#This Row],[ID]:[c021]])</f>
        <v>{id:40,title: "Cántico de los tres jóvenes", subtitle: "Daniel 3,57-58", category: "Precatecumenado", moments: ["Laudes/Visperas", "Entrada", "Final", "Antiguo Testamento"], url: "/cantos/src/chtml/c/canticodelostresjovenes.html"},</v>
      </c>
    </row>
    <row r="44" spans="1:34" x14ac:dyDescent="0.35">
      <c r="A44">
        <v>34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51</v>
      </c>
      <c r="H44" t="s">
        <v>6</v>
      </c>
      <c r="I44" t="s">
        <v>7</v>
      </c>
      <c r="J44" t="s">
        <v>4</v>
      </c>
      <c r="K44" t="s">
        <v>331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304</v>
      </c>
      <c r="T44" t="s">
        <v>14</v>
      </c>
      <c r="U44" t="s">
        <v>262</v>
      </c>
      <c r="AD44" t="s">
        <v>18</v>
      </c>
      <c r="AE44" t="str" cm="1">
        <f t="array" ref="AE4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/cantos/src/chtml/c/cantodemoises.html</v>
      </c>
      <c r="AF44" t="s">
        <v>20</v>
      </c>
      <c r="AG44" t="str">
        <f>LOWER(LEFT(Table13456[[#This Row],[Titulo]],1))</f>
        <v>c</v>
      </c>
      <c r="AH44" t="str">
        <f>_xlfn.CONCAT(Table13456[[#This Row],[ID]:[c021]])</f>
        <v>{id:41,title: "Canto de Moisés", subtitle: "Éxodo 15,1-18", category: "Precatecumenado", moments: ["Laudes/Visperas", "Antiguo Testamento"], url: "/cantos/src/chtml/c/cantodemoises.html"},</v>
      </c>
    </row>
    <row r="45" spans="1:34" x14ac:dyDescent="0.35">
      <c r="A45">
        <v>35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536</v>
      </c>
      <c r="H45" t="s">
        <v>6</v>
      </c>
      <c r="I45" t="s">
        <v>7</v>
      </c>
      <c r="J45" t="s">
        <v>4</v>
      </c>
      <c r="K45" t="s">
        <v>332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13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/cantos/src/chtml/c/caritaschristiurgetnos.html</v>
      </c>
      <c r="AF45" t="s">
        <v>20</v>
      </c>
      <c r="AG45" t="str">
        <f>LOWER(LEFT(Table13456[[#This Row],[Titulo]],1))</f>
        <v>c</v>
      </c>
      <c r="AH45" t="str">
        <f>_xlfn.CONCAT(Table13456[[#This Row],[ID]:[c021]])</f>
        <v>{id:42,title: "Caritas Christi urget nos", subtitle: "2ª Corintios 5,14.15.17.21", category: "Precatecumenado", moments: ["Pascua", "Antiguo Testamento"], url: "/cantos/src/chtml/c/caritaschristiurgetnos.html"},</v>
      </c>
    </row>
    <row r="46" spans="1:34" x14ac:dyDescent="0.35">
      <c r="A46">
        <v>36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999</v>
      </c>
      <c r="H46" t="s">
        <v>6</v>
      </c>
      <c r="I46" t="s">
        <v>7</v>
      </c>
      <c r="J46" t="s">
        <v>4</v>
      </c>
      <c r="K46" t="s">
        <v>1025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263</v>
      </c>
      <c r="AD46" t="s">
        <v>18</v>
      </c>
      <c r="AE46" t="str" cm="1">
        <f t="array" ref="AE4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/cantos/src/chtml/c/carmen63-(estanrotasmisataduras).html</v>
      </c>
      <c r="AF46" t="s">
        <v>20</v>
      </c>
      <c r="AG46" t="str">
        <f>LOWER(LEFT(Table13456[[#This Row],[Titulo]],1))</f>
        <v>c</v>
      </c>
      <c r="AH46" t="str">
        <f>_xlfn.CONCAT(Table13456[[#This Row],[ID]:[c021]])</f>
        <v>{id:43,title: "Carmen 63 - (ESTÁN ROTAS MIS ATADURAS )", subtitle: "(Rabindranath Tagore)*", category: "Precatecumenado", moments: ["Nuevo Testamento"], url: "/cantos/src/chtml/c/carmen63-(estanrotasmisataduras).html"},</v>
      </c>
    </row>
    <row r="47" spans="1:34" x14ac:dyDescent="0.35">
      <c r="A47">
        <v>185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1000</v>
      </c>
      <c r="H47" t="s">
        <v>6</v>
      </c>
      <c r="I47" t="s">
        <v>7</v>
      </c>
      <c r="J47" t="s">
        <v>4</v>
      </c>
      <c r="K47" t="s">
        <v>1110</v>
      </c>
      <c r="L47" t="s">
        <v>9</v>
      </c>
      <c r="M47" t="s">
        <v>10</v>
      </c>
      <c r="N47" t="s">
        <v>4</v>
      </c>
      <c r="O47" s="3" t="s">
        <v>511</v>
      </c>
      <c r="P47" t="s">
        <v>4</v>
      </c>
      <c r="Q47" t="s">
        <v>12</v>
      </c>
      <c r="R47" t="s">
        <v>4</v>
      </c>
      <c r="S47" t="s">
        <v>263</v>
      </c>
      <c r="AD47" t="s">
        <v>18</v>
      </c>
      <c r="AE47" t="str" cm="1">
        <f t="array" ref="AE4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/cantos/src/chtml/c/celebracionpenitencial(bendicionpenitencial).html</v>
      </c>
      <c r="AF47" t="s">
        <v>20</v>
      </c>
      <c r="AG47" t="str">
        <f>LOWER(LEFT(Table13456[[#This Row],[Titulo]],1))</f>
        <v>c</v>
      </c>
      <c r="AH47" t="str">
        <f>_xlfn.CONCAT(Table13456[[#This Row],[ID]:[c021]])</f>
        <v>{id:44,title: "Celebración penitencial (Bendición penitencial )", subtitle: "Acción de gracias", category: "Liturgia", moments: ["Nuevo Testamento"], url: "/cantos/src/chtml/c/celebracionpenitencial(bendicionpenitencial).html"},</v>
      </c>
    </row>
    <row r="48" spans="1:34" x14ac:dyDescent="0.35">
      <c r="A48">
        <v>37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537</v>
      </c>
      <c r="H48" t="s">
        <v>6</v>
      </c>
      <c r="I48" t="s">
        <v>7</v>
      </c>
      <c r="J48" t="s">
        <v>4</v>
      </c>
      <c r="K48" t="s">
        <v>479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13</v>
      </c>
      <c r="T48" t="s">
        <v>14</v>
      </c>
      <c r="U48" t="s">
        <v>16</v>
      </c>
      <c r="AD48" t="s">
        <v>18</v>
      </c>
      <c r="AE48" t="str" cm="1">
        <f t="array" ref="AE4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/cantos/src/chtml/c/comocondenadosamuerte.html</v>
      </c>
      <c r="AF48" t="s">
        <v>20</v>
      </c>
      <c r="AG48" t="str">
        <f>LOWER(LEFT(Table13456[[#This Row],[Titulo]],1))</f>
        <v>c</v>
      </c>
      <c r="AH48" t="str">
        <f>_xlfn.CONCAT(Table13456[[#This Row],[ID]:[c021]])</f>
        <v>{id:45,title: "Como condenados a muerte", subtitle: "1ª Corintios 4,9-13", category: "Precatecumenado", moments: ["Pascua", "Comunión"], url: "/cantos/src/chtml/c/comocondenadosamuerte.html"},</v>
      </c>
    </row>
    <row r="49" spans="1:34" x14ac:dyDescent="0.35">
      <c r="A49">
        <v>239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538</v>
      </c>
      <c r="H49" t="s">
        <v>6</v>
      </c>
      <c r="I49" t="s">
        <v>7</v>
      </c>
      <c r="J49" t="s">
        <v>4</v>
      </c>
      <c r="K49" t="s">
        <v>480</v>
      </c>
      <c r="L49" t="s">
        <v>9</v>
      </c>
      <c r="M49" t="s">
        <v>10</v>
      </c>
      <c r="N49" t="s">
        <v>4</v>
      </c>
      <c r="O49" s="5" t="s">
        <v>510</v>
      </c>
      <c r="P49" t="s">
        <v>4</v>
      </c>
      <c r="Q49" t="s">
        <v>12</v>
      </c>
      <c r="R49" t="s">
        <v>4</v>
      </c>
      <c r="S49" t="s">
        <v>304</v>
      </c>
      <c r="T49" t="s">
        <v>14</v>
      </c>
      <c r="U49" t="s">
        <v>17</v>
      </c>
      <c r="V49" t="s">
        <v>14</v>
      </c>
      <c r="W49" t="s">
        <v>16</v>
      </c>
      <c r="AD49" t="s">
        <v>18</v>
      </c>
      <c r="AE49" t="str" cm="1">
        <f t="array" ref="AE4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/cantos/src/chtml/c/comodestilalamiel.html</v>
      </c>
      <c r="AF49" t="s">
        <v>20</v>
      </c>
      <c r="AG49" t="str">
        <f>LOWER(LEFT(Table13456[[#This Row],[Titulo]],1))</f>
        <v>c</v>
      </c>
      <c r="AH49" t="str">
        <f>_xlfn.CONCAT(Table13456[[#This Row],[ID]:[c021]])</f>
        <v>{id:46,title: "Como destila la miel", subtitle: "Oda XL de Salomón", category: "Eleccion", moments: ["Laudes/Visperas", "Entrada", "Comunión"], url: "/cantos/src/chtml/c/comodestilalamiel.html"},</v>
      </c>
    </row>
    <row r="50" spans="1:34" x14ac:dyDescent="0.35">
      <c r="A50">
        <v>221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539</v>
      </c>
      <c r="H50" t="s">
        <v>6</v>
      </c>
      <c r="I50" t="s">
        <v>7</v>
      </c>
      <c r="J50" t="s">
        <v>4</v>
      </c>
      <c r="K50" t="s">
        <v>453</v>
      </c>
      <c r="L50" t="s">
        <v>9</v>
      </c>
      <c r="M50" t="s">
        <v>10</v>
      </c>
      <c r="N50" t="s">
        <v>4</v>
      </c>
      <c r="O50" s="4" t="s">
        <v>198</v>
      </c>
      <c r="P50" t="s">
        <v>4</v>
      </c>
      <c r="Q50" t="s">
        <v>12</v>
      </c>
      <c r="R50" t="s">
        <v>4</v>
      </c>
      <c r="S50" t="s">
        <v>259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/cantos/src/chtml/c/comoelimpulsoquesientelaira.html</v>
      </c>
      <c r="AF50" t="s">
        <v>20</v>
      </c>
      <c r="AG50" t="str">
        <f>LOWER(LEFT(Table13456[[#This Row],[Titulo]],1))</f>
        <v>c</v>
      </c>
      <c r="AH50" t="str">
        <f>_xlfn.CONCAT(Table13456[[#This Row],[ID]:[c021]])</f>
        <v>{id:47,title: "Como el impulso que siente la ira", subtitle: "Oda VII de Salomón", category: "Catecumenado", moments: ["Paz", "Antiguo Testamento"], url: "/cantos/src/chtml/c/comoelimpulsoquesientelaira.html"},</v>
      </c>
    </row>
    <row r="51" spans="1:34" x14ac:dyDescent="0.35">
      <c r="A51">
        <v>38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53</v>
      </c>
      <c r="H51" t="s">
        <v>6</v>
      </c>
      <c r="I51" t="s">
        <v>7</v>
      </c>
      <c r="J51" t="s">
        <v>4</v>
      </c>
      <c r="K51" t="s">
        <v>333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255</v>
      </c>
      <c r="T51" t="s">
        <v>14</v>
      </c>
      <c r="U51" t="s">
        <v>304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/cantos/src/chtml/c/comoesmaravilloso.html</v>
      </c>
      <c r="AF51" t="s">
        <v>20</v>
      </c>
      <c r="AG51" t="str">
        <f>LOWER(LEFT(Table13456[[#This Row],[Titulo]],1))</f>
        <v>c</v>
      </c>
      <c r="AH51" t="str">
        <f>_xlfn.CONCAT(Table13456[[#This Row],[ID]:[c021]])</f>
        <v>{id:48,title: "Cómo es maravilloso", subtitle: "Salmo 133 (132)", category: "Precatecumenado", moments: ["Cuaresma", "Laudes/Visperas", "Antiguo Testamento"], url: "/cantos/src/chtml/c/comoesmaravilloso.html"},</v>
      </c>
    </row>
    <row r="52" spans="1:34" x14ac:dyDescent="0.35">
      <c r="A52">
        <v>39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54</v>
      </c>
      <c r="H52" t="s">
        <v>6</v>
      </c>
      <c r="I52" t="s">
        <v>7</v>
      </c>
      <c r="J52" t="s">
        <v>4</v>
      </c>
      <c r="K52" t="s">
        <v>334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13</v>
      </c>
      <c r="T52" t="s">
        <v>14</v>
      </c>
      <c r="U52" t="s">
        <v>16</v>
      </c>
      <c r="V52" t="s">
        <v>14</v>
      </c>
      <c r="W52" t="s">
        <v>262</v>
      </c>
      <c r="AD52" t="s">
        <v>18</v>
      </c>
      <c r="AE52" t="str" cm="1">
        <f t="array" ref="AE5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/cantos/src/chtml/c/comolacierva.html</v>
      </c>
      <c r="AF52" t="s">
        <v>20</v>
      </c>
      <c r="AG52" t="str">
        <f>LOWER(LEFT(Table13456[[#This Row],[Titulo]],1))</f>
        <v>c</v>
      </c>
      <c r="AH52" t="str">
        <f>_xlfn.CONCAT(Table13456[[#This Row],[ID]:[c021]])</f>
        <v>{id:49,title: "Como la cierva", subtitle: "Salmo 42-43 (41-42)", category: "Precatecumenado", moments: ["Pascua", "Comunión", "Antiguo Testamento"], url: "/cantos/src/chtml/c/comolacierva.html"},</v>
      </c>
    </row>
    <row r="53" spans="1:34" x14ac:dyDescent="0.35">
      <c r="A53">
        <v>240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540</v>
      </c>
      <c r="H53" t="s">
        <v>6</v>
      </c>
      <c r="I53" t="s">
        <v>7</v>
      </c>
      <c r="J53" t="s">
        <v>4</v>
      </c>
      <c r="K53" t="s">
        <v>1137</v>
      </c>
      <c r="L53" t="s">
        <v>9</v>
      </c>
      <c r="M53" t="s">
        <v>10</v>
      </c>
      <c r="N53" t="s">
        <v>4</v>
      </c>
      <c r="O53" s="5" t="s">
        <v>510</v>
      </c>
      <c r="P53" t="s">
        <v>4</v>
      </c>
      <c r="Q53" t="s">
        <v>12</v>
      </c>
      <c r="R53" t="s">
        <v>4</v>
      </c>
      <c r="S53" t="s">
        <v>253</v>
      </c>
      <c r="T53" t="s">
        <v>14</v>
      </c>
      <c r="U53" t="s">
        <v>17</v>
      </c>
      <c r="V53" t="s">
        <v>14</v>
      </c>
      <c r="W53" t="s">
        <v>259</v>
      </c>
      <c r="X53" t="s">
        <v>14</v>
      </c>
      <c r="Y53" t="s">
        <v>261</v>
      </c>
      <c r="Z53" t="s">
        <v>14</v>
      </c>
      <c r="AA53" t="s">
        <v>262</v>
      </c>
      <c r="AD53" t="s">
        <v>18</v>
      </c>
      <c r="AE53" t="str" cm="1">
        <f t="array" ref="AE5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/cantos/src/chtml/c/comolirioentreloscardos.html</v>
      </c>
      <c r="AF53" t="s">
        <v>20</v>
      </c>
      <c r="AG53" t="str">
        <f>LOWER(LEFT(Table13456[[#This Row],[Titulo]],1))</f>
        <v>c</v>
      </c>
      <c r="AH53" t="str">
        <f>_xlfn.CONCAT(Table13456[[#This Row],[ID]:[c021]])</f>
        <v>{id:50,title: "Como lirio entre los cardos", subtitle: "Cantar de los cantares 1,13ss ", category: "Eleccion", moments: ["Adviento", "Entrada", "Paz", "Final", "Antiguo Testamento"], url: "/cantos/src/chtml/c/comolirioentreloscardos.html"},</v>
      </c>
    </row>
    <row r="54" spans="1:34" x14ac:dyDescent="0.35">
      <c r="A54">
        <v>40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541</v>
      </c>
      <c r="H54" t="s">
        <v>6</v>
      </c>
      <c r="I54" t="s">
        <v>7</v>
      </c>
      <c r="J54" t="s">
        <v>4</v>
      </c>
      <c r="K54" t="s">
        <v>1026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508</v>
      </c>
      <c r="AD54" t="s">
        <v>18</v>
      </c>
      <c r="AE54" t="str" cm="1">
        <f t="array" ref="AE5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/cantos/src/chtml/c/comoovejaqueve.html</v>
      </c>
      <c r="AF54" t="s">
        <v>20</v>
      </c>
      <c r="AG54" t="str">
        <f>LOWER(LEFT(Table13456[[#This Row],[Titulo]],1))</f>
        <v>c</v>
      </c>
      <c r="AH54" t="str">
        <f>_xlfn.CONCAT(Table13456[[#This Row],[ID]:[c021]])</f>
        <v>{id:51,title: "Como oveja que ve", subtitle: "Kontáklon (Romano el Meloda)", category: "Precatecumenado", moments: ["Fracción del Pan"], url: "/cantos/src/chtml/c/comoovejaqueve.html"},</v>
      </c>
    </row>
    <row r="55" spans="1:34" x14ac:dyDescent="0.35">
      <c r="A55">
        <v>41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542</v>
      </c>
      <c r="H55" t="s">
        <v>6</v>
      </c>
      <c r="I55" t="s">
        <v>7</v>
      </c>
      <c r="J55" t="s">
        <v>4</v>
      </c>
      <c r="K55" t="s">
        <v>1027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AD55" t="s">
        <v>18</v>
      </c>
      <c r="AE55" t="str" cm="1">
        <f t="array" ref="AE5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/cantos/src/chtml/c/consoladamipueblo.html</v>
      </c>
      <c r="AF55" t="s">
        <v>20</v>
      </c>
      <c r="AG55" t="str">
        <f>LOWER(LEFT(Table13456[[#This Row],[Titulo]],1))</f>
        <v>c</v>
      </c>
      <c r="AH55" t="str">
        <f>_xlfn.CONCAT(Table13456[[#This Row],[ID]:[c021]])</f>
        <v>{id:52,title: "Consolad a mi pueblo", subtitle: "Isaías 40,1-11 - Melodía hebraica ", category: "Precatecumenado", moments: [""], url: "/cantos/src/chtml/c/consoladamipueblo.html"},</v>
      </c>
    </row>
    <row r="56" spans="1:34" x14ac:dyDescent="0.35">
      <c r="A56">
        <v>186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169</v>
      </c>
      <c r="H56" t="s">
        <v>6</v>
      </c>
      <c r="I56" t="s">
        <v>7</v>
      </c>
      <c r="J56" t="s">
        <v>4</v>
      </c>
      <c r="K56" t="s">
        <v>1111</v>
      </c>
      <c r="L56" t="s">
        <v>9</v>
      </c>
      <c r="M56" t="s">
        <v>10</v>
      </c>
      <c r="N56" t="s">
        <v>4</v>
      </c>
      <c r="O56" s="3" t="s">
        <v>511</v>
      </c>
      <c r="P56" t="s">
        <v>4</v>
      </c>
      <c r="Q56" t="s">
        <v>12</v>
      </c>
      <c r="R56" t="s">
        <v>4</v>
      </c>
      <c r="S56" t="s">
        <v>17</v>
      </c>
      <c r="AD56" t="s">
        <v>18</v>
      </c>
      <c r="AE56" t="str" cm="1">
        <f t="array" ref="AE5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/cantos/src/chtml/c/corderodedios.html</v>
      </c>
      <c r="AF56" t="s">
        <v>20</v>
      </c>
      <c r="AG56" t="str">
        <f>LOWER(LEFT(Table13456[[#This Row],[Titulo]],1))</f>
        <v>c</v>
      </c>
      <c r="AH56" t="str">
        <f>_xlfn.CONCAT(Table13456[[#This Row],[ID]:[c021]])</f>
        <v>{id:53,title: "Cordero de Dios", subtitle: "Después de la consagración", category: "Liturgia", moments: ["Entrada"], url: "/cantos/src/chtml/c/corderodedios.html"},</v>
      </c>
    </row>
    <row r="57" spans="1:34" x14ac:dyDescent="0.35">
      <c r="A57">
        <v>187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170</v>
      </c>
      <c r="H57" t="s">
        <v>6</v>
      </c>
      <c r="I57" t="s">
        <v>7</v>
      </c>
      <c r="J57" t="s">
        <v>4</v>
      </c>
      <c r="K57" t="s">
        <v>436</v>
      </c>
      <c r="L57" t="s">
        <v>9</v>
      </c>
      <c r="M57" t="s">
        <v>10</v>
      </c>
      <c r="N57" t="s">
        <v>4</v>
      </c>
      <c r="O57" s="3" t="s">
        <v>511</v>
      </c>
      <c r="P57" t="s">
        <v>4</v>
      </c>
      <c r="Q57" t="s">
        <v>12</v>
      </c>
      <c r="R57" t="s">
        <v>4</v>
      </c>
      <c r="S57" t="s">
        <v>13</v>
      </c>
      <c r="T57" t="s">
        <v>14</v>
      </c>
      <c r="U57" t="s">
        <v>304</v>
      </c>
      <c r="V57" t="s">
        <v>14</v>
      </c>
      <c r="W57" t="s">
        <v>16</v>
      </c>
      <c r="X57" t="s">
        <v>14</v>
      </c>
      <c r="Y57" t="s">
        <v>262</v>
      </c>
      <c r="AD57" t="s">
        <v>18</v>
      </c>
      <c r="AE57" t="str" cm="1">
        <f t="array" ref="AE5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/cantos/src/chtml/c/credo.html</v>
      </c>
      <c r="AF57" t="s">
        <v>20</v>
      </c>
      <c r="AG57" t="str">
        <f>LOWER(LEFT(Table13456[[#This Row],[Titulo]],1))</f>
        <v>c</v>
      </c>
      <c r="AH57" t="str">
        <f>_xlfn.CONCAT(Table13456[[#This Row],[ID]:[c021]])</f>
        <v>{id:54,title: "Credo", subtitle: "Símbolo Apostólico", category: "Liturgia", moments: ["Pascua", "Laudes/Visperas", "Comunión", "Antiguo Testamento"], url: "/cantos/src/chtml/c/credo.html"},</v>
      </c>
    </row>
    <row r="58" spans="1:34" x14ac:dyDescent="0.35">
      <c r="A58">
        <v>42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55</v>
      </c>
      <c r="H58" t="s">
        <v>6</v>
      </c>
      <c r="I58" t="s">
        <v>7</v>
      </c>
      <c r="J58" t="s">
        <v>4</v>
      </c>
      <c r="K58" t="s">
        <v>1028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255</v>
      </c>
      <c r="T58" t="s">
        <v>14</v>
      </c>
      <c r="U58" t="s">
        <v>17</v>
      </c>
      <c r="V58" t="s">
        <v>14</v>
      </c>
      <c r="W58" t="s">
        <v>261</v>
      </c>
      <c r="X58" t="s">
        <v>14</v>
      </c>
      <c r="Y58" t="s">
        <v>262</v>
      </c>
      <c r="AD58" t="s">
        <v>18</v>
      </c>
      <c r="AE58" t="str" cm="1">
        <f t="array" ref="AE5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/cantos/src/chtml/c/cristoeslaluz.html</v>
      </c>
      <c r="AF58" t="s">
        <v>20</v>
      </c>
      <c r="AG58" t="str">
        <f>LOWER(LEFT(Table13456[[#This Row],[Titulo]],1))</f>
        <v>c</v>
      </c>
      <c r="AH58" t="str">
        <f>_xlfn.CONCAT(Table13456[[#This Row],[ID]:[c021]])</f>
        <v>{id:55,title: "Cristo es la luz", subtitle: "Himno - Juan 8,12; 14,6", category: "Precatecumenado", moments: ["Cuaresma", "Entrada", "Final", "Antiguo Testamento"], url: "/cantos/src/chtml/c/cristoeslaluz.html"},</v>
      </c>
    </row>
    <row r="59" spans="1:34" x14ac:dyDescent="0.35">
      <c r="A59">
        <v>222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230</v>
      </c>
      <c r="H59" t="s">
        <v>6</v>
      </c>
      <c r="I59" t="s">
        <v>7</v>
      </c>
      <c r="J59" t="s">
        <v>4</v>
      </c>
      <c r="K59" t="s">
        <v>1127</v>
      </c>
      <c r="L59" t="s">
        <v>9</v>
      </c>
      <c r="M59" t="s">
        <v>10</v>
      </c>
      <c r="N59" t="s">
        <v>4</v>
      </c>
      <c r="O59" s="4" t="s">
        <v>198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304</v>
      </c>
      <c r="V59" t="s">
        <v>14</v>
      </c>
      <c r="W59" t="s">
        <v>262</v>
      </c>
      <c r="AD59" t="s">
        <v>18</v>
      </c>
      <c r="AE59" t="str" cm="1">
        <f t="array" ref="AE5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/cantos/src/chtml/c/cuandodormia.html</v>
      </c>
      <c r="AF59" t="s">
        <v>20</v>
      </c>
      <c r="AG59" t="str">
        <f>LOWER(LEFT(Table13456[[#This Row],[Titulo]],1))</f>
        <v>c</v>
      </c>
      <c r="AH59" t="str">
        <f>_xlfn.CONCAT(Table13456[[#This Row],[ID]:[c021]])</f>
        <v>{id:56,title: "Cuando dormía", subtitle: "Cantar de los Cantares 5,2ss ", category: "Catecumenado", moments: ["Pascua", "Laudes/Visperas", "Antiguo Testamento"], url: "/cantos/src/chtml/c/cuandodormia.html"},</v>
      </c>
    </row>
    <row r="60" spans="1:34" x14ac:dyDescent="0.35">
      <c r="A60">
        <v>43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56</v>
      </c>
      <c r="H60" t="s">
        <v>6</v>
      </c>
      <c r="I60" t="s">
        <v>7</v>
      </c>
      <c r="J60" t="s">
        <v>4</v>
      </c>
      <c r="K60" t="s">
        <v>336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13</v>
      </c>
      <c r="T60" t="s">
        <v>14</v>
      </c>
      <c r="U60" t="s">
        <v>259</v>
      </c>
      <c r="V60" t="s">
        <v>14</v>
      </c>
      <c r="W60" t="s">
        <v>261</v>
      </c>
      <c r="AD60" t="s">
        <v>18</v>
      </c>
      <c r="AE60" t="str" cm="1">
        <f t="array" ref="AE6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/cantos/src/chtml/c/cuandoelsenor.html</v>
      </c>
      <c r="AF60" t="s">
        <v>20</v>
      </c>
      <c r="AG60" t="str">
        <f>LOWER(LEFT(Table13456[[#This Row],[Titulo]],1))</f>
        <v>c</v>
      </c>
      <c r="AH60" t="str">
        <f>_xlfn.CONCAT(Table13456[[#This Row],[ID]:[c021]])</f>
        <v>{id:57,title: "Cuando el Señor", subtitle: "Salmo 126 (125)", category: "Precatecumenado", moments: ["Pascua", "Paz", "Final"], url: "/cantos/src/chtml/c/cuandoelsenor.html"},</v>
      </c>
    </row>
    <row r="61" spans="1:34" x14ac:dyDescent="0.35">
      <c r="A61">
        <v>44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543</v>
      </c>
      <c r="H61" t="s">
        <v>6</v>
      </c>
      <c r="I61" t="s">
        <v>7</v>
      </c>
      <c r="J61" t="s">
        <v>4</v>
      </c>
      <c r="K61" t="s">
        <v>337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13</v>
      </c>
      <c r="T61" t="s">
        <v>14</v>
      </c>
      <c r="U61" t="s">
        <v>259</v>
      </c>
      <c r="AD61" t="s">
        <v>18</v>
      </c>
      <c r="AE61" t="str" cm="1">
        <f t="array" ref="AE6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/cantos/src/chtml/c/cuandoisraelsaliodeegipto.html</v>
      </c>
      <c r="AF61" t="s">
        <v>20</v>
      </c>
      <c r="AG61" t="str">
        <f>LOWER(LEFT(Table13456[[#This Row],[Titulo]],1))</f>
        <v>c</v>
      </c>
      <c r="AH61" t="str">
        <f>_xlfn.CONCAT(Table13456[[#This Row],[ID]:[c021]])</f>
        <v>{id:58,title: "Cuando Israel salió de Egipto", subtitle: "Salmo 114 (113)", category: "Precatecumenado", moments: ["Pascua", "Paz"], url: "/cantos/src/chtml/c/cuandoisraelsaliodeegipto.html"},</v>
      </c>
    </row>
    <row r="62" spans="1:34" x14ac:dyDescent="0.35">
      <c r="A62">
        <v>45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544</v>
      </c>
      <c r="H62" t="s">
        <v>6</v>
      </c>
      <c r="I62" t="s">
        <v>7</v>
      </c>
      <c r="J62" t="s">
        <v>4</v>
      </c>
      <c r="K62" t="s">
        <v>338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255</v>
      </c>
      <c r="T62" t="s">
        <v>14</v>
      </c>
      <c r="U62" t="s">
        <v>262</v>
      </c>
      <c r="AD62" t="s">
        <v>18</v>
      </c>
      <c r="AE62" t="str" cm="1">
        <f t="array" ref="AE6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/cantos/src/chtml/d/dayenu.html</v>
      </c>
      <c r="AF62" t="s">
        <v>20</v>
      </c>
      <c r="AG62" t="str">
        <f>LOWER(LEFT(Table13456[[#This Row],[Titulo]],1))</f>
        <v>d</v>
      </c>
      <c r="AH62" t="str">
        <f>_xlfn.CONCAT(Table13456[[#This Row],[ID]:[c021]])</f>
        <v>{id:59,title: "Dayenú", subtitle: "De la Hagadá de Pésaj hebrea", category: "Precatecumenado", moments: ["Cuaresma", "Antiguo Testamento"], url: "/cantos/src/chtml/d/dayenu.html"},</v>
      </c>
    </row>
    <row r="63" spans="1:34" x14ac:dyDescent="0.35">
      <c r="A63">
        <v>47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545</v>
      </c>
      <c r="H63" t="s">
        <v>6</v>
      </c>
      <c r="I63" t="s">
        <v>7</v>
      </c>
      <c r="J63" t="s">
        <v>4</v>
      </c>
      <c r="K63" t="s">
        <v>339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253</v>
      </c>
      <c r="T63" t="s">
        <v>14</v>
      </c>
      <c r="U63" t="s">
        <v>256</v>
      </c>
      <c r="V63" t="s">
        <v>14</v>
      </c>
      <c r="W63" t="s">
        <v>262</v>
      </c>
      <c r="AD63" t="s">
        <v>18</v>
      </c>
      <c r="AE63" t="str" cm="1">
        <f t="array" ref="AE6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/cantos/src/chtml/d/deprofundis.html</v>
      </c>
      <c r="AF63" t="s">
        <v>20</v>
      </c>
      <c r="AG63" t="str">
        <f>LOWER(LEFT(Table13456[[#This Row],[Titulo]],1))</f>
        <v>d</v>
      </c>
      <c r="AH63" t="str">
        <f>_xlfn.CONCAT(Table13456[[#This Row],[ID]:[c021]])</f>
        <v>{id:60,title: "De Profundis", subtitle: "Salmo 130 (129)", category: "Precatecumenado", moments: ["Adviento", "Virgen", "Antiguo Testamento"], url: "/cantos/src/chtml/d/deprofundis.html"},</v>
      </c>
    </row>
    <row r="64" spans="1:34" x14ac:dyDescent="0.35">
      <c r="A64">
        <v>223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203</v>
      </c>
      <c r="H64" t="s">
        <v>6</v>
      </c>
      <c r="I64" t="s">
        <v>7</v>
      </c>
      <c r="J64" t="s">
        <v>4</v>
      </c>
      <c r="K64" t="s">
        <v>455</v>
      </c>
      <c r="L64" t="s">
        <v>9</v>
      </c>
      <c r="M64" t="s">
        <v>10</v>
      </c>
      <c r="N64" t="s">
        <v>4</v>
      </c>
      <c r="O64" s="4" t="s">
        <v>198</v>
      </c>
      <c r="P64" t="s">
        <v>4</v>
      </c>
      <c r="Q64" t="s">
        <v>12</v>
      </c>
      <c r="R64" t="s">
        <v>4</v>
      </c>
      <c r="S64" t="s">
        <v>255</v>
      </c>
      <c r="T64" t="s">
        <v>14</v>
      </c>
      <c r="U64" t="s">
        <v>17</v>
      </c>
      <c r="V64" t="s">
        <v>14</v>
      </c>
      <c r="W64" t="s">
        <v>262</v>
      </c>
      <c r="AD64" t="s">
        <v>18</v>
      </c>
      <c r="AE64" t="str" cm="1">
        <f t="array" ref="AE6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/cantos/src/chtml/d/debora.html</v>
      </c>
      <c r="AF64" t="s">
        <v>20</v>
      </c>
      <c r="AG64" t="str">
        <f>LOWER(LEFT(Table13456[[#This Row],[Titulo]],1))</f>
        <v>d</v>
      </c>
      <c r="AH64" t="str">
        <f>_xlfn.CONCAT(Table13456[[#This Row],[ID]:[c021]])</f>
        <v>{id:61,title: "Débora", subtitle: "Jueces 5", category: "Catecumenado", moments: ["Cuaresma", "Entrada", "Antiguo Testamento"], url: "/cantos/src/chtml/d/debora.html"},</v>
      </c>
    </row>
    <row r="65" spans="1:34" x14ac:dyDescent="0.35">
      <c r="A65">
        <v>48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546</v>
      </c>
      <c r="H65" t="s">
        <v>6</v>
      </c>
      <c r="I65" t="s">
        <v>7</v>
      </c>
      <c r="J65" t="s">
        <v>4</v>
      </c>
      <c r="K65" t="s">
        <v>340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304</v>
      </c>
      <c r="T65" t="s">
        <v>14</v>
      </c>
      <c r="U65" t="s">
        <v>262</v>
      </c>
      <c r="AD65" t="s">
        <v>18</v>
      </c>
      <c r="AE65" t="str" cm="1">
        <f t="array" ref="AE6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/cantos/src/chtml/d/decidlealosdecorazoncansado.html</v>
      </c>
      <c r="AF65" t="s">
        <v>20</v>
      </c>
      <c r="AG65" t="str">
        <f>LOWER(LEFT(Table13456[[#This Row],[Titulo]],1))</f>
        <v>d</v>
      </c>
      <c r="AH65" t="str">
        <f>_xlfn.CONCAT(Table13456[[#This Row],[ID]:[c021]])</f>
        <v>{id:62,title: "Decidle a los de corazón cansado", subtitle: "Isaías 35,4ss", category: "Precatecumenado", moments: ["Laudes/Visperas", "Antiguo Testamento"], url: "/cantos/src/chtml/d/decidlealosdecorazoncansado.html"},</v>
      </c>
    </row>
    <row r="66" spans="1:34" x14ac:dyDescent="0.35">
      <c r="A66">
        <v>49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547</v>
      </c>
      <c r="H66" t="s">
        <v>6</v>
      </c>
      <c r="I66" t="s">
        <v>7</v>
      </c>
      <c r="J66" t="s">
        <v>4</v>
      </c>
      <c r="K66" t="s">
        <v>341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261</v>
      </c>
      <c r="T66" t="s">
        <v>14</v>
      </c>
      <c r="U66" t="s">
        <v>263</v>
      </c>
      <c r="AD66" t="s">
        <v>18</v>
      </c>
      <c r="AE66" t="str" cm="1">
        <f t="array" ref="AE6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/cantos/src/chtml/d/delantedelosangeles.html</v>
      </c>
      <c r="AF66" t="s">
        <v>20</v>
      </c>
      <c r="AG66" t="str">
        <f>LOWER(LEFT(Table13456[[#This Row],[Titulo]],1))</f>
        <v>d</v>
      </c>
      <c r="AH66" t="str">
        <f>_xlfn.CONCAT(Table13456[[#This Row],[ID]:[c021]])</f>
        <v>{id:63,title: "Delante de los ángeles", subtitle: "Salmo 138 (137)", category: "Precatecumenado", moments: ["Final", "Nuevo Testamento"], url: "/cantos/src/chtml/d/delantedelosangeles.html"},</v>
      </c>
    </row>
    <row r="67" spans="1:34" x14ac:dyDescent="0.35">
      <c r="A67">
        <v>50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548</v>
      </c>
      <c r="H67" t="s">
        <v>6</v>
      </c>
      <c r="I67" t="s">
        <v>7</v>
      </c>
      <c r="J67" t="s">
        <v>4</v>
      </c>
      <c r="K67" t="s">
        <v>342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304</v>
      </c>
      <c r="T67" t="s">
        <v>14</v>
      </c>
      <c r="U67" t="s">
        <v>262</v>
      </c>
      <c r="AD67" t="s">
        <v>18</v>
      </c>
      <c r="AE67" t="str" cm="1">
        <f t="array" ref="AE6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/cantos/src/chtml/d/diadereposo.html</v>
      </c>
      <c r="AF67" t="s">
        <v>20</v>
      </c>
      <c r="AG67" t="str">
        <f>LOWER(LEFT(Table13456[[#This Row],[Titulo]],1))</f>
        <v>d</v>
      </c>
      <c r="AH67" t="str">
        <f>_xlfn.CONCAT(Table13456[[#This Row],[ID]:[c021]])</f>
        <v>{id:64,title: "Día de reposo", subtitle: "Juan 8,52", category: "Precatecumenado", moments: ["Laudes/Visperas", "Antiguo Testamento"], url: "/cantos/src/chtml/d/diadereposo.html"},</v>
      </c>
    </row>
    <row r="68" spans="1:34" x14ac:dyDescent="0.35">
      <c r="A68">
        <v>51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63</v>
      </c>
      <c r="H68" t="s">
        <v>6</v>
      </c>
      <c r="I68" t="s">
        <v>7</v>
      </c>
      <c r="J68" t="s">
        <v>4</v>
      </c>
      <c r="K68" t="s">
        <v>343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262</v>
      </c>
      <c r="AD68" t="s">
        <v>18</v>
      </c>
      <c r="AE68" t="str" cm="1">
        <f t="array" ref="AE6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/cantos/src/chtml/d/diceelsenoramisenor.html</v>
      </c>
      <c r="AF68" t="s">
        <v>20</v>
      </c>
      <c r="AG68" t="str">
        <f>LOWER(LEFT(Table13456[[#This Row],[Titulo]],1))</f>
        <v>d</v>
      </c>
      <c r="AH68" t="str">
        <f>_xlfn.CONCAT(Table13456[[#This Row],[ID]:[c021]])</f>
        <v>{id:65,title: "Dice el Señor a mi Señor", subtitle: "Salmo 110 (109)", category: "Precatecumenado", moments: ["Antiguo Testamento"], url: "/cantos/src/chtml/d/diceelsenoramisenor.html"},</v>
      </c>
    </row>
    <row r="69" spans="1:34" x14ac:dyDescent="0.35">
      <c r="A69">
        <v>52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549</v>
      </c>
      <c r="H69" t="s">
        <v>6</v>
      </c>
      <c r="I69" t="s">
        <v>7</v>
      </c>
      <c r="J69" t="s">
        <v>4</v>
      </c>
      <c r="K69" t="s">
        <v>344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13</v>
      </c>
      <c r="T69" t="s">
        <v>14</v>
      </c>
      <c r="U69" t="s">
        <v>17</v>
      </c>
      <c r="V69" t="s">
        <v>14</v>
      </c>
      <c r="W69" t="s">
        <v>263</v>
      </c>
      <c r="AD69" t="s">
        <v>18</v>
      </c>
      <c r="AE69" t="str" cm="1">
        <f t="array" ref="AE6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/cantos/src/chtml/d/dichosoelhombre.html</v>
      </c>
      <c r="AF69" t="s">
        <v>20</v>
      </c>
      <c r="AG69" t="str">
        <f>LOWER(LEFT(Table13456[[#This Row],[Titulo]],1))</f>
        <v>d</v>
      </c>
      <c r="AH69" t="str">
        <f>_xlfn.CONCAT(Table13456[[#This Row],[ID]:[c021]])</f>
        <v>{id:66,title: "Dichoso el hombre", subtitle: "Salmo 1", category: "Precatecumenado", moments: ["Pascua", "Entrada", "Nuevo Testamento"], url: "/cantos/src/chtml/d/dichosoelhombre.html"},</v>
      </c>
    </row>
    <row r="70" spans="1:34" x14ac:dyDescent="0.35">
      <c r="A70">
        <v>53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204</v>
      </c>
      <c r="H70" t="s">
        <v>6</v>
      </c>
      <c r="I70" t="s">
        <v>7</v>
      </c>
      <c r="J70" t="s">
        <v>4</v>
      </c>
      <c r="K70" t="s">
        <v>456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304</v>
      </c>
      <c r="T70" t="s">
        <v>14</v>
      </c>
      <c r="U70" t="s">
        <v>261</v>
      </c>
      <c r="V70" t="s">
        <v>14</v>
      </c>
      <c r="W70" t="s">
        <v>262</v>
      </c>
      <c r="X70" t="s">
        <v>14</v>
      </c>
      <c r="Y70" t="s">
        <v>263</v>
      </c>
      <c r="AD70" t="s">
        <v>18</v>
      </c>
      <c r="AE70" t="str" cm="1">
        <f t="array" ref="AE7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/cantos/src/chtml/e/elcombateescatologico.html</v>
      </c>
      <c r="AF70" t="s">
        <v>20</v>
      </c>
      <c r="AG70" t="str">
        <f>LOWER(LEFT(Table13456[[#This Row],[Titulo]],1))</f>
        <v>e</v>
      </c>
      <c r="AH70" t="str">
        <f>_xlfn.CONCAT(Table13456[[#This Row],[ID]:[c021]])</f>
        <v>{id:67,title: "El combate escatológico", subtitle: "Apocalipsis 19,11-20", category: "Precatecumenado", moments: ["Laudes/Visperas", "Final", "Antiguo Testamento", "Nuevo Testamento"], url: "/cantos/src/chtml/e/elcombateescatologico.html"},</v>
      </c>
    </row>
    <row r="71" spans="1:34" x14ac:dyDescent="0.35">
      <c r="A71">
        <v>54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550</v>
      </c>
      <c r="H71" t="s">
        <v>6</v>
      </c>
      <c r="I71" t="s">
        <v>7</v>
      </c>
      <c r="J71" t="s">
        <v>4</v>
      </c>
      <c r="K71" t="s">
        <v>483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13</v>
      </c>
      <c r="T71" t="s">
        <v>14</v>
      </c>
      <c r="U71" t="s">
        <v>16</v>
      </c>
      <c r="V71" t="s">
        <v>14</v>
      </c>
      <c r="W71" t="s">
        <v>262</v>
      </c>
      <c r="AD71" t="s">
        <v>18</v>
      </c>
      <c r="AE71" t="str" cm="1">
        <f t="array" ref="AE7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/cantos/src/chtml/e/elespiritudelsenorestasobremi.html</v>
      </c>
      <c r="AF71" t="s">
        <v>20</v>
      </c>
      <c r="AG71" t="str">
        <f>LOWER(LEFT(Table13456[[#This Row],[Titulo]],1))</f>
        <v>e</v>
      </c>
      <c r="AH71" t="str">
        <f>_xlfn.CONCAT(Table13456[[#This Row],[ID]:[c021]])</f>
        <v>{id:68,title: "El Espíritu del Señor está sobre mí", subtitle: "Lucas 4,18 – Isaías 61,1-3", category: "Precatecumenado", moments: ["Pascua", "Comunión", "Antiguo Testamento"], url: "/cantos/src/chtml/e/elespiritudelsenorestasobremi.html"},</v>
      </c>
    </row>
    <row r="72" spans="1:34" x14ac:dyDescent="0.35">
      <c r="A72">
        <v>55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232</v>
      </c>
      <c r="H72" t="s">
        <v>6</v>
      </c>
      <c r="I72" t="s">
        <v>7</v>
      </c>
      <c r="J72" t="s">
        <v>4</v>
      </c>
      <c r="K72" t="s">
        <v>484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508</v>
      </c>
      <c r="T72" t="s">
        <v>14</v>
      </c>
      <c r="U72" t="s">
        <v>262</v>
      </c>
      <c r="AD72" t="s">
        <v>18</v>
      </c>
      <c r="AE72" t="str" cm="1">
        <f t="array" ref="AE7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/cantos/src/chtml/e/eljacaldelospastores.html</v>
      </c>
      <c r="AF72" t="s">
        <v>20</v>
      </c>
      <c r="AG72" t="str">
        <f>LOWER(LEFT(Table13456[[#This Row],[Titulo]],1))</f>
        <v>e</v>
      </c>
      <c r="AH72" t="str">
        <f>_xlfn.CONCAT(Table13456[[#This Row],[ID]:[c021]])</f>
        <v>{id:69,title: "El jacal de los pastores", subtitle: "Cantar de los Cantares 1,2-8", category: "Precatecumenado", moments: ["Fracción del Pan", "Antiguo Testamento"], url: "/cantos/src/chtml/e/eljacaldelospastores.html"},</v>
      </c>
    </row>
    <row r="73" spans="1:34" x14ac:dyDescent="0.35">
      <c r="A73">
        <v>56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551</v>
      </c>
      <c r="H73" t="s">
        <v>6</v>
      </c>
      <c r="I73" t="s">
        <v>7</v>
      </c>
      <c r="J73" t="s">
        <v>4</v>
      </c>
      <c r="K73" t="s">
        <v>457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16</v>
      </c>
      <c r="T73" t="s">
        <v>14</v>
      </c>
      <c r="U73" t="s">
        <v>263</v>
      </c>
      <c r="AD73" t="s">
        <v>18</v>
      </c>
      <c r="AE73" t="str" cm="1">
        <f t="array" ref="AE7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/cantos/src/chtml/e/ellagarero.html</v>
      </c>
      <c r="AF73" t="s">
        <v>20</v>
      </c>
      <c r="AG73" t="str">
        <f>LOWER(LEFT(Table13456[[#This Row],[Titulo]],1))</f>
        <v>e</v>
      </c>
      <c r="AH73" t="str">
        <f>_xlfn.CONCAT(Table13456[[#This Row],[ID]:[c021]])</f>
        <v>{id:70,title: "El lagarero", subtitle: "Isaías 63,1-6", category: "Precatecumenado", moments: ["Comunión", "Nuevo Testamento"], url: "/cantos/src/chtml/e/ellagarero.html"},</v>
      </c>
    </row>
    <row r="74" spans="1:34" x14ac:dyDescent="0.35">
      <c r="A74">
        <v>57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552</v>
      </c>
      <c r="H74" t="s">
        <v>6</v>
      </c>
      <c r="I74" t="s">
        <v>7</v>
      </c>
      <c r="J74" t="s">
        <v>4</v>
      </c>
      <c r="K74" t="s">
        <v>1029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262</v>
      </c>
      <c r="AD74" t="s">
        <v>18</v>
      </c>
      <c r="AE74" t="str" cm="1">
        <f t="array" ref="AE7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/cantos/src/chtml/e/elmesiasleon.html</v>
      </c>
      <c r="AF74" t="s">
        <v>20</v>
      </c>
      <c r="AG74" t="str">
        <f>LOWER(LEFT(Table13456[[#This Row],[Titulo]],1))</f>
        <v>e</v>
      </c>
      <c r="AH74" t="str">
        <f>_xlfn.CONCAT(Table13456[[#This Row],[ID]:[c021]])</f>
        <v>{id:71,title: "El Mesías león", subtitle: "Comentario al Apocalipsis (Victorino de Pettau)", category: "Precatecumenado", moments: ["Antiguo Testamento"], url: "/cantos/src/chtml/e/elmesiasleon.html"},</v>
      </c>
    </row>
    <row r="75" spans="1:34" x14ac:dyDescent="0.35">
      <c r="A75">
        <v>224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206</v>
      </c>
      <c r="H75" t="s">
        <v>6</v>
      </c>
      <c r="I75" t="s">
        <v>7</v>
      </c>
      <c r="J75" t="s">
        <v>4</v>
      </c>
      <c r="K75" t="s">
        <v>1128</v>
      </c>
      <c r="L75" t="s">
        <v>9</v>
      </c>
      <c r="M75" t="s">
        <v>10</v>
      </c>
      <c r="N75" t="s">
        <v>4</v>
      </c>
      <c r="O75" s="4" t="s">
        <v>198</v>
      </c>
      <c r="P75" t="s">
        <v>4</v>
      </c>
      <c r="Q75" t="s">
        <v>12</v>
      </c>
      <c r="R75" t="s">
        <v>4</v>
      </c>
      <c r="S75" t="s">
        <v>254</v>
      </c>
      <c r="T75" t="s">
        <v>14</v>
      </c>
      <c r="U75" t="s">
        <v>262</v>
      </c>
      <c r="AD75" t="s">
        <v>18</v>
      </c>
      <c r="AE75" t="str" cm="1">
        <f t="array" ref="AE7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/cantos/src/chtml/e/elmismodios.html</v>
      </c>
      <c r="AF75" t="s">
        <v>20</v>
      </c>
      <c r="AG75" t="str">
        <f>LOWER(LEFT(Table13456[[#This Row],[Titulo]],1))</f>
        <v>e</v>
      </c>
      <c r="AH75" t="str">
        <f>_xlfn.CONCAT(Table13456[[#This Row],[ID]:[c021]])</f>
        <v>{id:72,title: "El mismo Dios", subtitle: "2 Corintios 4,6-12", category: "Catecumenado", moments: ["Navidad", "Antiguo Testamento"], url: "/cantos/src/chtml/e/elmismodios.html"},</v>
      </c>
    </row>
    <row r="76" spans="1:34" x14ac:dyDescent="0.35">
      <c r="A76">
        <v>58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65</v>
      </c>
      <c r="H76" t="s">
        <v>6</v>
      </c>
      <c r="I76" t="s">
        <v>7</v>
      </c>
      <c r="J76" t="s">
        <v>4</v>
      </c>
      <c r="K76" t="s">
        <v>345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17</v>
      </c>
      <c r="T76" t="s">
        <v>14</v>
      </c>
      <c r="U76" t="s">
        <v>263</v>
      </c>
      <c r="AD76" t="s">
        <v>18</v>
      </c>
      <c r="AE76" t="str" cm="1">
        <f t="array" ref="AE7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/cantos/src/chtml/e/elneciopiensaquediosnoexiste.html</v>
      </c>
      <c r="AF76" t="s">
        <v>20</v>
      </c>
      <c r="AG76" t="str">
        <f>LOWER(LEFT(Table13456[[#This Row],[Titulo]],1))</f>
        <v>e</v>
      </c>
      <c r="AH76" t="str">
        <f>_xlfn.CONCAT(Table13456[[#This Row],[ID]:[c021]])</f>
        <v>{id:73,title: "El necio piensa que Dios no existe", subtitle: "Salmo 14 (13)", category: "Precatecumenado", moments: ["Entrada", "Nuevo Testamento"], url: "/cantos/src/chtml/e/elneciopiensaquediosnoexiste.html"},</v>
      </c>
    </row>
    <row r="77" spans="1:34" x14ac:dyDescent="0.35">
      <c r="A77">
        <v>59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553</v>
      </c>
      <c r="H77" t="s">
        <v>6</v>
      </c>
      <c r="I77" t="s">
        <v>7</v>
      </c>
      <c r="J77" t="s">
        <v>4</v>
      </c>
      <c r="K77" t="s">
        <v>346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253</v>
      </c>
      <c r="T77" t="s">
        <v>14</v>
      </c>
      <c r="U77" t="s">
        <v>17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/cantos/src/chtml/e/elpuebloquecaminabaenlastinieblas.html</v>
      </c>
      <c r="AF77" t="s">
        <v>20</v>
      </c>
      <c r="AG77" t="str">
        <f>LOWER(LEFT(Table13456[[#This Row],[Titulo]],1))</f>
        <v>e</v>
      </c>
      <c r="AH77" t="str">
        <f>_xlfn.CONCAT(Table13456[[#This Row],[ID]:[c021]])</f>
        <v>{id:74,title: "El pueblo que caminaba en las tinieblas", subtitle: "Isaías 9,1-5", category: "Precatecumenado", moments: ["Adviento", "Entrada", "Antiguo Testamento"], url: "/cantos/src/chtml/e/elpuebloquecaminabaenlastinieblas.html"},</v>
      </c>
    </row>
    <row r="78" spans="1:34" x14ac:dyDescent="0.35">
      <c r="A78">
        <v>225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207</v>
      </c>
      <c r="H78" t="s">
        <v>6</v>
      </c>
      <c r="I78" t="s">
        <v>7</v>
      </c>
      <c r="J78" t="s">
        <v>4</v>
      </c>
      <c r="K78" t="s">
        <v>459</v>
      </c>
      <c r="L78" t="s">
        <v>9</v>
      </c>
      <c r="M78" t="s">
        <v>10</v>
      </c>
      <c r="N78" t="s">
        <v>4</v>
      </c>
      <c r="O78" s="4" t="s">
        <v>198</v>
      </c>
      <c r="P78" t="s">
        <v>4</v>
      </c>
      <c r="Q78" t="s">
        <v>12</v>
      </c>
      <c r="R78" t="s">
        <v>4</v>
      </c>
      <c r="S78" t="s">
        <v>16</v>
      </c>
      <c r="T78" t="s">
        <v>14</v>
      </c>
      <c r="U78" t="s">
        <v>262</v>
      </c>
      <c r="AD78" t="s">
        <v>18</v>
      </c>
      <c r="AE78" t="str" cm="1">
        <f t="array" ref="AE7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/cantos/src/chtml/e/elsembrador.html</v>
      </c>
      <c r="AF78" t="s">
        <v>20</v>
      </c>
      <c r="AG78" t="str">
        <f>LOWER(LEFT(Table13456[[#This Row],[Titulo]],1))</f>
        <v>e</v>
      </c>
      <c r="AH78" t="str">
        <f>_xlfn.CONCAT(Table13456[[#This Row],[ID]:[c021]])</f>
        <v>{id:75,title: "El sembrador", subtitle: "Marcos 4,3ss", category: "Catecumenado", moments: ["Comunión", "Antiguo Testamento"], url: "/cantos/src/chtml/e/elsembrador.html"},</v>
      </c>
    </row>
    <row r="79" spans="1:34" x14ac:dyDescent="0.35">
      <c r="A79">
        <v>60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67</v>
      </c>
      <c r="H79" t="s">
        <v>6</v>
      </c>
      <c r="I79" t="s">
        <v>7</v>
      </c>
      <c r="J79" t="s">
        <v>4</v>
      </c>
      <c r="K79" t="s">
        <v>347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508</v>
      </c>
      <c r="T79" t="s">
        <v>14</v>
      </c>
      <c r="U79" t="s">
        <v>262</v>
      </c>
      <c r="AD79" t="s">
        <v>18</v>
      </c>
      <c r="AE79" t="str" cm="1">
        <f t="array" ref="AE7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/cantos/src/chtml/e/elsenoranunciaunanoticia.html</v>
      </c>
      <c r="AF79" t="s">
        <v>20</v>
      </c>
      <c r="AG79" t="str">
        <f>LOWER(LEFT(Table13456[[#This Row],[Titulo]],1))</f>
        <v>e</v>
      </c>
      <c r="AH79" t="str">
        <f>_xlfn.CONCAT(Table13456[[#This Row],[ID]:[c021]])</f>
        <v>{id:76,title: "El Señor anuncia una noticia", subtitle: "Salmo 68 (67)", category: "Precatecumenado", moments: ["Fracción del Pan", "Antiguo Testamento"], url: "/cantos/src/chtml/e/elsenoranunciaunanoticia.html"},</v>
      </c>
    </row>
    <row r="80" spans="1:34" x14ac:dyDescent="0.35">
      <c r="A80">
        <v>61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68</v>
      </c>
      <c r="H80" t="s">
        <v>6</v>
      </c>
      <c r="I80" t="s">
        <v>7</v>
      </c>
      <c r="J80" t="s">
        <v>4</v>
      </c>
      <c r="K80" t="s">
        <v>348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255</v>
      </c>
      <c r="T80" t="s">
        <v>14</v>
      </c>
      <c r="U80" t="s">
        <v>262</v>
      </c>
      <c r="AD80" t="s">
        <v>18</v>
      </c>
      <c r="AE80" t="str" cm="1">
        <f t="array" ref="AE8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/cantos/src/chtml/e/elsenoresmipastor.html</v>
      </c>
      <c r="AF80" t="s">
        <v>20</v>
      </c>
      <c r="AG80" t="str">
        <f>LOWER(LEFT(Table13456[[#This Row],[Titulo]],1))</f>
        <v>e</v>
      </c>
      <c r="AH80" t="str">
        <f>_xlfn.CONCAT(Table13456[[#This Row],[ID]:[c021]])</f>
        <v>{id:77,title: "El Señor es mi pastor", subtitle: "Salmo 23 (22)", category: "Precatecumenado", moments: ["Cuaresma", "Antiguo Testamento"], url: "/cantos/src/chtml/e/elsenoresmipastor.html"},</v>
      </c>
    </row>
    <row r="81" spans="1:34" x14ac:dyDescent="0.35">
      <c r="A81">
        <v>62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554</v>
      </c>
      <c r="H81" t="s">
        <v>6</v>
      </c>
      <c r="I81" t="s">
        <v>7</v>
      </c>
      <c r="J81" t="s">
        <v>4</v>
      </c>
      <c r="K81" t="s">
        <v>1030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17</v>
      </c>
      <c r="T81" t="s">
        <v>14</v>
      </c>
      <c r="U81" t="s">
        <v>16</v>
      </c>
      <c r="V81" t="s">
        <v>14</v>
      </c>
      <c r="W81" t="s">
        <v>263</v>
      </c>
      <c r="AD81" t="s">
        <v>18</v>
      </c>
      <c r="AE81" t="str" cm="1">
        <f t="array" ref="AE8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/cantos/src/chtml/e/elsenormehadado.html</v>
      </c>
      <c r="AF81" t="s">
        <v>20</v>
      </c>
      <c r="AG81" t="str">
        <f>LOWER(LEFT(Table13456[[#This Row],[Titulo]],1))</f>
        <v>e</v>
      </c>
      <c r="AH81" t="str">
        <f>_xlfn.CONCAT(Table13456[[#This Row],[ID]:[c021]])</f>
        <v>{id:78,title: "El Señor me ha dado", subtitle: "Isaías 50,4-10  - Tercer canto del Siervo de Yahveh", category: "Precatecumenado", moments: ["Entrada", "Comunión", "Nuevo Testamento"], url: "/cantos/src/chtml/e/elsenormehadado.html"},</v>
      </c>
    </row>
    <row r="82" spans="1:34" x14ac:dyDescent="0.35">
      <c r="A82">
        <v>63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555</v>
      </c>
      <c r="H82" t="s">
        <v>6</v>
      </c>
      <c r="I82" t="s">
        <v>7</v>
      </c>
      <c r="J82" t="s">
        <v>4</v>
      </c>
      <c r="K82" t="s">
        <v>349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508</v>
      </c>
      <c r="AD82" t="s">
        <v>18</v>
      </c>
      <c r="AE82" t="str" cm="1">
        <f t="array" ref="AE8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/cantos/src/chtml/e/elielilamasabactani.html</v>
      </c>
      <c r="AF82" t="s">
        <v>20</v>
      </c>
      <c r="AG82" t="str">
        <f>LOWER(LEFT(Table13456[[#This Row],[Titulo]],1))</f>
        <v>e</v>
      </c>
      <c r="AH82" t="str">
        <f>_xlfn.CONCAT(Table13456[[#This Row],[ID]:[c021]])</f>
        <v>{id:79,title: "Elí, Elí, lamá sabactaní", subtitle: "Salmo 22 (21)", category: "Precatecumenado", moments: ["Fracción del Pan"], url: "/cantos/src/chtml/e/elielilamasabactani.html"},</v>
      </c>
    </row>
    <row r="83" spans="1:34" x14ac:dyDescent="0.35">
      <c r="A83">
        <v>64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556</v>
      </c>
      <c r="H83" t="s">
        <v>6</v>
      </c>
      <c r="I83" t="s">
        <v>7</v>
      </c>
      <c r="J83" t="s">
        <v>4</v>
      </c>
      <c r="K83" t="s">
        <v>350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304</v>
      </c>
      <c r="T83" t="s">
        <v>14</v>
      </c>
      <c r="U83" t="s">
        <v>508</v>
      </c>
      <c r="V83" t="s">
        <v>14</v>
      </c>
      <c r="W83" t="s">
        <v>263</v>
      </c>
      <c r="AD83" t="s">
        <v>18</v>
      </c>
      <c r="AE83" t="str" cm="1">
        <f t="array" ref="AE8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/cantos/src/chtml/e/enmediodeaquelgentio.html</v>
      </c>
      <c r="AF83" t="s">
        <v>20</v>
      </c>
      <c r="AG83" t="str">
        <f>LOWER(LEFT(Table13456[[#This Row],[Titulo]],1))</f>
        <v>e</v>
      </c>
      <c r="AH83" t="str">
        <f>_xlfn.CONCAT(Table13456[[#This Row],[ID]:[c021]])</f>
        <v>{id:80,title: "En medio de aquel gentío", subtitle: "Lucas 8,42b-48", category: "Precatecumenado", moments: ["Laudes/Visperas", "Fracción del Pan", "Nuevo Testamento"], url: "/cantos/src/chtml/e/enmediodeaquelgentio.html"},</v>
      </c>
    </row>
    <row r="84" spans="1:34" x14ac:dyDescent="0.35">
      <c r="A84">
        <v>65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233</v>
      </c>
      <c r="H84" t="s">
        <v>6</v>
      </c>
      <c r="I84" t="s">
        <v>7</v>
      </c>
      <c r="J84" t="s">
        <v>4</v>
      </c>
      <c r="K84" t="s">
        <v>485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17</v>
      </c>
      <c r="T84" t="s">
        <v>14</v>
      </c>
      <c r="U84" t="s">
        <v>261</v>
      </c>
      <c r="V84" t="s">
        <v>14</v>
      </c>
      <c r="W84" t="s">
        <v>262</v>
      </c>
      <c r="AD84" t="s">
        <v>18</v>
      </c>
      <c r="AE84" t="str" cm="1">
        <f t="array" ref="AE8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/cantos/src/chtml/e/enunanocheoscura.html</v>
      </c>
      <c r="AF84" t="s">
        <v>20</v>
      </c>
      <c r="AG84" t="str">
        <f>LOWER(LEFT(Table13456[[#This Row],[Titulo]],1))</f>
        <v>e</v>
      </c>
      <c r="AH84" t="str">
        <f>_xlfn.CONCAT(Table13456[[#This Row],[ID]:[c021]])</f>
        <v>{id:81,title: "En una noche oscura", subtitle: "Subida al Monte Carmelo – San Juan de la Cruz", category: "Precatecumenado", moments: ["Entrada", "Final", "Antiguo Testamento"], url: "/cantos/src/chtml/e/enunanocheoscura.html"},</v>
      </c>
    </row>
    <row r="85" spans="1:34" x14ac:dyDescent="0.35">
      <c r="A85">
        <v>66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209</v>
      </c>
      <c r="H85" t="s">
        <v>6</v>
      </c>
      <c r="I85" t="s">
        <v>7</v>
      </c>
      <c r="J85" t="s">
        <v>4</v>
      </c>
      <c r="K85" t="s">
        <v>461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304</v>
      </c>
      <c r="T85" t="s">
        <v>14</v>
      </c>
      <c r="U85" t="s">
        <v>262</v>
      </c>
      <c r="AD85" t="s">
        <v>18</v>
      </c>
      <c r="AE85" t="str" cm="1">
        <f t="array" ref="AE8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/cantos/src/chtml/e/eresdignodetomarellibro.html</v>
      </c>
      <c r="AF85" t="s">
        <v>20</v>
      </c>
      <c r="AG85" t="str">
        <f>LOWER(LEFT(Table13456[[#This Row],[Titulo]],1))</f>
        <v>e</v>
      </c>
      <c r="AH85" t="str">
        <f>_xlfn.CONCAT(Table13456[[#This Row],[ID]:[c021]])</f>
        <v>{id:82,title: "Eres digno de tomar el libro", subtitle: "Apocalipsis 5,9ss", category: "Precatecumenado", moments: ["Laudes/Visperas", "Antiguo Testamento"], url: "/cantos/src/chtml/e/eresdignodetomarellibro.html"},</v>
      </c>
    </row>
    <row r="86" spans="1:34" x14ac:dyDescent="0.35">
      <c r="A86">
        <v>67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71</v>
      </c>
      <c r="H86" t="s">
        <v>6</v>
      </c>
      <c r="I86" t="s">
        <v>7</v>
      </c>
      <c r="J86" t="s">
        <v>4</v>
      </c>
      <c r="K86" t="s">
        <v>1031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17</v>
      </c>
      <c r="T86" t="s">
        <v>14</v>
      </c>
      <c r="U86" t="s">
        <v>508</v>
      </c>
      <c r="V86" t="s">
        <v>14</v>
      </c>
      <c r="W86" t="s">
        <v>262</v>
      </c>
      <c r="AD86" t="s">
        <v>18</v>
      </c>
      <c r="AE86" t="str" cm="1">
        <f t="array" ref="AE8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/cantos/src/chtml/e/ereshermoso.html</v>
      </c>
      <c r="AF86" t="s">
        <v>20</v>
      </c>
      <c r="AG86" t="str">
        <f>LOWER(LEFT(Table13456[[#This Row],[Titulo]],1))</f>
        <v>e</v>
      </c>
      <c r="AH86" t="str">
        <f>_xlfn.CONCAT(Table13456[[#This Row],[ID]:[c021]])</f>
        <v>{id:83,title: "Eres hermoso", subtitle: "Salmo 45 (44) ", category: "Precatecumenado", moments: ["Entrada", "Fracción del Pan", "Antiguo Testamento"], url: "/cantos/src/chtml/e/ereshermoso.html"},</v>
      </c>
    </row>
    <row r="87" spans="1:34" x14ac:dyDescent="0.35">
      <c r="A87">
        <v>68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557</v>
      </c>
      <c r="H87" t="s">
        <v>6</v>
      </c>
      <c r="I87" t="s">
        <v>7</v>
      </c>
      <c r="J87" t="s">
        <v>4</v>
      </c>
      <c r="K87" t="s">
        <v>1032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AD87" t="s">
        <v>18</v>
      </c>
      <c r="AE87" t="str" cm="1">
        <f t="array" ref="AE8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/cantos/src/chtml/e/espaciente.html</v>
      </c>
      <c r="AF87" t="s">
        <v>20</v>
      </c>
      <c r="AG87" t="str">
        <f>LOWER(LEFT(Table13456[[#This Row],[Titulo]],1))</f>
        <v>e</v>
      </c>
      <c r="AH87" t="str">
        <f>_xlfn.CONCAT(Table13456[[#This Row],[ID]:[c021]])</f>
        <v>{id:84,title: "Es paciente", subtitle: "Himno al Espíritu Santo (Kiko Argüello) ", category: "Precatecumenado", moments: [""], url: "/cantos/src/chtml/e/espaciente.html"},</v>
      </c>
    </row>
    <row r="88" spans="1:34" x14ac:dyDescent="0.35">
      <c r="A88">
        <v>69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558</v>
      </c>
      <c r="H88" t="s">
        <v>6</v>
      </c>
      <c r="I88" t="s">
        <v>7</v>
      </c>
      <c r="J88" t="s">
        <v>4</v>
      </c>
      <c r="K88" t="s">
        <v>352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262</v>
      </c>
      <c r="AD88" t="s">
        <v>18</v>
      </c>
      <c r="AE88" t="str" cm="1">
        <f t="array" ref="AE8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/cantos/src/chtml/e/escondemeenloocultodetutienda.html</v>
      </c>
      <c r="AF88" t="s">
        <v>20</v>
      </c>
      <c r="AG88" t="str">
        <f>LOWER(LEFT(Table13456[[#This Row],[Titulo]],1))</f>
        <v>e</v>
      </c>
      <c r="AH88" t="str">
        <f>_xlfn.CONCAT(Table13456[[#This Row],[ID]:[c021]])</f>
        <v>{id:85,title: "Escóndeme en lo oculto de tu tienda", subtitle: "Salmo 27 (26)", category: "Precatecumenado", moments: ["Antiguo Testamento"], url: "/cantos/src/chtml/e/escondemeenloocultodetutienda.html"},</v>
      </c>
    </row>
    <row r="89" spans="1:34" x14ac:dyDescent="0.35">
      <c r="A89">
        <v>70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559</v>
      </c>
      <c r="H89" t="s">
        <v>6</v>
      </c>
      <c r="I89" t="s">
        <v>7</v>
      </c>
      <c r="J89" t="s">
        <v>4</v>
      </c>
      <c r="K89" t="s">
        <v>1033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13</v>
      </c>
      <c r="T89" t="s">
        <v>14</v>
      </c>
      <c r="U89" t="s">
        <v>509</v>
      </c>
      <c r="V89" t="s">
        <v>14</v>
      </c>
      <c r="W89" t="s">
        <v>16</v>
      </c>
      <c r="X89" t="s">
        <v>14</v>
      </c>
      <c r="Y89" t="s">
        <v>263</v>
      </c>
      <c r="AD89" t="s">
        <v>18</v>
      </c>
      <c r="AE89" t="str" cm="1">
        <f t="array" ref="AE8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/cantos/src/chtml/e/escuchadislaslejanas.html</v>
      </c>
      <c r="AF89" t="s">
        <v>20</v>
      </c>
      <c r="AG89" t="str">
        <f>LOWER(LEFT(Table13456[[#This Row],[Titulo]],1))</f>
        <v>e</v>
      </c>
      <c r="AH89" t="str">
        <f>_xlfn.CONCAT(Table13456[[#This Row],[ID]:[c021]])</f>
        <v>{id:86,title: "Escuchad, islas lejanas", subtitle: "Isaias 49,1-16 - Segundo canto de Siervo de Yahveh", category: "Precatecumenado", moments: ["Pascua", "Fracción del Fracción del Pan", "Comunión", "Nuevo Testamento"], url: "/cantos/src/chtml/e/escuchadislaslejanas.html"},</v>
      </c>
    </row>
    <row r="90" spans="1:34" x14ac:dyDescent="0.35">
      <c r="A90">
        <v>71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74</v>
      </c>
      <c r="H90" t="s">
        <v>6</v>
      </c>
      <c r="I90" t="s">
        <v>7</v>
      </c>
      <c r="J90" t="s">
        <v>4</v>
      </c>
      <c r="K90" t="s">
        <v>1034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259</v>
      </c>
      <c r="AD90" t="s">
        <v>18</v>
      </c>
      <c r="AE90" t="str" cm="1">
        <f t="array" ref="AE9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/cantos/src/chtml/é/esteeseldiaenqueactuoelsenor.html</v>
      </c>
      <c r="AF90" t="s">
        <v>20</v>
      </c>
      <c r="AG90" t="str">
        <f>LOWER(LEFT(Table13456[[#This Row],[Titulo]],1))</f>
        <v>é</v>
      </c>
      <c r="AH90" t="str">
        <f>_xlfn.CONCAT(Table13456[[#This Row],[ID]:[c021]])</f>
        <v>{id:87,title: "Éste es el día en que actuó el Señor", subtitle: "Sal 118 (117)", category: "Precatecumenado", moments: ["Paz"], url: "/cantos/src/chtml/é/esteeseldiaenqueactuoelsenor.html"},</v>
      </c>
    </row>
    <row r="91" spans="1:34" x14ac:dyDescent="0.35">
      <c r="A91">
        <v>72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560</v>
      </c>
      <c r="H91" t="s">
        <v>6</v>
      </c>
      <c r="I91" t="s">
        <v>7</v>
      </c>
      <c r="J91" t="s">
        <v>4</v>
      </c>
      <c r="K91" t="s">
        <v>1035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255</v>
      </c>
      <c r="T91" t="s">
        <v>14</v>
      </c>
      <c r="U91" t="s">
        <v>508</v>
      </c>
      <c r="AD91" t="s">
        <v>18</v>
      </c>
      <c r="AE91" t="str" cm="1">
        <f t="array" ref="AE9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/cantos/src/chtml/e/esteeselmandamientomio.html</v>
      </c>
      <c r="AF91" t="s">
        <v>20</v>
      </c>
      <c r="AG91" t="str">
        <f>LOWER(LEFT(Table13456[[#This Row],[Titulo]],1))</f>
        <v>e</v>
      </c>
      <c r="AH91" t="str">
        <f>_xlfn.CONCAT(Table13456[[#This Row],[ID]:[c021]])</f>
        <v>{id:88,title: "Este es el mandamiento mío", subtitle: "Jn 15,12ss", category: "Precatecumenado", moments: ["Cuaresma", "Fracción del Pan"], url: "/cantos/src/chtml/e/esteeselmandamientomio.html"},</v>
      </c>
    </row>
    <row r="92" spans="1:34" x14ac:dyDescent="0.35">
      <c r="A92">
        <v>73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561</v>
      </c>
      <c r="H92" t="s">
        <v>6</v>
      </c>
      <c r="I92" t="s">
        <v>7</v>
      </c>
      <c r="J92" t="s">
        <v>4</v>
      </c>
      <c r="K92" t="s">
        <v>1036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262</v>
      </c>
      <c r="AD92" t="s">
        <v>18</v>
      </c>
      <c r="AE92" t="str" cm="1">
        <f t="array" ref="AE9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/cantos/src/chtml/e/evenushalomalejem.html</v>
      </c>
      <c r="AF92" t="s">
        <v>20</v>
      </c>
      <c r="AG92" t="str">
        <f>LOWER(LEFT(Table13456[[#This Row],[Titulo]],1))</f>
        <v>e</v>
      </c>
      <c r="AH92" t="str">
        <f>_xlfn.CONCAT(Table13456[[#This Row],[ID]:[c021]])</f>
        <v>{id:89,title: "Evenu shalom alejem", subtitle: "Melodía hebraica", category: "Precatecumenado", moments: ["Antiguo Testamento"], url: "/cantos/src/chtml/e/evenushalomalejem.html"},</v>
      </c>
    </row>
    <row r="93" spans="1:34" x14ac:dyDescent="0.35">
      <c r="A93">
        <v>74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234</v>
      </c>
      <c r="H93" t="s">
        <v>6</v>
      </c>
      <c r="I93" t="s">
        <v>7</v>
      </c>
      <c r="J93" t="s">
        <v>4</v>
      </c>
      <c r="K93" t="s">
        <v>486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262</v>
      </c>
      <c r="AD93" t="s">
        <v>18</v>
      </c>
      <c r="AE93" t="str" cm="1">
        <f t="array" ref="AE9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/cantos/src/chtml/e/extiendomismanos.html</v>
      </c>
      <c r="AF93" t="s">
        <v>20</v>
      </c>
      <c r="AG93" t="str">
        <f>LOWER(LEFT(Table13456[[#This Row],[Titulo]],1))</f>
        <v>e</v>
      </c>
      <c r="AH93" t="str">
        <f>_xlfn.CONCAT(Table13456[[#This Row],[ID]:[c021]])</f>
        <v>{id:90,title: "Extiendo mis manos", subtitle: "Oda XXVII de Salomón", category: "Precatecumenado", moments: ["Antiguo Testamento"], url: "/cantos/src/chtml/e/extiendomismanos.html"},</v>
      </c>
    </row>
    <row r="94" spans="1:34" x14ac:dyDescent="0.35">
      <c r="A94">
        <v>75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77</v>
      </c>
      <c r="H94" t="s">
        <v>6</v>
      </c>
      <c r="I94" t="s">
        <v>7</v>
      </c>
      <c r="J94" t="s">
        <v>4</v>
      </c>
      <c r="K94" t="s">
        <v>1037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13</v>
      </c>
      <c r="AD94" t="s">
        <v>18</v>
      </c>
      <c r="AE94" t="str" cm="1">
        <f t="array" ref="AE9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/cantos/src/chtml/e/exultadjustosenelsenor.html</v>
      </c>
      <c r="AF94" t="s">
        <v>20</v>
      </c>
      <c r="AG94" t="str">
        <f>LOWER(LEFT(Table13456[[#This Row],[Titulo]],1))</f>
        <v>e</v>
      </c>
      <c r="AH94" t="str">
        <f>_xlfn.CONCAT(Table13456[[#This Row],[ID]:[c021]])</f>
        <v>{id:91,title: "Exultad, justos, en el Señor", subtitle: "Sal 33 (32)", category: "Precatecumenado", moments: ["Pascua"], url: "/cantos/src/chtml/e/exultadjustosenelsenor.html"},</v>
      </c>
    </row>
    <row r="95" spans="1:34" x14ac:dyDescent="0.35">
      <c r="A95">
        <v>76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562</v>
      </c>
      <c r="H95" t="s">
        <v>6</v>
      </c>
      <c r="I95" t="s">
        <v>7</v>
      </c>
      <c r="J95" t="s">
        <v>4</v>
      </c>
      <c r="K95" t="s">
        <v>1038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259</v>
      </c>
      <c r="T95" t="s">
        <v>14</v>
      </c>
      <c r="U95" t="s">
        <v>16</v>
      </c>
      <c r="V95" t="s">
        <v>14</v>
      </c>
      <c r="W95" t="s">
        <v>261</v>
      </c>
      <c r="X95" t="s">
        <v>14</v>
      </c>
      <c r="Y95" t="s">
        <v>262</v>
      </c>
      <c r="AD95" t="s">
        <v>18</v>
      </c>
      <c r="AE95" t="str" cm="1">
        <f t="array" ref="AE9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/cantos/src/chtml/f/felicidadparaelhombre.html</v>
      </c>
      <c r="AF95" t="s">
        <v>20</v>
      </c>
      <c r="AG95" t="str">
        <f>LOWER(LEFT(Table13456[[#This Row],[Titulo]],1))</f>
        <v>f</v>
      </c>
      <c r="AH95" t="str">
        <f>_xlfn.CONCAT(Table13456[[#This Row],[ID]:[c021]])</f>
        <v>{id:92,title: "Felicidad para el hombre", subtitle: "Sal 128 (127)", category: "Precatecumenado", moments: ["Paz", "Comunión", "Final", "Antiguo Testamento"], url: "/cantos/src/chtml/f/felicidadparaelhombre.html"},</v>
      </c>
    </row>
    <row r="96" spans="1:34" x14ac:dyDescent="0.35">
      <c r="A96">
        <v>188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563</v>
      </c>
      <c r="H96" t="s">
        <v>6</v>
      </c>
      <c r="I96" t="s">
        <v>7</v>
      </c>
      <c r="J96" t="s">
        <v>4</v>
      </c>
      <c r="K96" t="s">
        <v>437</v>
      </c>
      <c r="L96" t="s">
        <v>9</v>
      </c>
      <c r="M96" t="s">
        <v>10</v>
      </c>
      <c r="N96" t="s">
        <v>4</v>
      </c>
      <c r="O96" s="3" t="s">
        <v>511</v>
      </c>
      <c r="P96" t="s">
        <v>4</v>
      </c>
      <c r="Q96" t="s">
        <v>12</v>
      </c>
      <c r="R96" t="s">
        <v>4</v>
      </c>
      <c r="S96" t="s">
        <v>17</v>
      </c>
      <c r="T96" t="s">
        <v>14</v>
      </c>
      <c r="U96" t="s">
        <v>262</v>
      </c>
      <c r="AD96" t="s">
        <v>18</v>
      </c>
      <c r="AE96" t="str" cm="1">
        <f t="array" ref="AE9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/cantos/src/chtml/g/gloriaadiosenloaltodelcielo.html</v>
      </c>
      <c r="AF96" t="s">
        <v>20</v>
      </c>
      <c r="AG96" t="str">
        <f>LOWER(LEFT(Table13456[[#This Row],[Titulo]],1))</f>
        <v>g</v>
      </c>
      <c r="AH96" t="str">
        <f>_xlfn.CONCAT(Table13456[[#This Row],[ID]:[c021]])</f>
        <v>{id:93,title: "Gloria a Dios en lo alto del cielo", subtitle: "Himno Litúrgico", category: "Liturgia", moments: ["Entrada", "Antiguo Testamento"], url: "/cantos/src/chtml/g/gloriaadiosenloaltodelcielo.html"},</v>
      </c>
    </row>
    <row r="97" spans="1:34" x14ac:dyDescent="0.35">
      <c r="A97">
        <v>77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564</v>
      </c>
      <c r="H97" t="s">
        <v>6</v>
      </c>
      <c r="I97" t="s">
        <v>7</v>
      </c>
      <c r="J97" t="s">
        <v>4</v>
      </c>
      <c r="K97" t="s">
        <v>1039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17</v>
      </c>
      <c r="AD97" t="s">
        <v>18</v>
      </c>
      <c r="AE97" t="str" cm="1">
        <f t="array" ref="AE9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/cantos/src/chtml/g/graciasayahveh.html</v>
      </c>
      <c r="AF97" t="s">
        <v>20</v>
      </c>
      <c r="AG97" t="str">
        <f>LOWER(LEFT(Table13456[[#This Row],[Titulo]],1))</f>
        <v>g</v>
      </c>
      <c r="AH97" t="str">
        <f>_xlfn.CONCAT(Table13456[[#This Row],[ID]:[c021]])</f>
        <v>{id:94,title: "Gracias a Yahveh", subtitle: "Sal 136 (135) - Melodía hebraica", category: "Precatecumenado", moments: ["Entrada"], url: "/cantos/src/chtml/g/graciasayahveh.html"},</v>
      </c>
    </row>
    <row r="98" spans="1:34" x14ac:dyDescent="0.35">
      <c r="A98">
        <v>78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565</v>
      </c>
      <c r="H98" t="s">
        <v>6</v>
      </c>
      <c r="I98" t="s">
        <v>7</v>
      </c>
      <c r="J98" t="s">
        <v>4</v>
      </c>
      <c r="K98" t="s">
        <v>1040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255</v>
      </c>
      <c r="T98" t="s">
        <v>14</v>
      </c>
      <c r="U98" t="s">
        <v>262</v>
      </c>
      <c r="AD98" t="s">
        <v>18</v>
      </c>
      <c r="AE98" t="str" cm="1">
        <f t="array" ref="AE9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/cantos/src/chtml/g/gritadjubilosos.html</v>
      </c>
      <c r="AF98" t="s">
        <v>20</v>
      </c>
      <c r="AG98" t="str">
        <f>LOWER(LEFT(Table13456[[#This Row],[Titulo]],1))</f>
        <v>g</v>
      </c>
      <c r="AH98" t="str">
        <f>_xlfn.CONCAT(Table13456[[#This Row],[ID]:[c021]])</f>
        <v>{id:95,title: "Gritad jubilosos", subtitle: "Isaías 12,1ss", category: "Precatecumenado", moments: ["Cuaresma", "Antiguo Testamento"], url: "/cantos/src/chtml/g/gritadjubilosos.html"},</v>
      </c>
    </row>
    <row r="99" spans="1:34" x14ac:dyDescent="0.35">
      <c r="A99">
        <v>79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566</v>
      </c>
      <c r="H99" t="s">
        <v>6</v>
      </c>
      <c r="I99" t="s">
        <v>7</v>
      </c>
      <c r="J99" t="s">
        <v>4</v>
      </c>
      <c r="K99" t="s">
        <v>1041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508</v>
      </c>
      <c r="T99" t="s">
        <v>14</v>
      </c>
      <c r="U99" t="s">
        <v>262</v>
      </c>
      <c r="AD99" t="s">
        <v>18</v>
      </c>
      <c r="AE99" t="str" cm="1">
        <f t="array" ref="AE9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/cantos/src/chtml/h/haciatimoradasanta.html</v>
      </c>
      <c r="AF99" t="s">
        <v>20</v>
      </c>
      <c r="AG99" t="str">
        <f>LOWER(LEFT(Table13456[[#This Row],[Titulo]],1))</f>
        <v>h</v>
      </c>
      <c r="AH99" t="str">
        <f>_xlfn.CONCAT(Table13456[[#This Row],[ID]:[c021]])</f>
        <v>{id:96,title: "Hacia ti, morada santa", subtitle: "Himno procesional eucarístico (Kiko Argüello)", category: "Precatecumenado", moments: ["Fracción del Pan", "Antiguo Testamento"], url: "/cantos/src/chtml/h/haciatimoradasanta.html"},</v>
      </c>
    </row>
    <row r="100" spans="1:34" x14ac:dyDescent="0.35">
      <c r="A100">
        <v>80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567</v>
      </c>
      <c r="H100" t="s">
        <v>6</v>
      </c>
      <c r="I100" t="s">
        <v>7</v>
      </c>
      <c r="J100" t="s">
        <v>4</v>
      </c>
      <c r="K100" t="s">
        <v>1042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255</v>
      </c>
      <c r="T100" t="s">
        <v>14</v>
      </c>
      <c r="U100" t="s">
        <v>13</v>
      </c>
      <c r="V100" t="s">
        <v>14</v>
      </c>
      <c r="W100" t="s">
        <v>304</v>
      </c>
      <c r="AD100" t="s">
        <v>18</v>
      </c>
      <c r="AE100" t="str" cm="1">
        <f t="array" ref="AE10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/cantos/src/chtml/h/hastacuando.html</v>
      </c>
      <c r="AF100" t="s">
        <v>20</v>
      </c>
      <c r="AG100" t="str">
        <f>LOWER(LEFT(Table13456[[#This Row],[Titulo]],1))</f>
        <v>h</v>
      </c>
      <c r="AH100" t="str">
        <f>_xlfn.CONCAT(Table13456[[#This Row],[ID]:[c021]])</f>
        <v>{id:97,title: "Hasta cuándo", subtitle: "Sal 13 (12)", category: "Precatecumenado", moments: ["Cuaresma", "Pascua", "Laudes/Visperas"], url: "/cantos/src/chtml/h/hastacuando.html"},</v>
      </c>
    </row>
    <row r="101" spans="1:34" x14ac:dyDescent="0.35">
      <c r="A101">
        <v>81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568</v>
      </c>
      <c r="H101" t="s">
        <v>6</v>
      </c>
      <c r="I101" t="s">
        <v>7</v>
      </c>
      <c r="J101" t="s">
        <v>4</v>
      </c>
      <c r="K101" t="s">
        <v>1043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253</v>
      </c>
      <c r="T101" t="s">
        <v>14</v>
      </c>
      <c r="U101" t="s">
        <v>263</v>
      </c>
      <c r="AD101" t="s">
        <v>18</v>
      </c>
      <c r="AE101" t="str" cm="1">
        <f t="array" ref="AE10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/cantos/src/chtml/h/heaquimisiervo.html</v>
      </c>
      <c r="AF101" t="s">
        <v>20</v>
      </c>
      <c r="AG101" t="str">
        <f>LOWER(LEFT(Table13456[[#This Row],[Titulo]],1))</f>
        <v>h</v>
      </c>
      <c r="AH101" t="str">
        <f>_xlfn.CONCAT(Table13456[[#This Row],[ID]:[c021]])</f>
        <v>{id:98,title: "He aquí mi siervo", subtitle: "Isaías 42,1-4; Mateo 12,18-21 - Primer canto de Siervo de Yahveh", category: "Precatecumenado", moments: ["Adviento", "Nuevo Testamento"], url: "/cantos/src/chtml/h/heaquimisiervo.html"},</v>
      </c>
    </row>
    <row r="102" spans="1:34" x14ac:dyDescent="0.35">
      <c r="A102">
        <v>226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212</v>
      </c>
      <c r="H102" t="s">
        <v>6</v>
      </c>
      <c r="I102" t="s">
        <v>7</v>
      </c>
      <c r="J102" t="s">
        <v>4</v>
      </c>
      <c r="K102" t="s">
        <v>1129</v>
      </c>
      <c r="L102" t="s">
        <v>9</v>
      </c>
      <c r="M102" t="s">
        <v>10</v>
      </c>
      <c r="N102" t="s">
        <v>4</v>
      </c>
      <c r="O102" s="4" t="s">
        <v>198</v>
      </c>
      <c r="P102" t="s">
        <v>4</v>
      </c>
      <c r="Q102" t="s">
        <v>12</v>
      </c>
      <c r="R102" t="s">
        <v>4</v>
      </c>
      <c r="S102" t="s">
        <v>253</v>
      </c>
      <c r="T102" t="s">
        <v>14</v>
      </c>
      <c r="U102" t="s">
        <v>255</v>
      </c>
      <c r="V102" t="s">
        <v>14</v>
      </c>
      <c r="W102" t="s">
        <v>262</v>
      </c>
      <c r="AD102" t="s">
        <v>18</v>
      </c>
      <c r="AE102" t="str" cm="1">
        <f t="array" ref="AE10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/cantos/src/chtml/h/heaquiquenuestroespejoeselsenor.html</v>
      </c>
      <c r="AF102" t="s">
        <v>20</v>
      </c>
      <c r="AG102" t="str">
        <f>LOWER(LEFT(Table13456[[#This Row],[Titulo]],1))</f>
        <v>h</v>
      </c>
      <c r="AH102" t="str">
        <f>_xlfn.CONCAT(Table13456[[#This Row],[ID]:[c021]])</f>
        <v>{id:99,title: "He aquí que nuestro espejo es el Señor", subtitle: "Oda XIII de Salomón", category: "Catecumenado", moments: ["Adviento", "Cuaresma", "Antiguo Testamento"], url: "/cantos/src/chtml/h/heaquiquenuestroespejoeselsenor.html"},</v>
      </c>
    </row>
    <row r="103" spans="1:34" x14ac:dyDescent="0.35">
      <c r="A103">
        <v>82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569</v>
      </c>
      <c r="H103" t="s">
        <v>6</v>
      </c>
      <c r="I103" t="s">
        <v>7</v>
      </c>
      <c r="J103" t="s">
        <v>4</v>
      </c>
      <c r="K103" t="s">
        <v>362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13</v>
      </c>
      <c r="T103" t="s">
        <v>14</v>
      </c>
      <c r="U103" t="s">
        <v>16</v>
      </c>
      <c r="V103" t="s">
        <v>14</v>
      </c>
      <c r="W103" t="s">
        <v>262</v>
      </c>
      <c r="AD103" t="s">
        <v>18</v>
      </c>
      <c r="AE103" t="str" cm="1">
        <f t="array" ref="AE10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/cantos/src/chtml/h/heaquiquevengopresto.html</v>
      </c>
      <c r="AF103" t="s">
        <v>20</v>
      </c>
      <c r="AG103" t="str">
        <f>LOWER(LEFT(Table13456[[#This Row],[Titulo]],1))</f>
        <v>h</v>
      </c>
      <c r="AH103" t="str">
        <f>_xlfn.CONCAT(Table13456[[#This Row],[ID]:[c021]])</f>
        <v>{id:100,title: "He aquí que vengo presto", subtitle: "Apocalipsis 22,12-16", category: "Precatecumenado", moments: ["Pascua", "Comunión", "Antiguo Testamento"], url: "/cantos/src/chtml/h/heaquiquevengopresto.html"},</v>
      </c>
    </row>
    <row r="104" spans="1:34" x14ac:dyDescent="0.35">
      <c r="A104">
        <v>83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84</v>
      </c>
      <c r="H104" t="s">
        <v>6</v>
      </c>
      <c r="I104" t="s">
        <v>7</v>
      </c>
      <c r="J104" t="s">
        <v>4</v>
      </c>
      <c r="K104" t="s">
        <v>363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255</v>
      </c>
      <c r="T104" t="s">
        <v>14</v>
      </c>
      <c r="U104" t="s">
        <v>263</v>
      </c>
      <c r="AD104" t="s">
        <v>18</v>
      </c>
      <c r="AE104" t="str" cm="1">
        <f t="array" ref="AE10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/cantos/src/chtml/h/heesperadoenelsenor.html</v>
      </c>
      <c r="AF104" t="s">
        <v>20</v>
      </c>
      <c r="AG104" t="str">
        <f>LOWER(LEFT(Table13456[[#This Row],[Titulo]],1))</f>
        <v>h</v>
      </c>
      <c r="AH104" t="str">
        <f>_xlfn.CONCAT(Table13456[[#This Row],[ID]:[c021]])</f>
        <v>{id:101,title: "He esperado en el Señor", subtitle: "Salmo 40 (39)", category: "Precatecumenado", moments: ["Cuaresma", "Nuevo Testamento"], url: "/cantos/src/chtml/h/heesperadoenelsenor.html"},</v>
      </c>
    </row>
    <row r="105" spans="1:34" x14ac:dyDescent="0.35">
      <c r="A105">
        <v>241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570</v>
      </c>
      <c r="H105" t="s">
        <v>6</v>
      </c>
      <c r="I105" t="s">
        <v>7</v>
      </c>
      <c r="J105" t="s">
        <v>4</v>
      </c>
      <c r="K105" t="s">
        <v>1138</v>
      </c>
      <c r="L105" t="s">
        <v>9</v>
      </c>
      <c r="M105" t="s">
        <v>10</v>
      </c>
      <c r="N105" t="s">
        <v>4</v>
      </c>
      <c r="O105" s="5" t="s">
        <v>510</v>
      </c>
      <c r="P105" t="s">
        <v>4</v>
      </c>
      <c r="Q105" t="s">
        <v>12</v>
      </c>
      <c r="R105" t="s">
        <v>4</v>
      </c>
      <c r="S105" t="s">
        <v>13</v>
      </c>
      <c r="AD105" t="s">
        <v>18</v>
      </c>
      <c r="AE105" t="str" cm="1">
        <f t="array" ref="AE10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/cantos/src/chtml/h/hermosaeresamigamia.html</v>
      </c>
      <c r="AF105" t="s">
        <v>20</v>
      </c>
      <c r="AG105" t="str">
        <f>LOWER(LEFT(Table13456[[#This Row],[Titulo]],1))</f>
        <v>h</v>
      </c>
      <c r="AH105" t="str">
        <f>_xlfn.CONCAT(Table13456[[#This Row],[ID]:[c021]])</f>
        <v>{id:102,title: "Hermosa eres, amiga mía", subtitle: "Cantar de los cantares 6-7", category: "Eleccion", moments: ["Pascua"], url: "/cantos/src/chtml/h/hermosaeresamigamia.html"},</v>
      </c>
    </row>
    <row r="106" spans="1:34" x14ac:dyDescent="0.35">
      <c r="A106">
        <v>84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85</v>
      </c>
      <c r="H106" t="s">
        <v>6</v>
      </c>
      <c r="I106" t="s">
        <v>7</v>
      </c>
      <c r="J106" t="s">
        <v>4</v>
      </c>
      <c r="K106" t="s">
        <v>364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15</v>
      </c>
      <c r="T106" t="s">
        <v>14</v>
      </c>
      <c r="U106" t="s">
        <v>16</v>
      </c>
      <c r="V106" t="s">
        <v>14</v>
      </c>
      <c r="W106" t="s">
        <v>263</v>
      </c>
      <c r="AD106" t="s">
        <v>18</v>
      </c>
      <c r="AE106" t="str" cm="1">
        <f t="array" ref="AE10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/cantos/src/chtml/h/hijasdejerusalen.html</v>
      </c>
      <c r="AF106" t="s">
        <v>20</v>
      </c>
      <c r="AG106" t="str">
        <f>LOWER(LEFT(Table13456[[#This Row],[Titulo]],1))</f>
        <v>h</v>
      </c>
      <c r="AH106" t="str">
        <f>_xlfn.CONCAT(Table13456[[#This Row],[ID]:[c021]])</f>
        <v>{id:103,title: "Hijas de Jerusalén", subtitle: "Lucas 23,28-46", category: "Precatecumenado", moments: ["Pentecostés", "Comunión", "Nuevo Testamento"], url: "/cantos/src/chtml/h/hijasdejerusalen.html"},</v>
      </c>
    </row>
    <row r="107" spans="1:34" x14ac:dyDescent="0.35">
      <c r="A107">
        <v>85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571</v>
      </c>
      <c r="H107" t="s">
        <v>6</v>
      </c>
      <c r="I107" t="s">
        <v>7</v>
      </c>
      <c r="J107" t="s">
        <v>4</v>
      </c>
      <c r="K107" t="s">
        <v>1044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304</v>
      </c>
      <c r="T107" t="s">
        <v>14</v>
      </c>
      <c r="U107" t="s">
        <v>17</v>
      </c>
      <c r="AD107" t="s">
        <v>18</v>
      </c>
      <c r="AE107" t="str" cm="1">
        <f t="array" ref="AE10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/cantos/src/chtml/h/himnoacristoluz.html</v>
      </c>
      <c r="AF107" t="s">
        <v>20</v>
      </c>
      <c r="AG107" t="str">
        <f>LOWER(LEFT(Table13456[[#This Row],[Titulo]],1))</f>
        <v>h</v>
      </c>
      <c r="AH107" t="str">
        <f>_xlfn.CONCAT(Table13456[[#This Row],[ID]:[c021]])</f>
        <v>{id:104,title: "Himno a Cristo luz", subtitle: "Himno vespertino (San Gregorio Nacianceno)", category: "Precatecumenado", moments: ["Laudes/Visperas", "Entrada"], url: "/cantos/src/chtml/h/himnoacristoluz.html"},</v>
      </c>
    </row>
    <row r="108" spans="1:34" x14ac:dyDescent="0.35">
      <c r="A108">
        <v>86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572</v>
      </c>
      <c r="H108" t="s">
        <v>6</v>
      </c>
      <c r="I108" t="s">
        <v>7</v>
      </c>
      <c r="J108" t="s">
        <v>4</v>
      </c>
      <c r="K108" t="s">
        <v>1045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509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/cantos/src/chtml/h/himnoalacaridad.html</v>
      </c>
      <c r="AF108" t="s">
        <v>20</v>
      </c>
      <c r="AG108" t="str">
        <f>LOWER(LEFT(Table13456[[#This Row],[Titulo]],1))</f>
        <v>h</v>
      </c>
      <c r="AH108" t="str">
        <f>_xlfn.CONCAT(Table13456[[#This Row],[ID]:[c021]])</f>
        <v>{id:105,title: "Himno a la caridad", subtitle: "1 Corintios 13,1-7", category: "Precatecumenado", moments: ["Cuaresma", "Fracción del Fracción del Pan", "Nuevo Testamento"], url: "/cantos/src/chtml/h/himnoalacaridad.html"},</v>
      </c>
    </row>
    <row r="109" spans="1:34" x14ac:dyDescent="0.35">
      <c r="A109">
        <v>227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573</v>
      </c>
      <c r="H109" t="s">
        <v>6</v>
      </c>
      <c r="I109" t="s">
        <v>7</v>
      </c>
      <c r="J109" t="s">
        <v>4</v>
      </c>
      <c r="K109" t="s">
        <v>1130</v>
      </c>
      <c r="L109" t="s">
        <v>9</v>
      </c>
      <c r="M109" t="s">
        <v>10</v>
      </c>
      <c r="N109" t="s">
        <v>4</v>
      </c>
      <c r="O109" s="4" t="s">
        <v>198</v>
      </c>
      <c r="P109" t="s">
        <v>4</v>
      </c>
      <c r="Q109" t="s">
        <v>12</v>
      </c>
      <c r="R109" t="s">
        <v>4</v>
      </c>
      <c r="S109" t="s">
        <v>253</v>
      </c>
      <c r="AD109" t="s">
        <v>18</v>
      </c>
      <c r="AE109" t="str" cm="1">
        <f t="array" ref="AE10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/cantos/src/chtml/h/himnoalacruzgloriosa.html</v>
      </c>
      <c r="AF109" t="s">
        <v>20</v>
      </c>
      <c r="AG109" t="str">
        <f>LOWER(LEFT(Table13456[[#This Row],[Titulo]],1))</f>
        <v>h</v>
      </c>
      <c r="AH109" t="str">
        <f>_xlfn.CONCAT(Table13456[[#This Row],[ID]:[c021]])</f>
        <v>{id:106,title: "Himno a la cruz gloriosa", subtitle: "Homilía La Santa Pascua (Anónimo s. II)", category: "Catecumenado", moments: ["Adviento"], url: "/cantos/src/chtml/h/himnoalacruzgloriosa.html"},</v>
      </c>
    </row>
    <row r="110" spans="1:34" x14ac:dyDescent="0.35">
      <c r="A110">
        <v>87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87</v>
      </c>
      <c r="H110" t="s">
        <v>6</v>
      </c>
      <c r="I110" t="s">
        <v>7</v>
      </c>
      <c r="J110" t="s">
        <v>4</v>
      </c>
      <c r="K110" t="s">
        <v>365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304</v>
      </c>
      <c r="AD110" t="s">
        <v>18</v>
      </c>
      <c r="AE110" t="str" cm="1">
        <f t="array" ref="AE11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/cantos/src/chtml/h/himnoalakenosis.html</v>
      </c>
      <c r="AF110" t="s">
        <v>20</v>
      </c>
      <c r="AG110" t="str">
        <f>LOWER(LEFT(Table13456[[#This Row],[Titulo]],1))</f>
        <v>h</v>
      </c>
      <c r="AH110" t="str">
        <f>_xlfn.CONCAT(Table13456[[#This Row],[ID]:[c021]])</f>
        <v>{id:107,title: "Himno a la kenosis", subtitle: "Filipenses 2,1-11", category: "Precatecumenado", moments: ["Laudes/Visperas"], url: "/cantos/src/chtml/h/himnoalakenosis.html"},</v>
      </c>
    </row>
    <row r="111" spans="1:34" x14ac:dyDescent="0.35">
      <c r="A111">
        <v>88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88</v>
      </c>
      <c r="H111" t="s">
        <v>6</v>
      </c>
      <c r="I111" t="s">
        <v>7</v>
      </c>
      <c r="J111" t="s">
        <v>4</v>
      </c>
      <c r="K111" t="s">
        <v>1046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13</v>
      </c>
      <c r="T111" t="s">
        <v>14</v>
      </c>
      <c r="U111" t="s">
        <v>304</v>
      </c>
      <c r="AD111" t="s">
        <v>18</v>
      </c>
      <c r="AE111" t="str" cm="1">
        <f t="array" ref="AE11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/cantos/src/chtml/h/himnodeadviento.html</v>
      </c>
      <c r="AF111" t="s">
        <v>20</v>
      </c>
      <c r="AG111" t="str">
        <f>LOWER(LEFT(Table13456[[#This Row],[Titulo]],1))</f>
        <v>h</v>
      </c>
      <c r="AH111" t="str">
        <f>_xlfn.CONCAT(Table13456[[#This Row],[ID]:[c021]])</f>
        <v>{id:108,title: "Himno de Adviento", subtitle: "Himno lat. «Vox clara ecce Intonat»", category: "Precatecumenado", moments: ["Pascua", "Laudes/Visperas"], url: "/cantos/src/chtml/h/himnodeadviento.html"},</v>
      </c>
    </row>
    <row r="112" spans="1:34" x14ac:dyDescent="0.35">
      <c r="A112">
        <v>89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89</v>
      </c>
      <c r="H112" t="s">
        <v>6</v>
      </c>
      <c r="I112" t="s">
        <v>7</v>
      </c>
      <c r="J112" t="s">
        <v>4</v>
      </c>
      <c r="K112" t="s">
        <v>1047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13</v>
      </c>
      <c r="T112" t="s">
        <v>14</v>
      </c>
      <c r="U112" t="s">
        <v>16</v>
      </c>
      <c r="V112" t="s">
        <v>14</v>
      </c>
      <c r="W112" t="s">
        <v>261</v>
      </c>
      <c r="X112" t="s">
        <v>14</v>
      </c>
      <c r="Y112" t="s">
        <v>262</v>
      </c>
      <c r="AD112" t="s">
        <v>18</v>
      </c>
      <c r="AE112" t="str" cm="1">
        <f t="array" ref="AE11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/cantos/src/chtml/h/himnodelaascension.html</v>
      </c>
      <c r="AF112" t="s">
        <v>20</v>
      </c>
      <c r="AG112" t="str">
        <f>LOWER(LEFT(Table13456[[#This Row],[Titulo]],1))</f>
        <v>h</v>
      </c>
      <c r="AH112" t="str">
        <f>_xlfn.CONCAT(Table13456[[#This Row],[ID]:[c021]])</f>
        <v>{id:109,title: "Himno de la Ascensión", subtitle: "Himno de Laudes del tiempo Pascual, de la Ascensión a Pentecostés  / Himno de la liturgia de las horas ", category: "Precatecumenado", moments: ["Pascua", "Comunión", "Final", "Antiguo Testamento"], url: "/cantos/src/chtml/h/himnodelaascension.html"},</v>
      </c>
    </row>
    <row r="113" spans="1:34" x14ac:dyDescent="0.35">
      <c r="A113">
        <v>90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574</v>
      </c>
      <c r="H113" t="s">
        <v>6</v>
      </c>
      <c r="I113" t="s">
        <v>7</v>
      </c>
      <c r="J113" t="s">
        <v>4</v>
      </c>
      <c r="K113" t="s">
        <v>1048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261</v>
      </c>
      <c r="T113" t="s">
        <v>14</v>
      </c>
      <c r="U113" t="s">
        <v>263</v>
      </c>
      <c r="AD113" t="s">
        <v>18</v>
      </c>
      <c r="AE113" t="str" cm="1">
        <f t="array" ref="AE11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/cantos/src/chtml/h/himnodepascua.html</v>
      </c>
      <c r="AF113" t="s">
        <v>20</v>
      </c>
      <c r="AG113" t="str">
        <f>LOWER(LEFT(Table13456[[#This Row],[Titulo]],1))</f>
        <v>h</v>
      </c>
      <c r="AH113" t="str">
        <f>_xlfn.CONCAT(Table13456[[#This Row],[ID]:[c021]])</f>
        <v>{id:110,title: "Himno de Pascua", subtitle: "Himno lat. «Aurora lucis rutiiat»", category: "Precatecumenado", moments: ["Final", "Nuevo Testamento"], url: "/cantos/src/chtml/h/himnodepascua.html"},</v>
      </c>
    </row>
    <row r="114" spans="1:34" x14ac:dyDescent="0.35">
      <c r="A114">
        <v>91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575</v>
      </c>
      <c r="H114" t="s">
        <v>6</v>
      </c>
      <c r="I114" t="s">
        <v>7</v>
      </c>
      <c r="J114" t="s">
        <v>4</v>
      </c>
      <c r="K114" t="s">
        <v>489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255</v>
      </c>
      <c r="AD114" t="s">
        <v>18</v>
      </c>
      <c r="AE114" t="str" cm="1">
        <f t="array" ref="AE11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/cantos/src/chtml/h/huyeamadomio.html</v>
      </c>
      <c r="AF114" t="s">
        <v>20</v>
      </c>
      <c r="AG114" t="str">
        <f>LOWER(LEFT(Table13456[[#This Row],[Titulo]],1))</f>
        <v>h</v>
      </c>
      <c r="AH114" t="str">
        <f>_xlfn.CONCAT(Table13456[[#This Row],[ID]:[c021]])</f>
        <v>{id:111,title: "Huye, amado mío", subtitle: "Cantar de los Cantares 8,10-14", category: "Precatecumenado", moments: ["Cuaresma"], url: "/cantos/src/chtml/h/huyeamadomio.html"},</v>
      </c>
    </row>
    <row r="115" spans="1:34" x14ac:dyDescent="0.35">
      <c r="A115">
        <v>92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91</v>
      </c>
      <c r="H115" t="s">
        <v>6</v>
      </c>
      <c r="I115" t="s">
        <v>7</v>
      </c>
      <c r="J115" t="s">
        <v>4</v>
      </c>
      <c r="K115" t="s">
        <v>1049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262</v>
      </c>
      <c r="AD115" t="s">
        <v>18</v>
      </c>
      <c r="AE115" t="str" cm="1">
        <f t="array" ref="AE11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/cantos/src/chtml/i/idyanunciadamishermanos.html</v>
      </c>
      <c r="AF115" t="s">
        <v>20</v>
      </c>
      <c r="AG115" t="str">
        <f>LOWER(LEFT(Table13456[[#This Row],[Titulo]],1))</f>
        <v>i</v>
      </c>
      <c r="AH115" t="str">
        <f>_xlfn.CONCAT(Table13456[[#This Row],[ID]:[c021]])</f>
        <v>{id:112,title: "Id y anunciad a mis hermanos", subtitle: "Mateo 28,10.16-20", category: "Precatecumenado", moments: ["Antiguo Testamento"], url: "/cantos/src/chtml/i/idyanunciadamishermanos.html"},</v>
      </c>
    </row>
    <row r="116" spans="1:34" x14ac:dyDescent="0.35">
      <c r="A116">
        <v>93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92</v>
      </c>
      <c r="H116" t="s">
        <v>6</v>
      </c>
      <c r="I116" t="s">
        <v>7</v>
      </c>
      <c r="J116" t="s">
        <v>4</v>
      </c>
      <c r="K116" t="s">
        <v>1050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255</v>
      </c>
      <c r="T116" t="s">
        <v>14</v>
      </c>
      <c r="U116" t="s">
        <v>259</v>
      </c>
      <c r="V116" t="s">
        <v>14</v>
      </c>
      <c r="W116" t="s">
        <v>262</v>
      </c>
      <c r="AD116" t="s">
        <v>18</v>
      </c>
      <c r="AE116" t="str" cm="1">
        <f t="array" ref="AE11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/cantos/src/chtml/i/improperios.html</v>
      </c>
      <c r="AF116" t="s">
        <v>20</v>
      </c>
      <c r="AG116" t="str">
        <f>LOWER(LEFT(Table13456[[#This Row],[Titulo]],1))</f>
        <v>i</v>
      </c>
      <c r="AH116" t="str">
        <f>_xlfn.CONCAT(Table13456[[#This Row],[ID]:[c021]])</f>
        <v>{id:113,title: "Improperios", subtitle: "Adoración de la santa Cruz el Viernes santo", category: "Precatecumenado", moments: ["Cuaresma", "Paz", "Antiguo Testamento"], url: "/cantos/src/chtml/i/improperios.html"},</v>
      </c>
    </row>
    <row r="117" spans="1:34" x14ac:dyDescent="0.35">
      <c r="A117">
        <v>228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576</v>
      </c>
      <c r="H117" t="s">
        <v>6</v>
      </c>
      <c r="I117" t="s">
        <v>7</v>
      </c>
      <c r="J117" t="s">
        <v>4</v>
      </c>
      <c r="K117" t="s">
        <v>1131</v>
      </c>
      <c r="L117" t="s">
        <v>9</v>
      </c>
      <c r="M117" t="s">
        <v>10</v>
      </c>
      <c r="N117" t="s">
        <v>4</v>
      </c>
      <c r="O117" s="4" t="s">
        <v>198</v>
      </c>
      <c r="P117" t="s">
        <v>4</v>
      </c>
      <c r="Q117" t="s">
        <v>12</v>
      </c>
      <c r="R117" t="s">
        <v>4</v>
      </c>
      <c r="S117" t="s">
        <v>263</v>
      </c>
      <c r="AD117" t="s">
        <v>18</v>
      </c>
      <c r="AE117" t="str" cm="1">
        <f t="array" ref="AE11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/cantos/src/chtml/j/jacob.html</v>
      </c>
      <c r="AF117" t="s">
        <v>20</v>
      </c>
      <c r="AG117" t="str">
        <f>LOWER(LEFT(Table13456[[#This Row],[Titulo]],1))</f>
        <v>j</v>
      </c>
      <c r="AH117" t="str">
        <f>_xlfn.CONCAT(Table13456[[#This Row],[ID]:[c021]])</f>
        <v>{id:114,title: "Jacob", subtitle: "Genesis 32,23-29 ", category: "Catecumenado", moments: ["Nuevo Testamento"], url: "/cantos/src/chtml/j/jacob.html"},</v>
      </c>
    </row>
    <row r="118" spans="1:34" x14ac:dyDescent="0.35">
      <c r="A118">
        <v>94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577</v>
      </c>
      <c r="H118" t="s">
        <v>6</v>
      </c>
      <c r="I118" t="s">
        <v>7</v>
      </c>
      <c r="J118" t="s">
        <v>4</v>
      </c>
      <c r="K118" t="s">
        <v>1051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S118" t="s">
        <v>254</v>
      </c>
      <c r="T118" t="s">
        <v>14</v>
      </c>
      <c r="U118" t="s">
        <v>256</v>
      </c>
      <c r="V118" t="s">
        <v>14</v>
      </c>
      <c r="W118" t="s">
        <v>263</v>
      </c>
      <c r="AD118" t="s">
        <v>18</v>
      </c>
      <c r="AE118" t="str" cm="1">
        <f t="array" ref="AE11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/cantos/src/chtml/j/jerusalenreconstruida.html</v>
      </c>
      <c r="AF118" t="s">
        <v>20</v>
      </c>
      <c r="AG118" t="str">
        <f>LOWER(LEFT(Table13456[[#This Row],[Titulo]],1))</f>
        <v>j</v>
      </c>
      <c r="AH118" t="str">
        <f>_xlfn.CONCAT(Table13456[[#This Row],[ID]:[c021]])</f>
        <v>{id:115,title: "Jerusalén reconstruida", subtitle: "Tobias 13,11-17", category: "Precatecumenado", moments: ["Navidad", "Virgen", "Nuevo Testamento"], url: "/cantos/src/chtml/j/jerusalenreconstruida.html"},</v>
      </c>
    </row>
    <row r="119" spans="1:34" x14ac:dyDescent="0.35">
      <c r="A119">
        <v>95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238</v>
      </c>
      <c r="H119" t="s">
        <v>6</v>
      </c>
      <c r="I119" t="s">
        <v>7</v>
      </c>
      <c r="J119" t="s">
        <v>4</v>
      </c>
      <c r="K119" t="s">
        <v>1052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AD119" t="s">
        <v>18</v>
      </c>
      <c r="AE119" t="str" cm="1">
        <f t="array" ref="AE11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/cantos/src/chtml/j/jesusrecorriatodaslasciudades.html</v>
      </c>
      <c r="AF119" t="s">
        <v>20</v>
      </c>
      <c r="AG119" t="str">
        <f>LOWER(LEFT(Table13456[[#This Row],[Titulo]],1))</f>
        <v>j</v>
      </c>
      <c r="AH119" t="str">
        <f>_xlfn.CONCAT(Table13456[[#This Row],[ID]:[c021]])</f>
        <v>{id:116,title: "Jesús recorría todas las ciudades", subtitle: "Mateo 9,35ss; 10 ", category: "Precatecumenado", moments: ["Cuaresma"], url: "/cantos/src/chtml/j/jesusrecorriatodaslasciudades.html"},</v>
      </c>
    </row>
    <row r="120" spans="1:34" x14ac:dyDescent="0.35">
      <c r="A120">
        <v>96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239</v>
      </c>
      <c r="H120" t="s">
        <v>6</v>
      </c>
      <c r="I120" t="s">
        <v>7</v>
      </c>
      <c r="J120" t="s">
        <v>4</v>
      </c>
      <c r="K120" t="s">
        <v>1053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16</v>
      </c>
      <c r="AD120" t="s">
        <v>18</v>
      </c>
      <c r="AE120" t="str" cm="1">
        <f t="array" ref="AE12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/cantos/src/chtml/l/lacorderadedios.html</v>
      </c>
      <c r="AF120" t="s">
        <v>20</v>
      </c>
      <c r="AG120" t="str">
        <f>LOWER(LEFT(Table13456[[#This Row],[Titulo]],1))</f>
        <v>l</v>
      </c>
      <c r="AH120" t="str">
        <f>_xlfn.CONCAT(Table13456[[#This Row],[ID]:[c021]])</f>
        <v>{id:117,title: "La cordera de Dios", subtitle: "Mateo 1,18s; 2,13s.18", category: "Precatecumenado", moments: ["Laudes/Visperas", "Comunión"], url: "/cantos/src/chtml/l/lacorderadedios.html"},</v>
      </c>
    </row>
    <row r="121" spans="1:34" x14ac:dyDescent="0.35">
      <c r="A121">
        <v>97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578</v>
      </c>
      <c r="H121" t="s">
        <v>6</v>
      </c>
      <c r="I121" t="s">
        <v>7</v>
      </c>
      <c r="J121" t="s">
        <v>4</v>
      </c>
      <c r="K121" t="s">
        <v>1054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AD121" t="s">
        <v>18</v>
      </c>
      <c r="AE121" t="str" cm="1">
        <f t="array" ref="AE12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/cantos/src/chtml/l/laespada.html</v>
      </c>
      <c r="AF121" t="s">
        <v>20</v>
      </c>
      <c r="AG121" t="str">
        <f>LOWER(LEFT(Table13456[[#This Row],[Titulo]],1))</f>
        <v>l</v>
      </c>
      <c r="AH121" t="str">
        <f>_xlfn.CONCAT(Table13456[[#This Row],[ID]:[c021]])</f>
        <v>{id:118,title: "La espada", subtitle: "Ezequiel 21,14-22", category: "Precatecumenado", moments: ["Virgen"], url: "/cantos/src/chtml/l/laespada.html"},</v>
      </c>
    </row>
    <row r="122" spans="1:34" x14ac:dyDescent="0.35">
      <c r="A122">
        <v>98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579</v>
      </c>
      <c r="H122" t="s">
        <v>6</v>
      </c>
      <c r="I122" t="s">
        <v>7</v>
      </c>
      <c r="J122" t="s">
        <v>4</v>
      </c>
      <c r="K122" t="s">
        <v>1055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261</v>
      </c>
      <c r="T122" t="s">
        <v>14</v>
      </c>
      <c r="U122" t="s">
        <v>263</v>
      </c>
      <c r="AD122" t="s">
        <v>18</v>
      </c>
      <c r="AE122" t="str" cm="1">
        <f t="array" ref="AE12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/cantos/src/chtml/l/lamarchaesdura.html</v>
      </c>
      <c r="AF122" t="s">
        <v>20</v>
      </c>
      <c r="AG122" t="str">
        <f>LOWER(LEFT(Table13456[[#This Row],[Titulo]],1))</f>
        <v>l</v>
      </c>
      <c r="AH122" t="str">
        <f>_xlfn.CONCAT(Table13456[[#This Row],[ID]:[c021]])</f>
        <v>{id:119,title: "La marcha es dura", subtitle: "Espiritual negro «Go down, Moses»", category: "Precatecumenado", moments: ["Final", "Nuevo Testamento"], url: "/cantos/src/chtml/l/lamarchaesdura.html"},</v>
      </c>
    </row>
    <row r="123" spans="1:34" x14ac:dyDescent="0.35">
      <c r="A123">
        <v>242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240</v>
      </c>
      <c r="H123" t="s">
        <v>6</v>
      </c>
      <c r="I123" t="s">
        <v>7</v>
      </c>
      <c r="J123" t="s">
        <v>4</v>
      </c>
      <c r="K123" t="s">
        <v>492</v>
      </c>
      <c r="L123" t="s">
        <v>9</v>
      </c>
      <c r="M123" t="s">
        <v>10</v>
      </c>
      <c r="N123" t="s">
        <v>4</v>
      </c>
      <c r="O123" s="5" t="s">
        <v>510</v>
      </c>
      <c r="P123" t="s">
        <v>4</v>
      </c>
      <c r="Q123" t="s">
        <v>12</v>
      </c>
      <c r="R123" t="s">
        <v>4</v>
      </c>
      <c r="S123" t="s">
        <v>16</v>
      </c>
      <c r="T123" t="s">
        <v>14</v>
      </c>
      <c r="U123" t="s">
        <v>262</v>
      </c>
      <c r="AD123" t="s">
        <v>18</v>
      </c>
      <c r="AE123" t="str" cm="1">
        <f t="array" ref="AE12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/cantos/src/chtml/l/lapalomavolo.html</v>
      </c>
      <c r="AF123" t="s">
        <v>20</v>
      </c>
      <c r="AG123" t="str">
        <f>LOWER(LEFT(Table13456[[#This Row],[Titulo]],1))</f>
        <v>l</v>
      </c>
      <c r="AH123" t="str">
        <f>_xlfn.CONCAT(Table13456[[#This Row],[ID]:[c021]])</f>
        <v>{id:120,title: "La paloma voló", subtitle: "Oda XXIV de Salomón", category: "Eleccion", moments: ["Comunión", "Antiguo Testamento"], url: "/cantos/src/chtml/l/lapalomavolo.html"},</v>
      </c>
    </row>
    <row r="124" spans="1:34" x14ac:dyDescent="0.35">
      <c r="A124">
        <v>99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580</v>
      </c>
      <c r="H124" t="s">
        <v>6</v>
      </c>
      <c r="I124" t="s">
        <v>7</v>
      </c>
      <c r="J124" t="s">
        <v>4</v>
      </c>
      <c r="K124" t="s">
        <v>1056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255</v>
      </c>
      <c r="T124" t="s">
        <v>14</v>
      </c>
      <c r="U124" t="s">
        <v>304</v>
      </c>
      <c r="V124" t="s">
        <v>14</v>
      </c>
      <c r="W124" t="s">
        <v>263</v>
      </c>
      <c r="AD124" t="s">
        <v>18</v>
      </c>
      <c r="AE124" t="str" cm="1">
        <f t="array" ref="AE12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/cantos/src/chtml/l/lasalve.html</v>
      </c>
      <c r="AF124" t="s">
        <v>20</v>
      </c>
      <c r="AG124" t="str">
        <f>LOWER(LEFT(Table13456[[#This Row],[Titulo]],1))</f>
        <v>l</v>
      </c>
      <c r="AH124" t="str">
        <f>_xlfn.CONCAT(Table13456[[#This Row],[ID]:[c021]])</f>
        <v>{id:121,title: "La Salve", subtitle: "Himno lat. «Salve Regina»", category: "Precatecumenado", moments: ["Cuaresma", "Laudes/Visperas", "Nuevo Testamento"], url: "/cantos/src/chtml/l/lasalve.html"},</v>
      </c>
    </row>
    <row r="125" spans="1:34" x14ac:dyDescent="0.35">
      <c r="A125">
        <v>100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581</v>
      </c>
      <c r="H125" t="s">
        <v>6</v>
      </c>
      <c r="I125" t="s">
        <v>7</v>
      </c>
      <c r="J125" t="s">
        <v>4</v>
      </c>
      <c r="K125" t="s">
        <v>371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AD125" t="s">
        <v>18</v>
      </c>
      <c r="AE125" t="str" cm="1">
        <f t="array" ref="AE12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/cantos/src/chtml/l/lasiegadelasnaciones.html</v>
      </c>
      <c r="AF125" t="s">
        <v>20</v>
      </c>
      <c r="AG125" t="str">
        <f>LOWER(LEFT(Table13456[[#This Row],[Titulo]],1))</f>
        <v>l</v>
      </c>
      <c r="AH125" t="str">
        <f>_xlfn.CONCAT(Table13456[[#This Row],[ID]:[c021]])</f>
        <v>{id:122,title: "La siega de las naciones", subtitle: "Juan 4,31-38", category: "Precatecumenado", moments: [""], url: "/cantos/src/chtml/l/lasiegadelasnaciones.html"},</v>
      </c>
    </row>
    <row r="126" spans="1:34" x14ac:dyDescent="0.35">
      <c r="A126">
        <v>101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241</v>
      </c>
      <c r="H126" t="s">
        <v>6</v>
      </c>
      <c r="I126" t="s">
        <v>7</v>
      </c>
      <c r="J126" t="s">
        <v>4</v>
      </c>
      <c r="K126" t="s">
        <v>493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AD126" t="s">
        <v>18</v>
      </c>
      <c r="AE126" t="str" cm="1">
        <f t="array" ref="AE12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/cantos/src/chtml/l/lavozdemiamado.html</v>
      </c>
      <c r="AF126" t="s">
        <v>20</v>
      </c>
      <c r="AG126" t="str">
        <f>LOWER(LEFT(Table13456[[#This Row],[Titulo]],1))</f>
        <v>l</v>
      </c>
      <c r="AH126" t="str">
        <f>_xlfn.CONCAT(Table13456[[#This Row],[ID]:[c021]])</f>
        <v>{id:123,title: "La voz de mi amado", subtitle: "Cantar de los Cantares 2,8-17", category: "Precatecumenado", moments: [""], url: "/cantos/src/chtml/l/lavozdemiamado.html"},</v>
      </c>
    </row>
    <row r="127" spans="1:34" x14ac:dyDescent="0.35">
      <c r="A127">
        <v>102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215</v>
      </c>
      <c r="H127" t="s">
        <v>6</v>
      </c>
      <c r="I127" t="s">
        <v>7</v>
      </c>
      <c r="J127" t="s">
        <v>4</v>
      </c>
      <c r="K127" t="s">
        <v>1057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AD127" t="s">
        <v>18</v>
      </c>
      <c r="AE127" t="str" cm="1">
        <f t="array" ref="AE12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/cantos/src/chtml/l/lasarmasdelaluz.html</v>
      </c>
      <c r="AF127" t="s">
        <v>20</v>
      </c>
      <c r="AG127" t="str">
        <f>LOWER(LEFT(Table13456[[#This Row],[Titulo]],1))</f>
        <v>l</v>
      </c>
      <c r="AH127" t="str">
        <f>_xlfn.CONCAT(Table13456[[#This Row],[ID]:[c021]])</f>
        <v>{id:124,title: "Las armas de la luz", subtitle: "cf Efesios 6,11.ss", category: "Precatecumenado", moments: [""], url: "/cantos/src/chtml/l/lasarmasdelaluz.html"},</v>
      </c>
    </row>
    <row r="128" spans="1:34" x14ac:dyDescent="0.35">
      <c r="A128">
        <v>103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1141</v>
      </c>
      <c r="H128" t="s">
        <v>6</v>
      </c>
      <c r="I128" t="s">
        <v>7</v>
      </c>
      <c r="J128" t="s">
        <v>4</v>
      </c>
      <c r="K128" t="s">
        <v>1058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AD128" t="s">
        <v>18</v>
      </c>
      <c r="AE128" t="str" cm="1">
        <f t="array" ref="AE12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/cantos/src/chtml/l/laudasion.html</v>
      </c>
      <c r="AF128" t="s">
        <v>20</v>
      </c>
      <c r="AG128" t="str">
        <f>LOWER(LEFT(Table13456[[#This Row],[Titulo]],1))</f>
        <v>l</v>
      </c>
      <c r="AH128" t="str">
        <f>_xlfn.CONCAT(Table13456[[#This Row],[ID]:[c021]])</f>
        <v>{id:125,title: "Lauda Sión", subtitle: "Secuencia del Corpus Christi (Santo Tomas de Aquino) ", category: "Precatecumenado", moments: [""], url: "/cantos/src/chtml/l/laudasion.html"},</v>
      </c>
    </row>
    <row r="129" spans="1:34" x14ac:dyDescent="0.35">
      <c r="A129">
        <v>189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512</v>
      </c>
      <c r="H129" t="s">
        <v>6</v>
      </c>
      <c r="I129" t="s">
        <v>7</v>
      </c>
      <c r="J129" t="s">
        <v>4</v>
      </c>
      <c r="K129" t="s">
        <v>1109</v>
      </c>
      <c r="L129" t="s">
        <v>9</v>
      </c>
      <c r="M129" t="s">
        <v>10</v>
      </c>
      <c r="N129" t="s">
        <v>4</v>
      </c>
      <c r="O129" s="3" t="s">
        <v>511</v>
      </c>
      <c r="P129" t="s">
        <v>4</v>
      </c>
      <c r="Q129" t="s">
        <v>12</v>
      </c>
      <c r="R129" t="s">
        <v>4</v>
      </c>
      <c r="AD129" t="s">
        <v>18</v>
      </c>
      <c r="AE129" t="str" cm="1">
        <f t="array" ref="AE12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/cantos/src/chtml/l/letaniasdelossantos.html</v>
      </c>
      <c r="AF129" t="s">
        <v>20</v>
      </c>
      <c r="AG129" t="str">
        <f>LOWER(LEFT(Table13456[[#This Row],[Titulo]],1))</f>
        <v>l</v>
      </c>
      <c r="AH129" t="str">
        <f>_xlfn.CONCAT(Table13456[[#This Row],[ID]:[c021]])</f>
        <v>{id:126,title: "Letanías de los santos", subtitle: "De la liturgia bautismal de la Vigilia pascual", category: "Liturgia", moments: [""], url: "/cantos/src/chtml/l/letaniasdelossantos.html"},</v>
      </c>
    </row>
    <row r="130" spans="1:34" x14ac:dyDescent="0.35">
      <c r="A130">
        <v>191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1002</v>
      </c>
      <c r="H130" t="s">
        <v>6</v>
      </c>
      <c r="I130" t="s">
        <v>7</v>
      </c>
      <c r="J130" t="s">
        <v>4</v>
      </c>
      <c r="K130" t="s">
        <v>438</v>
      </c>
      <c r="L130" t="s">
        <v>9</v>
      </c>
      <c r="M130" t="s">
        <v>10</v>
      </c>
      <c r="N130" t="s">
        <v>4</v>
      </c>
      <c r="O130" s="3" t="s">
        <v>511</v>
      </c>
      <c r="P130" t="s">
        <v>4</v>
      </c>
      <c r="Q130" t="s">
        <v>12</v>
      </c>
      <c r="R130" t="s">
        <v>4</v>
      </c>
      <c r="S130" t="s">
        <v>255</v>
      </c>
      <c r="T130" t="s">
        <v>14</v>
      </c>
      <c r="U130" t="s">
        <v>304</v>
      </c>
      <c r="V130" t="s">
        <v>14</v>
      </c>
      <c r="W130" t="s">
        <v>17</v>
      </c>
      <c r="X130" t="s">
        <v>14</v>
      </c>
      <c r="Y130" t="s">
        <v>262</v>
      </c>
      <c r="AD130" t="s">
        <v>18</v>
      </c>
      <c r="AE130" t="str" cm="1">
        <f t="array" ref="AE13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/cantos/src/chtml/l/letaniaspenitencialesi.html</v>
      </c>
      <c r="AF130" t="s">
        <v>20</v>
      </c>
      <c r="AG130" t="str">
        <f>LOWER(LEFT(Table13456[[#This Row],[Titulo]],1))</f>
        <v>l</v>
      </c>
      <c r="AH130" t="str">
        <f>_xlfn.CONCAT(Table13456[[#This Row],[ID]:[c021]])</f>
        <v>{id:127,title: "Letanías penitenciales I", subtitle: "Letanía para la Celebración Penitencial – modelo abreviado", category: "Liturgia", moments: ["Cuaresma", "Laudes/Visperas", "Entrada", "Antiguo Testamento"], url: "/cantos/src/chtml/l/letaniaspenitencialesi.html"},</v>
      </c>
    </row>
    <row r="131" spans="1:34" x14ac:dyDescent="0.35">
      <c r="A131">
        <v>192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513</v>
      </c>
      <c r="H131" t="s">
        <v>6</v>
      </c>
      <c r="I131" t="s">
        <v>7</v>
      </c>
      <c r="J131" t="s">
        <v>4</v>
      </c>
      <c r="K131" t="s">
        <v>439</v>
      </c>
      <c r="L131" t="s">
        <v>9</v>
      </c>
      <c r="M131" t="s">
        <v>10</v>
      </c>
      <c r="N131" t="s">
        <v>4</v>
      </c>
      <c r="O131" s="3" t="s">
        <v>511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304</v>
      </c>
      <c r="V131" t="s">
        <v>14</v>
      </c>
      <c r="W131" t="s">
        <v>17</v>
      </c>
      <c r="AD131" t="s">
        <v>18</v>
      </c>
      <c r="AE131" t="str" cm="1">
        <f t="array" ref="AE13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/cantos/src/chtml/l/letaniaspenitencialesii.html</v>
      </c>
      <c r="AF131" t="s">
        <v>20</v>
      </c>
      <c r="AG131" t="str">
        <f>LOWER(LEFT(Table13456[[#This Row],[Titulo]],1))</f>
        <v>l</v>
      </c>
      <c r="AH131" t="str">
        <f>_xlfn.CONCAT(Table13456[[#This Row],[ID]:[c021]])</f>
        <v>{id:128,title: "Letanías penitenciales II", subtitle: "Letanía para la Celebración Penitencial", category: "Liturgia", moments: ["Cuaresma", "Laudes/Visperas", "Entrada"], url: "/cantos/src/chtml/l/letaniaspenitencialesii.html"},</v>
      </c>
    </row>
    <row r="132" spans="1:34" x14ac:dyDescent="0.35">
      <c r="A132">
        <v>105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582</v>
      </c>
      <c r="H132" t="s">
        <v>6</v>
      </c>
      <c r="I132" t="s">
        <v>7</v>
      </c>
      <c r="J132" t="s">
        <v>4</v>
      </c>
      <c r="K132" t="s">
        <v>1059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253</v>
      </c>
      <c r="T132" t="s">
        <v>14</v>
      </c>
      <c r="U132" t="s">
        <v>15</v>
      </c>
      <c r="V132" t="s">
        <v>14</v>
      </c>
      <c r="W132" t="s">
        <v>261</v>
      </c>
      <c r="X132" t="s">
        <v>14</v>
      </c>
      <c r="Y132" t="s">
        <v>263</v>
      </c>
      <c r="AD132" t="s">
        <v>18</v>
      </c>
      <c r="AE132" t="str" cm="1">
        <f t="array" ref="AE13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/cantos/src/chtml/l/levantomisojosalosmontes.html</v>
      </c>
      <c r="AF132" t="s">
        <v>20</v>
      </c>
      <c r="AG132" t="str">
        <f>LOWER(LEFT(Table13456[[#This Row],[Titulo]],1))</f>
        <v>l</v>
      </c>
      <c r="AH132" t="str">
        <f>_xlfn.CONCAT(Table13456[[#This Row],[ID]:[c021]])</f>
        <v>{id:129,title: "Levanto mis ojos a los montes", subtitle: "Sal 121 (120)", category: "Precatecumenado", moments: ["Adviento", "Pentecostés", "Final", "Nuevo Testamento"], url: "/cantos/src/chtml/l/levantomisojosalosmontes.html"},</v>
      </c>
    </row>
    <row r="133" spans="1:34" x14ac:dyDescent="0.35">
      <c r="A133">
        <v>106</v>
      </c>
      <c r="B133" t="s">
        <v>1</v>
      </c>
      <c r="C133">
        <v>131</v>
      </c>
      <c r="D133" t="s">
        <v>2</v>
      </c>
      <c r="E133" t="s">
        <v>3</v>
      </c>
      <c r="F133" t="s">
        <v>4</v>
      </c>
      <c r="G133" t="s">
        <v>583</v>
      </c>
      <c r="H133" t="s">
        <v>6</v>
      </c>
      <c r="I133" t="s">
        <v>7</v>
      </c>
      <c r="J133" t="s">
        <v>4</v>
      </c>
      <c r="K133" t="s">
        <v>1060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256</v>
      </c>
      <c r="T133" t="s">
        <v>14</v>
      </c>
      <c r="U133" t="s">
        <v>304</v>
      </c>
      <c r="V133" t="s">
        <v>14</v>
      </c>
      <c r="W133" t="s">
        <v>263</v>
      </c>
      <c r="AD133" t="s">
        <v>18</v>
      </c>
      <c r="AE133" t="str" cm="1">
        <f t="array" ref="AE13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/cantos/src/chtml/l/lleguehastatupresenciamiclamor.html</v>
      </c>
      <c r="AF133" t="s">
        <v>20</v>
      </c>
      <c r="AG133" t="str">
        <f>LOWER(LEFT(Table13456[[#This Row],[Titulo]],1))</f>
        <v>l</v>
      </c>
      <c r="AH133" t="str">
        <f>_xlfn.CONCAT(Table13456[[#This Row],[ID]:[c021]])</f>
        <v>{id:131,title: "Llegue hasta tu presencia mi clamor", subtitle: "Sal 119 (118)", category: "Precatecumenado", moments: ["Virgen", "Laudes/Visperas", "Nuevo Testamento"], url: "/cantos/src/chtml/l/lleguehastatupresenciamiclamor.html"},</v>
      </c>
    </row>
    <row r="134" spans="1:34" x14ac:dyDescent="0.35">
      <c r="A134">
        <v>107</v>
      </c>
      <c r="B134" t="s">
        <v>1</v>
      </c>
      <c r="C134">
        <v>132</v>
      </c>
      <c r="D134" t="s">
        <v>2</v>
      </c>
      <c r="E134" t="s">
        <v>3</v>
      </c>
      <c r="F134" t="s">
        <v>4</v>
      </c>
      <c r="G134" t="s">
        <v>584</v>
      </c>
      <c r="H134" t="s">
        <v>6</v>
      </c>
      <c r="I134" t="s">
        <v>7</v>
      </c>
      <c r="J134" t="s">
        <v>4</v>
      </c>
      <c r="K134" t="s">
        <v>374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256</v>
      </c>
      <c r="AD134" t="s">
        <v>18</v>
      </c>
      <c r="AE134" t="str" cm="1">
        <f t="array" ref="AE13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/cantos/src/chtml/l/llevamealcielo.html</v>
      </c>
      <c r="AF134" t="s">
        <v>20</v>
      </c>
      <c r="AG134" t="str">
        <f>LOWER(LEFT(Table13456[[#This Row],[Titulo]],1))</f>
        <v>l</v>
      </c>
      <c r="AH134" t="str">
        <f>_xlfn.CONCAT(Table13456[[#This Row],[ID]:[c021]])</f>
        <v>{id:132,title: "Llévame al cielo", subtitle: "Filipenses 1,23", category: "Precatecumenado", moments: ["Virgen"], url: "/cantos/src/chtml/l/llevamealcielo.html"},</v>
      </c>
    </row>
    <row r="135" spans="1:34" x14ac:dyDescent="0.35">
      <c r="A135">
        <v>108</v>
      </c>
      <c r="B135" t="s">
        <v>1</v>
      </c>
      <c r="C135">
        <v>133</v>
      </c>
      <c r="D135" t="s">
        <v>2</v>
      </c>
      <c r="E135" t="s">
        <v>3</v>
      </c>
      <c r="F135" t="s">
        <v>4</v>
      </c>
      <c r="G135" t="s">
        <v>100</v>
      </c>
      <c r="H135" t="s">
        <v>6</v>
      </c>
      <c r="I135" t="s">
        <v>7</v>
      </c>
      <c r="J135" t="s">
        <v>4</v>
      </c>
      <c r="K135" t="s">
        <v>375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256</v>
      </c>
      <c r="T135" t="s">
        <v>14</v>
      </c>
      <c r="U135" t="s">
        <v>17</v>
      </c>
      <c r="V135" t="s">
        <v>14</v>
      </c>
      <c r="W135" t="s">
        <v>263</v>
      </c>
      <c r="AD135" t="s">
        <v>18</v>
      </c>
      <c r="AE135" t="str" cm="1">
        <f t="array" ref="AE13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/cantos/src/chtml/m/magnificat.html</v>
      </c>
      <c r="AF135" t="s">
        <v>20</v>
      </c>
      <c r="AG135" t="str">
        <f>LOWER(LEFT(Table13456[[#This Row],[Titulo]],1))</f>
        <v>m</v>
      </c>
      <c r="AH135" t="str">
        <f>_xlfn.CONCAT(Table13456[[#This Row],[ID]:[c021]])</f>
        <v>{id:133,title: "Magníficat", subtitle: "Lucas 1,46-55", category: "Precatecumenado", moments: ["Virgen", "Entrada", "Nuevo Testamento"], url: "/cantos/src/chtml/m/magnificat.html"},</v>
      </c>
    </row>
    <row r="136" spans="1:34" x14ac:dyDescent="0.35">
      <c r="A136">
        <v>110</v>
      </c>
      <c r="B136" t="s">
        <v>1</v>
      </c>
      <c r="C136">
        <v>134</v>
      </c>
      <c r="D136" t="s">
        <v>2</v>
      </c>
      <c r="E136" t="s">
        <v>3</v>
      </c>
      <c r="F136" t="s">
        <v>4</v>
      </c>
      <c r="G136" t="s">
        <v>102</v>
      </c>
      <c r="H136" t="s">
        <v>6</v>
      </c>
      <c r="I136" t="s">
        <v>7</v>
      </c>
      <c r="J136" t="s">
        <v>4</v>
      </c>
      <c r="K136" t="s">
        <v>1062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256</v>
      </c>
      <c r="AD136" t="s">
        <v>18</v>
      </c>
      <c r="AE136" t="str" cm="1">
        <f t="array" ref="AE13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/cantos/src/chtml/m/mariadejasnagöra.html</v>
      </c>
      <c r="AF136" t="s">
        <v>20</v>
      </c>
      <c r="AG136" t="str">
        <f>LOWER(LEFT(Table13456[[#This Row],[Titulo]],1))</f>
        <v>m</v>
      </c>
      <c r="AH136" t="str">
        <f>_xlfn.CONCAT(Table13456[[#This Row],[ID]:[c021]])</f>
        <v>{id:134,title: "María de Jasna Göra", subtitle: "Himno a la Virgen de Jasna Göra, Częstochowa Polonia (Kiko Argüello) ", category: "Precatecumenado", moments: ["Virgen"], url: "/cantos/src/chtml/m/mariadejasnagöra.html"},</v>
      </c>
    </row>
    <row r="137" spans="1:34" x14ac:dyDescent="0.35">
      <c r="A137">
        <v>109</v>
      </c>
      <c r="B137" t="s">
        <v>1</v>
      </c>
      <c r="C137">
        <v>135</v>
      </c>
      <c r="D137" t="s">
        <v>2</v>
      </c>
      <c r="E137" t="s">
        <v>3</v>
      </c>
      <c r="F137" t="s">
        <v>4</v>
      </c>
      <c r="G137" t="s">
        <v>101</v>
      </c>
      <c r="H137" t="s">
        <v>6</v>
      </c>
      <c r="I137" t="s">
        <v>7</v>
      </c>
      <c r="J137" t="s">
        <v>4</v>
      </c>
      <c r="K137" t="s">
        <v>1061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255</v>
      </c>
      <c r="T137" t="s">
        <v>14</v>
      </c>
      <c r="U137" t="s">
        <v>256</v>
      </c>
      <c r="V137" t="s">
        <v>14</v>
      </c>
      <c r="W137" t="s">
        <v>263</v>
      </c>
      <c r="AD137" t="s">
        <v>18</v>
      </c>
      <c r="AE137" t="str" cm="1">
        <f t="array" ref="AE13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/cantos/src/chtml/m/mariacasadebendicion.html</v>
      </c>
      <c r="AF137" t="s">
        <v>20</v>
      </c>
      <c r="AG137" t="str">
        <f>LOWER(LEFT(Table13456[[#This Row],[Titulo]],1))</f>
        <v>m</v>
      </c>
      <c r="AH137" t="str">
        <f>_xlfn.CONCAT(Table13456[[#This Row],[ID]:[c021]])</f>
        <v>{id:135,title: "María, casa de bendición", subtitle: "Juan 2,1–11 – Las Bodas de Caná", category: "Precatecumenado", moments: ["Cuaresma", "Virgen", "Nuevo Testamento"], url: "/cantos/src/chtml/m/mariacasadebendicion.html"},</v>
      </c>
    </row>
    <row r="138" spans="1:34" x14ac:dyDescent="0.35">
      <c r="A138">
        <v>111</v>
      </c>
      <c r="B138" t="s">
        <v>1</v>
      </c>
      <c r="C138">
        <v>136</v>
      </c>
      <c r="D138" t="s">
        <v>2</v>
      </c>
      <c r="E138" t="s">
        <v>3</v>
      </c>
      <c r="F138" t="s">
        <v>4</v>
      </c>
      <c r="G138" t="s">
        <v>103</v>
      </c>
      <c r="H138" t="s">
        <v>6</v>
      </c>
      <c r="I138" t="s">
        <v>7</v>
      </c>
      <c r="J138" t="s">
        <v>4</v>
      </c>
      <c r="K138" t="s">
        <v>378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255</v>
      </c>
      <c r="T138" t="s">
        <v>14</v>
      </c>
      <c r="U138" t="s">
        <v>256</v>
      </c>
      <c r="AD138" t="s">
        <v>18</v>
      </c>
      <c r="AE138" t="str" cm="1">
        <f t="array" ref="AE13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/cantos/src/chtml/m/mariamadredelaiglesia.html</v>
      </c>
      <c r="AF138" t="s">
        <v>20</v>
      </c>
      <c r="AG138" t="str">
        <f>LOWER(LEFT(Table13456[[#This Row],[Titulo]],1))</f>
        <v>m</v>
      </c>
      <c r="AH138" t="str">
        <f>_xlfn.CONCAT(Table13456[[#This Row],[ID]:[c021]])</f>
        <v>{id:136,title: "María, madre de la Iglesia", subtitle: "Juan 19,26-34", category: "Precatecumenado", moments: ["Cuaresma", "Virgen"], url: "/cantos/src/chtml/m/mariamadredelaiglesia.html"},</v>
      </c>
    </row>
    <row r="139" spans="1:34" x14ac:dyDescent="0.35">
      <c r="A139">
        <v>112</v>
      </c>
      <c r="B139" t="s">
        <v>1</v>
      </c>
      <c r="C139">
        <v>137</v>
      </c>
      <c r="D139" t="s">
        <v>2</v>
      </c>
      <c r="E139" t="s">
        <v>3</v>
      </c>
      <c r="F139" t="s">
        <v>4</v>
      </c>
      <c r="G139" t="s">
        <v>104</v>
      </c>
      <c r="H139" t="s">
        <v>6</v>
      </c>
      <c r="I139" t="s">
        <v>7</v>
      </c>
      <c r="J139" t="s">
        <v>4</v>
      </c>
      <c r="K139" t="s">
        <v>1063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253</v>
      </c>
      <c r="T139" t="s">
        <v>14</v>
      </c>
      <c r="U139" t="s">
        <v>17</v>
      </c>
      <c r="V139" t="s">
        <v>14</v>
      </c>
      <c r="W139" t="s">
        <v>262</v>
      </c>
      <c r="AD139" t="s">
        <v>18</v>
      </c>
      <c r="AE139" t="str" cm="1">
        <f t="array" ref="AE13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/cantos/src/chtml/m/mariamadredelcaminoardiente.html</v>
      </c>
      <c r="AF139" t="s">
        <v>20</v>
      </c>
      <c r="AG139" t="str">
        <f>LOWER(LEFT(Table13456[[#This Row],[Titulo]],1))</f>
        <v>m</v>
      </c>
      <c r="AH139" t="str">
        <f>_xlfn.CONCAT(Table13456[[#This Row],[ID]:[c021]])</f>
        <v>{id:137,title: "María, madre del camino ardiente", subtitle: "Himno a la Virgen del Tercer Milenio (Kiko Argüello)", category: "Precatecumenado", moments: ["Adviento", "Entrada", "Antiguo Testamento"], url: "/cantos/src/chtml/m/mariamadredelcaminoardiente.html"},</v>
      </c>
    </row>
    <row r="140" spans="1:34" x14ac:dyDescent="0.35">
      <c r="A140">
        <v>113</v>
      </c>
      <c r="B140" t="s">
        <v>1</v>
      </c>
      <c r="C140">
        <v>138</v>
      </c>
      <c r="D140" t="s">
        <v>2</v>
      </c>
      <c r="E140" t="s">
        <v>3</v>
      </c>
      <c r="F140" t="s">
        <v>4</v>
      </c>
      <c r="G140" t="s">
        <v>105</v>
      </c>
      <c r="H140" t="s">
        <v>6</v>
      </c>
      <c r="I140" t="s">
        <v>7</v>
      </c>
      <c r="J140" t="s">
        <v>4</v>
      </c>
      <c r="K140" t="s">
        <v>1064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262</v>
      </c>
      <c r="AD140" t="s">
        <v>18</v>
      </c>
      <c r="AE140" t="str" cm="1">
        <f t="array" ref="AE14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/cantos/src/chtml/m/mariapequenamaria.html</v>
      </c>
      <c r="AF140" t="s">
        <v>20</v>
      </c>
      <c r="AG140" t="str">
        <f>LOWER(LEFT(Table13456[[#This Row],[Titulo]],1))</f>
        <v>m</v>
      </c>
      <c r="AH140" t="str">
        <f>_xlfn.CONCAT(Table13456[[#This Row],[ID]:[c021]])</f>
        <v>{id:138,title: "María, pequeña María", subtitle: "Himno a la Virgen María (Kiko Argüello)", category: "Precatecumenado", moments: ["Antiguo Testamento"], url: "/cantos/src/chtml/m/mariapequenamaria.html"},</v>
      </c>
    </row>
    <row r="141" spans="1:34" x14ac:dyDescent="0.35">
      <c r="A141">
        <v>114</v>
      </c>
      <c r="B141" t="s">
        <v>1</v>
      </c>
      <c r="C141">
        <v>139</v>
      </c>
      <c r="D141" t="s">
        <v>2</v>
      </c>
      <c r="E141" t="s">
        <v>3</v>
      </c>
      <c r="F141" t="s">
        <v>4</v>
      </c>
      <c r="G141" t="s">
        <v>106</v>
      </c>
      <c r="H141" t="s">
        <v>6</v>
      </c>
      <c r="I141" t="s">
        <v>7</v>
      </c>
      <c r="J141" t="s">
        <v>4</v>
      </c>
      <c r="K141" t="s">
        <v>1065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13</v>
      </c>
      <c r="T141" t="s">
        <v>14</v>
      </c>
      <c r="U141" t="s">
        <v>16</v>
      </c>
      <c r="V141" t="s">
        <v>14</v>
      </c>
      <c r="W141" t="s">
        <v>262</v>
      </c>
      <c r="AD141" t="s">
        <v>18</v>
      </c>
      <c r="AE141" t="str" cm="1">
        <f t="array" ref="AE14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/cantos/src/chtml/m/meensenaraselcaminodelavida.html</v>
      </c>
      <c r="AF141" t="s">
        <v>20</v>
      </c>
      <c r="AG141" t="str">
        <f>LOWER(LEFT(Table13456[[#This Row],[Titulo]],1))</f>
        <v>m</v>
      </c>
      <c r="AH141" t="str">
        <f>_xlfn.CONCAT(Table13456[[#This Row],[ID]:[c021]])</f>
        <v>{id:139,title: "Me enseñarás el camino de la vida", subtitle: "Sal 16 (15)", category: "Precatecumenado", moments: ["Pascua", "Comunión", "Antiguo Testamento"], url: "/cantos/src/chtml/m/meensenaraselcaminodelavida.html"},</v>
      </c>
    </row>
    <row r="142" spans="1:34" x14ac:dyDescent="0.35">
      <c r="A142">
        <v>115</v>
      </c>
      <c r="B142" t="s">
        <v>1</v>
      </c>
      <c r="C142">
        <v>140</v>
      </c>
      <c r="D142" t="s">
        <v>2</v>
      </c>
      <c r="E142" t="s">
        <v>3</v>
      </c>
      <c r="F142" t="s">
        <v>4</v>
      </c>
      <c r="G142" t="s">
        <v>107</v>
      </c>
      <c r="H142" t="s">
        <v>6</v>
      </c>
      <c r="I142" t="s">
        <v>7</v>
      </c>
      <c r="J142" t="s">
        <v>4</v>
      </c>
      <c r="K142" t="s">
        <v>1066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259</v>
      </c>
      <c r="T142" t="s">
        <v>14</v>
      </c>
      <c r="U142" t="s">
        <v>262</v>
      </c>
      <c r="AD142" t="s">
        <v>18</v>
      </c>
      <c r="AE142" t="str" cm="1">
        <f t="array" ref="AE14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/cantos/src/chtml/m/mehasseducidosenor.html</v>
      </c>
      <c r="AF142" t="s">
        <v>20</v>
      </c>
      <c r="AG142" t="str">
        <f>LOWER(LEFT(Table13456[[#This Row],[Titulo]],1))</f>
        <v>m</v>
      </c>
      <c r="AH142" t="str">
        <f>_xlfn.CONCAT(Table13456[[#This Row],[ID]:[c021]])</f>
        <v>{id:140,title: "Me has seducido, Señor", subtitle: "Jeremias 20,7-18", category: "Precatecumenado", moments: ["Paz", "Antiguo Testamento"], url: "/cantos/src/chtml/m/mehasseducidosenor.html"},</v>
      </c>
    </row>
    <row r="143" spans="1:34" x14ac:dyDescent="0.35">
      <c r="A143">
        <v>243</v>
      </c>
      <c r="B143" t="s">
        <v>1</v>
      </c>
      <c r="C143">
        <v>141</v>
      </c>
      <c r="D143" t="s">
        <v>2</v>
      </c>
      <c r="E143" t="s">
        <v>3</v>
      </c>
      <c r="F143" t="s">
        <v>4</v>
      </c>
      <c r="G143" t="s">
        <v>585</v>
      </c>
      <c r="H143" t="s">
        <v>6</v>
      </c>
      <c r="I143" t="s">
        <v>7</v>
      </c>
      <c r="J143" t="s">
        <v>4</v>
      </c>
      <c r="K143" t="s">
        <v>1139</v>
      </c>
      <c r="L143" t="s">
        <v>9</v>
      </c>
      <c r="M143" t="s">
        <v>10</v>
      </c>
      <c r="N143" t="s">
        <v>4</v>
      </c>
      <c r="O143" s="5" t="s">
        <v>510</v>
      </c>
      <c r="P143" t="s">
        <v>4</v>
      </c>
      <c r="Q143" t="s">
        <v>12</v>
      </c>
      <c r="R143" t="s">
        <v>4</v>
      </c>
      <c r="S143" t="s">
        <v>255</v>
      </c>
      <c r="T143" t="s">
        <v>14</v>
      </c>
      <c r="U143" t="s">
        <v>304</v>
      </c>
      <c r="V143" t="s">
        <v>14</v>
      </c>
      <c r="W143" t="s">
        <v>262</v>
      </c>
      <c r="AD143" t="s">
        <v>18</v>
      </c>
      <c r="AE143" t="str" cm="1">
        <f t="array" ref="AE14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/cantos/src/chtml/m/merobasteelcorazon.html</v>
      </c>
      <c r="AF143" t="s">
        <v>20</v>
      </c>
      <c r="AG143" t="str">
        <f>LOWER(LEFT(Table13456[[#This Row],[Titulo]],1))</f>
        <v>m</v>
      </c>
      <c r="AH143" t="str">
        <f>_xlfn.CONCAT(Table13456[[#This Row],[ID]:[c021]])</f>
        <v>{id:141,title: "Me robaste el corazón", subtitle: "Cantar de los cantares 4,9 - 5,1", category: "Eleccion", moments: ["Cuaresma", "Laudes/Visperas", "Antiguo Testamento"], url: "/cantos/src/chtml/m/merobasteelcorazon.html"},</v>
      </c>
    </row>
    <row r="144" spans="1:34" x14ac:dyDescent="0.35">
      <c r="A144">
        <v>116</v>
      </c>
      <c r="B144" t="s">
        <v>1</v>
      </c>
      <c r="C144">
        <v>142</v>
      </c>
      <c r="D144" t="s">
        <v>2</v>
      </c>
      <c r="E144" t="s">
        <v>3</v>
      </c>
      <c r="F144" t="s">
        <v>4</v>
      </c>
      <c r="G144" t="s">
        <v>586</v>
      </c>
      <c r="H144" t="s">
        <v>6</v>
      </c>
      <c r="I144" t="s">
        <v>7</v>
      </c>
      <c r="J144" t="s">
        <v>4</v>
      </c>
      <c r="K144" t="s">
        <v>1067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262</v>
      </c>
      <c r="AD144" t="s">
        <v>18</v>
      </c>
      <c r="AE144" t="str" cm="1">
        <f t="array" ref="AE14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/cantos/src/chtml/m/miradqueestupendo.html</v>
      </c>
      <c r="AF144" t="s">
        <v>20</v>
      </c>
      <c r="AG144" t="str">
        <f>LOWER(LEFT(Table13456[[#This Row],[Titulo]],1))</f>
        <v>m</v>
      </c>
      <c r="AH144" t="str">
        <f>_xlfn.CONCAT(Table13456[[#This Row],[ID]:[c021]])</f>
        <v>{id:142,title: "Mirad qué estupendo", subtitle: "Sal 133 (132)", category: "Precatecumenado", moments: ["Antiguo Testamento"], url: "/cantos/src/chtml/m/miradqueestupendo.html"},</v>
      </c>
    </row>
    <row r="145" spans="1:34" x14ac:dyDescent="0.35">
      <c r="A145">
        <v>118</v>
      </c>
      <c r="B145" t="s">
        <v>1</v>
      </c>
      <c r="C145">
        <v>143</v>
      </c>
      <c r="D145" t="s">
        <v>2</v>
      </c>
      <c r="E145" t="s">
        <v>3</v>
      </c>
      <c r="F145" t="s">
        <v>4</v>
      </c>
      <c r="G145" t="s">
        <v>109</v>
      </c>
      <c r="H145" t="s">
        <v>6</v>
      </c>
      <c r="I145" t="s">
        <v>7</v>
      </c>
      <c r="J145" t="s">
        <v>4</v>
      </c>
      <c r="K145" t="s">
        <v>1069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13</v>
      </c>
      <c r="T145" t="s">
        <v>14</v>
      </c>
      <c r="U145" t="s">
        <v>16</v>
      </c>
      <c r="V145" t="s">
        <v>14</v>
      </c>
      <c r="W145" t="s">
        <v>263</v>
      </c>
      <c r="AD145" t="s">
        <v>18</v>
      </c>
      <c r="AE145" t="str" cm="1">
        <f t="array" ref="AE14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/cantos/src/chtml/m/misericordiamiamisericordia.html</v>
      </c>
      <c r="AF145" t="s">
        <v>20</v>
      </c>
      <c r="AG145" t="str">
        <f>LOWER(LEFT(Table13456[[#This Row],[Titulo]],1))</f>
        <v>m</v>
      </c>
      <c r="AH145" t="str">
        <f>_xlfn.CONCAT(Table13456[[#This Row],[ID]:[c021]])</f>
        <v>{id:143,title: "Misericordia mía, misericordia", subtitle: "Sal 51 (50)", category: "Precatecumenado", moments: ["Pascua", "Comunión", "Nuevo Testamento"], url: "/cantos/src/chtml/m/misericordiamiamisericordia.html"},</v>
      </c>
    </row>
    <row r="146" spans="1:34" x14ac:dyDescent="0.35">
      <c r="A146">
        <v>117</v>
      </c>
      <c r="B146" t="s">
        <v>1</v>
      </c>
      <c r="C146">
        <v>144</v>
      </c>
      <c r="D146" t="s">
        <v>2</v>
      </c>
      <c r="E146" t="s">
        <v>3</v>
      </c>
      <c r="F146" t="s">
        <v>4</v>
      </c>
      <c r="G146" t="s">
        <v>587</v>
      </c>
      <c r="H146" t="s">
        <v>6</v>
      </c>
      <c r="I146" t="s">
        <v>7</v>
      </c>
      <c r="J146" t="s">
        <v>4</v>
      </c>
      <c r="K146" t="s">
        <v>1068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263</v>
      </c>
      <c r="AD146" t="s">
        <v>18</v>
      </c>
      <c r="AE146" t="str" cm="1">
        <f t="array" ref="AE14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/cantos/src/chtml/m/misericordiadiosmio.html</v>
      </c>
      <c r="AF146" t="s">
        <v>20</v>
      </c>
      <c r="AG146" t="str">
        <f>LOWER(LEFT(Table13456[[#This Row],[Titulo]],1))</f>
        <v>m</v>
      </c>
      <c r="AH146" t="str">
        <f>_xlfn.CONCAT(Table13456[[#This Row],[ID]:[c021]])</f>
        <v>{id:144,title: "Misericordia, Dios mío", subtitle: "Sal 51(50)", category: "Precatecumenado", moments: ["Nuevo Testamento"], url: "/cantos/src/chtml/m/misericordiadiosmio.html"},</v>
      </c>
    </row>
    <row r="147" spans="1:34" x14ac:dyDescent="0.35">
      <c r="A147">
        <v>119</v>
      </c>
      <c r="B147" t="s">
        <v>1</v>
      </c>
      <c r="C147">
        <v>145</v>
      </c>
      <c r="D147" t="s">
        <v>2</v>
      </c>
      <c r="E147" t="s">
        <v>3</v>
      </c>
      <c r="F147" t="s">
        <v>4</v>
      </c>
      <c r="G147" t="s">
        <v>110</v>
      </c>
      <c r="H147" t="s">
        <v>6</v>
      </c>
      <c r="I147" t="s">
        <v>7</v>
      </c>
      <c r="J147" t="s">
        <v>4</v>
      </c>
      <c r="K147" t="s">
        <v>1070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508</v>
      </c>
      <c r="T147" t="s">
        <v>14</v>
      </c>
      <c r="U147" t="s">
        <v>262</v>
      </c>
      <c r="AD147" t="s">
        <v>18</v>
      </c>
      <c r="AE147" t="str" cm="1">
        <f t="array" ref="AE14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/cantos/src/chtml/m/muchomehanperseguido.html</v>
      </c>
      <c r="AF147" t="s">
        <v>20</v>
      </c>
      <c r="AG147" t="str">
        <f>LOWER(LEFT(Table13456[[#This Row],[Titulo]],1))</f>
        <v>m</v>
      </c>
      <c r="AH147" t="str">
        <f>_xlfn.CONCAT(Table13456[[#This Row],[ID]:[c021]])</f>
        <v>{id:145,title: "Mucho me han perseguido", subtitle: "Sal 129 (128)", category: "Precatecumenado", moments: ["Fracción del Pan", "Antiguo Testamento"], url: "/cantos/src/chtml/m/muchomehanperseguido.html"},</v>
      </c>
    </row>
    <row r="148" spans="1:34" x14ac:dyDescent="0.35">
      <c r="A148">
        <v>229</v>
      </c>
      <c r="B148" t="s">
        <v>1</v>
      </c>
      <c r="C148">
        <v>146</v>
      </c>
      <c r="D148" t="s">
        <v>2</v>
      </c>
      <c r="E148" t="s">
        <v>3</v>
      </c>
      <c r="F148" t="s">
        <v>4</v>
      </c>
      <c r="G148" t="s">
        <v>588</v>
      </c>
      <c r="H148" t="s">
        <v>6</v>
      </c>
      <c r="I148" t="s">
        <v>7</v>
      </c>
      <c r="J148" t="s">
        <v>4</v>
      </c>
      <c r="K148" t="s">
        <v>1132</v>
      </c>
      <c r="L148" t="s">
        <v>9</v>
      </c>
      <c r="M148" t="s">
        <v>10</v>
      </c>
      <c r="N148" t="s">
        <v>4</v>
      </c>
      <c r="O148" s="4" t="s">
        <v>198</v>
      </c>
      <c r="P148" t="s">
        <v>4</v>
      </c>
      <c r="Q148" t="s">
        <v>12</v>
      </c>
      <c r="R148" t="s">
        <v>4</v>
      </c>
      <c r="S148" t="s">
        <v>16</v>
      </c>
      <c r="T148" t="s">
        <v>14</v>
      </c>
      <c r="U148" t="s">
        <v>263</v>
      </c>
      <c r="AD148" t="s">
        <v>18</v>
      </c>
      <c r="AE148" t="str" cm="1">
        <f t="array" ref="AE14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/cantos/src/chtml/n/ningunopuedeserviradossenores.html</v>
      </c>
      <c r="AF148" t="s">
        <v>20</v>
      </c>
      <c r="AG148" t="str">
        <f>LOWER(LEFT(Table13456[[#This Row],[Titulo]],1))</f>
        <v>n</v>
      </c>
      <c r="AH148" t="str">
        <f>_xlfn.CONCAT(Table13456[[#This Row],[ID]:[c021]])</f>
        <v>{id:146,title: "Ninguno puede servir a dos señores", subtitle: "Mateo 6,24-33 ", category: "Catecumenado", moments: ["Comunión", "Nuevo Testamento"], url: "/cantos/src/chtml/n/ningunopuedeserviradossenores.html"},</v>
      </c>
    </row>
    <row r="149" spans="1:34" x14ac:dyDescent="0.35">
      <c r="A149">
        <v>120</v>
      </c>
      <c r="B149" t="s">
        <v>1</v>
      </c>
      <c r="C149">
        <v>147</v>
      </c>
      <c r="D149" t="s">
        <v>2</v>
      </c>
      <c r="E149" t="s">
        <v>3</v>
      </c>
      <c r="F149" t="s">
        <v>4</v>
      </c>
      <c r="G149" t="s">
        <v>589</v>
      </c>
      <c r="H149" t="s">
        <v>6</v>
      </c>
      <c r="I149" t="s">
        <v>7</v>
      </c>
      <c r="J149" t="s">
        <v>4</v>
      </c>
      <c r="K149" t="s">
        <v>384</v>
      </c>
      <c r="L149" t="s">
        <v>9</v>
      </c>
      <c r="M149" t="s">
        <v>10</v>
      </c>
      <c r="N149" t="s">
        <v>4</v>
      </c>
      <c r="O149" t="s">
        <v>11</v>
      </c>
      <c r="P149" t="s">
        <v>4</v>
      </c>
      <c r="Q149" t="s">
        <v>12</v>
      </c>
      <c r="R149" t="s">
        <v>4</v>
      </c>
      <c r="S149" t="s">
        <v>255</v>
      </c>
      <c r="T149" t="s">
        <v>14</v>
      </c>
      <c r="U149" t="s">
        <v>262</v>
      </c>
      <c r="AD149" t="s">
        <v>18</v>
      </c>
      <c r="AE149" t="str" cm="1">
        <f t="array" ref="AE14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/cantos/src/chtml/n/noestaaquiresucito.html</v>
      </c>
      <c r="AF149" t="s">
        <v>20</v>
      </c>
      <c r="AG149" t="str">
        <f>LOWER(LEFT(Table13456[[#This Row],[Titulo]],1))</f>
        <v>n</v>
      </c>
      <c r="AH149" t="str">
        <f>_xlfn.CONCAT(Table13456[[#This Row],[ID]:[c021]])</f>
        <v>{id:147,title: "No está aquí, resucitó", subtitle: "Mateo 28,1-8", category: "Precatecumenado", moments: ["Cuaresma", "Antiguo Testamento"], url: "/cantos/src/chtml/n/noestaaquiresucito.html"},</v>
      </c>
    </row>
    <row r="150" spans="1:34" x14ac:dyDescent="0.35">
      <c r="A150">
        <v>121</v>
      </c>
      <c r="B150" t="s">
        <v>1</v>
      </c>
      <c r="C150">
        <v>148</v>
      </c>
      <c r="D150" t="s">
        <v>2</v>
      </c>
      <c r="E150" t="s">
        <v>3</v>
      </c>
      <c r="F150" t="s">
        <v>4</v>
      </c>
      <c r="G150" t="s">
        <v>217</v>
      </c>
      <c r="H150" t="s">
        <v>6</v>
      </c>
      <c r="I150" t="s">
        <v>7</v>
      </c>
      <c r="J150" t="s">
        <v>4</v>
      </c>
      <c r="K150" t="s">
        <v>1071</v>
      </c>
      <c r="L150" t="s">
        <v>9</v>
      </c>
      <c r="M150" t="s">
        <v>10</v>
      </c>
      <c r="N150" t="s">
        <v>4</v>
      </c>
      <c r="O150" t="s">
        <v>11</v>
      </c>
      <c r="P150" t="s">
        <v>4</v>
      </c>
      <c r="Q150" t="s">
        <v>12</v>
      </c>
      <c r="R150" t="s">
        <v>4</v>
      </c>
      <c r="S150" t="s">
        <v>13</v>
      </c>
      <c r="T150" t="s">
        <v>14</v>
      </c>
      <c r="U150" t="s">
        <v>263</v>
      </c>
      <c r="AD150" t="s">
        <v>18</v>
      </c>
      <c r="AE150" t="str" cm="1">
        <f t="array" ref="AE15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/cantos/src/chtml/n/nohayenelparecer.html</v>
      </c>
      <c r="AF150" t="s">
        <v>20</v>
      </c>
      <c r="AG150" t="str">
        <f>LOWER(LEFT(Table13456[[#This Row],[Titulo]],1))</f>
        <v>n</v>
      </c>
      <c r="AH150" t="str">
        <f>_xlfn.CONCAT(Table13456[[#This Row],[ID]:[c021]])</f>
        <v>{id:148,title: "No hay en él parecer", subtitle: "Isaías 53,2ss - Cuarto canto del Siervo de Yahveh", category: "Precatecumenado", moments: ["Pascua", "Nuevo Testamento"], url: "/cantos/src/chtml/n/nohayenelparecer.html"},</v>
      </c>
    </row>
    <row r="151" spans="1:34" x14ac:dyDescent="0.35">
      <c r="A151">
        <v>230</v>
      </c>
      <c r="B151" t="s">
        <v>1</v>
      </c>
      <c r="C151">
        <v>149</v>
      </c>
      <c r="D151" t="s">
        <v>2</v>
      </c>
      <c r="E151" t="s">
        <v>3</v>
      </c>
      <c r="F151" t="s">
        <v>4</v>
      </c>
      <c r="G151" t="s">
        <v>243</v>
      </c>
      <c r="H151" t="s">
        <v>6</v>
      </c>
      <c r="I151" t="s">
        <v>7</v>
      </c>
      <c r="J151" t="s">
        <v>4</v>
      </c>
      <c r="K151" t="s">
        <v>495</v>
      </c>
      <c r="L151" t="s">
        <v>9</v>
      </c>
      <c r="M151" t="s">
        <v>10</v>
      </c>
      <c r="N151" t="s">
        <v>4</v>
      </c>
      <c r="O151" s="4" t="s">
        <v>198</v>
      </c>
      <c r="P151" t="s">
        <v>4</v>
      </c>
      <c r="Q151" t="s">
        <v>12</v>
      </c>
      <c r="R151" t="s">
        <v>4</v>
      </c>
      <c r="S151" t="s">
        <v>253</v>
      </c>
      <c r="AD151" t="s">
        <v>18</v>
      </c>
      <c r="AE151" t="str" cm="1">
        <f t="array" ref="AE15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/cantos/src/chtml/n/noresistaisalmal.html</v>
      </c>
      <c r="AF151" t="s">
        <v>20</v>
      </c>
      <c r="AG151" t="str">
        <f>LOWER(LEFT(Table13456[[#This Row],[Titulo]],1))</f>
        <v>n</v>
      </c>
      <c r="AH151" t="str">
        <f>_xlfn.CONCAT(Table13456[[#This Row],[ID]:[c021]])</f>
        <v>{id:149,title: "No resistáis al mal", subtitle: "Mateo 5,38ss", category: "Catecumenado", moments: ["Adviento"], url: "/cantos/src/chtml/n/noresistaisalmal.html"},</v>
      </c>
    </row>
    <row r="152" spans="1:34" x14ac:dyDescent="0.35">
      <c r="A152">
        <v>231</v>
      </c>
      <c r="B152" t="s">
        <v>1</v>
      </c>
      <c r="C152">
        <v>150</v>
      </c>
      <c r="D152" t="s">
        <v>2</v>
      </c>
      <c r="E152" t="s">
        <v>3</v>
      </c>
      <c r="F152" t="s">
        <v>4</v>
      </c>
      <c r="G152" t="s">
        <v>218</v>
      </c>
      <c r="H152" t="s">
        <v>6</v>
      </c>
      <c r="I152" t="s">
        <v>7</v>
      </c>
      <c r="J152" t="s">
        <v>4</v>
      </c>
      <c r="K152" t="s">
        <v>1133</v>
      </c>
      <c r="L152" t="s">
        <v>9</v>
      </c>
      <c r="M152" t="s">
        <v>10</v>
      </c>
      <c r="N152" t="s">
        <v>4</v>
      </c>
      <c r="O152" s="4" t="s">
        <v>198</v>
      </c>
      <c r="P152" t="s">
        <v>4</v>
      </c>
      <c r="Q152" t="s">
        <v>12</v>
      </c>
      <c r="R152" t="s">
        <v>4</v>
      </c>
      <c r="S152" t="s">
        <v>262</v>
      </c>
      <c r="AD152" t="s">
        <v>18</v>
      </c>
      <c r="AE152" t="str" cm="1">
        <f t="array" ref="AE15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/cantos/src/chtml/n/nosufrasporlosmalvados.html</v>
      </c>
      <c r="AF152" t="s">
        <v>20</v>
      </c>
      <c r="AG152" t="str">
        <f>LOWER(LEFT(Table13456[[#This Row],[Titulo]],1))</f>
        <v>n</v>
      </c>
      <c r="AH152" t="str">
        <f>_xlfn.CONCAT(Table13456[[#This Row],[ID]:[c021]])</f>
        <v>{id:150,title: "No sufras por los malvados", subtitle: "Sal 37 (36)", category: "Catecumenado", moments: ["Antiguo Testamento"], url: "/cantos/src/chtml/n/nosufrasporlosmalvados.html"},</v>
      </c>
    </row>
    <row r="153" spans="1:34" x14ac:dyDescent="0.35">
      <c r="A153">
        <v>122</v>
      </c>
      <c r="B153" t="s">
        <v>1</v>
      </c>
      <c r="C153">
        <v>151</v>
      </c>
      <c r="D153" t="s">
        <v>2</v>
      </c>
      <c r="E153" t="s">
        <v>3</v>
      </c>
      <c r="F153" t="s">
        <v>4</v>
      </c>
      <c r="G153" t="s">
        <v>590</v>
      </c>
      <c r="H153" t="s">
        <v>6</v>
      </c>
      <c r="I153" t="s">
        <v>7</v>
      </c>
      <c r="J153" t="s">
        <v>4</v>
      </c>
      <c r="K153" t="s">
        <v>496</v>
      </c>
      <c r="L153" t="s">
        <v>9</v>
      </c>
      <c r="M153" t="s">
        <v>10</v>
      </c>
      <c r="N153" t="s">
        <v>4</v>
      </c>
      <c r="O153" t="s">
        <v>11</v>
      </c>
      <c r="P153" t="s">
        <v>4</v>
      </c>
      <c r="Q153" t="s">
        <v>12</v>
      </c>
      <c r="R153" t="s">
        <v>4</v>
      </c>
      <c r="S153" t="s">
        <v>253</v>
      </c>
      <c r="T153" t="s">
        <v>14</v>
      </c>
      <c r="U153" t="s">
        <v>304</v>
      </c>
      <c r="V153" t="s">
        <v>14</v>
      </c>
      <c r="W153" t="s">
        <v>262</v>
      </c>
      <c r="AD153" t="s">
        <v>18</v>
      </c>
      <c r="AE153" t="str" cm="1">
        <f t="array" ref="AE15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/cantos/src/chtml/n/nolimetangere.html</v>
      </c>
      <c r="AF153" t="s">
        <v>20</v>
      </c>
      <c r="AG153" t="str">
        <f>LOWER(LEFT(Table13456[[#This Row],[Titulo]],1))</f>
        <v>n</v>
      </c>
      <c r="AH153" t="str">
        <f>_xlfn.CONCAT(Table13456[[#This Row],[ID]:[c021]])</f>
        <v>{id:151,title: "Noli me tangere", subtitle: "Juan 20,15-17", category: "Precatecumenado", moments: ["Adviento", "Laudes/Visperas", "Antiguo Testamento"], url: "/cantos/src/chtml/n/nolimetangere.html"},</v>
      </c>
    </row>
    <row r="154" spans="1:34" x14ac:dyDescent="0.35">
      <c r="A154">
        <v>123</v>
      </c>
      <c r="B154" t="s">
        <v>1</v>
      </c>
      <c r="C154">
        <v>152</v>
      </c>
      <c r="D154" t="s">
        <v>2</v>
      </c>
      <c r="E154" t="s">
        <v>3</v>
      </c>
      <c r="F154" t="s">
        <v>4</v>
      </c>
      <c r="G154" t="s">
        <v>112</v>
      </c>
      <c r="H154" t="s">
        <v>6</v>
      </c>
      <c r="I154" t="s">
        <v>7</v>
      </c>
      <c r="J154" t="s">
        <v>4</v>
      </c>
      <c r="K154" t="s">
        <v>385</v>
      </c>
      <c r="L154" t="s">
        <v>9</v>
      </c>
      <c r="M154" t="s">
        <v>10</v>
      </c>
      <c r="N154" t="s">
        <v>4</v>
      </c>
      <c r="O154" t="s">
        <v>11</v>
      </c>
      <c r="P154" t="s">
        <v>4</v>
      </c>
      <c r="Q154" t="s">
        <v>12</v>
      </c>
      <c r="R154" t="s">
        <v>4</v>
      </c>
      <c r="S154" t="s">
        <v>255</v>
      </c>
      <c r="T154" t="s">
        <v>14</v>
      </c>
      <c r="U154" t="s">
        <v>508</v>
      </c>
      <c r="V154" t="s">
        <v>14</v>
      </c>
      <c r="W154" t="s">
        <v>16</v>
      </c>
      <c r="AD154" t="s">
        <v>18</v>
      </c>
      <c r="AE154" t="str" cm="1">
        <f t="array" ref="AE15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/cantos/src/chtml/o/ohcieloslloveddeloalto.html</v>
      </c>
      <c r="AF154" t="s">
        <v>20</v>
      </c>
      <c r="AG154" t="str">
        <f>LOWER(LEFT(Table13456[[#This Row],[Titulo]],1))</f>
        <v>o</v>
      </c>
      <c r="AH154" t="str">
        <f>_xlfn.CONCAT(Table13456[[#This Row],[ID]:[c021]])</f>
        <v>{id:152,title: "Oh cielos, lloved de lo alto", subtitle: "Isaías 45,8", category: "Precatecumenado", moments: ["Cuaresma", "Fracción del Pan", "Comunión"], url: "/cantos/src/chtml/o/ohcieloslloveddeloalto.html"},</v>
      </c>
    </row>
    <row r="155" spans="1:34" x14ac:dyDescent="0.35">
      <c r="A155">
        <v>124</v>
      </c>
      <c r="B155" t="s">
        <v>1</v>
      </c>
      <c r="C155">
        <v>153</v>
      </c>
      <c r="D155" t="s">
        <v>2</v>
      </c>
      <c r="E155" t="s">
        <v>3</v>
      </c>
      <c r="F155" t="s">
        <v>4</v>
      </c>
      <c r="G155" t="s">
        <v>591</v>
      </c>
      <c r="H155" t="s">
        <v>6</v>
      </c>
      <c r="I155" t="s">
        <v>7</v>
      </c>
      <c r="J155" t="s">
        <v>4</v>
      </c>
      <c r="K155" t="s">
        <v>1072</v>
      </c>
      <c r="L155" t="s">
        <v>9</v>
      </c>
      <c r="M155" t="s">
        <v>10</v>
      </c>
      <c r="N155" t="s">
        <v>4</v>
      </c>
      <c r="O155" t="s">
        <v>11</v>
      </c>
      <c r="P155" t="s">
        <v>4</v>
      </c>
      <c r="Q155" t="s">
        <v>12</v>
      </c>
      <c r="R155" t="s">
        <v>4</v>
      </c>
      <c r="S155" t="s">
        <v>13</v>
      </c>
      <c r="T155" t="s">
        <v>14</v>
      </c>
      <c r="U155" t="s">
        <v>263</v>
      </c>
      <c r="AD155" t="s">
        <v>18</v>
      </c>
      <c r="AE155" t="str" cm="1">
        <f t="array" ref="AE15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/cantos/src/chtml/o/ohdiosportunombresalvame.html</v>
      </c>
      <c r="AF155" t="s">
        <v>20</v>
      </c>
      <c r="AG155" t="str">
        <f>LOWER(LEFT(Table13456[[#This Row],[Titulo]],1))</f>
        <v>o</v>
      </c>
      <c r="AH155" t="str">
        <f>_xlfn.CONCAT(Table13456[[#This Row],[ID]:[c021]])</f>
        <v>{id:153,title: "Oh Dios, por tu nombre sálvame", subtitle: "Sal 54 (53)", category: "Precatecumenado", moments: ["Pascua", "Nuevo Testamento"], url: "/cantos/src/chtml/o/ohdiosportunombresalvame.html"},</v>
      </c>
    </row>
    <row r="156" spans="1:34" x14ac:dyDescent="0.35">
      <c r="A156">
        <v>125</v>
      </c>
      <c r="B156" t="s">
        <v>1</v>
      </c>
      <c r="C156">
        <v>154</v>
      </c>
      <c r="D156" t="s">
        <v>2</v>
      </c>
      <c r="E156" t="s">
        <v>3</v>
      </c>
      <c r="F156" t="s">
        <v>4</v>
      </c>
      <c r="G156" t="s">
        <v>592</v>
      </c>
      <c r="H156" t="s">
        <v>6</v>
      </c>
      <c r="I156" t="s">
        <v>7</v>
      </c>
      <c r="J156" t="s">
        <v>4</v>
      </c>
      <c r="K156" t="s">
        <v>1073</v>
      </c>
      <c r="L156" t="s">
        <v>9</v>
      </c>
      <c r="M156" t="s">
        <v>10</v>
      </c>
      <c r="N156" t="s">
        <v>4</v>
      </c>
      <c r="O156" t="s">
        <v>11</v>
      </c>
      <c r="P156" t="s">
        <v>4</v>
      </c>
      <c r="Q156" t="s">
        <v>12</v>
      </c>
      <c r="R156" t="s">
        <v>4</v>
      </c>
      <c r="S156" t="s">
        <v>262</v>
      </c>
      <c r="AD156" t="s">
        <v>18</v>
      </c>
      <c r="AE156" t="str" cm="1">
        <f t="array" ref="AE15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/cantos/src/chtml/o/ohdiostueresmidios.html</v>
      </c>
      <c r="AF156" t="s">
        <v>20</v>
      </c>
      <c r="AG156" t="str">
        <f>LOWER(LEFT(Table13456[[#This Row],[Titulo]],1))</f>
        <v>o</v>
      </c>
      <c r="AH156" t="str">
        <f>_xlfn.CONCAT(Table13456[[#This Row],[ID]:[c021]])</f>
        <v>{id:154,title: "Oh Dios, tú eres mi Dios", subtitle: "Sal 63 (62)", category: "Precatecumenado", moments: ["Antiguo Testamento"], url: "/cantos/src/chtml/o/ohdiostueresmidios.html"},</v>
      </c>
    </row>
    <row r="157" spans="1:34" x14ac:dyDescent="0.35">
      <c r="A157">
        <v>126</v>
      </c>
      <c r="B157" t="s">
        <v>1</v>
      </c>
      <c r="C157">
        <v>155</v>
      </c>
      <c r="D157" t="s">
        <v>2</v>
      </c>
      <c r="E157" t="s">
        <v>3</v>
      </c>
      <c r="F157" t="s">
        <v>4</v>
      </c>
      <c r="G157" t="s">
        <v>593</v>
      </c>
      <c r="H157" t="s">
        <v>6</v>
      </c>
      <c r="I157" t="s">
        <v>7</v>
      </c>
      <c r="J157" t="s">
        <v>4</v>
      </c>
      <c r="K157" t="s">
        <v>1074</v>
      </c>
      <c r="L157" t="s">
        <v>9</v>
      </c>
      <c r="M157" t="s">
        <v>10</v>
      </c>
      <c r="N157" t="s">
        <v>4</v>
      </c>
      <c r="O157" t="s">
        <v>11</v>
      </c>
      <c r="P157" t="s">
        <v>4</v>
      </c>
      <c r="Q157" t="s">
        <v>12</v>
      </c>
      <c r="R157" t="s">
        <v>4</v>
      </c>
      <c r="S157" t="s">
        <v>304</v>
      </c>
      <c r="T157" t="s">
        <v>14</v>
      </c>
      <c r="U157" t="s">
        <v>17</v>
      </c>
      <c r="V157" t="s">
        <v>14</v>
      </c>
      <c r="W157" t="s">
        <v>16</v>
      </c>
      <c r="X157" t="s">
        <v>14</v>
      </c>
      <c r="Y157" t="s">
        <v>262</v>
      </c>
      <c r="AD157" t="s">
        <v>18</v>
      </c>
      <c r="AE157" t="str" cm="1">
        <f t="array" ref="AE15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/cantos/src/chtml/o/ohjesusamormio.html</v>
      </c>
      <c r="AF157" t="s">
        <v>20</v>
      </c>
      <c r="AG157" t="str">
        <f>LOWER(LEFT(Table13456[[#This Row],[Titulo]],1))</f>
        <v>o</v>
      </c>
      <c r="AH157" t="str">
        <f>_xlfn.CONCAT(Table13456[[#This Row],[ID]:[c021]])</f>
        <v>{id:155,title: "Oh Jesús, amor mío", subtitle: "(Kiko Argüello)", category: "Precatecumenado", moments: ["Laudes/Visperas", "Entrada", "Comunión", "Antiguo Testamento"], url: "/cantos/src/chtml/o/ohjesusamormio.html"},</v>
      </c>
    </row>
    <row r="158" spans="1:34" x14ac:dyDescent="0.35">
      <c r="A158">
        <v>127</v>
      </c>
      <c r="B158" t="s">
        <v>1</v>
      </c>
      <c r="C158">
        <v>156</v>
      </c>
      <c r="D158" t="s">
        <v>2</v>
      </c>
      <c r="E158" t="s">
        <v>3</v>
      </c>
      <c r="F158" t="s">
        <v>4</v>
      </c>
      <c r="G158" t="s">
        <v>594</v>
      </c>
      <c r="H158" t="s">
        <v>6</v>
      </c>
      <c r="I158" t="s">
        <v>7</v>
      </c>
      <c r="J158" t="s">
        <v>4</v>
      </c>
      <c r="K158" t="s">
        <v>399</v>
      </c>
      <c r="L158" t="s">
        <v>9</v>
      </c>
      <c r="M158" t="s">
        <v>10</v>
      </c>
      <c r="N158" t="s">
        <v>4</v>
      </c>
      <c r="O158" t="s">
        <v>11</v>
      </c>
      <c r="P158" t="s">
        <v>4</v>
      </c>
      <c r="Q158" t="s">
        <v>12</v>
      </c>
      <c r="R158" t="s">
        <v>4</v>
      </c>
      <c r="S158" t="s">
        <v>17</v>
      </c>
      <c r="T158" t="s">
        <v>14</v>
      </c>
      <c r="U158" t="s">
        <v>262</v>
      </c>
      <c r="AD158" t="s">
        <v>18</v>
      </c>
      <c r="AE158" t="str" cm="1">
        <f t="array" ref="AE15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/cantos/src/chtml/o/ohmuerte¿dondeestatuvictoria?.html</v>
      </c>
      <c r="AF158" t="s">
        <v>20</v>
      </c>
      <c r="AG158" t="str">
        <f>LOWER(LEFT(Table13456[[#This Row],[Titulo]],1))</f>
        <v>o</v>
      </c>
      <c r="AH158" t="str">
        <f>_xlfn.CONCAT(Table13456[[#This Row],[ID]:[c021]])</f>
        <v>{id:156,title: "Oh muerte, ¿dónde está tu victoria?", subtitle: "1 Corintios 15", category: "Precatecumenado", moments: ["Entrada", "Antiguo Testamento"], url: "/cantos/src/chtml/o/ohmuerte¿dondeestatuvictoria?.html"},</v>
      </c>
    </row>
    <row r="159" spans="1:34" x14ac:dyDescent="0.35">
      <c r="A159">
        <v>232</v>
      </c>
      <c r="B159" t="s">
        <v>1</v>
      </c>
      <c r="C159">
        <v>157</v>
      </c>
      <c r="D159" t="s">
        <v>2</v>
      </c>
      <c r="E159" t="s">
        <v>3</v>
      </c>
      <c r="F159" t="s">
        <v>4</v>
      </c>
      <c r="G159" t="s">
        <v>595</v>
      </c>
      <c r="H159" t="s">
        <v>6</v>
      </c>
      <c r="I159" t="s">
        <v>7</v>
      </c>
      <c r="J159" t="s">
        <v>4</v>
      </c>
      <c r="K159" t="s">
        <v>1134</v>
      </c>
      <c r="L159" t="s">
        <v>9</v>
      </c>
      <c r="M159" t="s">
        <v>10</v>
      </c>
      <c r="N159" t="s">
        <v>4</v>
      </c>
      <c r="O159" s="4" t="s">
        <v>198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/cantos/src/chtml/o/ohsenormicorazonyanoesambicioso.html</v>
      </c>
      <c r="AF159" t="s">
        <v>20</v>
      </c>
      <c r="AG159" t="str">
        <f>LOWER(LEFT(Table13456[[#This Row],[Titulo]],1))</f>
        <v>o</v>
      </c>
      <c r="AH159" t="str">
        <f>_xlfn.CONCAT(Table13456[[#This Row],[ID]:[c021]])</f>
        <v>{id:157,title: "Oh Señor, mi corazón ya no es ambicioso", subtitle: "Sal 131 (130)", category: "Catecumenado", moments: [""], url: "/cantos/src/chtml/o/ohsenormicorazonyanoesambicioso.html"},</v>
      </c>
    </row>
    <row r="160" spans="1:34" x14ac:dyDescent="0.35">
      <c r="A160">
        <v>128</v>
      </c>
      <c r="B160" t="s">
        <v>1</v>
      </c>
      <c r="C160">
        <v>158</v>
      </c>
      <c r="D160" t="s">
        <v>2</v>
      </c>
      <c r="E160" t="s">
        <v>3</v>
      </c>
      <c r="F160" t="s">
        <v>4</v>
      </c>
      <c r="G160" t="s">
        <v>596</v>
      </c>
      <c r="H160" t="s">
        <v>6</v>
      </c>
      <c r="I160" t="s">
        <v>7</v>
      </c>
      <c r="J160" t="s">
        <v>4</v>
      </c>
      <c r="K160" t="s">
        <v>389</v>
      </c>
      <c r="L160" t="s">
        <v>9</v>
      </c>
      <c r="M160" t="s">
        <v>10</v>
      </c>
      <c r="N160" t="s">
        <v>4</v>
      </c>
      <c r="O160" t="s">
        <v>11</v>
      </c>
      <c r="P160" t="s">
        <v>4</v>
      </c>
      <c r="Q160" t="s">
        <v>12</v>
      </c>
      <c r="R160" t="s">
        <v>4</v>
      </c>
      <c r="S160" t="s">
        <v>256</v>
      </c>
      <c r="AD160" t="s">
        <v>18</v>
      </c>
      <c r="AE160" t="str" cm="1">
        <f t="array" ref="AE16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/cantos/src/chtml/o/ohsenornuestrodios.html</v>
      </c>
      <c r="AF160" t="s">
        <v>20</v>
      </c>
      <c r="AG160" t="str">
        <f>LOWER(LEFT(Table13456[[#This Row],[Titulo]],1))</f>
        <v>o</v>
      </c>
      <c r="AH160" t="str">
        <f>_xlfn.CONCAT(Table13456[[#This Row],[ID]:[c021]])</f>
        <v>{id:158,title: "Oh Señor, nuestro Dios", subtitle: "Salmo 8", category: "Precatecumenado", moments: ["Virgen"], url: "/cantos/src/chtml/o/ohsenornuestrodios.html"},</v>
      </c>
    </row>
    <row r="161" spans="1:34" x14ac:dyDescent="0.35">
      <c r="A161">
        <v>129</v>
      </c>
      <c r="B161" t="s">
        <v>1</v>
      </c>
      <c r="C161">
        <v>159</v>
      </c>
      <c r="D161" t="s">
        <v>2</v>
      </c>
      <c r="E161" t="s">
        <v>3</v>
      </c>
      <c r="F161" t="s">
        <v>4</v>
      </c>
      <c r="G161" t="s">
        <v>597</v>
      </c>
      <c r="H161" t="s">
        <v>6</v>
      </c>
      <c r="I161" t="s">
        <v>7</v>
      </c>
      <c r="J161" t="s">
        <v>4</v>
      </c>
      <c r="K161" t="s">
        <v>1075</v>
      </c>
      <c r="L161" t="s">
        <v>9</v>
      </c>
      <c r="M161" t="s">
        <v>10</v>
      </c>
      <c r="N161" t="s">
        <v>4</v>
      </c>
      <c r="O161" t="s">
        <v>11</v>
      </c>
      <c r="P161" t="s">
        <v>4</v>
      </c>
      <c r="Q161" t="s">
        <v>12</v>
      </c>
      <c r="R161" t="s">
        <v>4</v>
      </c>
      <c r="S161" t="s">
        <v>15</v>
      </c>
      <c r="T161" t="s">
        <v>14</v>
      </c>
      <c r="U161" t="s">
        <v>16</v>
      </c>
      <c r="AD161" t="s">
        <v>18</v>
      </c>
      <c r="AE161" t="str" cm="1">
        <f t="array" ref="AE16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/cantos/src/chtml/o/ostomaredeentrelasnaciones.html</v>
      </c>
      <c r="AF161" t="s">
        <v>20</v>
      </c>
      <c r="AG161" t="str">
        <f>LOWER(LEFT(Table13456[[#This Row],[Titulo]],1))</f>
        <v>o</v>
      </c>
      <c r="AH161" t="str">
        <f>_xlfn.CONCAT(Table13456[[#This Row],[ID]:[c021]])</f>
        <v>{id:159,title: "Os tomaré de entre las naciones", subtitle: "Ezequiel 36,24-28", category: "Precatecumenado", moments: ["Pentecostés", "Comunión"], url: "/cantos/src/chtml/o/ostomaredeentrelasnaciones.html"},</v>
      </c>
    </row>
    <row r="162" spans="1:34" x14ac:dyDescent="0.35">
      <c r="A162">
        <v>193</v>
      </c>
      <c r="B162" t="s">
        <v>1</v>
      </c>
      <c r="C162">
        <v>160</v>
      </c>
      <c r="D162" t="s">
        <v>2</v>
      </c>
      <c r="E162" t="s">
        <v>3</v>
      </c>
      <c r="F162" t="s">
        <v>4</v>
      </c>
      <c r="G162" t="s">
        <v>173</v>
      </c>
      <c r="H162" t="s">
        <v>6</v>
      </c>
      <c r="I162" t="s">
        <v>7</v>
      </c>
      <c r="J162" t="s">
        <v>4</v>
      </c>
      <c r="K162" t="s">
        <v>440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/cantos/src/chtml/p/padrenuestro.html</v>
      </c>
      <c r="AF162" t="s">
        <v>20</v>
      </c>
      <c r="AG162" t="str">
        <f>LOWER(LEFT(Table13456[[#This Row],[Titulo]],1))</f>
        <v>p</v>
      </c>
      <c r="AH162" t="str">
        <f>_xlfn.CONCAT(Table13456[[#This Row],[ID]:[c021]])</f>
        <v>{id:160,title: "Padre nuestro", subtitle: "Tiempo de la Elección", category: "Liturgia", moments: [""], url: "/cantos/src/chtml/p/padrenuestro.html"},</v>
      </c>
    </row>
    <row r="163" spans="1:34" x14ac:dyDescent="0.35">
      <c r="A163">
        <v>130</v>
      </c>
      <c r="B163" t="s">
        <v>1</v>
      </c>
      <c r="C163">
        <v>161</v>
      </c>
      <c r="D163" t="s">
        <v>2</v>
      </c>
      <c r="E163" t="s">
        <v>3</v>
      </c>
      <c r="F163" t="s">
        <v>4</v>
      </c>
      <c r="G163" t="s">
        <v>598</v>
      </c>
      <c r="H163" t="s">
        <v>6</v>
      </c>
      <c r="I163" t="s">
        <v>7</v>
      </c>
      <c r="J163" t="s">
        <v>4</v>
      </c>
      <c r="K163" t="s">
        <v>1076</v>
      </c>
      <c r="L163" t="s">
        <v>9</v>
      </c>
      <c r="M163" t="s">
        <v>10</v>
      </c>
      <c r="N163" t="s">
        <v>4</v>
      </c>
      <c r="O163" t="s">
        <v>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/cantos/src/chtml/p/palomaincorrupta.html</v>
      </c>
      <c r="AF163" t="s">
        <v>20</v>
      </c>
      <c r="AG163" t="str">
        <f>LOWER(LEFT(Table13456[[#This Row],[Titulo]],1))</f>
        <v>p</v>
      </c>
      <c r="AH163" t="str">
        <f>_xlfn.CONCAT(Table13456[[#This Row],[ID]:[c021]])</f>
        <v>{id:161,title: "Paloma incorrupta", subtitle: "Kontákion (Romano el Meloda)", category: "Precatecumenado", moments: [""], url: "/cantos/src/chtml/p/palomaincorrupta.html"},</v>
      </c>
    </row>
    <row r="164" spans="1:34" x14ac:dyDescent="0.35">
      <c r="A164">
        <v>131</v>
      </c>
      <c r="B164" t="s">
        <v>1</v>
      </c>
      <c r="C164">
        <v>162</v>
      </c>
      <c r="D164" t="s">
        <v>2</v>
      </c>
      <c r="E164" t="s">
        <v>3</v>
      </c>
      <c r="F164" t="s">
        <v>4</v>
      </c>
      <c r="G164" t="s">
        <v>15</v>
      </c>
      <c r="H164" t="s">
        <v>6</v>
      </c>
      <c r="I164" t="s">
        <v>7</v>
      </c>
      <c r="J164" t="s">
        <v>4</v>
      </c>
      <c r="K164" t="s">
        <v>1077</v>
      </c>
      <c r="L164" t="s">
        <v>9</v>
      </c>
      <c r="M164" t="s">
        <v>10</v>
      </c>
      <c r="N164" t="s">
        <v>4</v>
      </c>
      <c r="O164" t="s">
        <v>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/cantos/src/chtml/p/pentecostes.html</v>
      </c>
      <c r="AF164" t="s">
        <v>20</v>
      </c>
      <c r="AG164" t="str">
        <f>LOWER(LEFT(Table13456[[#This Row],[Titulo]],1))</f>
        <v>p</v>
      </c>
      <c r="AH164" t="str">
        <f>_xlfn.CONCAT(Table13456[[#This Row],[ID]:[c021]])</f>
        <v>{id:162,title: "Pentecostés", subtitle: "Hchos de los Apostoles 2,1-13 ", category: "Precatecumenado", moments: [""], url: "/cantos/src/chtml/p/pentecostes.html"},</v>
      </c>
    </row>
    <row r="165" spans="1:34" x14ac:dyDescent="0.35">
      <c r="A165">
        <v>194</v>
      </c>
      <c r="B165" t="s">
        <v>1</v>
      </c>
      <c r="C165">
        <v>163</v>
      </c>
      <c r="D165" t="s">
        <v>2</v>
      </c>
      <c r="E165" t="s">
        <v>3</v>
      </c>
      <c r="F165" t="s">
        <v>4</v>
      </c>
      <c r="G165" t="s">
        <v>1113</v>
      </c>
      <c r="H165" t="s">
        <v>6</v>
      </c>
      <c r="I165" t="s">
        <v>7</v>
      </c>
      <c r="J165" t="s">
        <v>4</v>
      </c>
      <c r="K165" t="s">
        <v>1112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/cantos/src/chtml/p/plegariaeucaristicaii.html</v>
      </c>
      <c r="AF165" t="s">
        <v>20</v>
      </c>
      <c r="AG165" t="str">
        <f>LOWER(LEFT(Table13456[[#This Row],[Titulo]],1))</f>
        <v>p</v>
      </c>
      <c r="AH165" t="str">
        <f>_xlfn.CONCAT(Table13456[[#This Row],[ID]:[c021]])</f>
        <v>{id:163,title: "Plegaria Eucarística II", subtitle: "Modelo I", category: "Liturgia", moments: [""], url: "/cantos/src/chtml/p/plegariaeucaristicaii.html"},</v>
      </c>
    </row>
    <row r="166" spans="1:34" x14ac:dyDescent="0.35">
      <c r="A166">
        <v>197</v>
      </c>
      <c r="B166" t="s">
        <v>1</v>
      </c>
      <c r="C166">
        <v>164</v>
      </c>
      <c r="D166" t="s">
        <v>2</v>
      </c>
      <c r="E166" t="s">
        <v>3</v>
      </c>
      <c r="F166" t="s">
        <v>4</v>
      </c>
      <c r="G166" t="s">
        <v>1113</v>
      </c>
      <c r="H166" t="s">
        <v>6</v>
      </c>
      <c r="I166" t="s">
        <v>7</v>
      </c>
      <c r="J166" t="s">
        <v>4</v>
      </c>
      <c r="K166" t="s">
        <v>1114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/cantos/src/chtml/p/plegariaeucaristicaii.html</v>
      </c>
      <c r="AF166" t="s">
        <v>20</v>
      </c>
      <c r="AG166" t="str">
        <f>LOWER(LEFT(Table13456[[#This Row],[Titulo]],1))</f>
        <v>p</v>
      </c>
      <c r="AH166" t="str">
        <f>_xlfn.CONCAT(Table13456[[#This Row],[ID]:[c021]])</f>
        <v>{id:164,title: "Plegaria Eucarística II", subtitle: "Modelo II (1987)", category: "Liturgia", moments: [""], url: "/cantos/src/chtml/p/plegariaeucaristicaii.html"},</v>
      </c>
    </row>
    <row r="167" spans="1:34" x14ac:dyDescent="0.35">
      <c r="A167">
        <v>200</v>
      </c>
      <c r="B167" t="s">
        <v>1</v>
      </c>
      <c r="C167">
        <v>165</v>
      </c>
      <c r="D167" t="s">
        <v>2</v>
      </c>
      <c r="E167" t="s">
        <v>3</v>
      </c>
      <c r="F167" t="s">
        <v>4</v>
      </c>
      <c r="G167" t="s">
        <v>1115</v>
      </c>
      <c r="H167" t="s">
        <v>6</v>
      </c>
      <c r="I167" t="s">
        <v>7</v>
      </c>
      <c r="J167" t="s">
        <v>4</v>
      </c>
      <c r="K167" s="9" t="s">
        <v>441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/cantos/src/chtml/p/plegariaeucaristicaiv.html</v>
      </c>
      <c r="AF167" t="s">
        <v>20</v>
      </c>
      <c r="AG167" t="str">
        <f>LOWER(LEFT(Table13456[[#This Row],[Titulo]],1))</f>
        <v>p</v>
      </c>
      <c r="AH167" t="str">
        <f>_xlfn.CONCAT(Table13456[[#This Row],[ID]:[c021]])</f>
        <v>{id:165,title: "Plegaria Eucarística IV ", subtitle: "(1988)", category: "Liturgia", moments: [""], url: "/cantos/src/chtml/p/plegariaeucaristicaiv.html"},</v>
      </c>
    </row>
    <row r="168" spans="1:34" x14ac:dyDescent="0.35">
      <c r="A168">
        <v>132</v>
      </c>
      <c r="B168" t="s">
        <v>1</v>
      </c>
      <c r="C168">
        <v>166</v>
      </c>
      <c r="D168" t="s">
        <v>2</v>
      </c>
      <c r="E168" t="s">
        <v>3</v>
      </c>
      <c r="F168" t="s">
        <v>4</v>
      </c>
      <c r="G168" t="s">
        <v>1004</v>
      </c>
      <c r="H168" t="s">
        <v>6</v>
      </c>
      <c r="I168" t="s">
        <v>7</v>
      </c>
      <c r="J168" t="s">
        <v>4</v>
      </c>
      <c r="K168" s="9" t="s">
        <v>1078</v>
      </c>
      <c r="L168" t="s">
        <v>9</v>
      </c>
      <c r="M168" t="s">
        <v>10</v>
      </c>
      <c r="N168" t="s">
        <v>4</v>
      </c>
      <c r="O168" t="s">
        <v>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/cantos/src/chtml/p/porelamordemisamigos.html</v>
      </c>
      <c r="AF168" t="s">
        <v>20</v>
      </c>
      <c r="AG168" t="str">
        <f>LOWER(LEFT(Table13456[[#This Row],[Titulo]],1))</f>
        <v>p</v>
      </c>
      <c r="AH168" t="str">
        <f>_xlfn.CONCAT(Table13456[[#This Row],[ID]:[c021]])</f>
        <v>{id:166,title: "Por el amor de mis amigos", subtitle: "Sal 122 (121) - Melodía hebraica ", category: "Precatecumenado", moments: [""], url: "/cantos/src/chtml/p/porelamordemisamigos.html"},</v>
      </c>
    </row>
    <row r="169" spans="1:34" x14ac:dyDescent="0.35">
      <c r="A169">
        <v>133</v>
      </c>
      <c r="B169" t="s">
        <v>1</v>
      </c>
      <c r="C169">
        <v>167</v>
      </c>
      <c r="D169" t="s">
        <v>2</v>
      </c>
      <c r="E169" t="s">
        <v>3</v>
      </c>
      <c r="F169" t="s">
        <v>4</v>
      </c>
      <c r="G169" t="s">
        <v>599</v>
      </c>
      <c r="H169" t="s">
        <v>6</v>
      </c>
      <c r="I169" t="s">
        <v>7</v>
      </c>
      <c r="J169" t="s">
        <v>4</v>
      </c>
      <c r="K169" t="s">
        <v>1079</v>
      </c>
      <c r="L169" t="s">
        <v>9</v>
      </c>
      <c r="M169" t="s">
        <v>10</v>
      </c>
      <c r="N169" t="s">
        <v>4</v>
      </c>
      <c r="O169" t="s">
        <v>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/cantos/src/chtml/p/porqueestanocheesdiferente.html</v>
      </c>
      <c r="AF169" t="s">
        <v>20</v>
      </c>
      <c r="AG169" t="str">
        <f>LOWER(LEFT(Table13456[[#This Row],[Titulo]],1))</f>
        <v>p</v>
      </c>
      <c r="AH169" t="str">
        <f>_xlfn.CONCAT(Table13456[[#This Row],[ID]:[c021]])</f>
        <v>{id:167,title: "Por qué esta noche es diferente", subtitle: "Haggadá de Pesaj - Melodía hebraica", category: "Precatecumenado", moments: [""], url: "/cantos/src/chtml/p/porqueestanocheesdiferente.html"},</v>
      </c>
    </row>
    <row r="170" spans="1:34" x14ac:dyDescent="0.35">
      <c r="A170">
        <v>134</v>
      </c>
      <c r="B170" t="s">
        <v>1</v>
      </c>
      <c r="C170">
        <v>168</v>
      </c>
      <c r="D170" t="s">
        <v>2</v>
      </c>
      <c r="E170" t="s">
        <v>3</v>
      </c>
      <c r="F170" t="s">
        <v>4</v>
      </c>
      <c r="G170" t="s">
        <v>600</v>
      </c>
      <c r="H170" t="s">
        <v>6</v>
      </c>
      <c r="I170" t="s">
        <v>7</v>
      </c>
      <c r="J170" t="s">
        <v>4</v>
      </c>
      <c r="K170" s="9" t="s">
        <v>394</v>
      </c>
      <c r="L170" t="s">
        <v>9</v>
      </c>
      <c r="M170" t="s">
        <v>10</v>
      </c>
      <c r="N170" t="s">
        <v>4</v>
      </c>
      <c r="O170" t="s">
        <v>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/cantos/src/chtml/p/porquelasgentesconjuran.html</v>
      </c>
      <c r="AF170" t="s">
        <v>20</v>
      </c>
      <c r="AG170" t="str">
        <f>LOWER(LEFT(Table13456[[#This Row],[Titulo]],1))</f>
        <v>p</v>
      </c>
      <c r="AH170" t="str">
        <f>_xlfn.CONCAT(Table13456[[#This Row],[ID]:[c021]])</f>
        <v>{id:168,title: "Por qué las gentes conjuran", subtitle: "Salmo 2", category: "Precatecumenado", moments: [""], url: "/cantos/src/chtml/p/porquelasgentesconjuran.html"},</v>
      </c>
    </row>
    <row r="171" spans="1:34" x14ac:dyDescent="0.35">
      <c r="A171">
        <v>135</v>
      </c>
      <c r="B171" t="s">
        <v>1</v>
      </c>
      <c r="C171">
        <v>169</v>
      </c>
      <c r="D171" t="s">
        <v>2</v>
      </c>
      <c r="E171" t="s">
        <v>3</v>
      </c>
      <c r="F171" t="s">
        <v>4</v>
      </c>
      <c r="G171" t="s">
        <v>601</v>
      </c>
      <c r="H171" t="s">
        <v>6</v>
      </c>
      <c r="I171" t="s">
        <v>7</v>
      </c>
      <c r="J171" t="s">
        <v>4</v>
      </c>
      <c r="K171" t="s">
        <v>1080</v>
      </c>
      <c r="L171" t="s">
        <v>9</v>
      </c>
      <c r="M171" t="s">
        <v>10</v>
      </c>
      <c r="N171" t="s">
        <v>4</v>
      </c>
      <c r="O171" t="s">
        <v>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/cantos/src/chtml/p/porquemiyugoessuave.html</v>
      </c>
      <c r="AF171" t="s">
        <v>20</v>
      </c>
      <c r="AG171" t="str">
        <f>LOWER(LEFT(Table13456[[#This Row],[Titulo]],1))</f>
        <v>p</v>
      </c>
      <c r="AH171" t="str">
        <f>_xlfn.CONCAT(Table13456[[#This Row],[ID]:[c021]])</f>
        <v>{id:169,title: "Porque mi yugo es suave", subtitle: "Mateo 11,28ss", category: "Precatecumenado", moments: [""], url: "/cantos/src/chtml/p/porquemiyugoessuave.html"},</v>
      </c>
    </row>
    <row r="172" spans="1:34" x14ac:dyDescent="0.35">
      <c r="A172">
        <v>204</v>
      </c>
      <c r="B172" t="s">
        <v>1</v>
      </c>
      <c r="C172">
        <v>170</v>
      </c>
      <c r="D172" t="s">
        <v>2</v>
      </c>
      <c r="E172" t="s">
        <v>3</v>
      </c>
      <c r="F172" t="s">
        <v>4</v>
      </c>
      <c r="G172" t="s">
        <v>602</v>
      </c>
      <c r="H172" t="s">
        <v>6</v>
      </c>
      <c r="I172" t="s">
        <v>7</v>
      </c>
      <c r="J172" t="s">
        <v>4</v>
      </c>
      <c r="K172" t="s">
        <v>1116</v>
      </c>
      <c r="L172" t="s">
        <v>9</v>
      </c>
      <c r="M172" t="s">
        <v>10</v>
      </c>
      <c r="N172" t="s">
        <v>4</v>
      </c>
      <c r="O172" s="3" t="s">
        <v>511</v>
      </c>
      <c r="P172" t="s">
        <v>4</v>
      </c>
      <c r="Q172" t="s">
        <v>12</v>
      </c>
      <c r="R172" t="s">
        <v>4</v>
      </c>
      <c r="S172" t="s">
        <v>259</v>
      </c>
      <c r="T172" t="s">
        <v>14</v>
      </c>
      <c r="U172" t="s">
        <v>262</v>
      </c>
      <c r="AD172" t="s">
        <v>18</v>
      </c>
      <c r="AE172" t="str" cm="1">
        <f t="array" ref="AE17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/cantos/src/chtml/p/prefacioparaadvientoynavidad.html</v>
      </c>
      <c r="AF172" t="s">
        <v>20</v>
      </c>
      <c r="AG172" t="str">
        <f>LOWER(LEFT(Table13456[[#This Row],[Titulo]],1))</f>
        <v>p</v>
      </c>
      <c r="AH172" t="str">
        <f>_xlfn.CONCAT(Table13456[[#This Row],[ID]:[c021]])</f>
        <v>{id:170,title: "Prefacio para Adviento y Navidad", subtitle: "Prefacio IV de Adviento*", category: "Liturgia", moments: ["Paz", "Antiguo Testamento"], url: "/cantos/src/chtml/p/prefacioparaadvientoynavidad.html"},</v>
      </c>
    </row>
    <row r="173" spans="1:34" x14ac:dyDescent="0.35">
      <c r="A173">
        <v>205</v>
      </c>
      <c r="B173" t="s">
        <v>1</v>
      </c>
      <c r="C173">
        <v>171</v>
      </c>
      <c r="D173" t="s">
        <v>2</v>
      </c>
      <c r="E173" t="s">
        <v>3</v>
      </c>
      <c r="F173" t="s">
        <v>4</v>
      </c>
      <c r="G173" t="s">
        <v>187</v>
      </c>
      <c r="H173" t="s">
        <v>6</v>
      </c>
      <c r="I173" t="s">
        <v>7</v>
      </c>
      <c r="J173" t="s">
        <v>4</v>
      </c>
      <c r="K173" t="s">
        <v>1117</v>
      </c>
      <c r="L173" t="s">
        <v>9</v>
      </c>
      <c r="M173" t="s">
        <v>10</v>
      </c>
      <c r="N173" t="s">
        <v>4</v>
      </c>
      <c r="O173" s="3" t="s">
        <v>511</v>
      </c>
      <c r="P173" t="s">
        <v>4</v>
      </c>
      <c r="Q173" t="s">
        <v>12</v>
      </c>
      <c r="R173" t="s">
        <v>4</v>
      </c>
      <c r="S173" t="s">
        <v>13</v>
      </c>
      <c r="T173" t="s">
        <v>14</v>
      </c>
      <c r="U173" t="s">
        <v>257</v>
      </c>
      <c r="V173" t="s">
        <v>14</v>
      </c>
      <c r="W173" t="s">
        <v>259</v>
      </c>
      <c r="AD173" t="s">
        <v>18</v>
      </c>
      <c r="AE173" t="str" cm="1">
        <f t="array" ref="AE17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/cantos/src/chtml/p/prefacioparaeltiempopascual.html</v>
      </c>
      <c r="AF173" t="s">
        <v>20</v>
      </c>
      <c r="AG173" t="str">
        <f>LOWER(LEFT(Table13456[[#This Row],[Titulo]],1))</f>
        <v>p</v>
      </c>
      <c r="AH173" t="str">
        <f>_xlfn.CONCAT(Table13456[[#This Row],[ID]:[c021]])</f>
        <v>{id:171,title: "Prefacio para el tiempo Pascual", subtitle: "Prefacio I de Pascua*", category: "Liturgia", moments: ["Pascua", "Niños", "Paz"], url: "/cantos/src/chtml/p/prefacioparaeltiempopascual.html"},</v>
      </c>
    </row>
    <row r="174" spans="1:34" x14ac:dyDescent="0.35">
      <c r="A174">
        <v>206</v>
      </c>
      <c r="B174" t="s">
        <v>1</v>
      </c>
      <c r="C174">
        <v>172</v>
      </c>
      <c r="D174" t="s">
        <v>2</v>
      </c>
      <c r="E174" t="s">
        <v>3</v>
      </c>
      <c r="F174" t="s">
        <v>4</v>
      </c>
      <c r="G174" t="s">
        <v>188</v>
      </c>
      <c r="H174" t="s">
        <v>6</v>
      </c>
      <c r="I174" t="s">
        <v>7</v>
      </c>
      <c r="J174" t="s">
        <v>4</v>
      </c>
      <c r="K174" t="s">
        <v>1118</v>
      </c>
      <c r="L174" t="s">
        <v>9</v>
      </c>
      <c r="M174" t="s">
        <v>10</v>
      </c>
      <c r="N174" t="s">
        <v>4</v>
      </c>
      <c r="O174" s="3" t="s">
        <v>511</v>
      </c>
      <c r="P174" t="s">
        <v>4</v>
      </c>
      <c r="Q174" t="s">
        <v>12</v>
      </c>
      <c r="R174" t="s">
        <v>4</v>
      </c>
      <c r="S174" t="s">
        <v>255</v>
      </c>
      <c r="T174" t="s">
        <v>14</v>
      </c>
      <c r="U174" t="s">
        <v>304</v>
      </c>
      <c r="V174" t="s">
        <v>14</v>
      </c>
      <c r="W174" t="s">
        <v>262</v>
      </c>
      <c r="AD174" t="s">
        <v>18</v>
      </c>
      <c r="AE174" t="str" cm="1">
        <f t="array" ref="AE17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/cantos/src/chtml/p/pregonpascual.html</v>
      </c>
      <c r="AF174" t="s">
        <v>20</v>
      </c>
      <c r="AG174" t="str">
        <f>LOWER(LEFT(Table13456[[#This Row],[Titulo]],1))</f>
        <v>p</v>
      </c>
      <c r="AH174" t="str">
        <f>_xlfn.CONCAT(Table13456[[#This Row],[ID]:[c021]])</f>
        <v>{id:172,title: "Pregón Pascual", subtitle: "«Exsultet»", category: "Liturgia", moments: ["Cuaresma", "Laudes/Visperas", "Antiguo Testamento"], url: "/cantos/src/chtml/p/pregonpascual.html"},</v>
      </c>
    </row>
    <row r="175" spans="1:34" x14ac:dyDescent="0.35">
      <c r="A175">
        <v>136</v>
      </c>
      <c r="B175" t="s">
        <v>1</v>
      </c>
      <c r="C175">
        <v>174</v>
      </c>
      <c r="D175" t="s">
        <v>2</v>
      </c>
      <c r="E175" t="s">
        <v>3</v>
      </c>
      <c r="F175" t="s">
        <v>4</v>
      </c>
      <c r="G175" t="s">
        <v>603</v>
      </c>
      <c r="H175" t="s">
        <v>6</v>
      </c>
      <c r="I175" t="s">
        <v>7</v>
      </c>
      <c r="J175" t="s">
        <v>4</v>
      </c>
      <c r="K175" t="s">
        <v>1081</v>
      </c>
      <c r="L175" t="s">
        <v>9</v>
      </c>
      <c r="M175" t="s">
        <v>10</v>
      </c>
      <c r="N175" t="s">
        <v>4</v>
      </c>
      <c r="O175" t="s">
        <v>11</v>
      </c>
      <c r="P175" t="s">
        <v>4</v>
      </c>
      <c r="Q175" t="s">
        <v>12</v>
      </c>
      <c r="R175" t="s">
        <v>4</v>
      </c>
      <c r="S175" t="s">
        <v>255</v>
      </c>
      <c r="T175" t="s">
        <v>14</v>
      </c>
      <c r="U175" t="s">
        <v>304</v>
      </c>
      <c r="V175" t="s">
        <v>14</v>
      </c>
      <c r="W175" t="s">
        <v>263</v>
      </c>
      <c r="AD175" t="s">
        <v>18</v>
      </c>
      <c r="AE175" t="str" cm="1">
        <f t="array" ref="AE17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/cantos/src/chtml/q/queamablessontusmoradas.html</v>
      </c>
      <c r="AF175" t="s">
        <v>20</v>
      </c>
      <c r="AG175" t="str">
        <f>LOWER(LEFT(Table13456[[#This Row],[Titulo]],1))</f>
        <v>q</v>
      </c>
      <c r="AH175" t="str">
        <f>_xlfn.CONCAT(Table13456[[#This Row],[ID]:[c021]])</f>
        <v>{id:174,title: "Qué amables son tus moradas", subtitle: "Sal 84 (83)", category: "Precatecumenado", moments: ["Cuaresma", "Laudes/Visperas", "Nuevo Testamento"], url: "/cantos/src/chtml/q/queamablessontusmoradas.html"},</v>
      </c>
    </row>
    <row r="176" spans="1:34" x14ac:dyDescent="0.35">
      <c r="A176">
        <v>137</v>
      </c>
      <c r="B176" t="s">
        <v>1</v>
      </c>
      <c r="C176">
        <v>175</v>
      </c>
      <c r="D176" t="s">
        <v>2</v>
      </c>
      <c r="E176" t="s">
        <v>3</v>
      </c>
      <c r="F176" t="s">
        <v>4</v>
      </c>
      <c r="G176" t="s">
        <v>125</v>
      </c>
      <c r="H176" t="s">
        <v>6</v>
      </c>
      <c r="I176" t="s">
        <v>7</v>
      </c>
      <c r="J176" t="s">
        <v>4</v>
      </c>
      <c r="K176" t="s">
        <v>1067</v>
      </c>
      <c r="L176" t="s">
        <v>9</v>
      </c>
      <c r="M176" t="s">
        <v>10</v>
      </c>
      <c r="N176" t="s">
        <v>4</v>
      </c>
      <c r="O176" t="s">
        <v>11</v>
      </c>
      <c r="P176" t="s">
        <v>4</v>
      </c>
      <c r="Q176" t="s">
        <v>12</v>
      </c>
      <c r="R176" t="s">
        <v>4</v>
      </c>
      <c r="S176" t="s">
        <v>253</v>
      </c>
      <c r="T176" t="s">
        <v>14</v>
      </c>
      <c r="U176" t="s">
        <v>254</v>
      </c>
      <c r="AD176" t="s">
        <v>18</v>
      </c>
      <c r="AE176" t="str" cm="1">
        <f t="array" ref="AE17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/cantos/src/chtml/q/queestupendoquealegria.html</v>
      </c>
      <c r="AF176" t="s">
        <v>20</v>
      </c>
      <c r="AG176" t="str">
        <f>LOWER(LEFT(Table13456[[#This Row],[Titulo]],1))</f>
        <v>q</v>
      </c>
      <c r="AH176" t="str">
        <f>_xlfn.CONCAT(Table13456[[#This Row],[ID]:[c021]])</f>
        <v>{id:175,title: "Qué estupendo, qué alegría", subtitle: "Sal 133 (132)", category: "Precatecumenado", moments: ["Adviento", "Navidad"], url: "/cantos/src/chtml/q/queestupendoquealegria.html"},</v>
      </c>
    </row>
    <row r="177" spans="1:34" x14ac:dyDescent="0.35">
      <c r="A177">
        <v>138</v>
      </c>
      <c r="B177" t="s">
        <v>1</v>
      </c>
      <c r="C177">
        <v>176</v>
      </c>
      <c r="D177" t="s">
        <v>2</v>
      </c>
      <c r="E177" t="s">
        <v>3</v>
      </c>
      <c r="F177" t="s">
        <v>4</v>
      </c>
      <c r="G177" t="s">
        <v>245</v>
      </c>
      <c r="H177" t="s">
        <v>6</v>
      </c>
      <c r="I177" t="s">
        <v>7</v>
      </c>
      <c r="J177" t="s">
        <v>4</v>
      </c>
      <c r="K177" t="s">
        <v>497</v>
      </c>
      <c r="L177" t="s">
        <v>9</v>
      </c>
      <c r="M177" t="s">
        <v>10</v>
      </c>
      <c r="N177" t="s">
        <v>4</v>
      </c>
      <c r="O177" t="s">
        <v>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/cantos/src/chtml/q/quienesestaquesubedeldesierto.html</v>
      </c>
      <c r="AF177" t="s">
        <v>20</v>
      </c>
      <c r="AG177" t="str">
        <f>LOWER(LEFT(Table13456[[#This Row],[Titulo]],1))</f>
        <v>q</v>
      </c>
      <c r="AH177" t="str">
        <f>_xlfn.CONCAT(Table13456[[#This Row],[ID]:[c021]])</f>
        <v>{id:176,title: "Quién es ésta que sube del desierto", subtitle: "Cantar de los Cantares 8,5-7", category: "Precatecumenado", moments: ["Pascua"], url: "/cantos/src/chtml/q/quienesestaquesubedeldesierto.html"},</v>
      </c>
    </row>
    <row r="178" spans="1:34" x14ac:dyDescent="0.35">
      <c r="A178">
        <v>139</v>
      </c>
      <c r="B178" t="s">
        <v>1</v>
      </c>
      <c r="C178">
        <v>177</v>
      </c>
      <c r="D178" t="s">
        <v>2</v>
      </c>
      <c r="E178" t="s">
        <v>3</v>
      </c>
      <c r="F178" t="s">
        <v>4</v>
      </c>
      <c r="G178" t="s">
        <v>126</v>
      </c>
      <c r="H178" t="s">
        <v>6</v>
      </c>
      <c r="I178" t="s">
        <v>7</v>
      </c>
      <c r="J178" t="s">
        <v>4</v>
      </c>
      <c r="K178" t="s">
        <v>397</v>
      </c>
      <c r="L178" t="s">
        <v>9</v>
      </c>
      <c r="M178" t="s">
        <v>10</v>
      </c>
      <c r="N178" t="s">
        <v>4</v>
      </c>
      <c r="O178" t="s">
        <v>11</v>
      </c>
      <c r="P178" t="s">
        <v>4</v>
      </c>
      <c r="Q178" t="s">
        <v>12</v>
      </c>
      <c r="R178" t="s">
        <v>4</v>
      </c>
      <c r="S178" t="s">
        <v>13</v>
      </c>
      <c r="AD178" t="s">
        <v>18</v>
      </c>
      <c r="AE178" t="str" cm="1">
        <f t="array" ref="AE17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/cantos/src/chtml/q/quiennosseparara.html</v>
      </c>
      <c r="AF178" t="s">
        <v>20</v>
      </c>
      <c r="AG178" t="str">
        <f>LOWER(LEFT(Table13456[[#This Row],[Titulo]],1))</f>
        <v>q</v>
      </c>
      <c r="AH178" t="str">
        <f>_xlfn.CONCAT(Table13456[[#This Row],[ID]:[c021]])</f>
        <v>{id:177,title: "Quién nos separará", subtitle: "Romanos 8,34-39", category: "Precatecumenado", moments: ["Pascua"], url: "/cantos/src/chtml/q/quiennosseparara.html"},</v>
      </c>
    </row>
    <row r="179" spans="1:34" x14ac:dyDescent="0.35">
      <c r="A179">
        <v>140</v>
      </c>
      <c r="B179" t="s">
        <v>1</v>
      </c>
      <c r="C179">
        <v>178</v>
      </c>
      <c r="D179" t="s">
        <v>2</v>
      </c>
      <c r="E179" t="s">
        <v>3</v>
      </c>
      <c r="F179" t="s">
        <v>4</v>
      </c>
      <c r="G179" t="s">
        <v>604</v>
      </c>
      <c r="H179" t="s">
        <v>6</v>
      </c>
      <c r="I179" t="s">
        <v>7</v>
      </c>
      <c r="J179" t="s">
        <v>4</v>
      </c>
      <c r="K179" t="s">
        <v>1082</v>
      </c>
      <c r="L179" t="s">
        <v>9</v>
      </c>
      <c r="M179" t="s">
        <v>10</v>
      </c>
      <c r="N179" t="s">
        <v>4</v>
      </c>
      <c r="O179" t="s">
        <v>11</v>
      </c>
      <c r="P179" t="s">
        <v>4</v>
      </c>
      <c r="Q179" t="s">
        <v>12</v>
      </c>
      <c r="R179" t="s">
        <v>4</v>
      </c>
      <c r="S179" t="s">
        <v>13</v>
      </c>
      <c r="AD179" t="s">
        <v>18</v>
      </c>
      <c r="AE179" t="str" cm="1">
        <f t="array" ref="AE17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/cantos/src/chtml/q/quieroandarmadreajerusalen.html</v>
      </c>
      <c r="AF179" t="s">
        <v>20</v>
      </c>
      <c r="AG179" t="str">
        <f>LOWER(LEFT(Table13456[[#This Row],[Titulo]],1))</f>
        <v>q</v>
      </c>
      <c r="AH179" t="str">
        <f>_xlfn.CONCAT(Table13456[[#This Row],[ID]:[c021]])</f>
        <v>{id:178,title: "Quiero andar, madre, a Jerusalén", subtitle: "Canto sefardí", category: "Precatecumenado", moments: ["Pascua"], url: "/cantos/src/chtml/q/quieroandarmadreajerusalen.html"},</v>
      </c>
    </row>
    <row r="180" spans="1:34" x14ac:dyDescent="0.35">
      <c r="A180">
        <v>141</v>
      </c>
      <c r="B180" t="s">
        <v>1</v>
      </c>
      <c r="C180">
        <v>179</v>
      </c>
      <c r="D180" t="s">
        <v>2</v>
      </c>
      <c r="E180" t="s">
        <v>3</v>
      </c>
      <c r="F180" t="s">
        <v>4</v>
      </c>
      <c r="G180" t="s">
        <v>605</v>
      </c>
      <c r="H180" t="s">
        <v>6</v>
      </c>
      <c r="I180" t="s">
        <v>7</v>
      </c>
      <c r="J180" t="s">
        <v>4</v>
      </c>
      <c r="K180" t="s">
        <v>1083</v>
      </c>
      <c r="L180" t="s">
        <v>9</v>
      </c>
      <c r="M180" t="s">
        <v>10</v>
      </c>
      <c r="N180" t="s">
        <v>4</v>
      </c>
      <c r="O180" t="s">
        <v>11</v>
      </c>
      <c r="P180" t="s">
        <v>4</v>
      </c>
      <c r="Q180" t="s">
        <v>12</v>
      </c>
      <c r="R180" t="s">
        <v>4</v>
      </c>
      <c r="S180" t="s">
        <v>17</v>
      </c>
      <c r="T180" t="s">
        <v>14</v>
      </c>
      <c r="U180" t="s">
        <v>262</v>
      </c>
      <c r="AD180" t="s">
        <v>18</v>
      </c>
      <c r="AE180" t="str" cm="1">
        <f t="array" ref="AE18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/cantos/src/chtml/q/quierocantar.html</v>
      </c>
      <c r="AF180" t="s">
        <v>20</v>
      </c>
      <c r="AG180" t="str">
        <f>LOWER(LEFT(Table13456[[#This Row],[Titulo]],1))</f>
        <v>q</v>
      </c>
      <c r="AH180" t="str">
        <f>_xlfn.CONCAT(Table13456[[#This Row],[ID]:[c021]])</f>
        <v>{id:179,title: "Quiero cantar", subtitle: "Sal 57 (56)", category: "Precatecumenado", moments: ["Entrada", "Antiguo Testamento"], url: "/cantos/src/chtml/q/quierocantar.html"},</v>
      </c>
    </row>
    <row r="181" spans="1:34" x14ac:dyDescent="0.35">
      <c r="A181">
        <v>142</v>
      </c>
      <c r="B181" t="s">
        <v>1</v>
      </c>
      <c r="C181">
        <v>180</v>
      </c>
      <c r="D181" t="s">
        <v>2</v>
      </c>
      <c r="E181" t="s">
        <v>3</v>
      </c>
      <c r="F181" t="s">
        <v>4</v>
      </c>
      <c r="G181" t="s">
        <v>606</v>
      </c>
      <c r="H181" t="s">
        <v>6</v>
      </c>
      <c r="I181" t="s">
        <v>7</v>
      </c>
      <c r="J181" t="s">
        <v>4</v>
      </c>
      <c r="K181" t="s">
        <v>1074</v>
      </c>
      <c r="L181" t="s">
        <v>9</v>
      </c>
      <c r="M181" t="s">
        <v>10</v>
      </c>
      <c r="N181" t="s">
        <v>4</v>
      </c>
      <c r="O181" t="s">
        <v>11</v>
      </c>
      <c r="P181" t="s">
        <v>4</v>
      </c>
      <c r="Q181" t="s">
        <v>12</v>
      </c>
      <c r="R181" t="s">
        <v>4</v>
      </c>
      <c r="S181" t="s">
        <v>259</v>
      </c>
      <c r="T181" t="s">
        <v>14</v>
      </c>
      <c r="U181" t="s">
        <v>262</v>
      </c>
      <c r="AD181" t="s">
        <v>18</v>
      </c>
      <c r="AE181" t="str" cm="1">
        <f t="array" ref="AE18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/cantos/src/chtml/r/resucito.html</v>
      </c>
      <c r="AF181" t="s">
        <v>20</v>
      </c>
      <c r="AG181" t="str">
        <f>LOWER(LEFT(Table13456[[#This Row],[Titulo]],1))</f>
        <v>r</v>
      </c>
      <c r="AH181" t="str">
        <f>_xlfn.CONCAT(Table13456[[#This Row],[ID]:[c021]])</f>
        <v>{id:180,title: "Resucitó", subtitle: "(Kiko Argüello)", category: "Precatecumenado", moments: ["Paz", "Antiguo Testamento"], url: "/cantos/src/chtml/r/resucito.html"},</v>
      </c>
    </row>
    <row r="182" spans="1:34" x14ac:dyDescent="0.35">
      <c r="A182">
        <v>143</v>
      </c>
      <c r="B182" t="s">
        <v>1</v>
      </c>
      <c r="C182">
        <v>181</v>
      </c>
      <c r="D182" t="s">
        <v>2</v>
      </c>
      <c r="E182" t="s">
        <v>3</v>
      </c>
      <c r="F182" t="s">
        <v>4</v>
      </c>
      <c r="G182" t="s">
        <v>607</v>
      </c>
      <c r="H182" t="s">
        <v>6</v>
      </c>
      <c r="I182" t="s">
        <v>7</v>
      </c>
      <c r="J182" t="s">
        <v>4</v>
      </c>
      <c r="K182" t="s">
        <v>1084</v>
      </c>
      <c r="L182" t="s">
        <v>9</v>
      </c>
      <c r="M182" t="s">
        <v>10</v>
      </c>
      <c r="N182" t="s">
        <v>4</v>
      </c>
      <c r="O182" t="s">
        <v>11</v>
      </c>
      <c r="P182" t="s">
        <v>4</v>
      </c>
      <c r="Q182" t="s">
        <v>12</v>
      </c>
      <c r="R182" t="s">
        <v>4</v>
      </c>
      <c r="S182" t="s">
        <v>16</v>
      </c>
      <c r="T182" t="s">
        <v>14</v>
      </c>
      <c r="U182" t="s">
        <v>261</v>
      </c>
      <c r="V182" t="s">
        <v>14</v>
      </c>
      <c r="W182" t="s">
        <v>262</v>
      </c>
      <c r="AD182" t="s">
        <v>18</v>
      </c>
      <c r="AE182" t="str" cm="1">
        <f t="array" ref="AE18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/cantos/src/chtml/r/resurrexit.html</v>
      </c>
      <c r="AF182" t="s">
        <v>20</v>
      </c>
      <c r="AG182" t="str">
        <f>LOWER(LEFT(Table13456[[#This Row],[Titulo]],1))</f>
        <v>r</v>
      </c>
      <c r="AH182" t="str">
        <f>_xlfn.CONCAT(Table13456[[#This Row],[ID]:[c021]])</f>
        <v>{id:181,title: "Resurrexit", subtitle: "Juan 11,25s", category: "Precatecumenado", moments: ["Comunión", "Final", "Antiguo Testamento"], url: "/cantos/src/chtml/r/resurrexit.html"},</v>
      </c>
    </row>
    <row r="183" spans="1:34" x14ac:dyDescent="0.35">
      <c r="A183">
        <v>208</v>
      </c>
      <c r="B183" t="s">
        <v>1</v>
      </c>
      <c r="C183">
        <v>182</v>
      </c>
      <c r="D183" t="s">
        <v>2</v>
      </c>
      <c r="E183" t="s">
        <v>3</v>
      </c>
      <c r="F183" t="s">
        <v>4</v>
      </c>
      <c r="G183" t="s">
        <v>608</v>
      </c>
      <c r="H183" t="s">
        <v>6</v>
      </c>
      <c r="I183" t="s">
        <v>7</v>
      </c>
      <c r="J183" t="s">
        <v>4</v>
      </c>
      <c r="K183" t="s">
        <v>1119</v>
      </c>
      <c r="L183" t="s">
        <v>9</v>
      </c>
      <c r="M183" t="s">
        <v>10</v>
      </c>
      <c r="N183" t="s">
        <v>4</v>
      </c>
      <c r="O183" s="3" t="s">
        <v>511</v>
      </c>
      <c r="P183" t="s">
        <v>4</v>
      </c>
      <c r="Q183" t="s">
        <v>12</v>
      </c>
      <c r="R183" t="s">
        <v>4</v>
      </c>
      <c r="S183" t="s">
        <v>304</v>
      </c>
      <c r="T183" t="s">
        <v>14</v>
      </c>
      <c r="U183" t="s">
        <v>16</v>
      </c>
      <c r="V183" t="s">
        <v>14</v>
      </c>
      <c r="W183" t="s">
        <v>263</v>
      </c>
      <c r="AD183" t="s">
        <v>18</v>
      </c>
      <c r="AE183" t="str" cm="1">
        <f t="array" ref="AE18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/cantos/src/chtml/s/salmodiaparaelevangelio.html</v>
      </c>
      <c r="AF183" t="s">
        <v>20</v>
      </c>
      <c r="AG183" t="str">
        <f>LOWER(LEFT(Table13456[[#This Row],[Titulo]],1))</f>
        <v>s</v>
      </c>
      <c r="AH183" t="str">
        <f>_xlfn.CONCAT(Table13456[[#This Row],[ID]:[c021]])</f>
        <v>{id:182,title: "Salmodia para el evangelio", subtitle: "Juan 3,11-20 ", category: "Liturgia", moments: ["Laudes/Visperas", "Comunión", "Nuevo Testamento"], url: "/cantos/src/chtml/s/salmodiaparaelevangelio.html"},</v>
      </c>
    </row>
    <row r="184" spans="1:34" x14ac:dyDescent="0.35">
      <c r="A184">
        <v>209</v>
      </c>
      <c r="B184" t="s">
        <v>1</v>
      </c>
      <c r="C184">
        <v>183</v>
      </c>
      <c r="D184" t="s">
        <v>2</v>
      </c>
      <c r="E184" t="s">
        <v>3</v>
      </c>
      <c r="F184" t="s">
        <v>4</v>
      </c>
      <c r="G184" t="s">
        <v>609</v>
      </c>
      <c r="H184" t="s">
        <v>6</v>
      </c>
      <c r="I184" t="s">
        <v>7</v>
      </c>
      <c r="J184" t="s">
        <v>4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S184" t="s">
        <v>261</v>
      </c>
      <c r="AD184" t="s">
        <v>18</v>
      </c>
      <c r="AE184" t="str" cm="1">
        <f t="array" ref="AE18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/cantos/src/chtml/s/salmodiaparaelrosario.html</v>
      </c>
      <c r="AF184" t="s">
        <v>20</v>
      </c>
      <c r="AG184" t="str">
        <f>LOWER(LEFT(Table13456[[#This Row],[Titulo]],1))</f>
        <v>s</v>
      </c>
      <c r="AH184" t="str">
        <f>_xlfn.CONCAT(Table13456[[#This Row],[ID]:[c021]])</f>
        <v>{id:183,title: "Salmodia para el rosario", subtitle: "", category: "Liturgia", moments: ["Final"], url: "/cantos/src/chtml/s/salmodiaparaelrosario.html"},</v>
      </c>
    </row>
    <row r="185" spans="1:34" x14ac:dyDescent="0.35">
      <c r="A185">
        <v>210</v>
      </c>
      <c r="B185" t="s">
        <v>1</v>
      </c>
      <c r="C185">
        <v>184</v>
      </c>
      <c r="D185" t="s">
        <v>2</v>
      </c>
      <c r="E185" t="s">
        <v>3</v>
      </c>
      <c r="F185" t="s">
        <v>4</v>
      </c>
      <c r="G185" t="s">
        <v>189</v>
      </c>
      <c r="H185" t="s">
        <v>6</v>
      </c>
      <c r="I185" t="s">
        <v>7</v>
      </c>
      <c r="J185" t="s">
        <v>4</v>
      </c>
      <c r="K185" t="s">
        <v>1106</v>
      </c>
      <c r="L185" t="s">
        <v>9</v>
      </c>
      <c r="M185" t="s">
        <v>10</v>
      </c>
      <c r="N185" t="s">
        <v>4</v>
      </c>
      <c r="O185" s="3" t="s">
        <v>511</v>
      </c>
      <c r="P185" t="s">
        <v>4</v>
      </c>
      <c r="Q185" t="s">
        <v>12</v>
      </c>
      <c r="R185" t="s">
        <v>4</v>
      </c>
      <c r="S185" t="s">
        <v>255</v>
      </c>
      <c r="T185" t="s">
        <v>14</v>
      </c>
      <c r="U185" t="s">
        <v>262</v>
      </c>
      <c r="AD185" t="s">
        <v>18</v>
      </c>
      <c r="AE185" t="str" cm="1">
        <f t="array" ref="AE18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/cantos/src/chtml/s/salmodiaparaelsalmoresponsorial.html</v>
      </c>
      <c r="AF185" t="s">
        <v>20</v>
      </c>
      <c r="AG185" t="str">
        <f>LOWER(LEFT(Table13456[[#This Row],[Titulo]],1))</f>
        <v>s</v>
      </c>
      <c r="AH185" t="str">
        <f>_xlfn.CONCAT(Table13456[[#This Row],[ID]:[c021]])</f>
        <v>{id:184,title: "Salmodia para el Salmo responsorial", subtitle: "Modelo I, II, III", category: "Liturgia", moments: ["Cuaresma", "Antiguo Testamento"], url: "/cantos/src/chtml/s/salmodiaparaelsalmoresponsorial.html"},</v>
      </c>
    </row>
    <row r="186" spans="1:34" x14ac:dyDescent="0.35">
      <c r="A186">
        <v>211</v>
      </c>
      <c r="B186" t="s">
        <v>1</v>
      </c>
      <c r="C186">
        <v>185</v>
      </c>
      <c r="D186" t="s">
        <v>2</v>
      </c>
      <c r="E186" t="s">
        <v>3</v>
      </c>
      <c r="F186" t="s">
        <v>4</v>
      </c>
      <c r="G186" t="s">
        <v>610</v>
      </c>
      <c r="H186" t="s">
        <v>6</v>
      </c>
      <c r="I186" t="s">
        <v>7</v>
      </c>
      <c r="J186" t="s">
        <v>4</v>
      </c>
      <c r="K186" t="s">
        <v>1120</v>
      </c>
      <c r="L186" t="s">
        <v>9</v>
      </c>
      <c r="M186" t="s">
        <v>10</v>
      </c>
      <c r="N186" t="s">
        <v>4</v>
      </c>
      <c r="O186" s="3" t="s">
        <v>511</v>
      </c>
      <c r="P186" t="s">
        <v>4</v>
      </c>
      <c r="Q186" t="s">
        <v>12</v>
      </c>
      <c r="R186" t="s">
        <v>4</v>
      </c>
      <c r="S186" t="s">
        <v>13</v>
      </c>
      <c r="T186" t="s">
        <v>14</v>
      </c>
      <c r="U186" t="s">
        <v>16</v>
      </c>
      <c r="AD186" t="s">
        <v>18</v>
      </c>
      <c r="AE186" t="str" cm="1">
        <f t="array" ref="AE18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/cantos/src/chtml/s/salmodiasparalaoraciondelosfieles.html</v>
      </c>
      <c r="AF186" t="s">
        <v>20</v>
      </c>
      <c r="AG186" t="str">
        <f>LOWER(LEFT(Table13456[[#This Row],[Titulo]],1))</f>
        <v>s</v>
      </c>
      <c r="AH186" t="str">
        <f>_xlfn.CONCAT(Table13456[[#This Row],[ID]:[c021]])</f>
        <v>{id:185,title: "Salmodias para la oración de los fieles", subtitle: "Para las solemnidades", category: "Liturgia", moments: ["Pascua", "Comunión"], url: "/cantos/src/chtml/s/salmodiasparalaoraciondelosfieles.html"},</v>
      </c>
    </row>
    <row r="187" spans="1:34" x14ac:dyDescent="0.35">
      <c r="A187">
        <v>212</v>
      </c>
      <c r="B187" t="s">
        <v>1</v>
      </c>
      <c r="C187">
        <v>186</v>
      </c>
      <c r="D187" t="s">
        <v>2</v>
      </c>
      <c r="E187" t="s">
        <v>3</v>
      </c>
      <c r="F187" t="s">
        <v>4</v>
      </c>
      <c r="G187" t="s">
        <v>611</v>
      </c>
      <c r="H187" t="s">
        <v>6</v>
      </c>
      <c r="I187" t="s">
        <v>7</v>
      </c>
      <c r="J187" t="s">
        <v>4</v>
      </c>
      <c r="K187" t="s">
        <v>1121</v>
      </c>
      <c r="L187" t="s">
        <v>9</v>
      </c>
      <c r="M187" t="s">
        <v>10</v>
      </c>
      <c r="N187" t="s">
        <v>4</v>
      </c>
      <c r="O187" s="3" t="s">
        <v>511</v>
      </c>
      <c r="P187" t="s">
        <v>4</v>
      </c>
      <c r="Q187" t="s">
        <v>12</v>
      </c>
      <c r="R187" t="s">
        <v>4</v>
      </c>
      <c r="S187" t="s">
        <v>13</v>
      </c>
      <c r="AD187" t="s">
        <v>18</v>
      </c>
      <c r="AE187" t="str" cm="1">
        <f t="array" ref="AE18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/cantos/src/chtml/s/salmodiasparalaudes.html</v>
      </c>
      <c r="AF187" t="s">
        <v>20</v>
      </c>
      <c r="AG187" t="str">
        <f>LOWER(LEFT(Table13456[[#This Row],[Titulo]],1))</f>
        <v>s</v>
      </c>
      <c r="AH187" t="str">
        <f>_xlfn.CONCAT(Table13456[[#This Row],[ID]:[c021]])</f>
        <v>{id:186,title: "Salmodias para laudes", subtitle: "Modelo I, II, III, IV, V", category: "Liturgia", moments: ["Pascua"], url: "/cantos/src/chtml/s/salmodiasparalaudes.html"},</v>
      </c>
    </row>
    <row r="188" spans="1:34" x14ac:dyDescent="0.35">
      <c r="A188">
        <v>144</v>
      </c>
      <c r="B188" t="s">
        <v>1</v>
      </c>
      <c r="C188">
        <v>187</v>
      </c>
      <c r="D188" t="s">
        <v>2</v>
      </c>
      <c r="E188" t="s">
        <v>3</v>
      </c>
      <c r="F188" t="s">
        <v>4</v>
      </c>
      <c r="G188" t="s">
        <v>612</v>
      </c>
      <c r="H188" t="s">
        <v>6</v>
      </c>
      <c r="I188" t="s">
        <v>7</v>
      </c>
      <c r="J188" t="s">
        <v>4</v>
      </c>
      <c r="K188" t="s">
        <v>1085</v>
      </c>
      <c r="L188" t="s">
        <v>9</v>
      </c>
      <c r="M188" t="s">
        <v>10</v>
      </c>
      <c r="N188" t="s">
        <v>4</v>
      </c>
      <c r="O188" t="s">
        <v>11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/cantos/src/chtml/s/salvereinadeloscielos.html</v>
      </c>
      <c r="AF188" t="s">
        <v>20</v>
      </c>
      <c r="AG188" t="str">
        <f>LOWER(LEFT(Table13456[[#This Row],[Titulo]],1))</f>
        <v>s</v>
      </c>
      <c r="AH188" t="str">
        <f>_xlfn.CONCAT(Table13456[[#This Row],[ID]:[c021]])</f>
        <v>{id:187,title: "Salve, reina de los cielos", subtitle: "Himno lat. «Ave, Regina Caelorum»", category: "Precatecumenado", moments: [""], url: "/cantos/src/chtml/s/salvereinadeloscielos.html"},</v>
      </c>
    </row>
    <row r="189" spans="1:34" x14ac:dyDescent="0.35">
      <c r="A189">
        <v>214</v>
      </c>
      <c r="B189" t="s">
        <v>1</v>
      </c>
      <c r="C189">
        <v>188</v>
      </c>
      <c r="D189" t="s">
        <v>2</v>
      </c>
      <c r="E189" t="s">
        <v>3</v>
      </c>
      <c r="F189" t="s">
        <v>4</v>
      </c>
      <c r="G189" t="s">
        <v>1123</v>
      </c>
      <c r="H189" t="s">
        <v>6</v>
      </c>
      <c r="I189" t="s">
        <v>7</v>
      </c>
      <c r="J189" t="s">
        <v>4</v>
      </c>
      <c r="K189" t="s">
        <v>1122</v>
      </c>
      <c r="L189" t="s">
        <v>9</v>
      </c>
      <c r="M189" t="s">
        <v>10</v>
      </c>
      <c r="N189" t="s">
        <v>4</v>
      </c>
      <c r="O189" s="3" t="s">
        <v>511</v>
      </c>
      <c r="P189" t="s">
        <v>4</v>
      </c>
      <c r="Q189" t="s">
        <v>12</v>
      </c>
      <c r="R189" t="s">
        <v>4</v>
      </c>
      <c r="AD189" t="s">
        <v>18</v>
      </c>
      <c r="AE189" t="str" cm="1">
        <f t="array" ref="AE18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/cantos/src/chtml/s/santo.html</v>
      </c>
      <c r="AF189" t="s">
        <v>20</v>
      </c>
      <c r="AG189" t="str">
        <f>LOWER(LEFT(Table13456[[#This Row],[Titulo]],1))</f>
        <v>s</v>
      </c>
      <c r="AH189" t="str">
        <f>_xlfn.CONCAT(Table13456[[#This Row],[ID]:[c021]])</f>
        <v>{id:188,title: "Santo", subtitle: "Palomeras 65", category: "Liturgia", moments: [""], url: "/cantos/src/chtml/s/santo.html"},</v>
      </c>
    </row>
    <row r="190" spans="1:34" x14ac:dyDescent="0.35">
      <c r="A190">
        <v>215</v>
      </c>
      <c r="B190" t="s">
        <v>1</v>
      </c>
      <c r="C190">
        <v>189</v>
      </c>
      <c r="D190" t="s">
        <v>2</v>
      </c>
      <c r="E190" t="s">
        <v>3</v>
      </c>
      <c r="F190" t="s">
        <v>4</v>
      </c>
      <c r="G190" t="s">
        <v>1123</v>
      </c>
      <c r="H190" t="s">
        <v>6</v>
      </c>
      <c r="I190" t="s">
        <v>7</v>
      </c>
      <c r="J190" t="s">
        <v>4</v>
      </c>
      <c r="K190" t="s">
        <v>1124</v>
      </c>
      <c r="L190" t="s">
        <v>9</v>
      </c>
      <c r="M190" t="s">
        <v>10</v>
      </c>
      <c r="N190" t="s">
        <v>4</v>
      </c>
      <c r="O190" s="3" t="s">
        <v>511</v>
      </c>
      <c r="P190" t="s">
        <v>4</v>
      </c>
      <c r="Q190" t="s">
        <v>12</v>
      </c>
      <c r="R190" t="s">
        <v>4</v>
      </c>
      <c r="S190" t="s">
        <v>429</v>
      </c>
      <c r="AD190" t="s">
        <v>18</v>
      </c>
      <c r="AE190" t="str" cm="1">
        <f t="array" ref="AE19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/cantos/src/chtml/s/santo.html</v>
      </c>
      <c r="AF190" t="s">
        <v>20</v>
      </c>
      <c r="AG190" t="str">
        <f>LOWER(LEFT(Table13456[[#This Row],[Titulo]],1))</f>
        <v>s</v>
      </c>
      <c r="AH190" t="str">
        <f>_xlfn.CONCAT(Table13456[[#This Row],[ID]:[c021]])</f>
        <v>{id:189,title: "Santo", subtitle: "Melodía hebraica ", category: "Liturgia", moments: ["Ordinario"], url: "/cantos/src/chtml/s/santo.html"},</v>
      </c>
    </row>
    <row r="191" spans="1:34" x14ac:dyDescent="0.35">
      <c r="A191">
        <v>216</v>
      </c>
      <c r="B191" t="s">
        <v>1</v>
      </c>
      <c r="C191">
        <v>190</v>
      </c>
      <c r="D191" t="s">
        <v>2</v>
      </c>
      <c r="E191" t="s">
        <v>3</v>
      </c>
      <c r="F191" t="s">
        <v>4</v>
      </c>
      <c r="G191" t="s">
        <v>1123</v>
      </c>
      <c r="H191" t="s">
        <v>6</v>
      </c>
      <c r="I191" t="s">
        <v>7</v>
      </c>
      <c r="J191" t="s">
        <v>4</v>
      </c>
      <c r="K191" t="s">
        <v>1125</v>
      </c>
      <c r="L191" t="s">
        <v>9</v>
      </c>
      <c r="M191" t="s">
        <v>10</v>
      </c>
      <c r="N191" t="s">
        <v>4</v>
      </c>
      <c r="O191" s="3" t="s">
        <v>511</v>
      </c>
      <c r="P191" t="s">
        <v>4</v>
      </c>
      <c r="Q191" t="s">
        <v>12</v>
      </c>
      <c r="R191" t="s">
        <v>4</v>
      </c>
      <c r="S191" t="s">
        <v>429</v>
      </c>
      <c r="AD191" t="s">
        <v>18</v>
      </c>
      <c r="AE191" t="str" cm="1">
        <f t="array" ref="AE19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/cantos/src/chtml/s/santo.html</v>
      </c>
      <c r="AF191" t="s">
        <v>20</v>
      </c>
      <c r="AG191" t="str">
        <f>LOWER(LEFT(Table13456[[#This Row],[Titulo]],1))</f>
        <v>s</v>
      </c>
      <c r="AH191" t="str">
        <f>_xlfn.CONCAT(Table13456[[#This Row],[ID]:[c021]])</f>
        <v>{id:190,title: "Santo", subtitle: "Palestina 74", category: "Liturgia", moments: ["Ordinario"], url: "/cantos/src/chtml/s/santo.html"},</v>
      </c>
    </row>
    <row r="192" spans="1:34" x14ac:dyDescent="0.35">
      <c r="A192">
        <v>217</v>
      </c>
      <c r="B192" t="s">
        <v>1</v>
      </c>
      <c r="C192">
        <v>191</v>
      </c>
      <c r="D192" t="s">
        <v>2</v>
      </c>
      <c r="E192" t="s">
        <v>3</v>
      </c>
      <c r="F192" t="s">
        <v>4</v>
      </c>
      <c r="G192" t="s">
        <v>1123</v>
      </c>
      <c r="H192" t="s">
        <v>6</v>
      </c>
      <c r="I192" t="s">
        <v>7</v>
      </c>
      <c r="J192" t="s">
        <v>4</v>
      </c>
      <c r="K192" t="s">
        <v>1126</v>
      </c>
      <c r="L192" t="s">
        <v>9</v>
      </c>
      <c r="M192" t="s">
        <v>10</v>
      </c>
      <c r="N192" t="s">
        <v>4</v>
      </c>
      <c r="O192" s="3" t="s">
        <v>511</v>
      </c>
      <c r="P192" t="s">
        <v>4</v>
      </c>
      <c r="Q192" t="s">
        <v>12</v>
      </c>
      <c r="R192" t="s">
        <v>4</v>
      </c>
      <c r="AD192" t="s">
        <v>18</v>
      </c>
      <c r="AE192" t="str" cm="1">
        <f t="array" ref="AE19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/cantos/src/chtml/s/santo.html</v>
      </c>
      <c r="AF192" t="s">
        <v>20</v>
      </c>
      <c r="AG192" t="str">
        <f>LOWER(LEFT(Table13456[[#This Row],[Titulo]],1))</f>
        <v>s</v>
      </c>
      <c r="AH192" t="str">
        <f>_xlfn.CONCAT(Table13456[[#This Row],[ID]:[c021]])</f>
        <v>{id:191,title: "Santo", subtitle: "Roma 77", category: "Liturgia", moments: [""], url: "/cantos/src/chtml/s/santo.html"},</v>
      </c>
    </row>
    <row r="193" spans="1:34" x14ac:dyDescent="0.35">
      <c r="A193">
        <v>218</v>
      </c>
      <c r="B193" t="s">
        <v>1</v>
      </c>
      <c r="C193">
        <v>192</v>
      </c>
      <c r="D193" t="s">
        <v>2</v>
      </c>
      <c r="E193" t="s">
        <v>3</v>
      </c>
      <c r="F193" t="s">
        <v>4</v>
      </c>
      <c r="G193" t="s">
        <v>1123</v>
      </c>
      <c r="H193" t="s">
        <v>6</v>
      </c>
      <c r="I193" t="s">
        <v>7</v>
      </c>
      <c r="J193" t="s">
        <v>4</v>
      </c>
      <c r="K193">
        <v>1982</v>
      </c>
      <c r="L193" t="s">
        <v>9</v>
      </c>
      <c r="M193" t="s">
        <v>10</v>
      </c>
      <c r="N193" t="s">
        <v>4</v>
      </c>
      <c r="O193" s="3" t="s">
        <v>511</v>
      </c>
      <c r="P193" t="s">
        <v>4</v>
      </c>
      <c r="Q193" t="s">
        <v>12</v>
      </c>
      <c r="R193" t="s">
        <v>4</v>
      </c>
      <c r="AD193" t="s">
        <v>18</v>
      </c>
      <c r="AE193" t="str" cm="1">
        <f t="array" ref="AE19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/cantos/src/chtml/s/santo.html</v>
      </c>
      <c r="AF193" t="s">
        <v>20</v>
      </c>
      <c r="AG193" t="str">
        <f>LOWER(LEFT(Table13456[[#This Row],[Titulo]],1))</f>
        <v>s</v>
      </c>
      <c r="AH193" t="str">
        <f>_xlfn.CONCAT(Table13456[[#This Row],[ID]:[c021]])</f>
        <v>{id:192,title: "Santo", subtitle: "1982", category: "Liturgia", moments: [""], url: "/cantos/src/chtml/s/santo.html"},</v>
      </c>
    </row>
    <row r="194" spans="1:34" x14ac:dyDescent="0.35">
      <c r="A194">
        <v>219</v>
      </c>
      <c r="B194" t="s">
        <v>1</v>
      </c>
      <c r="C194">
        <v>193</v>
      </c>
      <c r="D194" t="s">
        <v>2</v>
      </c>
      <c r="E194" t="s">
        <v>3</v>
      </c>
      <c r="F194" t="s">
        <v>4</v>
      </c>
      <c r="G194" t="s">
        <v>1123</v>
      </c>
      <c r="H194" t="s">
        <v>6</v>
      </c>
      <c r="I194" t="s">
        <v>7</v>
      </c>
      <c r="J194" t="s">
        <v>4</v>
      </c>
      <c r="K194">
        <v>1988</v>
      </c>
      <c r="L194" t="s">
        <v>9</v>
      </c>
      <c r="M194" t="s">
        <v>10</v>
      </c>
      <c r="N194" t="s">
        <v>4</v>
      </c>
      <c r="O194" s="3" t="s">
        <v>511</v>
      </c>
      <c r="P194" t="s">
        <v>4</v>
      </c>
      <c r="Q194" t="s">
        <v>12</v>
      </c>
      <c r="R194" t="s">
        <v>4</v>
      </c>
      <c r="S194" t="s">
        <v>256</v>
      </c>
      <c r="T194" t="s">
        <v>14</v>
      </c>
      <c r="U194" t="s">
        <v>261</v>
      </c>
      <c r="AD194" t="s">
        <v>18</v>
      </c>
      <c r="AE194" t="str" cm="1">
        <f t="array" ref="AE19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/cantos/src/chtml/s/santo.html</v>
      </c>
      <c r="AF194" t="s">
        <v>20</v>
      </c>
      <c r="AG194" t="str">
        <f>LOWER(LEFT(Table13456[[#This Row],[Titulo]],1))</f>
        <v>s</v>
      </c>
      <c r="AH194" t="str">
        <f>_xlfn.CONCAT(Table13456[[#This Row],[ID]:[c021]])</f>
        <v>{id:193,title: "Santo", subtitle: "1988", category: "Liturgia", moments: ["Virgen", "Final"], url: "/cantos/src/chtml/s/santo.html"},</v>
      </c>
    </row>
    <row r="195" spans="1:34" x14ac:dyDescent="0.35">
      <c r="A195">
        <v>145</v>
      </c>
      <c r="B195" t="s">
        <v>1</v>
      </c>
      <c r="C195">
        <v>194</v>
      </c>
      <c r="D195" t="s">
        <v>2</v>
      </c>
      <c r="E195" t="s">
        <v>3</v>
      </c>
      <c r="F195" t="s">
        <v>4</v>
      </c>
      <c r="G195" t="s">
        <v>619</v>
      </c>
      <c r="H195" t="s">
        <v>6</v>
      </c>
      <c r="I195" t="s">
        <v>7</v>
      </c>
      <c r="J195" t="s">
        <v>4</v>
      </c>
      <c r="K195" t="s">
        <v>1036</v>
      </c>
      <c r="L195" t="s">
        <v>9</v>
      </c>
      <c r="M195" t="s">
        <v>10</v>
      </c>
      <c r="N195" t="s">
        <v>4</v>
      </c>
      <c r="O195" t="s">
        <v>11</v>
      </c>
      <c r="P195" t="s">
        <v>4</v>
      </c>
      <c r="Q195" t="s">
        <v>12</v>
      </c>
      <c r="R195" t="s">
        <v>4</v>
      </c>
      <c r="AD195" t="s">
        <v>18</v>
      </c>
      <c r="AE195" t="str" cm="1">
        <f t="array" ref="AE19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/cantos/src/chtml/s/seencontrarondosangeles.html</v>
      </c>
      <c r="AF195" t="s">
        <v>20</v>
      </c>
      <c r="AG195" t="str">
        <f>LOWER(LEFT(Table13456[[#This Row],[Titulo]],1))</f>
        <v>s</v>
      </c>
      <c r="AH195" t="str">
        <f>_xlfn.CONCAT(Table13456[[#This Row],[ID]:[c021]])</f>
        <v>{id:194,title: "Se encontraron dos ángeles", subtitle: "Melodía hebraica", category: "Precatecumenado", moments: [""], url: "/cantos/src/chtml/s/seencontrarondosangeles.html"},</v>
      </c>
    </row>
    <row r="196" spans="1:34" x14ac:dyDescent="0.35">
      <c r="A196">
        <v>146</v>
      </c>
      <c r="B196" t="s">
        <v>1</v>
      </c>
      <c r="C196">
        <v>195</v>
      </c>
      <c r="D196" t="s">
        <v>2</v>
      </c>
      <c r="E196" t="s">
        <v>3</v>
      </c>
      <c r="F196" t="s">
        <v>4</v>
      </c>
      <c r="G196" t="s">
        <v>133</v>
      </c>
      <c r="H196" t="s">
        <v>6</v>
      </c>
      <c r="I196" t="s">
        <v>7</v>
      </c>
      <c r="J196" t="s">
        <v>4</v>
      </c>
      <c r="K196" t="s">
        <v>1074</v>
      </c>
      <c r="L196" t="s">
        <v>9</v>
      </c>
      <c r="M196" t="s">
        <v>10</v>
      </c>
      <c r="N196" t="s">
        <v>4</v>
      </c>
      <c r="O196" t="s">
        <v>11</v>
      </c>
      <c r="P196" t="s">
        <v>4</v>
      </c>
      <c r="Q196" t="s">
        <v>12</v>
      </c>
      <c r="R196" t="s">
        <v>4</v>
      </c>
      <c r="S196" t="s">
        <v>429</v>
      </c>
      <c r="AD196" t="s">
        <v>18</v>
      </c>
      <c r="AE196" t="str" cm="1">
        <f t="array" ref="AE19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/cantos/src/chtml/s/senorayudameanodudardeti.html</v>
      </c>
      <c r="AF196" t="s">
        <v>20</v>
      </c>
      <c r="AG196" t="str">
        <f>LOWER(LEFT(Table13456[[#This Row],[Titulo]],1))</f>
        <v>s</v>
      </c>
      <c r="AH196" t="str">
        <f>_xlfn.CONCAT(Table13456[[#This Row],[ID]:[c021]])</f>
        <v>{id:195,title: "Señor, ayúdame a no dudar de ti", subtitle: "(Kiko Argüello)", category: "Precatecumenado", moments: ["Ordinario"], url: "/cantos/src/chtml/s/senorayudameanodudardeti.html"},</v>
      </c>
    </row>
    <row r="197" spans="1:34" x14ac:dyDescent="0.35">
      <c r="A197">
        <v>147</v>
      </c>
      <c r="B197" t="s">
        <v>1</v>
      </c>
      <c r="C197">
        <v>196</v>
      </c>
      <c r="D197" t="s">
        <v>2</v>
      </c>
      <c r="E197" t="s">
        <v>3</v>
      </c>
      <c r="F197" t="s">
        <v>4</v>
      </c>
      <c r="G197" t="s">
        <v>134</v>
      </c>
      <c r="H197" t="s">
        <v>6</v>
      </c>
      <c r="I197" t="s">
        <v>7</v>
      </c>
      <c r="J197" t="s">
        <v>4</v>
      </c>
      <c r="K197" t="s">
        <v>403</v>
      </c>
      <c r="L197" t="s">
        <v>9</v>
      </c>
      <c r="M197" t="s">
        <v>10</v>
      </c>
      <c r="N197" t="s">
        <v>4</v>
      </c>
      <c r="O197" t="s">
        <v>11</v>
      </c>
      <c r="P197" t="s">
        <v>4</v>
      </c>
      <c r="Q197" t="s">
        <v>12</v>
      </c>
      <c r="R197" t="s">
        <v>4</v>
      </c>
      <c r="S197" t="s">
        <v>257</v>
      </c>
      <c r="T197" t="s">
        <v>14</v>
      </c>
      <c r="U197" t="s">
        <v>259</v>
      </c>
      <c r="AD197" t="s">
        <v>18</v>
      </c>
      <c r="AE197" t="str" cm="1">
        <f t="array" ref="AE19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/cantos/src/chtml/s/senornomecorrijasentucolera.html</v>
      </c>
      <c r="AF197" t="s">
        <v>20</v>
      </c>
      <c r="AG197" t="str">
        <f>LOWER(LEFT(Table13456[[#This Row],[Titulo]],1))</f>
        <v>s</v>
      </c>
      <c r="AH197" t="str">
        <f>_xlfn.CONCAT(Table13456[[#This Row],[ID]:[c021]])</f>
        <v>{id:196,title: "Señor, no me corrijas en tu cólera", subtitle: "Salmo 6", category: "Precatecumenado", moments: ["Niños", "Paz"], url: "/cantos/src/chtml/s/senornomecorrijasentucolera.html"},</v>
      </c>
    </row>
    <row r="198" spans="1:34" x14ac:dyDescent="0.35">
      <c r="A198">
        <v>233</v>
      </c>
      <c r="B198" t="s">
        <v>1</v>
      </c>
      <c r="C198">
        <v>197</v>
      </c>
      <c r="D198" t="s">
        <v>2</v>
      </c>
      <c r="E198" t="s">
        <v>3</v>
      </c>
      <c r="F198" t="s">
        <v>4</v>
      </c>
      <c r="G198" t="s">
        <v>620</v>
      </c>
      <c r="H198" t="s">
        <v>6</v>
      </c>
      <c r="I198" t="s">
        <v>7</v>
      </c>
      <c r="J198" t="s">
        <v>4</v>
      </c>
      <c r="K198" t="s">
        <v>1135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15</v>
      </c>
      <c r="T198" t="s">
        <v>14</v>
      </c>
      <c r="U198" t="s">
        <v>17</v>
      </c>
      <c r="AD198" t="s">
        <v>18</v>
      </c>
      <c r="AE198" t="str" cm="1">
        <f t="array" ref="AE19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/cantos/src/chtml/s/senortumeescrutasyconoces.html</v>
      </c>
      <c r="AF198" t="s">
        <v>20</v>
      </c>
      <c r="AG198" t="str">
        <f>LOWER(LEFT(Table13456[[#This Row],[Titulo]],1))</f>
        <v>s</v>
      </c>
      <c r="AH198" t="str">
        <f>_xlfn.CONCAT(Table13456[[#This Row],[ID]:[c021]])</f>
        <v>{id:197,title: "Señor, tú me escrutas y conoces", subtitle: "Sal 139 (138)", category: "Catecumenado", moments: ["Pentecostés", "Entrada"], url: "/cantos/src/chtml/s/senortumeescrutasyconoces.html"},</v>
      </c>
    </row>
    <row r="199" spans="1:34" x14ac:dyDescent="0.35">
      <c r="A199">
        <v>148</v>
      </c>
      <c r="B199" t="s">
        <v>1</v>
      </c>
      <c r="C199">
        <v>198</v>
      </c>
      <c r="D199" t="s">
        <v>2</v>
      </c>
      <c r="E199" t="s">
        <v>3</v>
      </c>
      <c r="F199" t="s">
        <v>4</v>
      </c>
      <c r="G199" t="s">
        <v>247</v>
      </c>
      <c r="H199" t="s">
        <v>6</v>
      </c>
      <c r="I199" t="s">
        <v>7</v>
      </c>
      <c r="J199" t="s">
        <v>4</v>
      </c>
      <c r="K199" t="s">
        <v>499</v>
      </c>
      <c r="L199" t="s">
        <v>9</v>
      </c>
      <c r="M199" t="s">
        <v>10</v>
      </c>
      <c r="N199" t="s">
        <v>4</v>
      </c>
      <c r="O199" t="s">
        <v>11</v>
      </c>
      <c r="P199" t="s">
        <v>4</v>
      </c>
      <c r="Q199" t="s">
        <v>12</v>
      </c>
      <c r="R199" t="s">
        <v>4</v>
      </c>
      <c r="AD199" t="s">
        <v>18</v>
      </c>
      <c r="AE199" t="str" cm="1">
        <f t="array" ref="AE19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/cantos/src/chtml/s/sermondelamontana.html</v>
      </c>
      <c r="AF199" t="s">
        <v>20</v>
      </c>
      <c r="AG199" t="str">
        <f>LOWER(LEFT(Table13456[[#This Row],[Titulo]],1))</f>
        <v>s</v>
      </c>
      <c r="AH199" t="str">
        <f>_xlfn.CONCAT(Table13456[[#This Row],[ID]:[c021]])</f>
        <v>{id:198,title: "Sermón de la montaña", subtitle: "Lucas 6,20-38", category: "Precatecumenado", moments: [""], url: "/cantos/src/chtml/s/sermondelamontana.html"},</v>
      </c>
    </row>
    <row r="200" spans="1:34" x14ac:dyDescent="0.35">
      <c r="A200">
        <v>234</v>
      </c>
      <c r="B200" t="s">
        <v>1</v>
      </c>
      <c r="C200">
        <v>199</v>
      </c>
      <c r="D200" t="s">
        <v>2</v>
      </c>
      <c r="E200" t="s">
        <v>3</v>
      </c>
      <c r="F200" t="s">
        <v>4</v>
      </c>
      <c r="G200" t="s">
        <v>221</v>
      </c>
      <c r="H200" t="s">
        <v>6</v>
      </c>
      <c r="I200" t="s">
        <v>7</v>
      </c>
      <c r="J200" t="s">
        <v>4</v>
      </c>
      <c r="K200" t="s">
        <v>1136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304</v>
      </c>
      <c r="V200" t="s">
        <v>14</v>
      </c>
      <c r="W200" t="s">
        <v>16</v>
      </c>
      <c r="AD200" t="s">
        <v>18</v>
      </c>
      <c r="AE200" t="str" cm="1">
        <f t="array" ref="AE20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/cantos/src/chtml/s/shemaisrael.html</v>
      </c>
      <c r="AF200" t="s">
        <v>20</v>
      </c>
      <c r="AG200" t="str">
        <f>LOWER(LEFT(Table13456[[#This Row],[Titulo]],1))</f>
        <v>s</v>
      </c>
      <c r="AH200" t="str">
        <f>_xlfn.CONCAT(Table13456[[#This Row],[ID]:[c021]])</f>
        <v>{id:199,title: "Shemá Israel", subtitle: "Dt 6,4-9", category: "Catecumenado", moments: ["Cuaresma", "Laudes/Visperas", "Comunión"], url: "/cantos/src/chtml/s/shemaisrael.html"},</v>
      </c>
    </row>
    <row r="201" spans="1:34" x14ac:dyDescent="0.35">
      <c r="A201">
        <v>149</v>
      </c>
      <c r="B201" t="s">
        <v>1</v>
      </c>
      <c r="C201">
        <v>200</v>
      </c>
      <c r="D201" t="s">
        <v>2</v>
      </c>
      <c r="E201" t="s">
        <v>3</v>
      </c>
      <c r="F201" t="s">
        <v>4</v>
      </c>
      <c r="G201" t="s">
        <v>621</v>
      </c>
      <c r="H201" t="s">
        <v>6</v>
      </c>
      <c r="I201" t="s">
        <v>7</v>
      </c>
      <c r="J201" t="s">
        <v>4</v>
      </c>
      <c r="K201" t="s">
        <v>404</v>
      </c>
      <c r="L201" t="s">
        <v>9</v>
      </c>
      <c r="M201" t="s">
        <v>10</v>
      </c>
      <c r="N201" t="s">
        <v>4</v>
      </c>
      <c r="O201" t="s">
        <v>11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262</v>
      </c>
      <c r="AD201" t="s">
        <v>18</v>
      </c>
      <c r="AE201" t="str" cm="1">
        <f t="array" ref="AE20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/cantos/src/chtml/s/shlomlejmariam.html</v>
      </c>
      <c r="AF201" t="s">
        <v>20</v>
      </c>
      <c r="AG201" t="str">
        <f>LOWER(LEFT(Table13456[[#This Row],[Titulo]],1))</f>
        <v>s</v>
      </c>
      <c r="AH201" t="str">
        <f>_xlfn.CONCAT(Table13456[[#This Row],[ID]:[c021]])</f>
        <v>{id:200,title: "Shlom lej Mariam", subtitle: "Ave María en arameo antiguo", category: "Precatecumenado", moments: ["Laudes/Visperas", "Antiguo Testamento"], url: "/cantos/src/chtml/s/shlomlejmariam.html"},</v>
      </c>
    </row>
    <row r="202" spans="1:34" x14ac:dyDescent="0.35">
      <c r="A202">
        <v>150</v>
      </c>
      <c r="B202" t="s">
        <v>1</v>
      </c>
      <c r="C202">
        <v>201</v>
      </c>
      <c r="D202" t="s">
        <v>2</v>
      </c>
      <c r="E202" t="s">
        <v>3</v>
      </c>
      <c r="F202" t="s">
        <v>4</v>
      </c>
      <c r="G202" t="s">
        <v>622</v>
      </c>
      <c r="H202" t="s">
        <v>6</v>
      </c>
      <c r="I202" t="s">
        <v>7</v>
      </c>
      <c r="J202" t="s">
        <v>4</v>
      </c>
      <c r="K202" t="s">
        <v>1086</v>
      </c>
      <c r="L202" t="s">
        <v>9</v>
      </c>
      <c r="M202" t="s">
        <v>10</v>
      </c>
      <c r="N202" t="s">
        <v>4</v>
      </c>
      <c r="O202" t="s">
        <v>11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/cantos/src/chtml/s/sielsenornoconstruyelacasa.html</v>
      </c>
      <c r="AF202" t="s">
        <v>20</v>
      </c>
      <c r="AG202" t="str">
        <f>LOWER(LEFT(Table13456[[#This Row],[Titulo]],1))</f>
        <v>s</v>
      </c>
      <c r="AH202" t="str">
        <f>_xlfn.CONCAT(Table13456[[#This Row],[ID]:[c021]])</f>
        <v>{id:201,title: "Si el Señor no construye la casa", subtitle: "Sal 127 (126)", category: "Precatecumenado", moments: ["Antiguo Testamento"], url: "/cantos/src/chtml/s/sielsenornoconstruyelacasa.html"},</v>
      </c>
    </row>
    <row r="203" spans="1:34" x14ac:dyDescent="0.35">
      <c r="A203">
        <v>151</v>
      </c>
      <c r="B203" t="s">
        <v>1</v>
      </c>
      <c r="C203">
        <v>202</v>
      </c>
      <c r="D203" t="s">
        <v>2</v>
      </c>
      <c r="E203" t="s">
        <v>3</v>
      </c>
      <c r="F203" t="s">
        <v>4</v>
      </c>
      <c r="G203" t="s">
        <v>623</v>
      </c>
      <c r="H203" t="s">
        <v>6</v>
      </c>
      <c r="I203" t="s">
        <v>7</v>
      </c>
      <c r="J203" t="s">
        <v>4</v>
      </c>
      <c r="K203" t="s">
        <v>1087</v>
      </c>
      <c r="L203" t="s">
        <v>9</v>
      </c>
      <c r="M203" t="s">
        <v>10</v>
      </c>
      <c r="N203" t="s">
        <v>4</v>
      </c>
      <c r="O203" t="s">
        <v>11</v>
      </c>
      <c r="P203" t="s">
        <v>4</v>
      </c>
      <c r="Q203" t="s">
        <v>12</v>
      </c>
      <c r="R203" t="s">
        <v>4</v>
      </c>
      <c r="S203" t="s">
        <v>16</v>
      </c>
      <c r="T203" t="s">
        <v>14</v>
      </c>
      <c r="U203" t="s">
        <v>263</v>
      </c>
      <c r="AD203" t="s">
        <v>18</v>
      </c>
      <c r="AE203" t="str" cm="1">
        <f t="array" ref="AE20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/cantos/src/chtml/s/sihabeisresucitadoconcristo.html</v>
      </c>
      <c r="AF203" t="s">
        <v>20</v>
      </c>
      <c r="AG203" t="str">
        <f>LOWER(LEFT(Table13456[[#This Row],[Titulo]],1))</f>
        <v>s</v>
      </c>
      <c r="AH203" t="str">
        <f>_xlfn.CONCAT(Table13456[[#This Row],[ID]:[c021]])</f>
        <v>{id:202,title: "Si habéis resucitado con Cristo", subtitle: "Colosense 3,1-4", category: "Precatecumenado", moments: ["Comunión", "Nuevo Testamento"], url: "/cantos/src/chtml/s/sihabeisresucitadoconcristo.html"},</v>
      </c>
    </row>
    <row r="204" spans="1:34" x14ac:dyDescent="0.35">
      <c r="A204">
        <v>152</v>
      </c>
      <c r="B204" t="s">
        <v>1</v>
      </c>
      <c r="C204">
        <v>203</v>
      </c>
      <c r="D204" t="s">
        <v>2</v>
      </c>
      <c r="E204" t="s">
        <v>3</v>
      </c>
      <c r="F204" t="s">
        <v>4</v>
      </c>
      <c r="G204" t="s">
        <v>138</v>
      </c>
      <c r="H204" t="s">
        <v>6</v>
      </c>
      <c r="I204" t="s">
        <v>7</v>
      </c>
      <c r="J204" t="s">
        <v>4</v>
      </c>
      <c r="K204" t="s">
        <v>1088</v>
      </c>
      <c r="L204" t="s">
        <v>9</v>
      </c>
      <c r="M204" t="s">
        <v>10</v>
      </c>
      <c r="N204" t="s">
        <v>4</v>
      </c>
      <c r="O204" t="s">
        <v>11</v>
      </c>
      <c r="P204" t="s">
        <v>4</v>
      </c>
      <c r="Q204" t="s">
        <v>12</v>
      </c>
      <c r="R204" t="s">
        <v>4</v>
      </c>
      <c r="S204" t="s">
        <v>15</v>
      </c>
      <c r="T204" t="s">
        <v>14</v>
      </c>
      <c r="U204" t="s">
        <v>262</v>
      </c>
      <c r="AD204" t="s">
        <v>18</v>
      </c>
      <c r="AE204" t="str" cm="1">
        <f t="array" ref="AE20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/cantos/src/chtml/s/sihoyescuchaissuvoz.html</v>
      </c>
      <c r="AF204" t="s">
        <v>20</v>
      </c>
      <c r="AG204" t="str">
        <f>LOWER(LEFT(Table13456[[#This Row],[Titulo]],1))</f>
        <v>s</v>
      </c>
      <c r="AH204" t="str">
        <f>_xlfn.CONCAT(Table13456[[#This Row],[ID]:[c021]])</f>
        <v>{id:203,title: "Si hoy escucháis su voz", subtitle: "Sal 95 (94)", category: "Precatecumenado", moments: ["Pentecostés", "Antiguo Testamento"], url: "/cantos/src/chtml/s/sihoyescuchaissuvoz.html"},</v>
      </c>
    </row>
    <row r="205" spans="1:34" x14ac:dyDescent="0.35">
      <c r="A205">
        <v>153</v>
      </c>
      <c r="B205" t="s">
        <v>1</v>
      </c>
      <c r="C205">
        <v>204</v>
      </c>
      <c r="D205" t="s">
        <v>2</v>
      </c>
      <c r="E205" t="s">
        <v>3</v>
      </c>
      <c r="F205" t="s">
        <v>4</v>
      </c>
      <c r="G205" t="s">
        <v>139</v>
      </c>
      <c r="H205" t="s">
        <v>6</v>
      </c>
      <c r="I205" t="s">
        <v>7</v>
      </c>
      <c r="J205" t="s">
        <v>4</v>
      </c>
      <c r="K205" t="s">
        <v>1089</v>
      </c>
      <c r="L205" t="s">
        <v>9</v>
      </c>
      <c r="M205" t="s">
        <v>10</v>
      </c>
      <c r="N205" t="s">
        <v>4</v>
      </c>
      <c r="O205" t="s">
        <v>11</v>
      </c>
      <c r="P205" t="s">
        <v>4</v>
      </c>
      <c r="Q205" t="s">
        <v>12</v>
      </c>
      <c r="R205" t="s">
        <v>4</v>
      </c>
      <c r="S205" t="s">
        <v>256</v>
      </c>
      <c r="T205" t="s">
        <v>14</v>
      </c>
      <c r="U205" t="s">
        <v>261</v>
      </c>
      <c r="AD205" t="s">
        <v>18</v>
      </c>
      <c r="AE205" t="str" cm="1">
        <f t="array" ref="AE20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/cantos/src/chtml/s/simeherefugiadoenelsenor.html</v>
      </c>
      <c r="AF205" t="s">
        <v>20</v>
      </c>
      <c r="AG205" t="str">
        <f>LOWER(LEFT(Table13456[[#This Row],[Titulo]],1))</f>
        <v>s</v>
      </c>
      <c r="AH205" t="str">
        <f>_xlfn.CONCAT(Table13456[[#This Row],[ID]:[c021]])</f>
        <v>{id:204,title: "Si me he refugiado en el Señor", subtitle: "Sal 11(10)", category: "Precatecumenado", moments: ["Virgen", "Final"], url: "/cantos/src/chtml/s/simeherefugiadoenelsenor.html"},</v>
      </c>
    </row>
    <row r="206" spans="1:34" x14ac:dyDescent="0.35">
      <c r="A206">
        <v>235</v>
      </c>
      <c r="B206" t="s">
        <v>1</v>
      </c>
      <c r="C206">
        <v>205</v>
      </c>
      <c r="D206" t="s">
        <v>2</v>
      </c>
      <c r="E206" t="s">
        <v>3</v>
      </c>
      <c r="F206" t="s">
        <v>4</v>
      </c>
      <c r="G206" t="s">
        <v>624</v>
      </c>
      <c r="H206" t="s">
        <v>6</v>
      </c>
      <c r="I206" t="s">
        <v>7</v>
      </c>
      <c r="J206" t="s">
        <v>4</v>
      </c>
      <c r="K206" t="s">
        <v>474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17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/cantos/src/chtml/s/sientatesolitarioysilencioso.html</v>
      </c>
      <c r="AF206" t="s">
        <v>20</v>
      </c>
      <c r="AG206" t="str">
        <f>LOWER(LEFT(Table13456[[#This Row],[Titulo]],1))</f>
        <v>s</v>
      </c>
      <c r="AH206" t="str">
        <f>_xlfn.CONCAT(Table13456[[#This Row],[ID]:[c021]])</f>
        <v>{id:205,title: "Siéntate solitario y silencioso", subtitle: "Lamentaciones 3", category: "Catecumenado", moments: ["Entrada", "Antiguo Testamento"], url: "/cantos/src/chtml/s/sientatesolitarioysilencioso.html"},</v>
      </c>
    </row>
    <row r="207" spans="1:34" x14ac:dyDescent="0.35">
      <c r="A207">
        <v>154</v>
      </c>
      <c r="B207" t="s">
        <v>1</v>
      </c>
      <c r="C207">
        <v>206</v>
      </c>
      <c r="D207" t="s">
        <v>2</v>
      </c>
      <c r="E207" t="s">
        <v>3</v>
      </c>
      <c r="F207" t="s">
        <v>4</v>
      </c>
      <c r="G207" t="s">
        <v>625</v>
      </c>
      <c r="H207" t="s">
        <v>6</v>
      </c>
      <c r="I207" t="s">
        <v>7</v>
      </c>
      <c r="J207" t="s">
        <v>4</v>
      </c>
      <c r="K207" t="s">
        <v>1090</v>
      </c>
      <c r="L207" t="s">
        <v>9</v>
      </c>
      <c r="M207" t="s">
        <v>10</v>
      </c>
      <c r="N207" t="s">
        <v>4</v>
      </c>
      <c r="O207" t="s">
        <v>11</v>
      </c>
      <c r="P207" t="s">
        <v>4</v>
      </c>
      <c r="Q207" t="s">
        <v>12</v>
      </c>
      <c r="R207" t="s">
        <v>4</v>
      </c>
      <c r="S207" t="s">
        <v>253</v>
      </c>
      <c r="T207" t="s">
        <v>14</v>
      </c>
      <c r="U207" t="s">
        <v>13</v>
      </c>
      <c r="AD207" t="s">
        <v>18</v>
      </c>
      <c r="AE207" t="str" cm="1">
        <f t="array" ref="AE20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/cantos/src/chtml/s/sionmadredetodoslospueblos.html</v>
      </c>
      <c r="AF207" t="s">
        <v>20</v>
      </c>
      <c r="AG207" t="str">
        <f>LOWER(LEFT(Table13456[[#This Row],[Titulo]],1))</f>
        <v>s</v>
      </c>
      <c r="AH207" t="str">
        <f>_xlfn.CONCAT(Table13456[[#This Row],[ID]:[c021]])</f>
        <v>{id:206,title: "Sión, madre de todos los pueblos", subtitle: "Sal 87 (86)", category: "Precatecumenado", moments: ["Adviento", "Pascua"], url: "/cantos/src/chtml/s/sionmadredetodoslospueblos.html"},</v>
      </c>
    </row>
    <row r="208" spans="1:34" x14ac:dyDescent="0.35">
      <c r="A208">
        <v>155</v>
      </c>
      <c r="B208" t="s">
        <v>1</v>
      </c>
      <c r="C208">
        <v>207</v>
      </c>
      <c r="D208" t="s">
        <v>2</v>
      </c>
      <c r="E208" t="s">
        <v>3</v>
      </c>
      <c r="F208" t="s">
        <v>4</v>
      </c>
      <c r="G208" t="s">
        <v>626</v>
      </c>
      <c r="H208" t="s">
        <v>6</v>
      </c>
      <c r="I208" t="s">
        <v>7</v>
      </c>
      <c r="J208" t="s">
        <v>4</v>
      </c>
      <c r="K208" t="s">
        <v>1074</v>
      </c>
      <c r="L208" t="s">
        <v>9</v>
      </c>
      <c r="M208" t="s">
        <v>10</v>
      </c>
      <c r="N208" t="s">
        <v>4</v>
      </c>
      <c r="O208" t="s">
        <v>11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/cantos/src/chtml/s/solaasolo.html</v>
      </c>
      <c r="AF208" t="s">
        <v>20</v>
      </c>
      <c r="AG208" t="str">
        <f>LOWER(LEFT(Table13456[[#This Row],[Titulo]],1))</f>
        <v>s</v>
      </c>
      <c r="AH208" t="str">
        <f>_xlfn.CONCAT(Table13456[[#This Row],[ID]:[c021]])</f>
        <v>{id:207,title: "Sola a Solo", subtitle: "(Kiko Argüello)", category: "Precatecumenado", moments: ["Antiguo Testamento"], url: "/cantos/src/chtml/s/solaasolo.html"},</v>
      </c>
    </row>
    <row r="209" spans="1:34" x14ac:dyDescent="0.35">
      <c r="A209">
        <v>156</v>
      </c>
      <c r="B209" t="s">
        <v>1</v>
      </c>
      <c r="C209">
        <v>208</v>
      </c>
      <c r="D209" t="s">
        <v>2</v>
      </c>
      <c r="E209" t="s">
        <v>3</v>
      </c>
      <c r="F209" t="s">
        <v>4</v>
      </c>
      <c r="G209" t="s">
        <v>627</v>
      </c>
      <c r="H209" t="s">
        <v>6</v>
      </c>
      <c r="I209" t="s">
        <v>7</v>
      </c>
      <c r="J209" t="s">
        <v>4</v>
      </c>
      <c r="K209" t="s">
        <v>1091</v>
      </c>
      <c r="L209" t="s">
        <v>9</v>
      </c>
      <c r="M209" t="s">
        <v>10</v>
      </c>
      <c r="N209" t="s">
        <v>4</v>
      </c>
      <c r="O209" t="s">
        <v>11</v>
      </c>
      <c r="P209" t="s">
        <v>4</v>
      </c>
      <c r="Q209" t="s">
        <v>12</v>
      </c>
      <c r="R209" t="s">
        <v>4</v>
      </c>
      <c r="S209" t="s">
        <v>255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/cantos/src/chtml/s/stabatmaterdolorosa.html</v>
      </c>
      <c r="AF209" t="s">
        <v>20</v>
      </c>
      <c r="AG209" t="str">
        <f>LOWER(LEFT(Table13456[[#This Row],[Titulo]],1))</f>
        <v>s</v>
      </c>
      <c r="AH209" t="str">
        <f>_xlfn.CONCAT(Table13456[[#This Row],[ID]:[c021]])</f>
        <v>{id:208,title: "Stabat Mater dolorosa", subtitle: "Himno latin", category: "Precatecumenado", moments: ["Cuaresma", "Antiguo Testamento"], url: "/cantos/src/chtml/s/stabatmaterdolorosa.html"},</v>
      </c>
    </row>
    <row r="210" spans="1:34" x14ac:dyDescent="0.35">
      <c r="A210">
        <v>244</v>
      </c>
      <c r="B210" t="s">
        <v>1</v>
      </c>
      <c r="C210">
        <v>209</v>
      </c>
      <c r="D210" t="s">
        <v>2</v>
      </c>
      <c r="E210" t="s">
        <v>3</v>
      </c>
      <c r="F210" t="s">
        <v>4</v>
      </c>
      <c r="G210" t="s">
        <v>248</v>
      </c>
      <c r="H210" t="s">
        <v>6</v>
      </c>
      <c r="I210" t="s">
        <v>7</v>
      </c>
      <c r="J210" t="s">
        <v>4</v>
      </c>
      <c r="K210" t="s">
        <v>1140</v>
      </c>
      <c r="L210" t="s">
        <v>9</v>
      </c>
      <c r="M210" t="s">
        <v>10</v>
      </c>
      <c r="N210" t="s">
        <v>4</v>
      </c>
      <c r="O210" s="5" t="s">
        <v>510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/cantos/src/chtml/s/subaelesposoallenodesutalamo.html</v>
      </c>
      <c r="AF210" t="s">
        <v>20</v>
      </c>
      <c r="AG210" t="str">
        <f>LOWER(LEFT(Table13456[[#This Row],[Titulo]],1))</f>
        <v>s</v>
      </c>
      <c r="AH210" t="str">
        <f>_xlfn.CONCAT(Table13456[[#This Row],[ID]:[c021]])</f>
        <v>{id:209,title: "Suba el Esposo al leño de su tálamo", subtitle: "Himno (San Quodvultdeus)", category: "Eleccion", moments: ["Cuaresma", "Antiguo Testamento"], url: "/cantos/src/chtml/s/subaelesposoallenodesutalamo.html"},</v>
      </c>
    </row>
    <row r="211" spans="1:34" x14ac:dyDescent="0.35">
      <c r="A211">
        <v>157</v>
      </c>
      <c r="B211" t="s">
        <v>1</v>
      </c>
      <c r="C211">
        <v>210</v>
      </c>
      <c r="D211" t="s">
        <v>2</v>
      </c>
      <c r="E211" t="s">
        <v>3</v>
      </c>
      <c r="F211" t="s">
        <v>4</v>
      </c>
      <c r="G211" t="s">
        <v>628</v>
      </c>
      <c r="H211" t="s">
        <v>6</v>
      </c>
      <c r="I211" t="s">
        <v>7</v>
      </c>
      <c r="J211" t="s">
        <v>4</v>
      </c>
      <c r="K211" t="s">
        <v>1092</v>
      </c>
      <c r="L211" t="s">
        <v>9</v>
      </c>
      <c r="M211" t="s">
        <v>10</v>
      </c>
      <c r="N211" t="s">
        <v>4</v>
      </c>
      <c r="O211" t="s">
        <v>11</v>
      </c>
      <c r="P211" t="s">
        <v>4</v>
      </c>
      <c r="Q211" t="s">
        <v>12</v>
      </c>
      <c r="R211" t="s">
        <v>4</v>
      </c>
      <c r="S211" t="s">
        <v>261</v>
      </c>
      <c r="T211" t="s">
        <v>14</v>
      </c>
      <c r="U211" t="s">
        <v>262</v>
      </c>
      <c r="AD211" t="s">
        <v>18</v>
      </c>
      <c r="AE211" t="str" cm="1">
        <f t="array" ref="AE21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/cantos/src/chtml/s/subediosentreaclamaciones.html</v>
      </c>
      <c r="AF211" t="s">
        <v>20</v>
      </c>
      <c r="AG211" t="str">
        <f>LOWER(LEFT(Table13456[[#This Row],[Titulo]],1))</f>
        <v>s</v>
      </c>
      <c r="AH211" t="str">
        <f>_xlfn.CONCAT(Table13456[[#This Row],[ID]:[c021]])</f>
        <v>{id:210,title: "Sube Dios entre aclamaciones", subtitle: "Sal 47 (46)", category: "Precatecumenado", moments: ["Final", "Antiguo Testamento"], url: "/cantos/src/chtml/s/subediosentreaclamaciones.html"},</v>
      </c>
    </row>
    <row r="212" spans="1:34" x14ac:dyDescent="0.35">
      <c r="A212">
        <v>220</v>
      </c>
      <c r="B212" t="s">
        <v>1</v>
      </c>
      <c r="C212">
        <v>211</v>
      </c>
      <c r="D212" t="s">
        <v>2</v>
      </c>
      <c r="E212" t="s">
        <v>3</v>
      </c>
      <c r="F212" t="s">
        <v>4</v>
      </c>
      <c r="G212" t="s">
        <v>197</v>
      </c>
      <c r="H212" t="s">
        <v>6</v>
      </c>
      <c r="I212" t="s">
        <v>7</v>
      </c>
      <c r="J212" t="s">
        <v>4</v>
      </c>
      <c r="K212" t="s">
        <v>335</v>
      </c>
      <c r="L212" t="s">
        <v>9</v>
      </c>
      <c r="M212" t="s">
        <v>10</v>
      </c>
      <c r="N212" t="s">
        <v>4</v>
      </c>
      <c r="O212" s="3" t="s">
        <v>511</v>
      </c>
      <c r="P212" t="s">
        <v>4</v>
      </c>
      <c r="Q212" t="s">
        <v>12</v>
      </c>
      <c r="R212" t="s">
        <v>4</v>
      </c>
      <c r="S212" t="s">
        <v>256</v>
      </c>
      <c r="AD212" t="s">
        <v>18</v>
      </c>
      <c r="AE212" t="str" cm="1">
        <f t="array" ref="AE21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/cantos/src/chtml/t/tedeum.html</v>
      </c>
      <c r="AF212" t="s">
        <v>20</v>
      </c>
      <c r="AG212" t="str">
        <f>LOWER(LEFT(Table13456[[#This Row],[Titulo]],1))</f>
        <v>t</v>
      </c>
      <c r="AH212" t="str">
        <f>_xlfn.CONCAT(Table13456[[#This Row],[ID]:[c021]])</f>
        <v>{id:211,title: "Te Deum", subtitle: "Himno", category: "Liturgia", moments: ["Virgen"], url: "/cantos/src/chtml/t/tedeum.html"},</v>
      </c>
    </row>
    <row r="213" spans="1:34" x14ac:dyDescent="0.35">
      <c r="A213">
        <v>158</v>
      </c>
      <c r="B213" t="s">
        <v>1</v>
      </c>
      <c r="C213">
        <v>212</v>
      </c>
      <c r="D213" t="s">
        <v>2</v>
      </c>
      <c r="E213" t="s">
        <v>3</v>
      </c>
      <c r="F213" t="s">
        <v>4</v>
      </c>
      <c r="G213" t="s">
        <v>144</v>
      </c>
      <c r="H213" t="s">
        <v>6</v>
      </c>
      <c r="I213" t="s">
        <v>7</v>
      </c>
      <c r="J213" t="s">
        <v>4</v>
      </c>
      <c r="K213" t="s">
        <v>1093</v>
      </c>
      <c r="L213" t="s">
        <v>9</v>
      </c>
      <c r="M213" t="s">
        <v>10</v>
      </c>
      <c r="N213" t="s">
        <v>4</v>
      </c>
      <c r="O213" t="s">
        <v>11</v>
      </c>
      <c r="P213" t="s">
        <v>4</v>
      </c>
      <c r="Q213" t="s">
        <v>12</v>
      </c>
      <c r="R213" t="s">
        <v>4</v>
      </c>
      <c r="S213" t="s">
        <v>255</v>
      </c>
      <c r="T213" t="s">
        <v>14</v>
      </c>
      <c r="U213" t="s">
        <v>256</v>
      </c>
      <c r="AD213" t="s">
        <v>18</v>
      </c>
      <c r="AE213" t="str" cm="1">
        <f t="array" ref="AE21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/cantos/src/chtml/t/teestoyllamandosenor.html</v>
      </c>
      <c r="AF213" t="s">
        <v>20</v>
      </c>
      <c r="AG213" t="str">
        <f>LOWER(LEFT(Table13456[[#This Row],[Titulo]],1))</f>
        <v>t</v>
      </c>
      <c r="AH213" t="str">
        <f>_xlfn.CONCAT(Table13456[[#This Row],[ID]:[c021]])</f>
        <v>{id:212,title: "Te estoy llamando, Señor", subtitle: "Sal 141 (140)", category: "Precatecumenado", moments: ["Cuaresma", "Virgen"], url: "/cantos/src/chtml/t/teestoyllamandosenor.html"},</v>
      </c>
    </row>
    <row r="214" spans="1:34" x14ac:dyDescent="0.35">
      <c r="A214">
        <v>159</v>
      </c>
      <c r="B214" t="s">
        <v>1</v>
      </c>
      <c r="C214">
        <v>213</v>
      </c>
      <c r="D214" t="s">
        <v>2</v>
      </c>
      <c r="E214" t="s">
        <v>3</v>
      </c>
      <c r="F214" t="s">
        <v>4</v>
      </c>
      <c r="G214" t="s">
        <v>629</v>
      </c>
      <c r="H214" t="s">
        <v>6</v>
      </c>
      <c r="I214" t="s">
        <v>7</v>
      </c>
      <c r="J214" t="s">
        <v>4</v>
      </c>
      <c r="K214" t="s">
        <v>1094</v>
      </c>
      <c r="L214" t="s">
        <v>9</v>
      </c>
      <c r="M214" t="s">
        <v>10</v>
      </c>
      <c r="N214" t="s">
        <v>4</v>
      </c>
      <c r="O214" t="s">
        <v>11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/cantos/src/chtml/t/tehemanifestadomipecado.html</v>
      </c>
      <c r="AF214" t="s">
        <v>20</v>
      </c>
      <c r="AG214" t="str">
        <f>LOWER(LEFT(Table13456[[#This Row],[Titulo]],1))</f>
        <v>t</v>
      </c>
      <c r="AH214" t="str">
        <f>_xlfn.CONCAT(Table13456[[#This Row],[ID]:[c021]])</f>
        <v>{id:213,title: "Te he manifestado mi pecado", subtitle: "Sal 32 (31)", category: "Precatecumenado", moments: ["Pascua"], url: "/cantos/src/chtml/t/tehemanifestadomipecado.html"},</v>
      </c>
    </row>
    <row r="215" spans="1:34" x14ac:dyDescent="0.35">
      <c r="A215">
        <v>236</v>
      </c>
      <c r="B215" t="s">
        <v>1</v>
      </c>
      <c r="C215">
        <v>214</v>
      </c>
      <c r="D215" t="s">
        <v>2</v>
      </c>
      <c r="E215" t="s">
        <v>3</v>
      </c>
      <c r="F215" t="s">
        <v>4</v>
      </c>
      <c r="G215" t="s">
        <v>249</v>
      </c>
      <c r="H215" t="s">
        <v>6</v>
      </c>
      <c r="I215" t="s">
        <v>7</v>
      </c>
      <c r="J215" t="s">
        <v>4</v>
      </c>
      <c r="K215" t="s">
        <v>501</v>
      </c>
      <c r="L215" t="s">
        <v>9</v>
      </c>
      <c r="M215" t="s">
        <v>10</v>
      </c>
      <c r="N215" t="s">
        <v>4</v>
      </c>
      <c r="O215" s="4" t="s">
        <v>198</v>
      </c>
      <c r="P215" t="s">
        <v>4</v>
      </c>
      <c r="Q215" t="s">
        <v>12</v>
      </c>
      <c r="R215" t="s">
        <v>4</v>
      </c>
      <c r="S215" t="s">
        <v>13</v>
      </c>
      <c r="T215" t="s">
        <v>14</v>
      </c>
      <c r="U215" t="s">
        <v>15</v>
      </c>
      <c r="V215" t="s">
        <v>14</v>
      </c>
      <c r="W215" t="s">
        <v>259</v>
      </c>
      <c r="AD215" t="s">
        <v>18</v>
      </c>
      <c r="AE215" t="str" cm="1">
        <f t="array" ref="AE21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/cantos/src/chtml/t/tueresmiesperanzasenor.html</v>
      </c>
      <c r="AF215" t="s">
        <v>20</v>
      </c>
      <c r="AG215" t="str">
        <f>LOWER(LEFT(Table13456[[#This Row],[Titulo]],1))</f>
        <v>t</v>
      </c>
      <c r="AH215" t="str">
        <f>_xlfn.CONCAT(Table13456[[#This Row],[ID]:[c021]])</f>
        <v>{id:214,title: "Tú eres mi esperanza, Señor", subtitle: "Oda XXIX de Salomón", category: "Catecumenado", moments: ["Pascua", "Pentecostés", "Paz"], url: "/cantos/src/chtml/t/tueresmiesperanzasenor.html"},</v>
      </c>
    </row>
    <row r="216" spans="1:34" x14ac:dyDescent="0.35">
      <c r="A216">
        <v>160</v>
      </c>
      <c r="B216" t="s">
        <v>1</v>
      </c>
      <c r="C216">
        <v>215</v>
      </c>
      <c r="D216" t="s">
        <v>2</v>
      </c>
      <c r="E216" t="s">
        <v>3</v>
      </c>
      <c r="F216" t="s">
        <v>4</v>
      </c>
      <c r="G216" t="s">
        <v>630</v>
      </c>
      <c r="H216" t="s">
        <v>6</v>
      </c>
      <c r="I216" t="s">
        <v>7</v>
      </c>
      <c r="J216" t="s">
        <v>4</v>
      </c>
      <c r="K216" t="s">
        <v>1095</v>
      </c>
      <c r="L216" t="s">
        <v>9</v>
      </c>
      <c r="M216" t="s">
        <v>10</v>
      </c>
      <c r="N216" t="s">
        <v>4</v>
      </c>
      <c r="O216" t="s">
        <v>11</v>
      </c>
      <c r="P216" t="s">
        <v>4</v>
      </c>
      <c r="Q216" t="s">
        <v>12</v>
      </c>
      <c r="R216" t="s">
        <v>4</v>
      </c>
      <c r="S216" t="s">
        <v>304</v>
      </c>
      <c r="AD216" t="s">
        <v>18</v>
      </c>
      <c r="AE216" t="str" cm="1">
        <f t="array" ref="AE21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/cantos/src/chtml/t/tuhascubiertodevergüenzalamuerte.html</v>
      </c>
      <c r="AF216" t="s">
        <v>20</v>
      </c>
      <c r="AG216" t="str">
        <f>LOWER(LEFT(Table13456[[#This Row],[Titulo]],1))</f>
        <v>t</v>
      </c>
      <c r="AH216" t="str">
        <f>_xlfn.CONCAT(Table13456[[#This Row],[ID]:[c021]])</f>
        <v>{id:215,title: "Tú has cubierto de vergüenza la muerte", subtitle: "Homilía Pascual (Melltón de Sardes)", category: "Precatecumenado", moments: ["Laudes/Visperas"], url: "/cantos/src/chtml/t/tuhascubiertodevergüenzalamuerte.html"},</v>
      </c>
    </row>
    <row r="217" spans="1:34" x14ac:dyDescent="0.35">
      <c r="A217">
        <v>161</v>
      </c>
      <c r="B217" t="s">
        <v>1</v>
      </c>
      <c r="C217">
        <v>216</v>
      </c>
      <c r="D217" t="s">
        <v>2</v>
      </c>
      <c r="E217" t="s">
        <v>3</v>
      </c>
      <c r="F217" t="s">
        <v>4</v>
      </c>
      <c r="G217" t="s">
        <v>146</v>
      </c>
      <c r="H217" t="s">
        <v>6</v>
      </c>
      <c r="I217" t="s">
        <v>7</v>
      </c>
      <c r="J217" t="s">
        <v>4</v>
      </c>
      <c r="K217" t="s">
        <v>1096</v>
      </c>
      <c r="L217" t="s">
        <v>9</v>
      </c>
      <c r="M217" t="s">
        <v>10</v>
      </c>
      <c r="N217" t="s">
        <v>4</v>
      </c>
      <c r="O217" t="s">
        <v>11</v>
      </c>
      <c r="P217" t="s">
        <v>4</v>
      </c>
      <c r="Q217" t="s">
        <v>12</v>
      </c>
      <c r="R217" t="s">
        <v>4</v>
      </c>
      <c r="S217" t="s">
        <v>262</v>
      </c>
      <c r="AD217" t="s">
        <v>18</v>
      </c>
      <c r="AE217" t="str" cm="1">
        <f t="array" ref="AE21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/cantos/src/chtml/t/tuqueeresfiel.html</v>
      </c>
      <c r="AF217" t="s">
        <v>20</v>
      </c>
      <c r="AG217" t="str">
        <f>LOWER(LEFT(Table13456[[#This Row],[Titulo]],1))</f>
        <v>t</v>
      </c>
      <c r="AH217" t="str">
        <f>_xlfn.CONCAT(Table13456[[#This Row],[ID]:[c021]])</f>
        <v>{id:216,title: "Tú que eres fiel", subtitle: "Sal 143 (142)", category: "Precatecumenado", moments: ["Antiguo Testamento"], url: "/cantos/src/chtml/t/tuqueeresfiel.html"},</v>
      </c>
    </row>
    <row r="218" spans="1:34" x14ac:dyDescent="0.35">
      <c r="A218">
        <v>162</v>
      </c>
      <c r="B218" t="s">
        <v>1</v>
      </c>
      <c r="C218">
        <v>217</v>
      </c>
      <c r="D218" t="s">
        <v>2</v>
      </c>
      <c r="E218" t="s">
        <v>3</v>
      </c>
      <c r="F218" t="s">
        <v>4</v>
      </c>
      <c r="G218" t="s">
        <v>631</v>
      </c>
      <c r="H218" t="s">
        <v>6</v>
      </c>
      <c r="I218" t="s">
        <v>7</v>
      </c>
      <c r="J218" t="s">
        <v>4</v>
      </c>
      <c r="K218" t="s">
        <v>415</v>
      </c>
      <c r="L218" t="s">
        <v>9</v>
      </c>
      <c r="M218" t="s">
        <v>10</v>
      </c>
      <c r="N218" t="s">
        <v>4</v>
      </c>
      <c r="O218" t="s">
        <v>11</v>
      </c>
      <c r="P218" t="s">
        <v>4</v>
      </c>
      <c r="Q218" t="s">
        <v>12</v>
      </c>
      <c r="R218" t="s">
        <v>4</v>
      </c>
      <c r="S218" t="s">
        <v>255</v>
      </c>
      <c r="T218" t="s">
        <v>14</v>
      </c>
      <c r="U218" t="s">
        <v>262</v>
      </c>
      <c r="AD218" t="s">
        <v>18</v>
      </c>
      <c r="AE218" t="str" cm="1">
        <f t="array" ref="AE21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/cantos/src/chtml/u/unretonobrotadeltroncodejese.html</v>
      </c>
      <c r="AF218" t="s">
        <v>20</v>
      </c>
      <c r="AG218" t="str">
        <f>LOWER(LEFT(Table13456[[#This Row],[Titulo]],1))</f>
        <v>u</v>
      </c>
      <c r="AH218" t="str">
        <f>_xlfn.CONCAT(Table13456[[#This Row],[ID]:[c021]])</f>
        <v>{id:217,title: "Un retoño brota del tronco de Jesé", subtitle: "Isaías 11,1-11", category: "Precatecumenado", moments: ["Cuaresma", "Antiguo Testamento"], url: "/cantos/src/chtml/u/unretonobrotadeltroncodejese.html"},</v>
      </c>
    </row>
    <row r="219" spans="1:34" x14ac:dyDescent="0.35">
      <c r="A219">
        <v>163</v>
      </c>
      <c r="B219" t="s">
        <v>1</v>
      </c>
      <c r="C219">
        <v>218</v>
      </c>
      <c r="D219" t="s">
        <v>2</v>
      </c>
      <c r="E219" t="s">
        <v>3</v>
      </c>
      <c r="F219" t="s">
        <v>4</v>
      </c>
      <c r="G219" t="s">
        <v>632</v>
      </c>
      <c r="H219" t="s">
        <v>6</v>
      </c>
      <c r="I219" t="s">
        <v>7</v>
      </c>
      <c r="J219" t="s">
        <v>4</v>
      </c>
      <c r="K219" t="s">
        <v>416</v>
      </c>
      <c r="L219" t="s">
        <v>9</v>
      </c>
      <c r="M219" t="s">
        <v>10</v>
      </c>
      <c r="N219" t="s">
        <v>4</v>
      </c>
      <c r="O219" t="s">
        <v>11</v>
      </c>
      <c r="P219" t="s">
        <v>4</v>
      </c>
      <c r="Q219" t="s">
        <v>12</v>
      </c>
      <c r="R219" t="s">
        <v>4</v>
      </c>
      <c r="S219" t="s">
        <v>253</v>
      </c>
      <c r="T219" t="s">
        <v>14</v>
      </c>
      <c r="U219" t="s">
        <v>255</v>
      </c>
      <c r="AD219" t="s">
        <v>18</v>
      </c>
      <c r="AE219" t="str" cm="1">
        <f t="array" ref="AE21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/cantos/src/chtml/u/unagransenal.html</v>
      </c>
      <c r="AF219" t="s">
        <v>20</v>
      </c>
      <c r="AG219" t="str">
        <f>LOWER(LEFT(Table13456[[#This Row],[Titulo]],1))</f>
        <v>u</v>
      </c>
      <c r="AH219" t="str">
        <f>_xlfn.CONCAT(Table13456[[#This Row],[ID]:[c021]])</f>
        <v>{id:218,title: "Una gran señal", subtitle: "Apocalipsis 12", category: "Precatecumenado", moments: ["Adviento", "Cuaresma"], url: "/cantos/src/chtml/u/unagransenal.html"},</v>
      </c>
    </row>
    <row r="220" spans="1:34" x14ac:dyDescent="0.35">
      <c r="A220">
        <v>164</v>
      </c>
      <c r="B220" t="s">
        <v>1</v>
      </c>
      <c r="C220">
        <v>219</v>
      </c>
      <c r="D220" t="s">
        <v>2</v>
      </c>
      <c r="E220" t="s">
        <v>3</v>
      </c>
      <c r="F220" t="s">
        <v>4</v>
      </c>
      <c r="G220" t="s">
        <v>633</v>
      </c>
      <c r="H220" t="s">
        <v>6</v>
      </c>
      <c r="I220" t="s">
        <v>7</v>
      </c>
      <c r="J220" t="s">
        <v>4</v>
      </c>
      <c r="K220" t="s">
        <v>1097</v>
      </c>
      <c r="L220" t="s">
        <v>9</v>
      </c>
      <c r="M220" t="s">
        <v>10</v>
      </c>
      <c r="N220" t="s">
        <v>4</v>
      </c>
      <c r="O220" t="s">
        <v>11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256</v>
      </c>
      <c r="V220" t="s">
        <v>14</v>
      </c>
      <c r="W220" t="s">
        <v>508</v>
      </c>
      <c r="AD220" t="s">
        <v>18</v>
      </c>
      <c r="AE220" t="str" cm="1">
        <f t="array" ref="AE22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/cantos/src/chtml/u/uriuriura.html</v>
      </c>
      <c r="AF220" t="s">
        <v>20</v>
      </c>
      <c r="AG220" t="str">
        <f>LOWER(LEFT(Table13456[[#This Row],[Titulo]],1))</f>
        <v>u</v>
      </c>
      <c r="AH220" t="str">
        <f>_xlfn.CONCAT(Table13456[[#This Row],[ID]:[c021]])</f>
        <v>{id:219,title: "Urí, urí, urá", subtitle: "Villancico (Kiko Argüello)", category: "Precatecumenado", moments: ["Pascua", "Virgen", "Fracción del Pan"], url: "/cantos/src/chtml/u/uriuriura.html"},</v>
      </c>
    </row>
    <row r="221" spans="1:34" x14ac:dyDescent="0.35">
      <c r="A221">
        <v>165</v>
      </c>
      <c r="B221" t="s">
        <v>1</v>
      </c>
      <c r="C221">
        <v>220</v>
      </c>
      <c r="D221" t="s">
        <v>2</v>
      </c>
      <c r="E221" t="s">
        <v>3</v>
      </c>
      <c r="F221" t="s">
        <v>4</v>
      </c>
      <c r="G221" t="s">
        <v>634</v>
      </c>
      <c r="H221" t="s">
        <v>6</v>
      </c>
      <c r="I221" t="s">
        <v>7</v>
      </c>
      <c r="J221" t="s">
        <v>4</v>
      </c>
      <c r="K221" t="s">
        <v>1097</v>
      </c>
      <c r="L221" t="s">
        <v>9</v>
      </c>
      <c r="M221" t="s">
        <v>10</v>
      </c>
      <c r="N221" t="s">
        <v>4</v>
      </c>
      <c r="O221" t="s">
        <v>11</v>
      </c>
      <c r="P221" t="s">
        <v>4</v>
      </c>
      <c r="Q221" t="s">
        <v>12</v>
      </c>
      <c r="R221" t="s">
        <v>4</v>
      </c>
      <c r="S221" t="s">
        <v>255</v>
      </c>
      <c r="T221" t="s">
        <v>14</v>
      </c>
      <c r="U221" t="s">
        <v>17</v>
      </c>
      <c r="V221" t="s">
        <v>14</v>
      </c>
      <c r="W221" t="s">
        <v>262</v>
      </c>
      <c r="AD221" t="s">
        <v>18</v>
      </c>
      <c r="AE221" t="str" cm="1">
        <f t="array" ref="AE22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/cantos/src/chtml/v/vamosyapastores.html</v>
      </c>
      <c r="AF221" t="s">
        <v>20</v>
      </c>
      <c r="AG221" t="str">
        <f>LOWER(LEFT(Table13456[[#This Row],[Titulo]],1))</f>
        <v>v</v>
      </c>
      <c r="AH221" t="str">
        <f>_xlfn.CONCAT(Table13456[[#This Row],[ID]:[c021]])</f>
        <v>{id:220,title: "Vamos ya, pastores", subtitle: "Villancico (Kiko Argüello)", category: "Precatecumenado", moments: ["Cuaresma", "Entrada", "Antiguo Testamento"], url: "/cantos/src/chtml/v/vamosyapastores.html"},</v>
      </c>
    </row>
    <row r="222" spans="1:34" x14ac:dyDescent="0.35">
      <c r="A222">
        <v>166</v>
      </c>
      <c r="B222" t="s">
        <v>1</v>
      </c>
      <c r="C222">
        <v>221</v>
      </c>
      <c r="D222" t="s">
        <v>2</v>
      </c>
      <c r="E222" t="s">
        <v>3</v>
      </c>
      <c r="F222" t="s">
        <v>4</v>
      </c>
      <c r="G222" t="s">
        <v>250</v>
      </c>
      <c r="H222" t="s">
        <v>6</v>
      </c>
      <c r="I222" t="s">
        <v>7</v>
      </c>
      <c r="J222" t="s">
        <v>4</v>
      </c>
      <c r="K222" t="s">
        <v>1098</v>
      </c>
      <c r="L222" t="s">
        <v>9</v>
      </c>
      <c r="M222" t="s">
        <v>10</v>
      </c>
      <c r="N222" t="s">
        <v>4</v>
      </c>
      <c r="O222" t="s">
        <v>11</v>
      </c>
      <c r="P222" t="s">
        <v>4</v>
      </c>
      <c r="Q222" t="s">
        <v>12</v>
      </c>
      <c r="R222" t="s">
        <v>4</v>
      </c>
      <c r="S222" t="s">
        <v>254</v>
      </c>
      <c r="T222" t="s">
        <v>14</v>
      </c>
      <c r="U222" t="s">
        <v>15</v>
      </c>
      <c r="V222" t="s">
        <v>14</v>
      </c>
      <c r="W222" t="s">
        <v>16</v>
      </c>
      <c r="X222" t="s">
        <v>14</v>
      </c>
      <c r="Y222" t="s">
        <v>262</v>
      </c>
      <c r="AD222" t="s">
        <v>18</v>
      </c>
      <c r="AE222" t="str" cm="1">
        <f t="array" ref="AE22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/cantos/src/chtml/v/vendellibano.html</v>
      </c>
      <c r="AF222" t="s">
        <v>20</v>
      </c>
      <c r="AG222" t="str">
        <f>LOWER(LEFT(Table13456[[#This Row],[Titulo]],1))</f>
        <v>v</v>
      </c>
      <c r="AH222" t="str">
        <f>_xlfn.CONCAT(Table13456[[#This Row],[ID]:[c021]])</f>
        <v>{id:221,title: "Ven del Líbano", subtitle: "Cantar de los cantares 4,8ss", category: "Precatecumenado", moments: ["Navidad", "Pentecostés", "Comunión", "Antiguo Testamento"], url: "/cantos/src/chtml/v/vendellibano.html"},</v>
      </c>
    </row>
    <row r="223" spans="1:34" x14ac:dyDescent="0.35">
      <c r="A223">
        <v>167</v>
      </c>
      <c r="B223" t="s">
        <v>1</v>
      </c>
      <c r="C223">
        <v>222</v>
      </c>
      <c r="D223" t="s">
        <v>2</v>
      </c>
      <c r="E223" t="s">
        <v>3</v>
      </c>
      <c r="F223" t="s">
        <v>4</v>
      </c>
      <c r="G223" t="s">
        <v>635</v>
      </c>
      <c r="H223" t="s">
        <v>6</v>
      </c>
      <c r="I223" t="s">
        <v>7</v>
      </c>
      <c r="J223" t="s">
        <v>4</v>
      </c>
      <c r="K223" t="s">
        <v>1099</v>
      </c>
      <c r="L223" t="s">
        <v>9</v>
      </c>
      <c r="M223" t="s">
        <v>10</v>
      </c>
      <c r="N223" t="s">
        <v>4</v>
      </c>
      <c r="O223" t="s">
        <v>11</v>
      </c>
      <c r="P223" t="s">
        <v>4</v>
      </c>
      <c r="Q223" t="s">
        <v>12</v>
      </c>
      <c r="R223" t="s">
        <v>4</v>
      </c>
      <c r="S223" t="s">
        <v>253</v>
      </c>
      <c r="T223" t="s">
        <v>14</v>
      </c>
      <c r="U223" t="s">
        <v>15</v>
      </c>
      <c r="V223" t="s">
        <v>14</v>
      </c>
      <c r="W223" t="s">
        <v>256</v>
      </c>
      <c r="X223" t="s">
        <v>14</v>
      </c>
      <c r="Y223" t="s">
        <v>263</v>
      </c>
      <c r="AD223" t="s">
        <v>18</v>
      </c>
      <c r="AE223" t="str" cm="1">
        <f t="array" ref="AE22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/cantos/src/chtml/v/venespiritusanto.html</v>
      </c>
      <c r="AF223" t="s">
        <v>20</v>
      </c>
      <c r="AG223" t="str">
        <f>LOWER(LEFT(Table13456[[#This Row],[Titulo]],1))</f>
        <v>v</v>
      </c>
      <c r="AH223" t="str">
        <f>_xlfn.CONCAT(Table13456[[#This Row],[ID]:[c021]])</f>
        <v>{id:222,title: "Ven, Espíritu Santo", subtitle: "Secuencia de Pentecostés - Himno latin. «Veni, Sancte Spiritus»", category: "Precatecumenado", moments: ["Adviento", "Pentecostés", "Virgen", "Nuevo Testamento"], url: "/cantos/src/chtml/v/venespiritusanto.html"},</v>
      </c>
    </row>
    <row r="224" spans="1:34" x14ac:dyDescent="0.35">
      <c r="A224">
        <v>168</v>
      </c>
      <c r="B224" t="s">
        <v>1</v>
      </c>
      <c r="C224">
        <v>223</v>
      </c>
      <c r="D224" t="s">
        <v>2</v>
      </c>
      <c r="E224" t="s">
        <v>3</v>
      </c>
      <c r="F224" t="s">
        <v>4</v>
      </c>
      <c r="G224" t="s">
        <v>636</v>
      </c>
      <c r="H224" t="s">
        <v>6</v>
      </c>
      <c r="I224" t="s">
        <v>7</v>
      </c>
      <c r="J224" t="s">
        <v>4</v>
      </c>
      <c r="K224" t="s">
        <v>1100</v>
      </c>
      <c r="L224" t="s">
        <v>9</v>
      </c>
      <c r="M224" t="s">
        <v>10</v>
      </c>
      <c r="N224" t="s">
        <v>4</v>
      </c>
      <c r="O224" t="s">
        <v>11</v>
      </c>
      <c r="P224" t="s">
        <v>4</v>
      </c>
      <c r="Q224" t="s">
        <v>12</v>
      </c>
      <c r="R224" t="s">
        <v>4</v>
      </c>
      <c r="S224" t="s">
        <v>254</v>
      </c>
      <c r="T224" t="s">
        <v>14</v>
      </c>
      <c r="U224" t="s">
        <v>257</v>
      </c>
      <c r="AD224" t="s">
        <v>18</v>
      </c>
      <c r="AE224" t="str" cm="1">
        <f t="array" ref="AE22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/cantos/src/chtml/v/venhijodelhombre.html</v>
      </c>
      <c r="AF224" t="s">
        <v>20</v>
      </c>
      <c r="AG224" t="str">
        <f>LOWER(LEFT(Table13456[[#This Row],[Titulo]],1))</f>
        <v>v</v>
      </c>
      <c r="AH224" t="str">
        <f>_xlfn.CONCAT(Table13456[[#This Row],[ID]:[c021]])</f>
        <v>{id:223,title: "Ven, Hijo del Hombre", subtitle: "Apocalipsis 21,17ss", category: "Precatecumenado", moments: ["Navidad", "Niños"], url: "/cantos/src/chtml/v/venhijodelhombre.html"},</v>
      </c>
    </row>
    <row r="225" spans="1:34" x14ac:dyDescent="0.35">
      <c r="A225">
        <v>169</v>
      </c>
      <c r="B225" t="s">
        <v>1</v>
      </c>
      <c r="C225">
        <v>224</v>
      </c>
      <c r="D225" t="s">
        <v>2</v>
      </c>
      <c r="E225" t="s">
        <v>3</v>
      </c>
      <c r="F225" t="s">
        <v>4</v>
      </c>
      <c r="G225" t="s">
        <v>637</v>
      </c>
      <c r="H225" t="s">
        <v>6</v>
      </c>
      <c r="I225" t="s">
        <v>7</v>
      </c>
      <c r="J225" t="s">
        <v>4</v>
      </c>
      <c r="K225" t="s">
        <v>1091</v>
      </c>
      <c r="L225" t="s">
        <v>9</v>
      </c>
      <c r="M225" t="s">
        <v>10</v>
      </c>
      <c r="N225" t="s">
        <v>4</v>
      </c>
      <c r="O225" t="s">
        <v>11</v>
      </c>
      <c r="P225" t="s">
        <v>4</v>
      </c>
      <c r="Q225" t="s">
        <v>12</v>
      </c>
      <c r="R225" t="s">
        <v>4</v>
      </c>
      <c r="S225" t="s">
        <v>254</v>
      </c>
      <c r="T225" t="s">
        <v>14</v>
      </c>
      <c r="U225" t="s">
        <v>257</v>
      </c>
      <c r="AD225" t="s">
        <v>18</v>
      </c>
      <c r="AE225" t="str" cm="1">
        <f t="array" ref="AE22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/cantos/src/chtml/v/venicreator.html</v>
      </c>
      <c r="AF225" t="s">
        <v>20</v>
      </c>
      <c r="AG225" t="str">
        <f>LOWER(LEFT(Table13456[[#This Row],[Titulo]],1))</f>
        <v>v</v>
      </c>
      <c r="AH225" t="str">
        <f>_xlfn.CONCAT(Table13456[[#This Row],[ID]:[c021]])</f>
        <v>{id:224,title: "Veni Creator", subtitle: "Himno latin", category: "Precatecumenado", moments: ["Navidad", "Niños"], url: "/cantos/src/chtml/v/venicreator.html"},</v>
      </c>
    </row>
    <row r="226" spans="1:34" x14ac:dyDescent="0.35">
      <c r="A226">
        <v>170</v>
      </c>
      <c r="B226" t="s">
        <v>1</v>
      </c>
      <c r="C226">
        <v>225</v>
      </c>
      <c r="D226" t="s">
        <v>2</v>
      </c>
      <c r="E226" t="s">
        <v>3</v>
      </c>
      <c r="F226" t="s">
        <v>4</v>
      </c>
      <c r="G226" t="s">
        <v>638</v>
      </c>
      <c r="H226" t="s">
        <v>6</v>
      </c>
      <c r="I226" t="s">
        <v>7</v>
      </c>
      <c r="J226" t="s">
        <v>4</v>
      </c>
      <c r="K226" t="s">
        <v>1101</v>
      </c>
      <c r="L226" t="s">
        <v>9</v>
      </c>
      <c r="M226" t="s">
        <v>10</v>
      </c>
      <c r="N226" t="s">
        <v>4</v>
      </c>
      <c r="O226" t="s">
        <v>11</v>
      </c>
      <c r="P226" t="s">
        <v>4</v>
      </c>
      <c r="Q226" t="s">
        <v>12</v>
      </c>
      <c r="R226" t="s">
        <v>4</v>
      </c>
      <c r="S226" t="s">
        <v>17</v>
      </c>
      <c r="T226" t="s">
        <v>14</v>
      </c>
      <c r="U226" t="s">
        <v>262</v>
      </c>
      <c r="AD226" t="s">
        <v>18</v>
      </c>
      <c r="AE226" t="str" cm="1">
        <f t="array" ref="AE22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/cantos/src/chtml/v/vieneelsenor.html</v>
      </c>
      <c r="AF226" t="s">
        <v>20</v>
      </c>
      <c r="AG226" t="str">
        <f>LOWER(LEFT(Table13456[[#This Row],[Titulo]],1))</f>
        <v>v</v>
      </c>
      <c r="AH226" t="str">
        <f>_xlfn.CONCAT(Table13456[[#This Row],[ID]:[c021]])</f>
        <v>{id:225,title: "Viene el Señor", subtitle: "Salmo 93 (92) - Apocalipsis 1,5-7", category: "Precatecumenado", moments: ["Entrada", "Antiguo Testamento"], url: "/cantos/src/chtml/v/vieneelsenor.html"},</v>
      </c>
    </row>
    <row r="227" spans="1:34" x14ac:dyDescent="0.35">
      <c r="A227">
        <v>171</v>
      </c>
      <c r="B227" t="s">
        <v>1</v>
      </c>
      <c r="C227">
        <v>226</v>
      </c>
      <c r="D227" t="s">
        <v>2</v>
      </c>
      <c r="E227" t="s">
        <v>3</v>
      </c>
      <c r="F227" t="s">
        <v>4</v>
      </c>
      <c r="G227" t="s">
        <v>639</v>
      </c>
      <c r="H227" t="s">
        <v>6</v>
      </c>
      <c r="I227" t="s">
        <v>7</v>
      </c>
      <c r="J227" t="s">
        <v>4</v>
      </c>
      <c r="K227" t="s">
        <v>1102</v>
      </c>
      <c r="L227" t="s">
        <v>9</v>
      </c>
      <c r="M227" t="s">
        <v>10</v>
      </c>
      <c r="N227" t="s">
        <v>4</v>
      </c>
      <c r="O227" t="s">
        <v>11</v>
      </c>
      <c r="P227" t="s">
        <v>4</v>
      </c>
      <c r="Q227" t="s">
        <v>12</v>
      </c>
      <c r="R227" t="s">
        <v>4</v>
      </c>
      <c r="S227" t="s">
        <v>15</v>
      </c>
      <c r="AD227" t="s">
        <v>18</v>
      </c>
      <c r="AE227" t="str" cm="1">
        <f t="array" ref="AE22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/cantos/src/chtml/v/virgendelamaravilla.html</v>
      </c>
      <c r="AF227" t="s">
        <v>20</v>
      </c>
      <c r="AG227" t="str">
        <f>LOWER(LEFT(Table13456[[#This Row],[Titulo]],1))</f>
        <v>v</v>
      </c>
      <c r="AH227" t="str">
        <f>_xlfn.CONCAT(Table13456[[#This Row],[ID]:[c021]])</f>
        <v>{id:226,title: "Virgen de la maravilla", subtitle: "(Dante Allghlerl)", category: "Precatecumenado", moments: ["Pentecostés"], url: "/cantos/src/chtml/v/virgendelamaravilla.html"},</v>
      </c>
    </row>
    <row r="228" spans="1:34" x14ac:dyDescent="0.35">
      <c r="A228">
        <v>172</v>
      </c>
      <c r="B228" t="s">
        <v>1</v>
      </c>
      <c r="C228">
        <v>227</v>
      </c>
      <c r="D228" t="s">
        <v>2</v>
      </c>
      <c r="E228" t="s">
        <v>3</v>
      </c>
      <c r="F228" t="s">
        <v>4</v>
      </c>
      <c r="G228" t="s">
        <v>155</v>
      </c>
      <c r="H228" t="s">
        <v>6</v>
      </c>
      <c r="I228" t="s">
        <v>7</v>
      </c>
      <c r="J228" t="s">
        <v>4</v>
      </c>
      <c r="K228" t="s">
        <v>422</v>
      </c>
      <c r="L228" t="s">
        <v>9</v>
      </c>
      <c r="M228" t="s">
        <v>10</v>
      </c>
      <c r="N228" t="s">
        <v>4</v>
      </c>
      <c r="O228" t="s">
        <v>11</v>
      </c>
      <c r="P228" t="s">
        <v>4</v>
      </c>
      <c r="Q228" t="s">
        <v>12</v>
      </c>
      <c r="R228" t="s">
        <v>4</v>
      </c>
      <c r="S228" t="s">
        <v>253</v>
      </c>
      <c r="T228" t="s">
        <v>14</v>
      </c>
      <c r="U228" t="s">
        <v>261</v>
      </c>
      <c r="V228" t="s">
        <v>14</v>
      </c>
      <c r="W228" t="s">
        <v>263</v>
      </c>
      <c r="AD228" t="s">
        <v>18</v>
      </c>
      <c r="AE228" t="str" cm="1">
        <f t="array" ref="AE22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/cantos/src/chtml/v/vividalegres.html</v>
      </c>
      <c r="AF228" t="s">
        <v>20</v>
      </c>
      <c r="AG228" t="str">
        <f>LOWER(LEFT(Table13456[[#This Row],[Titulo]],1))</f>
        <v>v</v>
      </c>
      <c r="AH228" t="str">
        <f>_xlfn.CONCAT(Table13456[[#This Row],[ID]:[c021]])</f>
        <v>{id:227,title: "Vivid alegres", subtitle: "Filipenses 4,4ss", category: "Precatecumenado", moments: ["Adviento", "Final", "Nuevo Testamento"], url: "/cantos/src/chtml/v/vividalegres.html"},</v>
      </c>
    </row>
    <row r="229" spans="1:34" x14ac:dyDescent="0.35">
      <c r="A229">
        <v>173</v>
      </c>
      <c r="B229" t="s">
        <v>1</v>
      </c>
      <c r="C229">
        <v>228</v>
      </c>
      <c r="D229" t="s">
        <v>2</v>
      </c>
      <c r="E229" t="s">
        <v>3</v>
      </c>
      <c r="F229" t="s">
        <v>4</v>
      </c>
      <c r="G229" t="s">
        <v>156</v>
      </c>
      <c r="H229" t="s">
        <v>6</v>
      </c>
      <c r="I229" t="s">
        <v>7</v>
      </c>
      <c r="J229" t="s">
        <v>4</v>
      </c>
      <c r="K229" t="s">
        <v>1103</v>
      </c>
      <c r="L229" t="s">
        <v>9</v>
      </c>
      <c r="M229" t="s">
        <v>10</v>
      </c>
      <c r="N229" t="s">
        <v>4</v>
      </c>
      <c r="O229" t="s">
        <v>11</v>
      </c>
      <c r="P229" t="s">
        <v>4</v>
      </c>
      <c r="Q229" t="s">
        <v>12</v>
      </c>
      <c r="R229" t="s">
        <v>4</v>
      </c>
      <c r="S229" t="s">
        <v>15</v>
      </c>
      <c r="AD229" t="s">
        <v>18</v>
      </c>
      <c r="AE229" t="str" cm="1">
        <f t="array" ref="AE22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/cantos/src/chtml/v/vosotrossoislaluzdelmundo.html</v>
      </c>
      <c r="AF229" t="s">
        <v>20</v>
      </c>
      <c r="AG229" t="str">
        <f>LOWER(LEFT(Table13456[[#This Row],[Titulo]],1))</f>
        <v>v</v>
      </c>
      <c r="AH229" t="str">
        <f>_xlfn.CONCAT(Table13456[[#This Row],[ID]:[c021]])</f>
        <v>{id:228,title: "Vosotros sois la luz del mundo", subtitle: "Mateo 5,14ss ", category: "Precatecumenado", moments: ["Pentecostés"], url: "/cantos/src/chtml/v/vosotrossoislaluzdelmundo.html"},</v>
      </c>
    </row>
    <row r="230" spans="1:34" x14ac:dyDescent="0.35">
      <c r="A230">
        <v>174</v>
      </c>
      <c r="B230" t="s">
        <v>1</v>
      </c>
      <c r="C230">
        <v>229</v>
      </c>
      <c r="D230" t="s">
        <v>2</v>
      </c>
      <c r="E230" t="s">
        <v>3</v>
      </c>
      <c r="F230" t="s">
        <v>4</v>
      </c>
      <c r="G230" t="s">
        <v>640</v>
      </c>
      <c r="H230" t="s">
        <v>6</v>
      </c>
      <c r="I230" t="s">
        <v>7</v>
      </c>
      <c r="J230" t="s">
        <v>4</v>
      </c>
      <c r="K230" t="s">
        <v>1097</v>
      </c>
      <c r="L230" t="s">
        <v>9</v>
      </c>
      <c r="M230" t="s">
        <v>10</v>
      </c>
      <c r="N230" t="s">
        <v>4</v>
      </c>
      <c r="O230" t="s">
        <v>11</v>
      </c>
      <c r="P230" t="s">
        <v>4</v>
      </c>
      <c r="Q230" t="s">
        <v>12</v>
      </c>
      <c r="R230" t="s">
        <v>4</v>
      </c>
      <c r="S230" t="s">
        <v>253</v>
      </c>
      <c r="T230" t="s">
        <v>14</v>
      </c>
      <c r="U230" t="s">
        <v>15</v>
      </c>
      <c r="V230" t="s">
        <v>14</v>
      </c>
      <c r="W230" t="s">
        <v>262</v>
      </c>
      <c r="X230" t="s">
        <v>14</v>
      </c>
      <c r="Y230" t="s">
        <v>263</v>
      </c>
      <c r="AD230" t="s">
        <v>18</v>
      </c>
      <c r="AE230" t="str" cm="1">
        <f t="array" ref="AE23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/cantos/src/chtml/y/yavienemidios.html</v>
      </c>
      <c r="AF230" t="s">
        <v>20</v>
      </c>
      <c r="AG230" t="str">
        <f>LOWER(LEFT(Table13456[[#This Row],[Titulo]],1))</f>
        <v>y</v>
      </c>
      <c r="AH230" t="str">
        <f>_xlfn.CONCAT(Table13456[[#This Row],[ID]:[c021]])</f>
        <v>{id:229,title: "Ya viene mi Dios", subtitle: "Villancico (Kiko Argüello)", category: "Precatecumenado", moments: ["Adviento", "Pentecostés", "Antiguo Testamento", "Nuevo Testamento"], url: "/cantos/src/chtml/y/yavienemidios.html"},</v>
      </c>
    </row>
    <row r="231" spans="1:34" x14ac:dyDescent="0.35">
      <c r="A231">
        <v>175</v>
      </c>
      <c r="B231" t="s">
        <v>1</v>
      </c>
      <c r="C231">
        <v>230</v>
      </c>
      <c r="D231" t="s">
        <v>2</v>
      </c>
      <c r="E231" t="s">
        <v>3</v>
      </c>
      <c r="F231" t="s">
        <v>4</v>
      </c>
      <c r="G231" t="s">
        <v>158</v>
      </c>
      <c r="H231" t="s">
        <v>6</v>
      </c>
      <c r="I231" t="s">
        <v>7</v>
      </c>
      <c r="J231" t="s">
        <v>4</v>
      </c>
      <c r="K231" t="s">
        <v>1104</v>
      </c>
      <c r="L231" t="s">
        <v>9</v>
      </c>
      <c r="M231" t="s">
        <v>10</v>
      </c>
      <c r="N231" t="s">
        <v>4</v>
      </c>
      <c r="O231" t="s">
        <v>11</v>
      </c>
      <c r="P231" t="s">
        <v>4</v>
      </c>
      <c r="Q231" t="s">
        <v>12</v>
      </c>
      <c r="R231" t="s">
        <v>4</v>
      </c>
      <c r="S231" t="s">
        <v>256</v>
      </c>
      <c r="AD231" t="s">
        <v>18</v>
      </c>
      <c r="AE231" t="str" cm="1">
        <f t="array" ref="AE23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/cantos/src/chtml/y/yahvehtueresmidios.html</v>
      </c>
      <c r="AF231" t="s">
        <v>20</v>
      </c>
      <c r="AG231" t="str">
        <f>LOWER(LEFT(Table13456[[#This Row],[Titulo]],1))</f>
        <v>y</v>
      </c>
      <c r="AH231" t="str">
        <f>_xlfn.CONCAT(Table13456[[#This Row],[ID]:[c021]])</f>
        <v>{id:230,title: "Yahveh, tú eres mi Dios", subtitle: "Isaías 25,1-8", category: "Precatecumenado", moments: ["Virgen"], url: "/cantos/src/chtml/y/yahvehtueresmidios.html"},</v>
      </c>
    </row>
    <row r="232" spans="1:34" x14ac:dyDescent="0.35">
      <c r="A232">
        <v>176</v>
      </c>
      <c r="B232" t="s">
        <v>1</v>
      </c>
      <c r="C232">
        <v>231</v>
      </c>
      <c r="D232" t="s">
        <v>2</v>
      </c>
      <c r="E232" t="s">
        <v>3</v>
      </c>
      <c r="F232" t="s">
        <v>4</v>
      </c>
      <c r="G232" t="s">
        <v>641</v>
      </c>
      <c r="H232" t="s">
        <v>6</v>
      </c>
      <c r="I232" t="s">
        <v>7</v>
      </c>
      <c r="J232" t="s">
        <v>4</v>
      </c>
      <c r="K232" t="s">
        <v>1105</v>
      </c>
      <c r="L232" t="s">
        <v>9</v>
      </c>
      <c r="M232" t="s">
        <v>10</v>
      </c>
      <c r="N232" t="s">
        <v>4</v>
      </c>
      <c r="O232" t="s">
        <v>11</v>
      </c>
      <c r="P232" t="s">
        <v>4</v>
      </c>
      <c r="Q232" t="s">
        <v>12</v>
      </c>
      <c r="R232" t="s">
        <v>4</v>
      </c>
      <c r="S232" t="s">
        <v>253</v>
      </c>
      <c r="T232" t="s">
        <v>14</v>
      </c>
      <c r="U232" t="s">
        <v>257</v>
      </c>
      <c r="V232" t="s">
        <v>14</v>
      </c>
      <c r="W232" t="s">
        <v>263</v>
      </c>
      <c r="AD232" t="s">
        <v>18</v>
      </c>
      <c r="AE232" t="str" cm="1">
        <f t="array" ref="AE23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/cantos/src/chtml/y/yoteamosenor.html</v>
      </c>
      <c r="AF232" t="s">
        <v>20</v>
      </c>
      <c r="AG232" t="str">
        <f>LOWER(LEFT(Table13456[[#This Row],[Titulo]],1))</f>
        <v>y</v>
      </c>
      <c r="AH232" t="str">
        <f>_xlfn.CONCAT(Table13456[[#This Row],[ID]:[c021]])</f>
        <v>{id:231,title: "Yo te amo, Señor", subtitle: "Sal 18 (17)", category: "Precatecumenado", moments: ["Adviento", "Niños", "Nuevo Testamento"], url: "/cantos/src/chtml/y/yoteamosenor.html"},</v>
      </c>
    </row>
    <row r="233" spans="1:34" x14ac:dyDescent="0.35">
      <c r="A233">
        <v>177</v>
      </c>
      <c r="B233" t="s">
        <v>1</v>
      </c>
      <c r="C233">
        <v>232</v>
      </c>
      <c r="D233" t="s">
        <v>2</v>
      </c>
      <c r="E233" t="s">
        <v>3</v>
      </c>
      <c r="F233" t="s">
        <v>4</v>
      </c>
      <c r="G233" t="s">
        <v>160</v>
      </c>
      <c r="H233" t="s">
        <v>6</v>
      </c>
      <c r="I233" t="s">
        <v>7</v>
      </c>
      <c r="J233" t="s">
        <v>4</v>
      </c>
      <c r="K233" t="s">
        <v>426</v>
      </c>
      <c r="L233" t="s">
        <v>9</v>
      </c>
      <c r="M233" t="s">
        <v>10</v>
      </c>
      <c r="N233" t="s">
        <v>4</v>
      </c>
      <c r="O233" t="s">
        <v>11</v>
      </c>
      <c r="P233" t="s">
        <v>4</v>
      </c>
      <c r="Q233" t="s">
        <v>12</v>
      </c>
      <c r="R233" t="s">
        <v>4</v>
      </c>
      <c r="S233" t="s">
        <v>263</v>
      </c>
      <c r="AD233" t="s">
        <v>18</v>
      </c>
      <c r="AE233" t="str" cm="1">
        <f t="array" ref="AE23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/cantos/src/chtml/y/yovengoareunir.html</v>
      </c>
      <c r="AF233" t="s">
        <v>20</v>
      </c>
      <c r="AG233" t="str">
        <f>LOWER(LEFT(Table13456[[#This Row],[Titulo]],1))</f>
        <v>y</v>
      </c>
      <c r="AH233" t="str">
        <f>_xlfn.CONCAT(Table13456[[#This Row],[ID]:[c021]])</f>
        <v>{id:232,title: "Yo vengo a reunir", subtitle: "Isaías 66,18-21", category: "Precatecumenado", moments: ["Nuevo Testamento"], url: "/cantos/src/chtml/y/yovengoareunir.html"},</v>
      </c>
    </row>
    <row r="234" spans="1:34" x14ac:dyDescent="0.35">
      <c r="A234">
        <v>178</v>
      </c>
      <c r="B234" t="s">
        <v>1</v>
      </c>
      <c r="C234">
        <v>233</v>
      </c>
      <c r="D234" t="s">
        <v>2</v>
      </c>
      <c r="E234" t="s">
        <v>3</v>
      </c>
      <c r="F234" t="s">
        <v>4</v>
      </c>
      <c r="G234" t="s">
        <v>161</v>
      </c>
      <c r="H234" t="s">
        <v>6</v>
      </c>
      <c r="I234" t="s">
        <v>7</v>
      </c>
      <c r="J234" t="s">
        <v>4</v>
      </c>
      <c r="K234" t="s">
        <v>427</v>
      </c>
      <c r="L234" t="s">
        <v>9</v>
      </c>
      <c r="M234" t="s">
        <v>10</v>
      </c>
      <c r="N234" t="s">
        <v>4</v>
      </c>
      <c r="O234" t="s">
        <v>11</v>
      </c>
      <c r="P234" t="s">
        <v>4</v>
      </c>
      <c r="Q234" t="s">
        <v>12</v>
      </c>
      <c r="R234" t="s">
        <v>4</v>
      </c>
      <c r="S234" t="s">
        <v>254</v>
      </c>
      <c r="T234" t="s">
        <v>14</v>
      </c>
      <c r="U234" t="s">
        <v>257</v>
      </c>
      <c r="AD234" t="s">
        <v>18</v>
      </c>
      <c r="AE234" t="str" cm="1">
        <f t="array" ref="AE23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/cantos/src/chtml/z/zaqueo.html</v>
      </c>
      <c r="AF234" t="s">
        <v>20</v>
      </c>
      <c r="AG234" t="str">
        <f>LOWER(LEFT(Table13456[[#This Row],[Titulo]],1))</f>
        <v>z</v>
      </c>
      <c r="AH234" t="str">
        <f>_xlfn.CONCAT(Table13456[[#This Row],[ID]:[c021]])</f>
        <v>{id:233,title: "Zaqueo", subtitle: "Lucas 19,1-10", category: "Precatecumenado", moments: ["Navidad", "Niños"], url: "/cantos/src/chtml/z/zaqueo.html"},</v>
      </c>
    </row>
    <row r="235" spans="1:34" x14ac:dyDescent="0.35">
      <c r="A235">
        <v>245</v>
      </c>
      <c r="B235" t="s">
        <v>1</v>
      </c>
      <c r="C235">
        <v>234</v>
      </c>
      <c r="D235" t="s">
        <v>2</v>
      </c>
      <c r="E235" t="s">
        <v>3</v>
      </c>
      <c r="F235" t="s">
        <v>4</v>
      </c>
      <c r="G235" t="s">
        <v>503</v>
      </c>
      <c r="H235" t="s">
        <v>6</v>
      </c>
      <c r="I235" t="s">
        <v>7</v>
      </c>
      <c r="J235" t="s">
        <v>4</v>
      </c>
      <c r="K235" t="s">
        <v>506</v>
      </c>
      <c r="L235" t="s">
        <v>9</v>
      </c>
      <c r="M235" t="s">
        <v>10</v>
      </c>
      <c r="N235" t="s">
        <v>4</v>
      </c>
      <c r="O235" t="s">
        <v>11</v>
      </c>
      <c r="P235" t="s">
        <v>4</v>
      </c>
      <c r="Q235" t="s">
        <v>12</v>
      </c>
      <c r="R235" t="s">
        <v>4</v>
      </c>
      <c r="S235" t="s">
        <v>255</v>
      </c>
      <c r="T235" t="s">
        <v>14</v>
      </c>
      <c r="U235" t="s">
        <v>304</v>
      </c>
      <c r="V235" t="s">
        <v>14</v>
      </c>
      <c r="W235" t="s">
        <v>262</v>
      </c>
      <c r="AD235" t="s">
        <v>18</v>
      </c>
      <c r="AE235" t="str" cm="1">
        <f t="array" ref="AE23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/cantos/src/chtml/p/prountuariodeacordes.html</v>
      </c>
      <c r="AF235" t="s">
        <v>20</v>
      </c>
      <c r="AG235" t="str">
        <f>LOWER(LEFT(Table13456[[#This Row],[Titulo]],1))</f>
        <v>p</v>
      </c>
      <c r="AH235" t="str">
        <f>_xlfn.CONCAT(Table13456[[#This Row],[ID]:[c021]])</f>
        <v>{id:234,title: "Prountuario de Acordes", subtitle: "Notas", category: "Precatecumenado", moments: ["Cuaresma", "Laudes/Visperas", "Antiguo Testamento"], url: "/cantos/src/chtml/p/prountuariodeacordes.html"},</v>
      </c>
    </row>
    <row r="236" spans="1:34" x14ac:dyDescent="0.35">
      <c r="A236">
        <v>246</v>
      </c>
      <c r="B236" t="s">
        <v>1</v>
      </c>
      <c r="C236">
        <v>235</v>
      </c>
      <c r="D236" t="s">
        <v>2</v>
      </c>
      <c r="E236" t="s">
        <v>3</v>
      </c>
      <c r="F236" t="s">
        <v>4</v>
      </c>
      <c r="G236" t="s">
        <v>515</v>
      </c>
      <c r="H236" t="s">
        <v>6</v>
      </c>
      <c r="I236" t="s">
        <v>7</v>
      </c>
      <c r="J236" t="s">
        <v>4</v>
      </c>
      <c r="K236" t="s">
        <v>518</v>
      </c>
      <c r="L236" t="s">
        <v>9</v>
      </c>
      <c r="M236" t="s">
        <v>10</v>
      </c>
      <c r="N236" t="s">
        <v>4</v>
      </c>
      <c r="O236" s="4" t="s">
        <v>198</v>
      </c>
      <c r="P236" t="s">
        <v>4</v>
      </c>
      <c r="Q236" t="s">
        <v>12</v>
      </c>
      <c r="R236" t="s">
        <v>4</v>
      </c>
      <c r="S236" t="s">
        <v>262</v>
      </c>
      <c r="AD236" t="s">
        <v>18</v>
      </c>
      <c r="AE236" t="str" cm="1">
        <f t="array" ref="AE23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/cantos/src/chtml/l/librodecantoenpdf.html</v>
      </c>
      <c r="AF236" t="s">
        <v>20</v>
      </c>
      <c r="AG236" t="str">
        <f>LOWER(LEFT(Table13456[[#This Row],[Titulo]],1))</f>
        <v>l</v>
      </c>
      <c r="AH236" t="str">
        <f>_xlfn.CONCAT(Table13456[[#This Row],[ID]:[c021]])</f>
        <v>{id:235,title: "Libro de Canto en PDF", subtitle: "Cantos del Camino Neo Catecumenal ", category: "Catecumenado", moments: ["Antiguo Testamento"], url: "/cantos/src/chtml/l/librodecantoenpdf.html"},</v>
      </c>
    </row>
    <row r="237" spans="1:34" x14ac:dyDescent="0.35">
      <c r="B237" t="s">
        <v>1</v>
      </c>
      <c r="D237" t="s">
        <v>2</v>
      </c>
      <c r="E237" t="s">
        <v>3</v>
      </c>
      <c r="F237" t="s">
        <v>4</v>
      </c>
      <c r="H237" t="s">
        <v>6</v>
      </c>
      <c r="I237" t="s">
        <v>7</v>
      </c>
      <c r="J237" t="s">
        <v>4</v>
      </c>
      <c r="L237" t="s">
        <v>9</v>
      </c>
      <c r="M237" t="s">
        <v>10</v>
      </c>
      <c r="N237" t="s">
        <v>4</v>
      </c>
      <c r="P237" t="s">
        <v>4</v>
      </c>
      <c r="Q237" t="s">
        <v>12</v>
      </c>
      <c r="R237" t="s">
        <v>4</v>
      </c>
      <c r="S237" t="s">
        <v>17</v>
      </c>
      <c r="T237" t="s">
        <v>14</v>
      </c>
      <c r="U237" t="s">
        <v>261</v>
      </c>
      <c r="V237" t="s">
        <v>14</v>
      </c>
      <c r="W237" t="s">
        <v>262</v>
      </c>
      <c r="AD237" t="s">
        <v>18</v>
      </c>
      <c r="AE237" t="str" cm="1">
        <f t="array" ref="AE23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/cantos/src/chtml//.html</v>
      </c>
      <c r="AF237" t="s">
        <v>20</v>
      </c>
      <c r="AG237" t="str">
        <f>LOWER(LEFT(Table13456[[#This Row],[Titulo]],1))</f>
        <v/>
      </c>
      <c r="AH237" t="str">
        <f>_xlfn.CONCAT(Table13456[[#This Row],[ID]:[c021]])</f>
        <v>{id:,title: "", subtitle: "", category: "", moments: ["Entrada", "Final", "Antiguo Testamento"], url: "/cantos/src/chtml//.html"},</v>
      </c>
    </row>
    <row r="238" spans="1:34" x14ac:dyDescent="0.35">
      <c r="B238" t="s">
        <v>1</v>
      </c>
      <c r="D238" t="s">
        <v>2</v>
      </c>
      <c r="E238" t="s">
        <v>3</v>
      </c>
      <c r="F238" t="s">
        <v>4</v>
      </c>
      <c r="H238" t="s">
        <v>6</v>
      </c>
      <c r="I238" t="s">
        <v>7</v>
      </c>
      <c r="J238" t="s">
        <v>4</v>
      </c>
      <c r="L238" t="s">
        <v>9</v>
      </c>
      <c r="M238" t="s">
        <v>10</v>
      </c>
      <c r="N238" t="s">
        <v>4</v>
      </c>
      <c r="P238" t="s">
        <v>4</v>
      </c>
      <c r="Q238" t="s">
        <v>12</v>
      </c>
      <c r="R238" t="s">
        <v>4</v>
      </c>
      <c r="S238" t="s">
        <v>255</v>
      </c>
      <c r="T238" t="s">
        <v>14</v>
      </c>
      <c r="U238" t="s">
        <v>304</v>
      </c>
      <c r="V238" t="s">
        <v>14</v>
      </c>
      <c r="W238" t="s">
        <v>17</v>
      </c>
      <c r="X238" t="s">
        <v>14</v>
      </c>
      <c r="Y238" t="s">
        <v>16</v>
      </c>
      <c r="Z238" t="s">
        <v>14</v>
      </c>
      <c r="AA238" t="s">
        <v>263</v>
      </c>
      <c r="AD238" t="s">
        <v>18</v>
      </c>
      <c r="AE238" t="str" cm="1">
        <f t="array" ref="AE23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/cantos/src/chtml//.html</v>
      </c>
      <c r="AF238" t="s">
        <v>20</v>
      </c>
      <c r="AG238" t="str">
        <f>LOWER(LEFT(Table13456[[#This Row],[Titulo]],1))</f>
        <v/>
      </c>
      <c r="AH238" t="str">
        <f>_xlfn.CONCAT(Table13456[[#This Row],[ID]:[c021]])</f>
        <v>{id:,title: "", subtitle: "", category: "", moments: ["Cuaresma", "Laudes/Visperas", "Entrada", "Comunión", "Nuevo Testamento"], url: "/cantos/src/chtml//.html"},</v>
      </c>
    </row>
    <row r="239" spans="1:34" x14ac:dyDescent="0.35">
      <c r="B239" t="s">
        <v>1</v>
      </c>
      <c r="D239" t="s">
        <v>2</v>
      </c>
      <c r="E239" t="s">
        <v>3</v>
      </c>
      <c r="F239" t="s">
        <v>4</v>
      </c>
      <c r="H239" t="s">
        <v>6</v>
      </c>
      <c r="I239" t="s">
        <v>7</v>
      </c>
      <c r="J239" t="s">
        <v>4</v>
      </c>
      <c r="L239" t="s">
        <v>9</v>
      </c>
      <c r="M239" t="s">
        <v>10</v>
      </c>
      <c r="N239" t="s">
        <v>4</v>
      </c>
      <c r="O239" s="5"/>
      <c r="P239" t="s">
        <v>4</v>
      </c>
      <c r="Q239" t="s">
        <v>12</v>
      </c>
      <c r="R239" t="s">
        <v>4</v>
      </c>
      <c r="S239" t="s">
        <v>506</v>
      </c>
      <c r="T239" t="s">
        <v>14</v>
      </c>
      <c r="AD239" t="s">
        <v>18</v>
      </c>
      <c r="AE239" t="str" cm="1">
        <f t="array" ref="AE23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/cantos/src/chtml//.html</v>
      </c>
      <c r="AF239" t="s">
        <v>20</v>
      </c>
      <c r="AG239" t="str">
        <f>LOWER(LEFT(Table13456[[#This Row],[Titulo]],1))</f>
        <v/>
      </c>
      <c r="AH239" t="str">
        <f>_xlfn.CONCAT(Table13456[[#This Row],[ID]:[c021]])</f>
        <v>{id:,title: "", subtitle: "", category: "", moments: ["Notas", ""], url: "/cantos/src/chtml//.html"},</v>
      </c>
    </row>
    <row r="240" spans="1:34" x14ac:dyDescent="0.35">
      <c r="B240" t="s">
        <v>1</v>
      </c>
      <c r="D240" t="s">
        <v>2</v>
      </c>
      <c r="E240" t="s">
        <v>3</v>
      </c>
      <c r="F240" t="s">
        <v>4</v>
      </c>
      <c r="H240" t="s">
        <v>6</v>
      </c>
      <c r="I240" t="s">
        <v>7</v>
      </c>
      <c r="J240" t="s">
        <v>4</v>
      </c>
      <c r="L240" t="s">
        <v>9</v>
      </c>
      <c r="M240" t="s">
        <v>10</v>
      </c>
      <c r="N240" t="s">
        <v>4</v>
      </c>
      <c r="O240" s="5"/>
      <c r="P240" t="s">
        <v>4</v>
      </c>
      <c r="Q240" t="s">
        <v>12</v>
      </c>
      <c r="R240" t="s">
        <v>4</v>
      </c>
      <c r="S240" t="s">
        <v>516</v>
      </c>
      <c r="AD240" t="s">
        <v>18</v>
      </c>
      <c r="AE240" t="s">
        <v>517</v>
      </c>
      <c r="AF240" t="s">
        <v>20</v>
      </c>
      <c r="AG240" t="str">
        <f>LOWER(LEFT(Table13456[[#This Row],[Titulo]],1))</f>
        <v/>
      </c>
      <c r="AH240" t="str">
        <f>_xlfn.CONCAT(Table13456[[#This Row],[ID]:[c021]])</f>
        <v>{id:,title: "", subtitle: "", category: "", moments: ["Autor: Kiko Argüelo"], url: "/cantos/src/doc/resucito.pdf"},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A93C-FC4B-46B7-8013-9F1A0A003895}">
  <dimension ref="A2:B233"/>
  <sheetViews>
    <sheetView topLeftCell="A181" workbookViewId="0">
      <selection activeCell="B2" sqref="B2:B233"/>
    </sheetView>
  </sheetViews>
  <sheetFormatPr defaultRowHeight="14.5" x14ac:dyDescent="0.35"/>
  <cols>
    <col min="1" max="1" width="35.1796875" bestFit="1" customWidth="1"/>
    <col min="2" max="2" width="4" bestFit="1" customWidth="1"/>
  </cols>
  <sheetData>
    <row r="2" spans="1:2" x14ac:dyDescent="0.35">
      <c r="A2" t="s">
        <v>643</v>
      </c>
      <c r="B2">
        <v>237</v>
      </c>
    </row>
    <row r="3" spans="1:2" x14ac:dyDescent="0.35">
      <c r="A3" t="s">
        <v>644</v>
      </c>
      <c r="B3">
        <v>1</v>
      </c>
    </row>
    <row r="4" spans="1:2" x14ac:dyDescent="0.35">
      <c r="A4" t="s">
        <v>645</v>
      </c>
      <c r="B4">
        <v>2</v>
      </c>
    </row>
    <row r="5" spans="1:2" x14ac:dyDescent="0.35">
      <c r="A5" t="s">
        <v>646</v>
      </c>
      <c r="B5">
        <v>3</v>
      </c>
    </row>
    <row r="6" spans="1:2" x14ac:dyDescent="0.35">
      <c r="A6" t="s">
        <v>647</v>
      </c>
      <c r="B6">
        <v>4</v>
      </c>
    </row>
    <row r="7" spans="1:2" x14ac:dyDescent="0.35">
      <c r="A7" t="s">
        <v>648</v>
      </c>
      <c r="B7">
        <v>5</v>
      </c>
    </row>
    <row r="8" spans="1:2" x14ac:dyDescent="0.35">
      <c r="A8" t="s">
        <v>649</v>
      </c>
      <c r="B8">
        <v>6</v>
      </c>
    </row>
    <row r="9" spans="1:2" x14ac:dyDescent="0.35">
      <c r="A9" t="s">
        <v>650</v>
      </c>
      <c r="B9">
        <v>7</v>
      </c>
    </row>
    <row r="10" spans="1:2" x14ac:dyDescent="0.35">
      <c r="A10" t="s">
        <v>522</v>
      </c>
      <c r="B10">
        <v>8</v>
      </c>
    </row>
    <row r="11" spans="1:2" x14ac:dyDescent="0.35">
      <c r="A11" t="s">
        <v>651</v>
      </c>
      <c r="B11">
        <v>179</v>
      </c>
    </row>
    <row r="12" spans="1:2" x14ac:dyDescent="0.35">
      <c r="A12" t="s">
        <v>652</v>
      </c>
      <c r="B12">
        <v>9</v>
      </c>
    </row>
    <row r="13" spans="1:2" x14ac:dyDescent="0.35">
      <c r="A13" t="s">
        <v>653</v>
      </c>
      <c r="B13">
        <v>238</v>
      </c>
    </row>
    <row r="14" spans="1:2" x14ac:dyDescent="0.35">
      <c r="A14" t="s">
        <v>654</v>
      </c>
      <c r="B14">
        <v>10</v>
      </c>
    </row>
    <row r="15" spans="1:2" x14ac:dyDescent="0.35">
      <c r="A15" t="s">
        <v>655</v>
      </c>
      <c r="B15">
        <v>11</v>
      </c>
    </row>
    <row r="16" spans="1:2" x14ac:dyDescent="0.35">
      <c r="A16" t="s">
        <v>656</v>
      </c>
      <c r="B16">
        <v>12</v>
      </c>
    </row>
    <row r="17" spans="1:2" x14ac:dyDescent="0.35">
      <c r="A17" t="s">
        <v>657</v>
      </c>
      <c r="B17">
        <v>180</v>
      </c>
    </row>
    <row r="18" spans="1:2" x14ac:dyDescent="0.35">
      <c r="A18" t="s">
        <v>658</v>
      </c>
      <c r="B18">
        <v>181</v>
      </c>
    </row>
    <row r="19" spans="1:2" x14ac:dyDescent="0.35">
      <c r="A19" t="s">
        <v>659</v>
      </c>
      <c r="B19">
        <v>13</v>
      </c>
    </row>
    <row r="20" spans="1:2" x14ac:dyDescent="0.35">
      <c r="A20" t="s">
        <v>660</v>
      </c>
      <c r="B20">
        <v>14</v>
      </c>
    </row>
    <row r="21" spans="1:2" x14ac:dyDescent="0.35">
      <c r="A21" t="s">
        <v>661</v>
      </c>
      <c r="B21">
        <v>15</v>
      </c>
    </row>
    <row r="22" spans="1:2" x14ac:dyDescent="0.35">
      <c r="A22" t="s">
        <v>662</v>
      </c>
      <c r="B22">
        <v>16</v>
      </c>
    </row>
    <row r="23" spans="1:2" x14ac:dyDescent="0.35">
      <c r="A23" t="s">
        <v>663</v>
      </c>
      <c r="B23">
        <v>17</v>
      </c>
    </row>
    <row r="24" spans="1:2" x14ac:dyDescent="0.35">
      <c r="A24" t="s">
        <v>664</v>
      </c>
      <c r="B24">
        <v>18</v>
      </c>
    </row>
    <row r="25" spans="1:2" x14ac:dyDescent="0.35">
      <c r="A25" t="s">
        <v>665</v>
      </c>
      <c r="B25">
        <v>182</v>
      </c>
    </row>
    <row r="26" spans="1:2" x14ac:dyDescent="0.35">
      <c r="A26" t="s">
        <v>38</v>
      </c>
      <c r="B26">
        <v>19</v>
      </c>
    </row>
    <row r="27" spans="1:2" x14ac:dyDescent="0.35">
      <c r="A27" t="s">
        <v>666</v>
      </c>
      <c r="B27">
        <v>20</v>
      </c>
    </row>
    <row r="28" spans="1:2" x14ac:dyDescent="0.35">
      <c r="A28" t="s">
        <v>667</v>
      </c>
      <c r="B28">
        <v>21</v>
      </c>
    </row>
    <row r="29" spans="1:2" x14ac:dyDescent="0.35">
      <c r="A29" t="s">
        <v>668</v>
      </c>
      <c r="B29">
        <v>22</v>
      </c>
    </row>
    <row r="30" spans="1:2" x14ac:dyDescent="0.35">
      <c r="A30" t="s">
        <v>669</v>
      </c>
      <c r="B30">
        <v>23</v>
      </c>
    </row>
    <row r="31" spans="1:2" x14ac:dyDescent="0.35">
      <c r="A31" t="s">
        <v>42</v>
      </c>
      <c r="B31">
        <v>24</v>
      </c>
    </row>
    <row r="32" spans="1:2" x14ac:dyDescent="0.35">
      <c r="A32" t="s">
        <v>670</v>
      </c>
      <c r="B32">
        <v>25</v>
      </c>
    </row>
    <row r="33" spans="1:2" x14ac:dyDescent="0.35">
      <c r="A33" t="s">
        <v>671</v>
      </c>
      <c r="B33">
        <v>26</v>
      </c>
    </row>
    <row r="34" spans="1:2" x14ac:dyDescent="0.35">
      <c r="A34" t="s">
        <v>672</v>
      </c>
      <c r="B34">
        <v>183</v>
      </c>
    </row>
    <row r="35" spans="1:2" x14ac:dyDescent="0.35">
      <c r="A35" t="s">
        <v>673</v>
      </c>
      <c r="B35">
        <v>27</v>
      </c>
    </row>
    <row r="36" spans="1:2" x14ac:dyDescent="0.35">
      <c r="A36" t="s">
        <v>674</v>
      </c>
      <c r="B36">
        <v>28</v>
      </c>
    </row>
    <row r="37" spans="1:2" x14ac:dyDescent="0.35">
      <c r="A37" t="s">
        <v>675</v>
      </c>
      <c r="B37">
        <v>29</v>
      </c>
    </row>
    <row r="38" spans="1:2" x14ac:dyDescent="0.35">
      <c r="A38" t="s">
        <v>47</v>
      </c>
      <c r="B38">
        <v>30</v>
      </c>
    </row>
    <row r="39" spans="1:2" x14ac:dyDescent="0.35">
      <c r="A39" t="s">
        <v>676</v>
      </c>
      <c r="B39">
        <v>31</v>
      </c>
    </row>
    <row r="40" spans="1:2" x14ac:dyDescent="0.35">
      <c r="A40" t="s">
        <v>677</v>
      </c>
      <c r="B40">
        <v>32</v>
      </c>
    </row>
    <row r="41" spans="1:2" x14ac:dyDescent="0.35">
      <c r="A41" t="s">
        <v>678</v>
      </c>
      <c r="B41">
        <v>33</v>
      </c>
    </row>
    <row r="42" spans="1:2" x14ac:dyDescent="0.35">
      <c r="A42" t="s">
        <v>679</v>
      </c>
      <c r="B42">
        <v>34</v>
      </c>
    </row>
    <row r="43" spans="1:2" x14ac:dyDescent="0.35">
      <c r="A43" t="s">
        <v>680</v>
      </c>
      <c r="B43">
        <v>35</v>
      </c>
    </row>
    <row r="44" spans="1:2" x14ac:dyDescent="0.35">
      <c r="A44" t="s">
        <v>681</v>
      </c>
      <c r="B44">
        <v>36</v>
      </c>
    </row>
    <row r="45" spans="1:2" x14ac:dyDescent="0.35">
      <c r="A45" t="s">
        <v>682</v>
      </c>
      <c r="B45">
        <v>185</v>
      </c>
    </row>
    <row r="46" spans="1:2" x14ac:dyDescent="0.35">
      <c r="A46" t="s">
        <v>683</v>
      </c>
      <c r="B46">
        <v>37</v>
      </c>
    </row>
    <row r="47" spans="1:2" x14ac:dyDescent="0.35">
      <c r="A47" t="s">
        <v>684</v>
      </c>
      <c r="B47">
        <v>239</v>
      </c>
    </row>
    <row r="48" spans="1:2" x14ac:dyDescent="0.35">
      <c r="A48" t="s">
        <v>685</v>
      </c>
      <c r="B48">
        <v>221</v>
      </c>
    </row>
    <row r="49" spans="1:2" x14ac:dyDescent="0.35">
      <c r="A49" t="s">
        <v>686</v>
      </c>
      <c r="B49">
        <v>38</v>
      </c>
    </row>
    <row r="50" spans="1:2" x14ac:dyDescent="0.35">
      <c r="A50" t="s">
        <v>687</v>
      </c>
      <c r="B50">
        <v>39</v>
      </c>
    </row>
    <row r="51" spans="1:2" x14ac:dyDescent="0.35">
      <c r="A51" t="s">
        <v>688</v>
      </c>
      <c r="B51">
        <v>240</v>
      </c>
    </row>
    <row r="52" spans="1:2" x14ac:dyDescent="0.35">
      <c r="A52" t="s">
        <v>689</v>
      </c>
      <c r="B52">
        <v>40</v>
      </c>
    </row>
    <row r="53" spans="1:2" x14ac:dyDescent="0.35">
      <c r="A53" t="s">
        <v>690</v>
      </c>
      <c r="B53">
        <v>41</v>
      </c>
    </row>
    <row r="54" spans="1:2" x14ac:dyDescent="0.35">
      <c r="A54" t="s">
        <v>691</v>
      </c>
      <c r="B54">
        <v>186</v>
      </c>
    </row>
    <row r="55" spans="1:2" x14ac:dyDescent="0.35">
      <c r="A55" t="s">
        <v>170</v>
      </c>
      <c r="B55">
        <v>187</v>
      </c>
    </row>
    <row r="56" spans="1:2" x14ac:dyDescent="0.35">
      <c r="A56" t="s">
        <v>692</v>
      </c>
      <c r="B56">
        <v>42</v>
      </c>
    </row>
    <row r="57" spans="1:2" x14ac:dyDescent="0.35">
      <c r="A57" t="s">
        <v>693</v>
      </c>
      <c r="B57">
        <v>222</v>
      </c>
    </row>
    <row r="58" spans="1:2" x14ac:dyDescent="0.35">
      <c r="A58" t="s">
        <v>694</v>
      </c>
      <c r="B58">
        <v>43</v>
      </c>
    </row>
    <row r="59" spans="1:2" x14ac:dyDescent="0.35">
      <c r="A59" t="s">
        <v>695</v>
      </c>
      <c r="B59">
        <v>44</v>
      </c>
    </row>
    <row r="60" spans="1:2" x14ac:dyDescent="0.35">
      <c r="A60" t="s">
        <v>544</v>
      </c>
      <c r="B60">
        <v>45</v>
      </c>
    </row>
    <row r="61" spans="1:2" x14ac:dyDescent="0.35">
      <c r="A61" t="s">
        <v>696</v>
      </c>
      <c r="B61">
        <v>47</v>
      </c>
    </row>
    <row r="62" spans="1:2" x14ac:dyDescent="0.35">
      <c r="A62" t="s">
        <v>203</v>
      </c>
      <c r="B62">
        <v>223</v>
      </c>
    </row>
    <row r="63" spans="1:2" x14ac:dyDescent="0.35">
      <c r="A63" t="s">
        <v>697</v>
      </c>
      <c r="B63">
        <v>48</v>
      </c>
    </row>
    <row r="64" spans="1:2" x14ac:dyDescent="0.35">
      <c r="A64" t="s">
        <v>698</v>
      </c>
      <c r="B64">
        <v>49</v>
      </c>
    </row>
    <row r="65" spans="1:2" x14ac:dyDescent="0.35">
      <c r="A65" t="s">
        <v>699</v>
      </c>
      <c r="B65">
        <v>50</v>
      </c>
    </row>
    <row r="66" spans="1:2" x14ac:dyDescent="0.35">
      <c r="A66" t="s">
        <v>700</v>
      </c>
      <c r="B66">
        <v>51</v>
      </c>
    </row>
    <row r="67" spans="1:2" x14ac:dyDescent="0.35">
      <c r="A67" t="s">
        <v>701</v>
      </c>
      <c r="B67">
        <v>52</v>
      </c>
    </row>
    <row r="68" spans="1:2" x14ac:dyDescent="0.35">
      <c r="A68" t="s">
        <v>702</v>
      </c>
      <c r="B68">
        <v>53</v>
      </c>
    </row>
    <row r="69" spans="1:2" x14ac:dyDescent="0.35">
      <c r="A69" t="s">
        <v>703</v>
      </c>
      <c r="B69">
        <v>54</v>
      </c>
    </row>
    <row r="70" spans="1:2" x14ac:dyDescent="0.35">
      <c r="A70" t="s">
        <v>704</v>
      </c>
      <c r="B70">
        <v>55</v>
      </c>
    </row>
    <row r="71" spans="1:2" x14ac:dyDescent="0.35">
      <c r="A71" t="s">
        <v>705</v>
      </c>
      <c r="B71">
        <v>56</v>
      </c>
    </row>
    <row r="72" spans="1:2" x14ac:dyDescent="0.35">
      <c r="A72" t="s">
        <v>706</v>
      </c>
      <c r="B72">
        <v>57</v>
      </c>
    </row>
    <row r="73" spans="1:2" x14ac:dyDescent="0.35">
      <c r="A73" t="s">
        <v>707</v>
      </c>
      <c r="B73">
        <v>224</v>
      </c>
    </row>
    <row r="74" spans="1:2" x14ac:dyDescent="0.35">
      <c r="A74" t="s">
        <v>708</v>
      </c>
      <c r="B74">
        <v>58</v>
      </c>
    </row>
    <row r="75" spans="1:2" x14ac:dyDescent="0.35">
      <c r="A75" t="s">
        <v>709</v>
      </c>
      <c r="B75">
        <v>59</v>
      </c>
    </row>
    <row r="76" spans="1:2" x14ac:dyDescent="0.35">
      <c r="A76" t="s">
        <v>710</v>
      </c>
      <c r="B76">
        <v>225</v>
      </c>
    </row>
    <row r="77" spans="1:2" x14ac:dyDescent="0.35">
      <c r="A77" t="s">
        <v>711</v>
      </c>
      <c r="B77">
        <v>60</v>
      </c>
    </row>
    <row r="78" spans="1:2" x14ac:dyDescent="0.35">
      <c r="A78" t="s">
        <v>712</v>
      </c>
      <c r="B78">
        <v>61</v>
      </c>
    </row>
    <row r="79" spans="1:2" x14ac:dyDescent="0.35">
      <c r="A79" t="s">
        <v>713</v>
      </c>
      <c r="B79">
        <v>62</v>
      </c>
    </row>
    <row r="80" spans="1:2" x14ac:dyDescent="0.35">
      <c r="A80" t="s">
        <v>714</v>
      </c>
      <c r="B80">
        <v>63</v>
      </c>
    </row>
    <row r="81" spans="1:2" x14ac:dyDescent="0.35">
      <c r="A81" t="s">
        <v>715</v>
      </c>
      <c r="B81">
        <v>64</v>
      </c>
    </row>
    <row r="82" spans="1:2" x14ac:dyDescent="0.35">
      <c r="A82" t="s">
        <v>716</v>
      </c>
      <c r="B82">
        <v>65</v>
      </c>
    </row>
    <row r="83" spans="1:2" x14ac:dyDescent="0.35">
      <c r="A83" t="s">
        <v>717</v>
      </c>
      <c r="B83">
        <v>66</v>
      </c>
    </row>
    <row r="84" spans="1:2" x14ac:dyDescent="0.35">
      <c r="A84" t="s">
        <v>718</v>
      </c>
      <c r="B84">
        <v>67</v>
      </c>
    </row>
    <row r="85" spans="1:2" x14ac:dyDescent="0.35">
      <c r="A85" t="s">
        <v>719</v>
      </c>
      <c r="B85">
        <v>68</v>
      </c>
    </row>
    <row r="86" spans="1:2" x14ac:dyDescent="0.35">
      <c r="A86" t="s">
        <v>720</v>
      </c>
      <c r="B86">
        <v>69</v>
      </c>
    </row>
    <row r="87" spans="1:2" x14ac:dyDescent="0.35">
      <c r="A87" t="s">
        <v>721</v>
      </c>
      <c r="B87">
        <v>70</v>
      </c>
    </row>
    <row r="88" spans="1:2" x14ac:dyDescent="0.35">
      <c r="A88" t="s">
        <v>722</v>
      </c>
      <c r="B88">
        <v>71</v>
      </c>
    </row>
    <row r="89" spans="1:2" x14ac:dyDescent="0.35">
      <c r="A89" t="s">
        <v>723</v>
      </c>
      <c r="B89">
        <v>72</v>
      </c>
    </row>
    <row r="90" spans="1:2" x14ac:dyDescent="0.35">
      <c r="A90" t="s">
        <v>724</v>
      </c>
      <c r="B90">
        <v>73</v>
      </c>
    </row>
    <row r="91" spans="1:2" x14ac:dyDescent="0.35">
      <c r="A91" t="s">
        <v>725</v>
      </c>
      <c r="B91">
        <v>74</v>
      </c>
    </row>
    <row r="92" spans="1:2" x14ac:dyDescent="0.35">
      <c r="A92" t="s">
        <v>726</v>
      </c>
      <c r="B92">
        <v>75</v>
      </c>
    </row>
    <row r="93" spans="1:2" x14ac:dyDescent="0.35">
      <c r="A93" t="s">
        <v>727</v>
      </c>
      <c r="B93">
        <v>76</v>
      </c>
    </row>
    <row r="94" spans="1:2" x14ac:dyDescent="0.35">
      <c r="A94" t="s">
        <v>728</v>
      </c>
      <c r="B94">
        <v>188</v>
      </c>
    </row>
    <row r="95" spans="1:2" x14ac:dyDescent="0.35">
      <c r="A95" t="s">
        <v>729</v>
      </c>
      <c r="B95">
        <v>77</v>
      </c>
    </row>
    <row r="96" spans="1:2" x14ac:dyDescent="0.35">
      <c r="A96" t="s">
        <v>730</v>
      </c>
      <c r="B96">
        <v>78</v>
      </c>
    </row>
    <row r="97" spans="1:2" x14ac:dyDescent="0.35">
      <c r="A97" t="s">
        <v>731</v>
      </c>
      <c r="B97">
        <v>79</v>
      </c>
    </row>
    <row r="98" spans="1:2" x14ac:dyDescent="0.35">
      <c r="A98" t="s">
        <v>732</v>
      </c>
      <c r="B98">
        <v>80</v>
      </c>
    </row>
    <row r="99" spans="1:2" x14ac:dyDescent="0.35">
      <c r="A99" t="s">
        <v>733</v>
      </c>
      <c r="B99">
        <v>81</v>
      </c>
    </row>
    <row r="100" spans="1:2" x14ac:dyDescent="0.35">
      <c r="A100" t="s">
        <v>734</v>
      </c>
      <c r="B100">
        <v>226</v>
      </c>
    </row>
    <row r="101" spans="1:2" x14ac:dyDescent="0.35">
      <c r="A101" t="s">
        <v>735</v>
      </c>
      <c r="B101">
        <v>82</v>
      </c>
    </row>
    <row r="102" spans="1:2" x14ac:dyDescent="0.35">
      <c r="A102" t="s">
        <v>736</v>
      </c>
      <c r="B102">
        <v>83</v>
      </c>
    </row>
    <row r="103" spans="1:2" x14ac:dyDescent="0.35">
      <c r="A103" t="s">
        <v>737</v>
      </c>
      <c r="B103">
        <v>241</v>
      </c>
    </row>
    <row r="104" spans="1:2" x14ac:dyDescent="0.35">
      <c r="A104" t="s">
        <v>738</v>
      </c>
      <c r="B104">
        <v>84</v>
      </c>
    </row>
    <row r="105" spans="1:2" x14ac:dyDescent="0.35">
      <c r="A105" t="s">
        <v>739</v>
      </c>
      <c r="B105">
        <v>85</v>
      </c>
    </row>
    <row r="106" spans="1:2" x14ac:dyDescent="0.35">
      <c r="A106" t="s">
        <v>740</v>
      </c>
      <c r="B106">
        <v>86</v>
      </c>
    </row>
    <row r="107" spans="1:2" x14ac:dyDescent="0.35">
      <c r="A107" t="s">
        <v>741</v>
      </c>
      <c r="B107">
        <v>227</v>
      </c>
    </row>
    <row r="108" spans="1:2" x14ac:dyDescent="0.35">
      <c r="A108" t="s">
        <v>742</v>
      </c>
      <c r="B108">
        <v>87</v>
      </c>
    </row>
    <row r="109" spans="1:2" x14ac:dyDescent="0.35">
      <c r="A109" t="s">
        <v>743</v>
      </c>
      <c r="B109">
        <v>88</v>
      </c>
    </row>
    <row r="110" spans="1:2" x14ac:dyDescent="0.35">
      <c r="A110" t="s">
        <v>744</v>
      </c>
      <c r="B110">
        <v>89</v>
      </c>
    </row>
    <row r="111" spans="1:2" x14ac:dyDescent="0.35">
      <c r="A111" t="s">
        <v>745</v>
      </c>
      <c r="B111">
        <v>90</v>
      </c>
    </row>
    <row r="112" spans="1:2" x14ac:dyDescent="0.35">
      <c r="A112" t="s">
        <v>746</v>
      </c>
      <c r="B112">
        <v>91</v>
      </c>
    </row>
    <row r="113" spans="1:2" x14ac:dyDescent="0.35">
      <c r="A113" t="s">
        <v>747</v>
      </c>
      <c r="B113">
        <v>92</v>
      </c>
    </row>
    <row r="114" spans="1:2" x14ac:dyDescent="0.35">
      <c r="A114" t="s">
        <v>92</v>
      </c>
      <c r="B114">
        <v>93</v>
      </c>
    </row>
    <row r="115" spans="1:2" x14ac:dyDescent="0.35">
      <c r="A115" t="s">
        <v>576</v>
      </c>
      <c r="B115">
        <v>228</v>
      </c>
    </row>
    <row r="116" spans="1:2" x14ac:dyDescent="0.35">
      <c r="A116" t="s">
        <v>748</v>
      </c>
      <c r="B116">
        <v>94</v>
      </c>
    </row>
    <row r="117" spans="1:2" x14ac:dyDescent="0.35">
      <c r="A117" t="s">
        <v>749</v>
      </c>
      <c r="B117">
        <v>95</v>
      </c>
    </row>
    <row r="118" spans="1:2" x14ac:dyDescent="0.35">
      <c r="A118" t="s">
        <v>750</v>
      </c>
      <c r="B118">
        <v>96</v>
      </c>
    </row>
    <row r="119" spans="1:2" x14ac:dyDescent="0.35">
      <c r="A119" t="s">
        <v>751</v>
      </c>
      <c r="B119">
        <v>97</v>
      </c>
    </row>
    <row r="120" spans="1:2" x14ac:dyDescent="0.35">
      <c r="A120" t="s">
        <v>752</v>
      </c>
      <c r="B120">
        <v>98</v>
      </c>
    </row>
    <row r="121" spans="1:2" x14ac:dyDescent="0.35">
      <c r="A121" t="s">
        <v>753</v>
      </c>
      <c r="B121">
        <v>242</v>
      </c>
    </row>
    <row r="122" spans="1:2" x14ac:dyDescent="0.35">
      <c r="A122" t="s">
        <v>754</v>
      </c>
      <c r="B122">
        <v>99</v>
      </c>
    </row>
    <row r="123" spans="1:2" x14ac:dyDescent="0.35">
      <c r="A123" t="s">
        <v>755</v>
      </c>
      <c r="B123">
        <v>100</v>
      </c>
    </row>
    <row r="124" spans="1:2" x14ac:dyDescent="0.35">
      <c r="A124" t="s">
        <v>756</v>
      </c>
      <c r="B124">
        <v>101</v>
      </c>
    </row>
    <row r="125" spans="1:2" x14ac:dyDescent="0.35">
      <c r="A125" t="s">
        <v>757</v>
      </c>
      <c r="B125">
        <v>102</v>
      </c>
    </row>
    <row r="126" spans="1:2" x14ac:dyDescent="0.35">
      <c r="A126" t="s">
        <v>758</v>
      </c>
      <c r="B126">
        <v>103</v>
      </c>
    </row>
    <row r="127" spans="1:2" x14ac:dyDescent="0.35">
      <c r="A127" t="s">
        <v>759</v>
      </c>
      <c r="B127">
        <v>189</v>
      </c>
    </row>
    <row r="128" spans="1:2" x14ac:dyDescent="0.35">
      <c r="A128" t="s">
        <v>760</v>
      </c>
      <c r="B128">
        <v>191</v>
      </c>
    </row>
    <row r="129" spans="1:2" x14ac:dyDescent="0.35">
      <c r="A129" t="s">
        <v>761</v>
      </c>
      <c r="B129">
        <v>192</v>
      </c>
    </row>
    <row r="130" spans="1:2" x14ac:dyDescent="0.35">
      <c r="A130" t="s">
        <v>762</v>
      </c>
      <c r="B130">
        <v>105</v>
      </c>
    </row>
    <row r="131" spans="1:2" x14ac:dyDescent="0.35">
      <c r="A131" t="s">
        <v>763</v>
      </c>
      <c r="B131">
        <v>106</v>
      </c>
    </row>
    <row r="132" spans="1:2" x14ac:dyDescent="0.35">
      <c r="A132" t="s">
        <v>764</v>
      </c>
      <c r="B132">
        <v>107</v>
      </c>
    </row>
    <row r="133" spans="1:2" x14ac:dyDescent="0.35">
      <c r="A133" t="s">
        <v>100</v>
      </c>
      <c r="B133">
        <v>108</v>
      </c>
    </row>
    <row r="134" spans="1:2" x14ac:dyDescent="0.35">
      <c r="A134" t="s">
        <v>765</v>
      </c>
      <c r="B134">
        <v>109</v>
      </c>
    </row>
    <row r="135" spans="1:2" x14ac:dyDescent="0.35">
      <c r="A135" t="s">
        <v>766</v>
      </c>
      <c r="B135">
        <v>110</v>
      </c>
    </row>
    <row r="136" spans="1:2" x14ac:dyDescent="0.35">
      <c r="A136" t="s">
        <v>767</v>
      </c>
      <c r="B136">
        <v>111</v>
      </c>
    </row>
    <row r="137" spans="1:2" x14ac:dyDescent="0.35">
      <c r="A137" t="s">
        <v>768</v>
      </c>
      <c r="B137">
        <v>112</v>
      </c>
    </row>
    <row r="138" spans="1:2" x14ac:dyDescent="0.35">
      <c r="A138" t="s">
        <v>769</v>
      </c>
      <c r="B138">
        <v>113</v>
      </c>
    </row>
    <row r="139" spans="1:2" x14ac:dyDescent="0.35">
      <c r="A139" t="s">
        <v>770</v>
      </c>
      <c r="B139">
        <v>114</v>
      </c>
    </row>
    <row r="140" spans="1:2" x14ac:dyDescent="0.35">
      <c r="A140" t="s">
        <v>771</v>
      </c>
      <c r="B140">
        <v>115</v>
      </c>
    </row>
    <row r="141" spans="1:2" x14ac:dyDescent="0.35">
      <c r="A141" t="s">
        <v>772</v>
      </c>
      <c r="B141">
        <v>243</v>
      </c>
    </row>
    <row r="142" spans="1:2" x14ac:dyDescent="0.35">
      <c r="A142" t="s">
        <v>773</v>
      </c>
      <c r="B142">
        <v>116</v>
      </c>
    </row>
    <row r="143" spans="1:2" x14ac:dyDescent="0.35">
      <c r="A143" t="s">
        <v>774</v>
      </c>
      <c r="B143">
        <v>117</v>
      </c>
    </row>
    <row r="144" spans="1:2" x14ac:dyDescent="0.35">
      <c r="A144" t="s">
        <v>775</v>
      </c>
      <c r="B144">
        <v>118</v>
      </c>
    </row>
    <row r="145" spans="1:2" x14ac:dyDescent="0.35">
      <c r="A145" t="s">
        <v>776</v>
      </c>
      <c r="B145">
        <v>119</v>
      </c>
    </row>
    <row r="146" spans="1:2" x14ac:dyDescent="0.35">
      <c r="A146" t="s">
        <v>777</v>
      </c>
      <c r="B146">
        <v>229</v>
      </c>
    </row>
    <row r="147" spans="1:2" x14ac:dyDescent="0.35">
      <c r="A147" t="s">
        <v>778</v>
      </c>
      <c r="B147">
        <v>120</v>
      </c>
    </row>
    <row r="148" spans="1:2" x14ac:dyDescent="0.35">
      <c r="A148" t="s">
        <v>779</v>
      </c>
      <c r="B148">
        <v>121</v>
      </c>
    </row>
    <row r="149" spans="1:2" x14ac:dyDescent="0.35">
      <c r="A149" t="s">
        <v>780</v>
      </c>
      <c r="B149">
        <v>230</v>
      </c>
    </row>
    <row r="150" spans="1:2" x14ac:dyDescent="0.35">
      <c r="A150" t="s">
        <v>781</v>
      </c>
      <c r="B150">
        <v>231</v>
      </c>
    </row>
    <row r="151" spans="1:2" x14ac:dyDescent="0.35">
      <c r="A151" t="s">
        <v>782</v>
      </c>
      <c r="B151">
        <v>122</v>
      </c>
    </row>
    <row r="152" spans="1:2" x14ac:dyDescent="0.35">
      <c r="A152" t="s">
        <v>783</v>
      </c>
      <c r="B152">
        <v>123</v>
      </c>
    </row>
    <row r="153" spans="1:2" x14ac:dyDescent="0.35">
      <c r="A153" t="s">
        <v>784</v>
      </c>
      <c r="B153">
        <v>124</v>
      </c>
    </row>
    <row r="154" spans="1:2" x14ac:dyDescent="0.35">
      <c r="A154" t="s">
        <v>785</v>
      </c>
      <c r="B154">
        <v>125</v>
      </c>
    </row>
    <row r="155" spans="1:2" x14ac:dyDescent="0.35">
      <c r="A155" t="s">
        <v>786</v>
      </c>
      <c r="B155">
        <v>126</v>
      </c>
    </row>
    <row r="156" spans="1:2" x14ac:dyDescent="0.35">
      <c r="A156" t="s">
        <v>787</v>
      </c>
      <c r="B156">
        <v>127</v>
      </c>
    </row>
    <row r="157" spans="1:2" x14ac:dyDescent="0.35">
      <c r="A157" t="s">
        <v>788</v>
      </c>
      <c r="B157">
        <v>232</v>
      </c>
    </row>
    <row r="158" spans="1:2" x14ac:dyDescent="0.35">
      <c r="A158" t="s">
        <v>789</v>
      </c>
      <c r="B158">
        <v>128</v>
      </c>
    </row>
    <row r="159" spans="1:2" x14ac:dyDescent="0.35">
      <c r="A159" t="s">
        <v>790</v>
      </c>
      <c r="B159">
        <v>129</v>
      </c>
    </row>
    <row r="160" spans="1:2" x14ac:dyDescent="0.35">
      <c r="A160" t="s">
        <v>791</v>
      </c>
      <c r="B160">
        <v>193</v>
      </c>
    </row>
    <row r="161" spans="1:2" x14ac:dyDescent="0.35">
      <c r="A161" t="s">
        <v>792</v>
      </c>
      <c r="B161">
        <v>130</v>
      </c>
    </row>
    <row r="162" spans="1:2" x14ac:dyDescent="0.35">
      <c r="A162" t="s">
        <v>15</v>
      </c>
      <c r="B162">
        <v>131</v>
      </c>
    </row>
    <row r="163" spans="1:2" x14ac:dyDescent="0.35">
      <c r="A163" t="s">
        <v>793</v>
      </c>
      <c r="B163">
        <v>194</v>
      </c>
    </row>
    <row r="164" spans="1:2" x14ac:dyDescent="0.35">
      <c r="A164" t="s">
        <v>794</v>
      </c>
      <c r="B164">
        <v>197</v>
      </c>
    </row>
    <row r="165" spans="1:2" x14ac:dyDescent="0.35">
      <c r="A165" t="s">
        <v>795</v>
      </c>
      <c r="B165">
        <v>200</v>
      </c>
    </row>
    <row r="166" spans="1:2" x14ac:dyDescent="0.35">
      <c r="A166" t="s">
        <v>796</v>
      </c>
      <c r="B166">
        <v>132</v>
      </c>
    </row>
    <row r="167" spans="1:2" x14ac:dyDescent="0.35">
      <c r="A167" t="s">
        <v>797</v>
      </c>
      <c r="B167">
        <v>133</v>
      </c>
    </row>
    <row r="168" spans="1:2" x14ac:dyDescent="0.35">
      <c r="A168" t="s">
        <v>798</v>
      </c>
      <c r="B168">
        <v>134</v>
      </c>
    </row>
    <row r="169" spans="1:2" x14ac:dyDescent="0.35">
      <c r="A169" t="s">
        <v>799</v>
      </c>
      <c r="B169">
        <v>135</v>
      </c>
    </row>
    <row r="170" spans="1:2" x14ac:dyDescent="0.35">
      <c r="A170" t="s">
        <v>800</v>
      </c>
      <c r="B170">
        <v>204</v>
      </c>
    </row>
    <row r="171" spans="1:2" x14ac:dyDescent="0.35">
      <c r="A171" t="s">
        <v>801</v>
      </c>
      <c r="B171">
        <v>205</v>
      </c>
    </row>
    <row r="172" spans="1:2" x14ac:dyDescent="0.35">
      <c r="A172" t="s">
        <v>802</v>
      </c>
      <c r="B172">
        <v>206</v>
      </c>
    </row>
    <row r="173" spans="1:2" x14ac:dyDescent="0.35">
      <c r="A173" t="s">
        <v>803</v>
      </c>
      <c r="B173">
        <v>136</v>
      </c>
    </row>
    <row r="174" spans="1:2" x14ac:dyDescent="0.35">
      <c r="A174" t="s">
        <v>804</v>
      </c>
      <c r="B174">
        <v>137</v>
      </c>
    </row>
    <row r="175" spans="1:2" x14ac:dyDescent="0.35">
      <c r="A175" t="s">
        <v>805</v>
      </c>
      <c r="B175">
        <v>138</v>
      </c>
    </row>
    <row r="176" spans="1:2" x14ac:dyDescent="0.35">
      <c r="A176" t="s">
        <v>806</v>
      </c>
      <c r="B176">
        <v>139</v>
      </c>
    </row>
    <row r="177" spans="1:2" x14ac:dyDescent="0.35">
      <c r="A177" t="s">
        <v>807</v>
      </c>
      <c r="B177">
        <v>140</v>
      </c>
    </row>
    <row r="178" spans="1:2" x14ac:dyDescent="0.35">
      <c r="A178" t="s">
        <v>808</v>
      </c>
      <c r="B178">
        <v>141</v>
      </c>
    </row>
    <row r="179" spans="1:2" x14ac:dyDescent="0.35">
      <c r="A179" t="s">
        <v>606</v>
      </c>
      <c r="B179">
        <v>142</v>
      </c>
    </row>
    <row r="180" spans="1:2" x14ac:dyDescent="0.35">
      <c r="A180" t="s">
        <v>607</v>
      </c>
      <c r="B180">
        <v>143</v>
      </c>
    </row>
    <row r="181" spans="1:2" x14ac:dyDescent="0.35">
      <c r="A181" t="s">
        <v>809</v>
      </c>
      <c r="B181">
        <v>208</v>
      </c>
    </row>
    <row r="182" spans="1:2" x14ac:dyDescent="0.35">
      <c r="A182" t="s">
        <v>810</v>
      </c>
      <c r="B182">
        <v>209</v>
      </c>
    </row>
    <row r="183" spans="1:2" x14ac:dyDescent="0.35">
      <c r="A183" t="s">
        <v>811</v>
      </c>
      <c r="B183">
        <v>210</v>
      </c>
    </row>
    <row r="184" spans="1:2" x14ac:dyDescent="0.35">
      <c r="A184" t="s">
        <v>812</v>
      </c>
      <c r="B184">
        <v>211</v>
      </c>
    </row>
    <row r="185" spans="1:2" x14ac:dyDescent="0.35">
      <c r="A185" t="s">
        <v>813</v>
      </c>
      <c r="B185">
        <v>212</v>
      </c>
    </row>
    <row r="186" spans="1:2" x14ac:dyDescent="0.35">
      <c r="A186" t="s">
        <v>814</v>
      </c>
      <c r="B186">
        <v>144</v>
      </c>
    </row>
    <row r="187" spans="1:2" x14ac:dyDescent="0.35">
      <c r="A187" t="s">
        <v>815</v>
      </c>
      <c r="B187">
        <v>218</v>
      </c>
    </row>
    <row r="188" spans="1:2" x14ac:dyDescent="0.35">
      <c r="A188" t="s">
        <v>816</v>
      </c>
      <c r="B188">
        <v>219</v>
      </c>
    </row>
    <row r="189" spans="1:2" x14ac:dyDescent="0.35">
      <c r="A189" t="s">
        <v>817</v>
      </c>
      <c r="B189">
        <v>215</v>
      </c>
    </row>
    <row r="190" spans="1:2" x14ac:dyDescent="0.35">
      <c r="A190" t="s">
        <v>818</v>
      </c>
      <c r="B190">
        <v>216</v>
      </c>
    </row>
    <row r="191" spans="1:2" x14ac:dyDescent="0.35">
      <c r="A191" t="s">
        <v>819</v>
      </c>
      <c r="B191">
        <v>214</v>
      </c>
    </row>
    <row r="192" spans="1:2" x14ac:dyDescent="0.35">
      <c r="A192" t="s">
        <v>820</v>
      </c>
      <c r="B192">
        <v>217</v>
      </c>
    </row>
    <row r="193" spans="1:2" x14ac:dyDescent="0.35">
      <c r="A193" t="s">
        <v>821</v>
      </c>
      <c r="B193">
        <v>145</v>
      </c>
    </row>
    <row r="194" spans="1:2" x14ac:dyDescent="0.35">
      <c r="A194" t="s">
        <v>822</v>
      </c>
      <c r="B194">
        <v>146</v>
      </c>
    </row>
    <row r="195" spans="1:2" x14ac:dyDescent="0.35">
      <c r="A195" t="s">
        <v>823</v>
      </c>
      <c r="B195">
        <v>147</v>
      </c>
    </row>
    <row r="196" spans="1:2" x14ac:dyDescent="0.35">
      <c r="A196" t="s">
        <v>824</v>
      </c>
      <c r="B196">
        <v>233</v>
      </c>
    </row>
    <row r="197" spans="1:2" x14ac:dyDescent="0.35">
      <c r="A197" t="s">
        <v>825</v>
      </c>
      <c r="B197">
        <v>148</v>
      </c>
    </row>
    <row r="198" spans="1:2" x14ac:dyDescent="0.35">
      <c r="A198" t="s">
        <v>826</v>
      </c>
      <c r="B198">
        <v>234</v>
      </c>
    </row>
    <row r="199" spans="1:2" x14ac:dyDescent="0.35">
      <c r="A199" t="s">
        <v>827</v>
      </c>
      <c r="B199">
        <v>149</v>
      </c>
    </row>
    <row r="200" spans="1:2" x14ac:dyDescent="0.35">
      <c r="A200" t="s">
        <v>828</v>
      </c>
      <c r="B200">
        <v>150</v>
      </c>
    </row>
    <row r="201" spans="1:2" x14ac:dyDescent="0.35">
      <c r="A201" t="s">
        <v>829</v>
      </c>
      <c r="B201">
        <v>151</v>
      </c>
    </row>
    <row r="202" spans="1:2" x14ac:dyDescent="0.35">
      <c r="A202" t="s">
        <v>830</v>
      </c>
      <c r="B202">
        <v>152</v>
      </c>
    </row>
    <row r="203" spans="1:2" x14ac:dyDescent="0.35">
      <c r="A203" t="s">
        <v>831</v>
      </c>
      <c r="B203">
        <v>153</v>
      </c>
    </row>
    <row r="204" spans="1:2" x14ac:dyDescent="0.35">
      <c r="A204" t="s">
        <v>832</v>
      </c>
      <c r="B204">
        <v>235</v>
      </c>
    </row>
    <row r="205" spans="1:2" x14ac:dyDescent="0.35">
      <c r="A205" t="s">
        <v>833</v>
      </c>
      <c r="B205">
        <v>154</v>
      </c>
    </row>
    <row r="206" spans="1:2" x14ac:dyDescent="0.35">
      <c r="A206" t="s">
        <v>834</v>
      </c>
      <c r="B206">
        <v>155</v>
      </c>
    </row>
    <row r="207" spans="1:2" x14ac:dyDescent="0.35">
      <c r="A207" t="s">
        <v>835</v>
      </c>
      <c r="B207">
        <v>156</v>
      </c>
    </row>
    <row r="208" spans="1:2" x14ac:dyDescent="0.35">
      <c r="A208" t="s">
        <v>836</v>
      </c>
      <c r="B208">
        <v>244</v>
      </c>
    </row>
    <row r="209" spans="1:2" x14ac:dyDescent="0.35">
      <c r="A209" t="s">
        <v>837</v>
      </c>
      <c r="B209">
        <v>157</v>
      </c>
    </row>
    <row r="210" spans="1:2" x14ac:dyDescent="0.35">
      <c r="A210" t="s">
        <v>838</v>
      </c>
      <c r="B210">
        <v>220</v>
      </c>
    </row>
    <row r="211" spans="1:2" x14ac:dyDescent="0.35">
      <c r="A211" t="s">
        <v>839</v>
      </c>
      <c r="B211">
        <v>158</v>
      </c>
    </row>
    <row r="212" spans="1:2" x14ac:dyDescent="0.35">
      <c r="A212" t="s">
        <v>840</v>
      </c>
      <c r="B212">
        <v>159</v>
      </c>
    </row>
    <row r="213" spans="1:2" x14ac:dyDescent="0.35">
      <c r="A213" t="s">
        <v>841</v>
      </c>
      <c r="B213">
        <v>236</v>
      </c>
    </row>
    <row r="214" spans="1:2" x14ac:dyDescent="0.35">
      <c r="A214" t="s">
        <v>842</v>
      </c>
      <c r="B214">
        <v>160</v>
      </c>
    </row>
    <row r="215" spans="1:2" x14ac:dyDescent="0.35">
      <c r="A215" t="s">
        <v>843</v>
      </c>
      <c r="B215">
        <v>161</v>
      </c>
    </row>
    <row r="216" spans="1:2" x14ac:dyDescent="0.35">
      <c r="A216" t="s">
        <v>844</v>
      </c>
      <c r="B216">
        <v>162</v>
      </c>
    </row>
    <row r="217" spans="1:2" x14ac:dyDescent="0.35">
      <c r="A217" t="s">
        <v>845</v>
      </c>
      <c r="B217">
        <v>163</v>
      </c>
    </row>
    <row r="218" spans="1:2" x14ac:dyDescent="0.35">
      <c r="A218" t="s">
        <v>846</v>
      </c>
      <c r="B218">
        <v>164</v>
      </c>
    </row>
    <row r="219" spans="1:2" x14ac:dyDescent="0.35">
      <c r="A219" t="s">
        <v>847</v>
      </c>
      <c r="B219">
        <v>165</v>
      </c>
    </row>
    <row r="220" spans="1:2" x14ac:dyDescent="0.35">
      <c r="A220" t="s">
        <v>847</v>
      </c>
      <c r="B220">
        <v>165</v>
      </c>
    </row>
    <row r="221" spans="1:2" x14ac:dyDescent="0.35">
      <c r="A221" t="s">
        <v>848</v>
      </c>
      <c r="B221">
        <v>166</v>
      </c>
    </row>
    <row r="222" spans="1:2" x14ac:dyDescent="0.35">
      <c r="A222" t="s">
        <v>849</v>
      </c>
      <c r="B222">
        <v>167</v>
      </c>
    </row>
    <row r="223" spans="1:2" x14ac:dyDescent="0.35">
      <c r="A223" t="s">
        <v>850</v>
      </c>
      <c r="B223">
        <v>168</v>
      </c>
    </row>
    <row r="224" spans="1:2" x14ac:dyDescent="0.35">
      <c r="A224" t="s">
        <v>851</v>
      </c>
      <c r="B224">
        <v>169</v>
      </c>
    </row>
    <row r="225" spans="1:2" x14ac:dyDescent="0.35">
      <c r="A225" t="s">
        <v>852</v>
      </c>
      <c r="B225">
        <v>170</v>
      </c>
    </row>
    <row r="226" spans="1:2" x14ac:dyDescent="0.35">
      <c r="A226" t="s">
        <v>853</v>
      </c>
      <c r="B226">
        <v>171</v>
      </c>
    </row>
    <row r="227" spans="1:2" x14ac:dyDescent="0.35">
      <c r="A227" t="s">
        <v>854</v>
      </c>
      <c r="B227">
        <v>172</v>
      </c>
    </row>
    <row r="228" spans="1:2" x14ac:dyDescent="0.35">
      <c r="A228" t="s">
        <v>855</v>
      </c>
      <c r="B228">
        <v>173</v>
      </c>
    </row>
    <row r="229" spans="1:2" x14ac:dyDescent="0.35">
      <c r="A229" t="s">
        <v>856</v>
      </c>
      <c r="B229">
        <v>174</v>
      </c>
    </row>
    <row r="230" spans="1:2" x14ac:dyDescent="0.35">
      <c r="A230" t="s">
        <v>857</v>
      </c>
      <c r="B230">
        <v>175</v>
      </c>
    </row>
    <row r="231" spans="1:2" x14ac:dyDescent="0.35">
      <c r="A231" t="s">
        <v>858</v>
      </c>
      <c r="B231">
        <v>176</v>
      </c>
    </row>
    <row r="232" spans="1:2" x14ac:dyDescent="0.35">
      <c r="A232" t="s">
        <v>859</v>
      </c>
      <c r="B232">
        <v>177</v>
      </c>
    </row>
    <row r="233" spans="1:2" x14ac:dyDescent="0.35">
      <c r="A233" t="s">
        <v>161</v>
      </c>
      <c r="B233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5CFA-AC14-4482-ABEC-ECE1F6A7862F}">
  <dimension ref="A1:B233"/>
  <sheetViews>
    <sheetView zoomScale="220" zoomScaleNormal="220" workbookViewId="0">
      <selection activeCell="A2" sqref="A2"/>
    </sheetView>
  </sheetViews>
  <sheetFormatPr defaultRowHeight="14.5" x14ac:dyDescent="0.35"/>
  <cols>
    <col min="1" max="1" width="35.1796875" bestFit="1" customWidth="1"/>
    <col min="2" max="2" width="4" bestFit="1" customWidth="1"/>
  </cols>
  <sheetData>
    <row r="1" spans="1:2" x14ac:dyDescent="0.35">
      <c r="A1" t="s">
        <v>642</v>
      </c>
      <c r="B1" t="s">
        <v>264</v>
      </c>
    </row>
    <row r="2" spans="1:2" x14ac:dyDescent="0.35">
      <c r="A2" t="s">
        <v>893</v>
      </c>
      <c r="B2">
        <v>1</v>
      </c>
    </row>
    <row r="3" spans="1:2" x14ac:dyDescent="0.35">
      <c r="A3" t="s">
        <v>924</v>
      </c>
      <c r="B3">
        <v>2</v>
      </c>
    </row>
    <row r="4" spans="1:2" x14ac:dyDescent="0.35">
      <c r="A4" t="s">
        <v>646</v>
      </c>
      <c r="B4">
        <v>3</v>
      </c>
    </row>
    <row r="5" spans="1:2" x14ac:dyDescent="0.35">
      <c r="A5" t="s">
        <v>955</v>
      </c>
      <c r="B5">
        <v>4</v>
      </c>
    </row>
    <row r="6" spans="1:2" x14ac:dyDescent="0.35">
      <c r="A6" t="s">
        <v>956</v>
      </c>
      <c r="B6">
        <v>5</v>
      </c>
    </row>
    <row r="7" spans="1:2" x14ac:dyDescent="0.35">
      <c r="A7" t="s">
        <v>957</v>
      </c>
      <c r="B7">
        <v>6</v>
      </c>
    </row>
    <row r="8" spans="1:2" x14ac:dyDescent="0.35">
      <c r="A8" t="s">
        <v>867</v>
      </c>
      <c r="B8">
        <v>7</v>
      </c>
    </row>
    <row r="9" spans="1:2" x14ac:dyDescent="0.35">
      <c r="A9" t="s">
        <v>522</v>
      </c>
      <c r="B9">
        <v>8</v>
      </c>
    </row>
    <row r="10" spans="1:2" x14ac:dyDescent="0.35">
      <c r="A10" t="s">
        <v>958</v>
      </c>
      <c r="B10">
        <v>9</v>
      </c>
    </row>
    <row r="11" spans="1:2" x14ac:dyDescent="0.35">
      <c r="A11" t="s">
        <v>654</v>
      </c>
      <c r="B11">
        <v>10</v>
      </c>
    </row>
    <row r="12" spans="1:2" x14ac:dyDescent="0.35">
      <c r="A12" t="s">
        <v>959</v>
      </c>
      <c r="B12">
        <v>11</v>
      </c>
    </row>
    <row r="13" spans="1:2" x14ac:dyDescent="0.35">
      <c r="A13" t="s">
        <v>894</v>
      </c>
      <c r="B13">
        <v>12</v>
      </c>
    </row>
    <row r="14" spans="1:2" x14ac:dyDescent="0.35">
      <c r="A14" t="s">
        <v>960</v>
      </c>
      <c r="B14">
        <v>13</v>
      </c>
    </row>
    <row r="15" spans="1:2" x14ac:dyDescent="0.35">
      <c r="A15" t="s">
        <v>961</v>
      </c>
      <c r="B15">
        <v>14</v>
      </c>
    </row>
    <row r="16" spans="1:2" x14ac:dyDescent="0.35">
      <c r="A16" t="s">
        <v>925</v>
      </c>
      <c r="B16">
        <v>15</v>
      </c>
    </row>
    <row r="17" spans="1:2" x14ac:dyDescent="0.35">
      <c r="A17" t="s">
        <v>860</v>
      </c>
      <c r="B17">
        <v>16</v>
      </c>
    </row>
    <row r="18" spans="1:2" x14ac:dyDescent="0.35">
      <c r="A18" t="s">
        <v>875</v>
      </c>
      <c r="B18">
        <v>17</v>
      </c>
    </row>
    <row r="19" spans="1:2" x14ac:dyDescent="0.35">
      <c r="A19" t="s">
        <v>962</v>
      </c>
      <c r="B19">
        <v>18</v>
      </c>
    </row>
    <row r="20" spans="1:2" x14ac:dyDescent="0.35">
      <c r="A20" t="s">
        <v>38</v>
      </c>
      <c r="B20">
        <v>19</v>
      </c>
    </row>
    <row r="21" spans="1:2" x14ac:dyDescent="0.35">
      <c r="A21" t="s">
        <v>895</v>
      </c>
      <c r="B21">
        <v>20</v>
      </c>
    </row>
    <row r="22" spans="1:2" x14ac:dyDescent="0.35">
      <c r="A22" t="s">
        <v>896</v>
      </c>
      <c r="B22">
        <v>21</v>
      </c>
    </row>
    <row r="23" spans="1:2" x14ac:dyDescent="0.35">
      <c r="A23" t="s">
        <v>897</v>
      </c>
      <c r="B23">
        <v>22</v>
      </c>
    </row>
    <row r="24" spans="1:2" x14ac:dyDescent="0.35">
      <c r="A24" t="s">
        <v>669</v>
      </c>
      <c r="B24">
        <v>23</v>
      </c>
    </row>
    <row r="25" spans="1:2" x14ac:dyDescent="0.35">
      <c r="A25" t="s">
        <v>42</v>
      </c>
      <c r="B25">
        <v>24</v>
      </c>
    </row>
    <row r="26" spans="1:2" x14ac:dyDescent="0.35">
      <c r="A26" t="s">
        <v>963</v>
      </c>
      <c r="B26">
        <v>25</v>
      </c>
    </row>
    <row r="27" spans="1:2" x14ac:dyDescent="0.35">
      <c r="A27" t="s">
        <v>898</v>
      </c>
      <c r="B27">
        <v>26</v>
      </c>
    </row>
    <row r="28" spans="1:2" x14ac:dyDescent="0.35">
      <c r="A28" t="s">
        <v>947</v>
      </c>
      <c r="B28">
        <v>27</v>
      </c>
    </row>
    <row r="29" spans="1:2" x14ac:dyDescent="0.35">
      <c r="A29" t="s">
        <v>964</v>
      </c>
      <c r="B29">
        <v>28</v>
      </c>
    </row>
    <row r="30" spans="1:2" x14ac:dyDescent="0.35">
      <c r="A30" t="s">
        <v>675</v>
      </c>
      <c r="B30">
        <v>29</v>
      </c>
    </row>
    <row r="31" spans="1:2" x14ac:dyDescent="0.35">
      <c r="A31" t="s">
        <v>47</v>
      </c>
      <c r="B31">
        <v>30</v>
      </c>
    </row>
    <row r="32" spans="1:2" x14ac:dyDescent="0.35">
      <c r="A32" t="s">
        <v>676</v>
      </c>
      <c r="B32">
        <v>31</v>
      </c>
    </row>
    <row r="33" spans="1:2" x14ac:dyDescent="0.35">
      <c r="A33" t="s">
        <v>965</v>
      </c>
      <c r="B33">
        <v>32</v>
      </c>
    </row>
    <row r="34" spans="1:2" x14ac:dyDescent="0.35">
      <c r="A34" t="s">
        <v>926</v>
      </c>
      <c r="B34">
        <v>33</v>
      </c>
    </row>
    <row r="35" spans="1:2" x14ac:dyDescent="0.35">
      <c r="A35" t="s">
        <v>876</v>
      </c>
      <c r="B35">
        <v>34</v>
      </c>
    </row>
    <row r="36" spans="1:2" x14ac:dyDescent="0.35">
      <c r="A36" t="s">
        <v>680</v>
      </c>
      <c r="B36">
        <v>35</v>
      </c>
    </row>
    <row r="37" spans="1:2" x14ac:dyDescent="0.35">
      <c r="A37" t="s">
        <v>681</v>
      </c>
      <c r="B37">
        <v>36</v>
      </c>
    </row>
    <row r="38" spans="1:2" x14ac:dyDescent="0.35">
      <c r="A38" t="s">
        <v>683</v>
      </c>
      <c r="B38">
        <v>37</v>
      </c>
    </row>
    <row r="39" spans="1:2" x14ac:dyDescent="0.35">
      <c r="A39" t="s">
        <v>927</v>
      </c>
      <c r="B39">
        <v>38</v>
      </c>
    </row>
    <row r="40" spans="1:2" x14ac:dyDescent="0.35">
      <c r="A40" t="s">
        <v>687</v>
      </c>
      <c r="B40">
        <v>39</v>
      </c>
    </row>
    <row r="41" spans="1:2" x14ac:dyDescent="0.35">
      <c r="A41" t="s">
        <v>689</v>
      </c>
      <c r="B41">
        <v>40</v>
      </c>
    </row>
    <row r="42" spans="1:2" x14ac:dyDescent="0.35">
      <c r="A42" t="s">
        <v>690</v>
      </c>
      <c r="B42">
        <v>41</v>
      </c>
    </row>
    <row r="43" spans="1:2" x14ac:dyDescent="0.35">
      <c r="A43" t="s">
        <v>692</v>
      </c>
      <c r="B43">
        <v>42</v>
      </c>
    </row>
    <row r="44" spans="1:2" x14ac:dyDescent="0.35">
      <c r="A44" t="s">
        <v>966</v>
      </c>
      <c r="B44">
        <v>43</v>
      </c>
    </row>
    <row r="45" spans="1:2" x14ac:dyDescent="0.35">
      <c r="A45" t="s">
        <v>928</v>
      </c>
      <c r="B45">
        <v>44</v>
      </c>
    </row>
    <row r="46" spans="1:2" x14ac:dyDescent="0.35">
      <c r="A46" t="s">
        <v>948</v>
      </c>
      <c r="B46">
        <v>45</v>
      </c>
    </row>
    <row r="47" spans="1:2" x14ac:dyDescent="0.35">
      <c r="A47" t="s">
        <v>696</v>
      </c>
      <c r="B47">
        <v>47</v>
      </c>
    </row>
    <row r="48" spans="1:2" x14ac:dyDescent="0.35">
      <c r="A48" t="s">
        <v>929</v>
      </c>
      <c r="B48">
        <v>48</v>
      </c>
    </row>
    <row r="49" spans="1:2" x14ac:dyDescent="0.35">
      <c r="A49" t="s">
        <v>868</v>
      </c>
      <c r="B49">
        <v>49</v>
      </c>
    </row>
    <row r="50" spans="1:2" x14ac:dyDescent="0.35">
      <c r="A50" t="s">
        <v>899</v>
      </c>
      <c r="B50">
        <v>50</v>
      </c>
    </row>
    <row r="51" spans="1:2" x14ac:dyDescent="0.35">
      <c r="A51" t="s">
        <v>967</v>
      </c>
      <c r="B51">
        <v>51</v>
      </c>
    </row>
    <row r="52" spans="1:2" x14ac:dyDescent="0.35">
      <c r="A52" t="s">
        <v>701</v>
      </c>
      <c r="B52">
        <v>52</v>
      </c>
    </row>
    <row r="53" spans="1:2" x14ac:dyDescent="0.35">
      <c r="A53" t="s">
        <v>930</v>
      </c>
      <c r="B53">
        <v>53</v>
      </c>
    </row>
    <row r="54" spans="1:2" x14ac:dyDescent="0.35">
      <c r="A54" t="s">
        <v>968</v>
      </c>
      <c r="B54">
        <v>54</v>
      </c>
    </row>
    <row r="55" spans="1:2" x14ac:dyDescent="0.35">
      <c r="A55" t="s">
        <v>704</v>
      </c>
      <c r="B55">
        <v>55</v>
      </c>
    </row>
    <row r="56" spans="1:2" x14ac:dyDescent="0.35">
      <c r="A56" t="s">
        <v>705</v>
      </c>
      <c r="B56">
        <v>56</v>
      </c>
    </row>
    <row r="57" spans="1:2" x14ac:dyDescent="0.35">
      <c r="A57" t="s">
        <v>931</v>
      </c>
      <c r="B57">
        <v>57</v>
      </c>
    </row>
    <row r="58" spans="1:2" x14ac:dyDescent="0.35">
      <c r="A58" t="s">
        <v>708</v>
      </c>
      <c r="B58">
        <v>58</v>
      </c>
    </row>
    <row r="59" spans="1:2" x14ac:dyDescent="0.35">
      <c r="A59" t="s">
        <v>709</v>
      </c>
      <c r="B59">
        <v>59</v>
      </c>
    </row>
    <row r="60" spans="1:2" x14ac:dyDescent="0.35">
      <c r="A60" t="s">
        <v>969</v>
      </c>
      <c r="B60">
        <v>60</v>
      </c>
    </row>
    <row r="61" spans="1:2" x14ac:dyDescent="0.35">
      <c r="A61" t="s">
        <v>970</v>
      </c>
      <c r="B61">
        <v>61</v>
      </c>
    </row>
    <row r="62" spans="1:2" x14ac:dyDescent="0.35">
      <c r="A62" t="s">
        <v>971</v>
      </c>
      <c r="B62">
        <v>62</v>
      </c>
    </row>
    <row r="63" spans="1:2" x14ac:dyDescent="0.35">
      <c r="A63" t="s">
        <v>900</v>
      </c>
      <c r="B63">
        <v>63</v>
      </c>
    </row>
    <row r="64" spans="1:2" x14ac:dyDescent="0.35">
      <c r="A64" t="s">
        <v>901</v>
      </c>
      <c r="B64">
        <v>64</v>
      </c>
    </row>
    <row r="65" spans="1:2" x14ac:dyDescent="0.35">
      <c r="A65" t="s">
        <v>716</v>
      </c>
      <c r="B65">
        <v>65</v>
      </c>
    </row>
    <row r="66" spans="1:2" x14ac:dyDescent="0.35">
      <c r="A66" t="s">
        <v>717</v>
      </c>
      <c r="B66">
        <v>66</v>
      </c>
    </row>
    <row r="67" spans="1:2" x14ac:dyDescent="0.35">
      <c r="A67" t="s">
        <v>718</v>
      </c>
      <c r="B67">
        <v>67</v>
      </c>
    </row>
    <row r="68" spans="1:2" x14ac:dyDescent="0.35">
      <c r="A68" t="s">
        <v>719</v>
      </c>
      <c r="B68">
        <v>68</v>
      </c>
    </row>
    <row r="69" spans="1:2" x14ac:dyDescent="0.35">
      <c r="A69" t="s">
        <v>932</v>
      </c>
      <c r="B69">
        <v>69</v>
      </c>
    </row>
    <row r="70" spans="1:2" x14ac:dyDescent="0.35">
      <c r="A70" t="s">
        <v>861</v>
      </c>
      <c r="B70">
        <v>70</v>
      </c>
    </row>
    <row r="71" spans="1:2" x14ac:dyDescent="0.35">
      <c r="A71" t="s">
        <v>972</v>
      </c>
      <c r="B71">
        <v>71</v>
      </c>
    </row>
    <row r="72" spans="1:2" x14ac:dyDescent="0.35">
      <c r="A72" t="s">
        <v>902</v>
      </c>
      <c r="B72">
        <v>72</v>
      </c>
    </row>
    <row r="73" spans="1:2" x14ac:dyDescent="0.35">
      <c r="A73" t="s">
        <v>724</v>
      </c>
      <c r="B73">
        <v>73</v>
      </c>
    </row>
    <row r="74" spans="1:2" x14ac:dyDescent="0.35">
      <c r="A74" t="s">
        <v>725</v>
      </c>
      <c r="B74">
        <v>74</v>
      </c>
    </row>
    <row r="75" spans="1:2" x14ac:dyDescent="0.35">
      <c r="A75" t="s">
        <v>973</v>
      </c>
      <c r="B75">
        <v>75</v>
      </c>
    </row>
    <row r="76" spans="1:2" x14ac:dyDescent="0.35">
      <c r="A76" t="s">
        <v>727</v>
      </c>
      <c r="B76">
        <v>76</v>
      </c>
    </row>
    <row r="77" spans="1:2" x14ac:dyDescent="0.35">
      <c r="A77" t="s">
        <v>729</v>
      </c>
      <c r="B77">
        <v>77</v>
      </c>
    </row>
    <row r="78" spans="1:2" x14ac:dyDescent="0.35">
      <c r="A78" t="s">
        <v>730</v>
      </c>
      <c r="B78">
        <v>78</v>
      </c>
    </row>
    <row r="79" spans="1:2" x14ac:dyDescent="0.35">
      <c r="A79" t="s">
        <v>862</v>
      </c>
      <c r="B79">
        <v>79</v>
      </c>
    </row>
    <row r="80" spans="1:2" x14ac:dyDescent="0.35">
      <c r="A80" t="s">
        <v>869</v>
      </c>
      <c r="B80">
        <v>80</v>
      </c>
    </row>
    <row r="81" spans="1:2" x14ac:dyDescent="0.35">
      <c r="A81" t="s">
        <v>903</v>
      </c>
      <c r="B81">
        <v>81</v>
      </c>
    </row>
    <row r="82" spans="1:2" x14ac:dyDescent="0.35">
      <c r="A82" t="s">
        <v>904</v>
      </c>
      <c r="B82">
        <v>82</v>
      </c>
    </row>
    <row r="83" spans="1:2" x14ac:dyDescent="0.35">
      <c r="A83" t="s">
        <v>974</v>
      </c>
      <c r="B83">
        <v>83</v>
      </c>
    </row>
    <row r="84" spans="1:2" x14ac:dyDescent="0.35">
      <c r="A84" t="s">
        <v>877</v>
      </c>
      <c r="B84">
        <v>84</v>
      </c>
    </row>
    <row r="85" spans="1:2" x14ac:dyDescent="0.35">
      <c r="A85" t="s">
        <v>739</v>
      </c>
      <c r="B85">
        <v>85</v>
      </c>
    </row>
    <row r="86" spans="1:2" x14ac:dyDescent="0.35">
      <c r="A86" t="s">
        <v>740</v>
      </c>
      <c r="B86">
        <v>86</v>
      </c>
    </row>
    <row r="87" spans="1:2" x14ac:dyDescent="0.35">
      <c r="A87" t="s">
        <v>742</v>
      </c>
      <c r="B87">
        <v>87</v>
      </c>
    </row>
    <row r="88" spans="1:2" x14ac:dyDescent="0.35">
      <c r="A88" t="s">
        <v>743</v>
      </c>
      <c r="B88">
        <v>88</v>
      </c>
    </row>
    <row r="89" spans="1:2" x14ac:dyDescent="0.35">
      <c r="A89" t="s">
        <v>933</v>
      </c>
      <c r="B89">
        <v>89</v>
      </c>
    </row>
    <row r="90" spans="1:2" x14ac:dyDescent="0.35">
      <c r="A90" t="s">
        <v>745</v>
      </c>
      <c r="B90">
        <v>90</v>
      </c>
    </row>
    <row r="91" spans="1:2" x14ac:dyDescent="0.35">
      <c r="A91" t="s">
        <v>905</v>
      </c>
      <c r="B91">
        <v>91</v>
      </c>
    </row>
    <row r="92" spans="1:2" x14ac:dyDescent="0.35">
      <c r="A92" t="s">
        <v>747</v>
      </c>
      <c r="B92">
        <v>92</v>
      </c>
    </row>
    <row r="93" spans="1:2" x14ac:dyDescent="0.35">
      <c r="A93" t="s">
        <v>92</v>
      </c>
      <c r="B93">
        <v>93</v>
      </c>
    </row>
    <row r="94" spans="1:2" x14ac:dyDescent="0.35">
      <c r="A94" t="s">
        <v>878</v>
      </c>
      <c r="B94">
        <v>94</v>
      </c>
    </row>
    <row r="95" spans="1:2" x14ac:dyDescent="0.35">
      <c r="A95" t="s">
        <v>949</v>
      </c>
      <c r="B95">
        <v>95</v>
      </c>
    </row>
    <row r="96" spans="1:2" x14ac:dyDescent="0.35">
      <c r="A96" t="s">
        <v>750</v>
      </c>
      <c r="B96">
        <v>96</v>
      </c>
    </row>
    <row r="97" spans="1:2" x14ac:dyDescent="0.35">
      <c r="A97" t="s">
        <v>751</v>
      </c>
      <c r="B97">
        <v>97</v>
      </c>
    </row>
    <row r="98" spans="1:2" x14ac:dyDescent="0.35">
      <c r="A98" t="s">
        <v>752</v>
      </c>
      <c r="B98">
        <v>98</v>
      </c>
    </row>
    <row r="99" spans="1:2" x14ac:dyDescent="0.35">
      <c r="A99" t="s">
        <v>754</v>
      </c>
      <c r="B99">
        <v>99</v>
      </c>
    </row>
    <row r="100" spans="1:2" x14ac:dyDescent="0.35">
      <c r="A100" t="s">
        <v>755</v>
      </c>
      <c r="B100">
        <v>100</v>
      </c>
    </row>
    <row r="101" spans="1:2" x14ac:dyDescent="0.35">
      <c r="A101" t="s">
        <v>756</v>
      </c>
      <c r="B101">
        <v>101</v>
      </c>
    </row>
    <row r="102" spans="1:2" x14ac:dyDescent="0.35">
      <c r="A102" t="s">
        <v>757</v>
      </c>
      <c r="B102">
        <v>102</v>
      </c>
    </row>
    <row r="103" spans="1:2" x14ac:dyDescent="0.35">
      <c r="A103" t="s">
        <v>758</v>
      </c>
      <c r="B103">
        <v>103</v>
      </c>
    </row>
    <row r="104" spans="1:2" x14ac:dyDescent="0.35">
      <c r="A104" t="s">
        <v>762</v>
      </c>
      <c r="B104">
        <v>105</v>
      </c>
    </row>
    <row r="105" spans="1:2" x14ac:dyDescent="0.35">
      <c r="A105" t="s">
        <v>763</v>
      </c>
      <c r="B105">
        <v>106</v>
      </c>
    </row>
    <row r="106" spans="1:2" x14ac:dyDescent="0.35">
      <c r="A106" t="s">
        <v>879</v>
      </c>
      <c r="B106">
        <v>107</v>
      </c>
    </row>
    <row r="107" spans="1:2" x14ac:dyDescent="0.35">
      <c r="A107" t="s">
        <v>906</v>
      </c>
      <c r="B107">
        <v>108</v>
      </c>
    </row>
    <row r="108" spans="1:2" x14ac:dyDescent="0.35">
      <c r="A108" t="s">
        <v>934</v>
      </c>
      <c r="B108">
        <v>109</v>
      </c>
    </row>
    <row r="109" spans="1:2" x14ac:dyDescent="0.35">
      <c r="A109" t="s">
        <v>935</v>
      </c>
      <c r="B109">
        <v>110</v>
      </c>
    </row>
    <row r="110" spans="1:2" x14ac:dyDescent="0.35">
      <c r="A110" t="s">
        <v>907</v>
      </c>
      <c r="B110">
        <v>111</v>
      </c>
    </row>
    <row r="111" spans="1:2" x14ac:dyDescent="0.35">
      <c r="A111" t="s">
        <v>908</v>
      </c>
      <c r="B111">
        <v>112</v>
      </c>
    </row>
    <row r="112" spans="1:2" x14ac:dyDescent="0.35">
      <c r="A112" t="s">
        <v>975</v>
      </c>
      <c r="B112">
        <v>113</v>
      </c>
    </row>
    <row r="113" spans="1:2" x14ac:dyDescent="0.35">
      <c r="A113" t="s">
        <v>976</v>
      </c>
      <c r="B113">
        <v>114</v>
      </c>
    </row>
    <row r="114" spans="1:2" x14ac:dyDescent="0.35">
      <c r="A114" t="s">
        <v>977</v>
      </c>
      <c r="B114">
        <v>115</v>
      </c>
    </row>
    <row r="115" spans="1:2" x14ac:dyDescent="0.35">
      <c r="A115" t="s">
        <v>880</v>
      </c>
      <c r="B115">
        <v>116</v>
      </c>
    </row>
    <row r="116" spans="1:2" x14ac:dyDescent="0.35">
      <c r="A116" t="s">
        <v>909</v>
      </c>
      <c r="B116">
        <v>117</v>
      </c>
    </row>
    <row r="117" spans="1:2" x14ac:dyDescent="0.35">
      <c r="A117" t="s">
        <v>910</v>
      </c>
      <c r="B117">
        <v>118</v>
      </c>
    </row>
    <row r="118" spans="1:2" x14ac:dyDescent="0.35">
      <c r="A118" t="s">
        <v>776</v>
      </c>
      <c r="B118">
        <v>119</v>
      </c>
    </row>
    <row r="119" spans="1:2" x14ac:dyDescent="0.35">
      <c r="A119" t="s">
        <v>936</v>
      </c>
      <c r="B119">
        <v>120</v>
      </c>
    </row>
    <row r="120" spans="1:2" x14ac:dyDescent="0.35">
      <c r="A120" t="s">
        <v>881</v>
      </c>
      <c r="B120">
        <v>121</v>
      </c>
    </row>
    <row r="121" spans="1:2" x14ac:dyDescent="0.35">
      <c r="A121" t="s">
        <v>782</v>
      </c>
      <c r="B121">
        <v>122</v>
      </c>
    </row>
    <row r="122" spans="1:2" x14ac:dyDescent="0.35">
      <c r="A122" t="s">
        <v>863</v>
      </c>
      <c r="B122">
        <v>123</v>
      </c>
    </row>
    <row r="123" spans="1:2" x14ac:dyDescent="0.35">
      <c r="A123" t="s">
        <v>870</v>
      </c>
      <c r="B123">
        <v>124</v>
      </c>
    </row>
    <row r="124" spans="1:2" x14ac:dyDescent="0.35">
      <c r="A124" t="s">
        <v>950</v>
      </c>
      <c r="B124">
        <v>125</v>
      </c>
    </row>
    <row r="125" spans="1:2" x14ac:dyDescent="0.35">
      <c r="A125" t="s">
        <v>951</v>
      </c>
      <c r="B125">
        <v>126</v>
      </c>
    </row>
    <row r="126" spans="1:2" x14ac:dyDescent="0.35">
      <c r="A126" t="s">
        <v>996</v>
      </c>
      <c r="B126">
        <v>127</v>
      </c>
    </row>
    <row r="127" spans="1:2" x14ac:dyDescent="0.35">
      <c r="A127" t="s">
        <v>978</v>
      </c>
      <c r="B127">
        <v>128</v>
      </c>
    </row>
    <row r="128" spans="1:2" x14ac:dyDescent="0.35">
      <c r="A128" t="s">
        <v>882</v>
      </c>
      <c r="B128">
        <v>129</v>
      </c>
    </row>
    <row r="129" spans="1:2" x14ac:dyDescent="0.35">
      <c r="A129" t="s">
        <v>792</v>
      </c>
      <c r="B129">
        <v>130</v>
      </c>
    </row>
    <row r="130" spans="1:2" x14ac:dyDescent="0.35">
      <c r="A130" t="s">
        <v>883</v>
      </c>
      <c r="B130">
        <v>131</v>
      </c>
    </row>
    <row r="131" spans="1:2" x14ac:dyDescent="0.35">
      <c r="A131" t="s">
        <v>995</v>
      </c>
      <c r="B131">
        <v>132</v>
      </c>
    </row>
    <row r="132" spans="1:2" x14ac:dyDescent="0.35">
      <c r="A132" t="s">
        <v>884</v>
      </c>
      <c r="B132">
        <v>133</v>
      </c>
    </row>
    <row r="133" spans="1:2" x14ac:dyDescent="0.35">
      <c r="A133" t="s">
        <v>885</v>
      </c>
      <c r="B133">
        <v>134</v>
      </c>
    </row>
    <row r="134" spans="1:2" x14ac:dyDescent="0.35">
      <c r="A134" t="s">
        <v>799</v>
      </c>
      <c r="B134">
        <v>135</v>
      </c>
    </row>
    <row r="135" spans="1:2" x14ac:dyDescent="0.35">
      <c r="A135" t="s">
        <v>886</v>
      </c>
      <c r="B135">
        <v>136</v>
      </c>
    </row>
    <row r="136" spans="1:2" x14ac:dyDescent="0.35">
      <c r="A136" t="s">
        <v>911</v>
      </c>
      <c r="B136">
        <v>137</v>
      </c>
    </row>
    <row r="137" spans="1:2" x14ac:dyDescent="0.35">
      <c r="A137" t="s">
        <v>887</v>
      </c>
      <c r="B137">
        <v>138</v>
      </c>
    </row>
    <row r="138" spans="1:2" x14ac:dyDescent="0.35">
      <c r="A138" t="s">
        <v>888</v>
      </c>
      <c r="B138">
        <v>139</v>
      </c>
    </row>
    <row r="139" spans="1:2" x14ac:dyDescent="0.35">
      <c r="A139" t="s">
        <v>889</v>
      </c>
      <c r="B139">
        <v>140</v>
      </c>
    </row>
    <row r="140" spans="1:2" x14ac:dyDescent="0.35">
      <c r="A140" t="s">
        <v>808</v>
      </c>
      <c r="B140">
        <v>141</v>
      </c>
    </row>
    <row r="141" spans="1:2" x14ac:dyDescent="0.35">
      <c r="A141" t="s">
        <v>937</v>
      </c>
      <c r="B141">
        <v>142</v>
      </c>
    </row>
    <row r="142" spans="1:2" x14ac:dyDescent="0.35">
      <c r="A142" t="s">
        <v>607</v>
      </c>
      <c r="B142">
        <v>143</v>
      </c>
    </row>
    <row r="143" spans="1:2" x14ac:dyDescent="0.35">
      <c r="A143" t="s">
        <v>864</v>
      </c>
      <c r="B143">
        <v>144</v>
      </c>
    </row>
    <row r="144" spans="1:2" x14ac:dyDescent="0.35">
      <c r="A144" t="s">
        <v>871</v>
      </c>
      <c r="B144">
        <v>145</v>
      </c>
    </row>
    <row r="145" spans="1:2" x14ac:dyDescent="0.35">
      <c r="A145" t="s">
        <v>979</v>
      </c>
      <c r="B145">
        <v>146</v>
      </c>
    </row>
    <row r="146" spans="1:2" x14ac:dyDescent="0.35">
      <c r="A146" t="s">
        <v>980</v>
      </c>
      <c r="B146">
        <v>147</v>
      </c>
    </row>
    <row r="147" spans="1:2" x14ac:dyDescent="0.35">
      <c r="A147" t="s">
        <v>981</v>
      </c>
      <c r="B147">
        <v>148</v>
      </c>
    </row>
    <row r="148" spans="1:2" x14ac:dyDescent="0.35">
      <c r="A148" t="s">
        <v>827</v>
      </c>
      <c r="B148">
        <v>149</v>
      </c>
    </row>
    <row r="149" spans="1:2" x14ac:dyDescent="0.35">
      <c r="A149" t="s">
        <v>982</v>
      </c>
      <c r="B149">
        <v>150</v>
      </c>
    </row>
    <row r="150" spans="1:2" x14ac:dyDescent="0.35">
      <c r="A150" t="s">
        <v>890</v>
      </c>
      <c r="B150">
        <v>151</v>
      </c>
    </row>
    <row r="151" spans="1:2" x14ac:dyDescent="0.35">
      <c r="A151" t="s">
        <v>872</v>
      </c>
      <c r="B151">
        <v>152</v>
      </c>
    </row>
    <row r="152" spans="1:2" x14ac:dyDescent="0.35">
      <c r="A152" t="s">
        <v>983</v>
      </c>
      <c r="B152">
        <v>153</v>
      </c>
    </row>
    <row r="153" spans="1:2" x14ac:dyDescent="0.35">
      <c r="A153" t="s">
        <v>938</v>
      </c>
      <c r="B153">
        <v>154</v>
      </c>
    </row>
    <row r="154" spans="1:2" x14ac:dyDescent="0.35">
      <c r="A154" t="s">
        <v>834</v>
      </c>
      <c r="B154">
        <v>155</v>
      </c>
    </row>
    <row r="155" spans="1:2" x14ac:dyDescent="0.35">
      <c r="A155" t="s">
        <v>835</v>
      </c>
      <c r="B155">
        <v>156</v>
      </c>
    </row>
    <row r="156" spans="1:2" x14ac:dyDescent="0.35">
      <c r="A156" t="s">
        <v>837</v>
      </c>
      <c r="B156">
        <v>157</v>
      </c>
    </row>
    <row r="157" spans="1:2" x14ac:dyDescent="0.35">
      <c r="A157" t="s">
        <v>984</v>
      </c>
      <c r="B157">
        <v>158</v>
      </c>
    </row>
    <row r="158" spans="1:2" x14ac:dyDescent="0.35">
      <c r="A158" t="s">
        <v>840</v>
      </c>
      <c r="B158">
        <v>159</v>
      </c>
    </row>
    <row r="159" spans="1:2" x14ac:dyDescent="0.35">
      <c r="A159" t="s">
        <v>952</v>
      </c>
      <c r="B159">
        <v>160</v>
      </c>
    </row>
    <row r="160" spans="1:2" x14ac:dyDescent="0.35">
      <c r="A160" t="s">
        <v>953</v>
      </c>
      <c r="B160">
        <v>161</v>
      </c>
    </row>
    <row r="161" spans="1:2" x14ac:dyDescent="0.35">
      <c r="A161" t="s">
        <v>985</v>
      </c>
      <c r="B161">
        <v>162</v>
      </c>
    </row>
    <row r="162" spans="1:2" x14ac:dyDescent="0.35">
      <c r="A162" t="s">
        <v>986</v>
      </c>
      <c r="B162">
        <v>163</v>
      </c>
    </row>
    <row r="163" spans="1:2" x14ac:dyDescent="0.35">
      <c r="A163" t="s">
        <v>912</v>
      </c>
      <c r="B163">
        <v>164</v>
      </c>
    </row>
    <row r="164" spans="1:2" x14ac:dyDescent="0.35">
      <c r="A164" t="s">
        <v>865</v>
      </c>
      <c r="B164">
        <v>165</v>
      </c>
    </row>
    <row r="165" spans="1:2" x14ac:dyDescent="0.35">
      <c r="A165" t="s">
        <v>865</v>
      </c>
      <c r="B165">
        <v>165</v>
      </c>
    </row>
    <row r="166" spans="1:2" x14ac:dyDescent="0.35">
      <c r="A166" t="s">
        <v>913</v>
      </c>
      <c r="B166">
        <v>166</v>
      </c>
    </row>
    <row r="167" spans="1:2" x14ac:dyDescent="0.35">
      <c r="A167" t="s">
        <v>914</v>
      </c>
      <c r="B167">
        <v>167</v>
      </c>
    </row>
    <row r="168" spans="1:2" x14ac:dyDescent="0.35">
      <c r="A168" t="s">
        <v>866</v>
      </c>
      <c r="B168">
        <v>168</v>
      </c>
    </row>
    <row r="169" spans="1:2" x14ac:dyDescent="0.35">
      <c r="A169" t="s">
        <v>851</v>
      </c>
      <c r="B169">
        <v>169</v>
      </c>
    </row>
    <row r="170" spans="1:2" x14ac:dyDescent="0.35">
      <c r="A170" t="s">
        <v>987</v>
      </c>
      <c r="B170">
        <v>170</v>
      </c>
    </row>
    <row r="171" spans="1:2" x14ac:dyDescent="0.35">
      <c r="A171" t="s">
        <v>853</v>
      </c>
      <c r="B171">
        <v>171</v>
      </c>
    </row>
    <row r="172" spans="1:2" x14ac:dyDescent="0.35">
      <c r="A172" t="s">
        <v>854</v>
      </c>
      <c r="B172">
        <v>172</v>
      </c>
    </row>
    <row r="173" spans="1:2" x14ac:dyDescent="0.35">
      <c r="A173" t="s">
        <v>855</v>
      </c>
      <c r="B173">
        <v>173</v>
      </c>
    </row>
    <row r="174" spans="1:2" x14ac:dyDescent="0.35">
      <c r="A174" t="s">
        <v>856</v>
      </c>
      <c r="B174">
        <v>174</v>
      </c>
    </row>
    <row r="175" spans="1:2" x14ac:dyDescent="0.35">
      <c r="A175" t="s">
        <v>954</v>
      </c>
      <c r="B175">
        <v>175</v>
      </c>
    </row>
    <row r="176" spans="1:2" x14ac:dyDescent="0.35">
      <c r="A176" t="s">
        <v>988</v>
      </c>
      <c r="B176">
        <v>176</v>
      </c>
    </row>
    <row r="177" spans="1:2" x14ac:dyDescent="0.35">
      <c r="A177" t="s">
        <v>859</v>
      </c>
      <c r="B177">
        <v>177</v>
      </c>
    </row>
    <row r="178" spans="1:2" x14ac:dyDescent="0.35">
      <c r="A178" t="s">
        <v>161</v>
      </c>
      <c r="B178">
        <v>178</v>
      </c>
    </row>
    <row r="179" spans="1:2" x14ac:dyDescent="0.35">
      <c r="A179" t="s">
        <v>939</v>
      </c>
      <c r="B179">
        <v>179</v>
      </c>
    </row>
    <row r="180" spans="1:2" x14ac:dyDescent="0.35">
      <c r="A180" t="s">
        <v>657</v>
      </c>
      <c r="B180">
        <v>180</v>
      </c>
    </row>
    <row r="181" spans="1:2" x14ac:dyDescent="0.35">
      <c r="A181" t="s">
        <v>658</v>
      </c>
      <c r="B181">
        <v>181</v>
      </c>
    </row>
    <row r="182" spans="1:2" x14ac:dyDescent="0.35">
      <c r="A182" t="s">
        <v>915</v>
      </c>
      <c r="B182">
        <v>182</v>
      </c>
    </row>
    <row r="183" spans="1:2" x14ac:dyDescent="0.35">
      <c r="A183" t="s">
        <v>940</v>
      </c>
      <c r="B183">
        <v>183</v>
      </c>
    </row>
    <row r="184" spans="1:2" x14ac:dyDescent="0.35">
      <c r="A184" t="s">
        <v>941</v>
      </c>
      <c r="B184">
        <v>185</v>
      </c>
    </row>
    <row r="185" spans="1:2" x14ac:dyDescent="0.35">
      <c r="A185" t="s">
        <v>691</v>
      </c>
      <c r="B185">
        <v>186</v>
      </c>
    </row>
    <row r="186" spans="1:2" x14ac:dyDescent="0.35">
      <c r="A186" t="s">
        <v>170</v>
      </c>
      <c r="B186">
        <v>187</v>
      </c>
    </row>
    <row r="187" spans="1:2" x14ac:dyDescent="0.35">
      <c r="A187" t="s">
        <v>728</v>
      </c>
      <c r="B187">
        <v>188</v>
      </c>
    </row>
    <row r="188" spans="1:2" x14ac:dyDescent="0.35">
      <c r="A188" t="s">
        <v>916</v>
      </c>
      <c r="B188">
        <v>189</v>
      </c>
    </row>
    <row r="189" spans="1:2" x14ac:dyDescent="0.35">
      <c r="A189" t="s">
        <v>917</v>
      </c>
      <c r="B189">
        <v>191</v>
      </c>
    </row>
    <row r="190" spans="1:2" x14ac:dyDescent="0.35">
      <c r="A190" t="s">
        <v>918</v>
      </c>
      <c r="B190">
        <v>192</v>
      </c>
    </row>
    <row r="191" spans="1:2" x14ac:dyDescent="0.35">
      <c r="A191" t="s">
        <v>791</v>
      </c>
      <c r="B191">
        <v>193</v>
      </c>
    </row>
    <row r="192" spans="1:2" x14ac:dyDescent="0.35">
      <c r="A192" t="s">
        <v>919</v>
      </c>
      <c r="B192">
        <v>194</v>
      </c>
    </row>
    <row r="193" spans="1:2" x14ac:dyDescent="0.35">
      <c r="A193" t="s">
        <v>920</v>
      </c>
      <c r="B193">
        <v>197</v>
      </c>
    </row>
    <row r="194" spans="1:2" x14ac:dyDescent="0.35">
      <c r="A194" t="s">
        <v>921</v>
      </c>
      <c r="B194">
        <v>200</v>
      </c>
    </row>
    <row r="195" spans="1:2" x14ac:dyDescent="0.35">
      <c r="A195" t="s">
        <v>800</v>
      </c>
      <c r="B195">
        <v>204</v>
      </c>
    </row>
    <row r="196" spans="1:2" x14ac:dyDescent="0.35">
      <c r="A196" t="s">
        <v>801</v>
      </c>
      <c r="B196">
        <v>205</v>
      </c>
    </row>
    <row r="197" spans="1:2" x14ac:dyDescent="0.35">
      <c r="A197" t="s">
        <v>942</v>
      </c>
      <c r="B197">
        <v>206</v>
      </c>
    </row>
    <row r="198" spans="1:2" x14ac:dyDescent="0.35">
      <c r="A198" t="s">
        <v>809</v>
      </c>
      <c r="B198">
        <v>208</v>
      </c>
    </row>
    <row r="199" spans="1:2" x14ac:dyDescent="0.35">
      <c r="A199" t="s">
        <v>810</v>
      </c>
      <c r="B199">
        <v>209</v>
      </c>
    </row>
    <row r="200" spans="1:2" x14ac:dyDescent="0.35">
      <c r="A200" t="s">
        <v>811</v>
      </c>
      <c r="B200">
        <v>210</v>
      </c>
    </row>
    <row r="201" spans="1:2" x14ac:dyDescent="0.35">
      <c r="A201" t="s">
        <v>943</v>
      </c>
      <c r="B201">
        <v>211</v>
      </c>
    </row>
    <row r="202" spans="1:2" x14ac:dyDescent="0.35">
      <c r="A202" t="s">
        <v>813</v>
      </c>
      <c r="B202">
        <v>212</v>
      </c>
    </row>
    <row r="203" spans="1:2" x14ac:dyDescent="0.35">
      <c r="A203" t="s">
        <v>819</v>
      </c>
      <c r="B203">
        <v>214</v>
      </c>
    </row>
    <row r="204" spans="1:2" x14ac:dyDescent="0.35">
      <c r="A204" t="s">
        <v>817</v>
      </c>
      <c r="B204">
        <v>215</v>
      </c>
    </row>
    <row r="205" spans="1:2" x14ac:dyDescent="0.35">
      <c r="A205" t="s">
        <v>818</v>
      </c>
      <c r="B205">
        <v>216</v>
      </c>
    </row>
    <row r="206" spans="1:2" x14ac:dyDescent="0.35">
      <c r="A206" t="s">
        <v>820</v>
      </c>
      <c r="B206">
        <v>217</v>
      </c>
    </row>
    <row r="207" spans="1:2" x14ac:dyDescent="0.35">
      <c r="A207" t="s">
        <v>815</v>
      </c>
      <c r="B207">
        <v>218</v>
      </c>
    </row>
    <row r="208" spans="1:2" x14ac:dyDescent="0.35">
      <c r="A208" t="s">
        <v>816</v>
      </c>
      <c r="B208">
        <v>219</v>
      </c>
    </row>
    <row r="209" spans="1:2" x14ac:dyDescent="0.35">
      <c r="A209" t="s">
        <v>838</v>
      </c>
      <c r="B209">
        <v>220</v>
      </c>
    </row>
    <row r="210" spans="1:2" x14ac:dyDescent="0.35">
      <c r="A210" t="s">
        <v>685</v>
      </c>
      <c r="B210">
        <v>221</v>
      </c>
    </row>
    <row r="211" spans="1:2" x14ac:dyDescent="0.35">
      <c r="A211" t="s">
        <v>922</v>
      </c>
      <c r="B211">
        <v>222</v>
      </c>
    </row>
    <row r="212" spans="1:2" x14ac:dyDescent="0.35">
      <c r="A212" t="s">
        <v>891</v>
      </c>
      <c r="B212">
        <v>223</v>
      </c>
    </row>
    <row r="213" spans="1:2" x14ac:dyDescent="0.35">
      <c r="A213" t="s">
        <v>707</v>
      </c>
      <c r="B213">
        <v>224</v>
      </c>
    </row>
    <row r="214" spans="1:2" x14ac:dyDescent="0.35">
      <c r="A214" t="s">
        <v>710</v>
      </c>
      <c r="B214">
        <v>225</v>
      </c>
    </row>
    <row r="215" spans="1:2" x14ac:dyDescent="0.35">
      <c r="A215" t="s">
        <v>989</v>
      </c>
      <c r="B215">
        <v>226</v>
      </c>
    </row>
    <row r="216" spans="1:2" x14ac:dyDescent="0.35">
      <c r="A216" t="s">
        <v>741</v>
      </c>
      <c r="B216">
        <v>227</v>
      </c>
    </row>
    <row r="217" spans="1:2" x14ac:dyDescent="0.35">
      <c r="A217" t="s">
        <v>576</v>
      </c>
      <c r="B217">
        <v>228</v>
      </c>
    </row>
    <row r="218" spans="1:2" x14ac:dyDescent="0.35">
      <c r="A218" t="s">
        <v>990</v>
      </c>
      <c r="B218">
        <v>229</v>
      </c>
    </row>
    <row r="219" spans="1:2" x14ac:dyDescent="0.35">
      <c r="A219" t="s">
        <v>873</v>
      </c>
      <c r="B219">
        <v>230</v>
      </c>
    </row>
    <row r="220" spans="1:2" x14ac:dyDescent="0.35">
      <c r="A220" t="s">
        <v>781</v>
      </c>
      <c r="B220">
        <v>231</v>
      </c>
    </row>
    <row r="221" spans="1:2" x14ac:dyDescent="0.35">
      <c r="A221" t="s">
        <v>991</v>
      </c>
      <c r="B221">
        <v>232</v>
      </c>
    </row>
    <row r="222" spans="1:2" x14ac:dyDescent="0.35">
      <c r="A222" t="s">
        <v>992</v>
      </c>
      <c r="B222">
        <v>233</v>
      </c>
    </row>
    <row r="223" spans="1:2" x14ac:dyDescent="0.35">
      <c r="A223" t="s">
        <v>874</v>
      </c>
      <c r="B223">
        <v>234</v>
      </c>
    </row>
    <row r="224" spans="1:2" x14ac:dyDescent="0.35">
      <c r="A224" t="s">
        <v>892</v>
      </c>
      <c r="B224">
        <v>235</v>
      </c>
    </row>
    <row r="225" spans="1:2" x14ac:dyDescent="0.35">
      <c r="A225" t="s">
        <v>993</v>
      </c>
      <c r="B225">
        <v>236</v>
      </c>
    </row>
    <row r="226" spans="1:2" x14ac:dyDescent="0.35">
      <c r="A226" t="s">
        <v>643</v>
      </c>
      <c r="B226">
        <v>237</v>
      </c>
    </row>
    <row r="227" spans="1:2" x14ac:dyDescent="0.35">
      <c r="A227" t="s">
        <v>944</v>
      </c>
      <c r="B227">
        <v>238</v>
      </c>
    </row>
    <row r="228" spans="1:2" x14ac:dyDescent="0.35">
      <c r="A228" t="s">
        <v>684</v>
      </c>
      <c r="B228">
        <v>239</v>
      </c>
    </row>
    <row r="229" spans="1:2" x14ac:dyDescent="0.35">
      <c r="A229" t="s">
        <v>688</v>
      </c>
      <c r="B229">
        <v>240</v>
      </c>
    </row>
    <row r="230" spans="1:2" x14ac:dyDescent="0.35">
      <c r="A230" t="s">
        <v>923</v>
      </c>
      <c r="B230">
        <v>241</v>
      </c>
    </row>
    <row r="231" spans="1:2" x14ac:dyDescent="0.35">
      <c r="A231" t="s">
        <v>945</v>
      </c>
      <c r="B231">
        <v>242</v>
      </c>
    </row>
    <row r="232" spans="1:2" x14ac:dyDescent="0.35">
      <c r="A232" t="s">
        <v>946</v>
      </c>
      <c r="B232">
        <v>243</v>
      </c>
    </row>
    <row r="233" spans="1:2" x14ac:dyDescent="0.35">
      <c r="A233" t="s">
        <v>994</v>
      </c>
      <c r="B233">
        <v>244</v>
      </c>
    </row>
  </sheetData>
  <autoFilter ref="A1:B233" xr:uid="{08F85CFA-AC14-4482-ABEC-ECE1F6A7862F}">
    <sortState xmlns:xlrd2="http://schemas.microsoft.com/office/spreadsheetml/2017/richdata2" ref="A2:B233">
      <sortCondition ref="B1:B233"/>
    </sortState>
  </autoFilter>
  <sortState xmlns:xlrd2="http://schemas.microsoft.com/office/spreadsheetml/2017/richdata2" ref="A2:B233">
    <sortCondition ref="A1:A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Codigo</vt:lpstr>
      <vt:lpstr>Codigo (2)</vt:lpstr>
      <vt:lpstr>Codigo (3)</vt:lpstr>
      <vt:lpstr>Alfabeto</vt:lpstr>
      <vt:lpstr>Numerico</vt:lpstr>
      <vt:lpstr>Codigo Cantos (OLD)</vt:lpstr>
      <vt:lpstr>Codigo Cantos</vt:lpstr>
      <vt:lpstr>Canto sin Espacio</vt:lpstr>
      <vt:lpstr>CantoSinEspacio Org-Num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2025-04-08T13:14:17Z</dcterms:created>
  <dcterms:modified xsi:type="dcterms:W3CDTF">2025-04-17T14:25:26Z</dcterms:modified>
</cp:coreProperties>
</file>