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8_{D70C2049-2AE8-4C0D-BEFF-194CE6BB4168}" xr6:coauthVersionLast="47" xr6:coauthVersionMax="47" xr10:uidLastSave="{00000000-0000-0000-0000-000000000000}"/>
  <bookViews>
    <workbookView xWindow="-110" yWindow="-110" windowWidth="25820" windowHeight="15500" tabRatio="919" xr2:uid="{C4F98A60-BE26-49E4-8B31-84369DED5F47}"/>
  </bookViews>
  <sheets>
    <sheet name="find" sheetId="1" r:id="rId1"/>
    <sheet name="Codigo Cantos" sheetId="2" r:id="rId2"/>
    <sheet name="fing bk1" sheetId="3" r:id="rId3"/>
    <sheet name="find bk2" sheetId="4" r:id="rId4"/>
    <sheet name="Acordes URL" sheetId="5" r:id="rId5"/>
    <sheet name="ACORDES ☺" sheetId="6" r:id="rId6"/>
    <sheet name="A la cena del cordero" sheetId="10" r:id="rId7"/>
    <sheet name="A LA VÍCTIMA PASCUAL" sheetId="7" r:id="rId8"/>
    <sheet name="A NADIE DEMOS OCASIÓN DE TROPIE" sheetId="8" r:id="rId9"/>
    <sheet name="A TI, SEÑOR, EN MI CLAMOR IMPLO"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7" i="7"/>
  <c r="B18" i="7"/>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K106" i="10" l="1"/>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A26" i="7"/>
  <c r="B25" i="7"/>
  <c r="A57" i="7"/>
  <c r="B56" i="7"/>
  <c r="B55" i="7"/>
  <c r="B24" i="7"/>
  <c r="A87" i="7"/>
  <c r="B86" i="7"/>
  <c r="A115" i="7"/>
  <c r="B85" i="7"/>
  <c r="B66" i="10" l="1"/>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A58" i="7"/>
  <c r="B57" i="7"/>
  <c r="B115" i="7"/>
  <c r="A116" i="7"/>
  <c r="A88" i="7"/>
  <c r="B87" i="7"/>
  <c r="A27" i="7"/>
  <c r="B26" i="7"/>
  <c r="A70" i="10" l="1"/>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27" i="7"/>
  <c r="A28" i="7"/>
  <c r="A89" i="7"/>
  <c r="B88" i="7"/>
  <c r="A117" i="7"/>
  <c r="B116" i="7"/>
  <c r="B58" i="7"/>
  <c r="A59" i="7"/>
  <c r="B70" i="10" l="1"/>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59" i="7"/>
  <c r="A60" i="7"/>
  <c r="B117" i="7"/>
  <c r="A118" i="7"/>
  <c r="A90" i="7"/>
  <c r="B89" i="7"/>
  <c r="B28" i="7"/>
  <c r="A29" i="7"/>
  <c r="A138" i="10" l="1"/>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91" i="7"/>
  <c r="B90" i="7"/>
  <c r="B118" i="7"/>
  <c r="A119" i="7"/>
  <c r="A30" i="7"/>
  <c r="B29" i="7"/>
  <c r="A61" i="7"/>
  <c r="B60" i="7"/>
  <c r="A73" i="10" l="1"/>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B61" i="7"/>
  <c r="A62" i="7"/>
  <c r="A31" i="7"/>
  <c r="B30" i="7"/>
  <c r="A120" i="7"/>
  <c r="B119" i="7"/>
  <c r="A92" i="7"/>
  <c r="B91" i="7"/>
  <c r="A140" i="10" l="1"/>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A93" i="7"/>
  <c r="B92" i="7"/>
  <c r="B120" i="7"/>
  <c r="A121" i="7"/>
  <c r="B31" i="7"/>
  <c r="A32" i="7"/>
  <c r="A63" i="7"/>
  <c r="B62" i="7"/>
  <c r="A75" i="10" l="1"/>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21" i="7"/>
  <c r="A122" i="7"/>
  <c r="B63" i="7"/>
  <c r="A64" i="7"/>
  <c r="A33" i="7"/>
  <c r="B32" i="7"/>
  <c r="A94" i="7"/>
  <c r="B93" i="7"/>
  <c r="A142" i="10" l="1"/>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95" i="7"/>
  <c r="B94" i="7"/>
  <c r="B33" i="7"/>
  <c r="A34" i="7"/>
  <c r="A65" i="7"/>
  <c r="B64" i="7"/>
  <c r="A123" i="7"/>
  <c r="B122" i="7"/>
  <c r="B76" i="10" l="1"/>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A66" i="7"/>
  <c r="B65" i="7"/>
  <c r="A35" i="7"/>
  <c r="B34" i="7"/>
  <c r="A96" i="7"/>
  <c r="B95" i="7"/>
  <c r="A124" i="7"/>
  <c r="B123" i="7"/>
  <c r="A113" i="10" l="1"/>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B124" i="7"/>
  <c r="A125" i="7"/>
  <c r="B96" i="7"/>
  <c r="A97" i="7"/>
  <c r="A36" i="7"/>
  <c r="B35" i="7"/>
  <c r="A67" i="7"/>
  <c r="B66" i="7"/>
  <c r="A179" i="10" l="1"/>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A37" i="7"/>
  <c r="B36" i="7"/>
  <c r="A126" i="7"/>
  <c r="B125" i="7"/>
  <c r="A68" i="7"/>
  <c r="B67" i="7"/>
  <c r="A98" i="7"/>
  <c r="B97" i="7"/>
  <c r="A80" i="10" l="1"/>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A99" i="7"/>
  <c r="B98" i="7"/>
  <c r="B68" i="7"/>
  <c r="A69" i="7"/>
  <c r="A127" i="7"/>
  <c r="B126" i="7"/>
  <c r="A38" i="7"/>
  <c r="B37" i="7"/>
  <c r="A181" i="10" l="1"/>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A39" i="7"/>
  <c r="B38" i="7"/>
  <c r="A70" i="7"/>
  <c r="B69" i="7"/>
  <c r="B127" i="7"/>
  <c r="A128" i="7"/>
  <c r="A100" i="7"/>
  <c r="B99" i="7"/>
  <c r="A82" i="10" l="1"/>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B100" i="7"/>
  <c r="A101" i="7"/>
  <c r="A129" i="7"/>
  <c r="B128" i="7"/>
  <c r="A71" i="7"/>
  <c r="B70" i="7"/>
  <c r="A40" i="7"/>
  <c r="B39" i="7"/>
  <c r="A183" i="10" l="1"/>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41" i="7"/>
  <c r="B40" i="7"/>
  <c r="A72" i="7"/>
  <c r="B71" i="7"/>
  <c r="B129" i="7"/>
  <c r="A130" i="7"/>
  <c r="A102" i="7"/>
  <c r="B101" i="7"/>
  <c r="B83" i="10" l="1"/>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03" i="7"/>
  <c r="B102" i="7"/>
  <c r="B130" i="7"/>
  <c r="A131" i="7"/>
  <c r="A73" i="7"/>
  <c r="B72" i="7"/>
  <c r="A42" i="7"/>
  <c r="B41" i="7"/>
  <c r="B184" i="10" l="1"/>
  <c r="A185" i="10"/>
  <c r="A85" i="10"/>
  <c r="B84" i="10"/>
  <c r="B120" i="10"/>
  <c r="A121" i="10"/>
  <c r="A151" i="10"/>
  <c r="D150" i="10"/>
  <c r="B150" i="10"/>
  <c r="D105" i="9"/>
  <c r="B105" i="9"/>
  <c r="A106" i="9"/>
  <c r="A79" i="9"/>
  <c r="B78" i="9"/>
  <c r="B43" i="9"/>
  <c r="A44" i="9"/>
  <c r="B135" i="9"/>
  <c r="A136" i="9"/>
  <c r="A44" i="8"/>
  <c r="B43" i="8"/>
  <c r="B75" i="8"/>
  <c r="A76" i="8"/>
  <c r="A106" i="8"/>
  <c r="B105" i="8"/>
  <c r="B135" i="8"/>
  <c r="A136" i="8"/>
  <c r="A74" i="7"/>
  <c r="B73" i="7"/>
  <c r="A132" i="7"/>
  <c r="B131" i="7"/>
  <c r="A43" i="7"/>
  <c r="B42" i="7"/>
  <c r="A104" i="7"/>
  <c r="B103" i="7"/>
  <c r="A86" i="10" l="1"/>
  <c r="B85" i="10"/>
  <c r="B185" i="10"/>
  <c r="A186" i="10"/>
  <c r="A152" i="10"/>
  <c r="B151" i="10"/>
  <c r="B121" i="10"/>
  <c r="A122" i="10"/>
  <c r="B136" i="9"/>
  <c r="A137" i="9"/>
  <c r="A45" i="9"/>
  <c r="B44" i="9"/>
  <c r="B79" i="9"/>
  <c r="A80" i="9"/>
  <c r="A107" i="9"/>
  <c r="B106" i="9"/>
  <c r="B44" i="8"/>
  <c r="A45" i="8"/>
  <c r="A137" i="8"/>
  <c r="B136" i="8"/>
  <c r="A107" i="8"/>
  <c r="B106" i="8"/>
  <c r="B76" i="8"/>
  <c r="A77" i="8"/>
  <c r="B104" i="7"/>
  <c r="A105" i="7"/>
  <c r="B43" i="7"/>
  <c r="A44" i="7"/>
  <c r="A133" i="7"/>
  <c r="B132" i="7"/>
  <c r="A75" i="7"/>
  <c r="B74" i="7"/>
  <c r="A123" i="10" l="1"/>
  <c r="B122" i="10"/>
  <c r="A153" i="10"/>
  <c r="B152" i="10"/>
  <c r="A187" i="10"/>
  <c r="B186" i="10"/>
  <c r="A87" i="10"/>
  <c r="B86" i="10"/>
  <c r="A46" i="9"/>
  <c r="B45" i="9"/>
  <c r="B80" i="9"/>
  <c r="A81" i="9"/>
  <c r="B81" i="9" s="1"/>
  <c r="B137" i="9"/>
  <c r="A138" i="9"/>
  <c r="A108" i="9"/>
  <c r="B107" i="9"/>
  <c r="B45" i="8"/>
  <c r="A46" i="8"/>
  <c r="B77" i="8"/>
  <c r="A78" i="8"/>
  <c r="A108" i="8"/>
  <c r="B107" i="8"/>
  <c r="A138" i="8"/>
  <c r="B137" i="8"/>
  <c r="B133" i="7"/>
  <c r="A134" i="7"/>
  <c r="A106" i="7"/>
  <c r="B105" i="7"/>
  <c r="A76" i="7"/>
  <c r="B75" i="7"/>
  <c r="A45" i="7"/>
  <c r="B44" i="7"/>
  <c r="B87" i="10" l="1"/>
  <c r="A88" i="10"/>
  <c r="A188" i="10"/>
  <c r="B188" i="10" s="1"/>
  <c r="B187" i="10"/>
  <c r="A154" i="10"/>
  <c r="B153" i="10"/>
  <c r="B123" i="10"/>
  <c r="A124" i="10"/>
  <c r="A139" i="9"/>
  <c r="B138" i="9"/>
  <c r="A109" i="9"/>
  <c r="B108" i="9"/>
  <c r="A47" i="9"/>
  <c r="B46" i="9"/>
  <c r="B46" i="8"/>
  <c r="A47" i="8"/>
  <c r="A139" i="8"/>
  <c r="B138" i="8"/>
  <c r="A109" i="8"/>
  <c r="B108" i="8"/>
  <c r="B78" i="8"/>
  <c r="A79" i="8"/>
  <c r="A77" i="7"/>
  <c r="B76" i="7"/>
  <c r="B106" i="7"/>
  <c r="A107" i="7"/>
  <c r="A135" i="7"/>
  <c r="B134" i="7"/>
  <c r="A46" i="7"/>
  <c r="B45" i="7"/>
  <c r="A125" i="10" l="1"/>
  <c r="B124" i="10"/>
  <c r="A155" i="10"/>
  <c r="B154" i="10"/>
  <c r="A89" i="10"/>
  <c r="B88" i="10"/>
  <c r="A48" i="9"/>
  <c r="B47" i="9"/>
  <c r="A110" i="9"/>
  <c r="B109" i="9"/>
  <c r="B139" i="9"/>
  <c r="A140" i="9"/>
  <c r="B140" i="9" s="1"/>
  <c r="A48" i="8"/>
  <c r="B47" i="8"/>
  <c r="A110" i="8"/>
  <c r="B109" i="8"/>
  <c r="B79" i="8"/>
  <c r="A80" i="8"/>
  <c r="A140" i="8"/>
  <c r="B140" i="8" s="1"/>
  <c r="B139" i="8"/>
  <c r="B77" i="7"/>
  <c r="A78" i="7"/>
  <c r="A47" i="7"/>
  <c r="B46" i="7"/>
  <c r="A136" i="7"/>
  <c r="B135" i="7"/>
  <c r="A108" i="7"/>
  <c r="B107" i="7"/>
  <c r="A90" i="10" l="1"/>
  <c r="B90" i="10" s="1"/>
  <c r="B89" i="10"/>
  <c r="A156" i="10"/>
  <c r="B156" i="10" s="1"/>
  <c r="B155" i="10"/>
  <c r="A126" i="10"/>
  <c r="B126" i="10" s="1"/>
  <c r="B125" i="10"/>
  <c r="A49" i="9"/>
  <c r="B49" i="9" s="1"/>
  <c r="B48" i="9"/>
  <c r="A111" i="9"/>
  <c r="B111" i="9" s="1"/>
  <c r="B110" i="9"/>
  <c r="B80" i="8"/>
  <c r="A81" i="8"/>
  <c r="B81" i="8" s="1"/>
  <c r="B48" i="8"/>
  <c r="A49" i="8"/>
  <c r="B49" i="8" s="1"/>
  <c r="A111" i="8"/>
  <c r="B111" i="8" s="1"/>
  <c r="B110" i="8"/>
  <c r="A48" i="7"/>
  <c r="B48" i="7" s="1"/>
  <c r="B47" i="7"/>
  <c r="B78" i="7"/>
  <c r="A79" i="7"/>
  <c r="B79" i="7" s="1"/>
  <c r="B108" i="7"/>
  <c r="A109" i="7"/>
  <c r="B109" i="7" s="1"/>
  <c r="B136" i="7"/>
  <c r="A137" i="7"/>
  <c r="A138" i="7" l="1"/>
  <c r="B138" i="7" s="1"/>
  <c r="B137"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G29" i="3" l="1"/>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<sst xmlns="http://schemas.openxmlformats.org/spreadsheetml/2006/main" count="8796" uniqueCount="1391">
  <si>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</si>
  <si>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</si>
  <si>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</si>
  <si>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</si>
  <si>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</si>
  <si>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</si>
  <si>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</si>
  <si>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</si>
  <si>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</si>
  <si>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</si>
  <si>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</si>
  <si>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</si>
  <si>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</si>
  <si>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</si>
  <si>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</si>
  <si>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</si>
  <si>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</si>
  <si>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</si>
  <si>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</si>
  <si>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</si>
  <si>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</si>
  <si>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</si>
  <si>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</si>
  <si>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</si>
  <si>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</si>
  <si>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</si>
  <si>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</si>
  <si>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</si>
  <si>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</si>
  <si>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</si>
  <si>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</si>
  <si>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</si>
  <si>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</si>
  <si>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</si>
  <si>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</si>
  <si>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</si>
  <si>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</si>
  <si>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</si>
  <si>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</si>
  <si>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</si>
  <si>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</si>
  <si>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</si>
  <si>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</si>
  <si>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</si>
  <si>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</si>
  <si>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</si>
  <si>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</si>
  <si>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</si>
  <si>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</si>
  <si>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</si>
  <si>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</si>
  <si>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</si>
  <si>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</si>
  <si>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</si>
  <si>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</si>
  <si>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</si>
  <si>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</si>
  <si>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</si>
  <si>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</si>
  <si>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</si>
  <si>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</si>
  <si>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</si>
  <si>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</si>
  <si>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</si>
  <si>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</si>
  <si>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</si>
  <si>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</si>
  <si>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</si>
  <si>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</si>
  <si>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</si>
  <si>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</si>
  <si>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</si>
  <si>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</si>
  <si>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</si>
  <si>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</si>
  <si>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</si>
  <si>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</si>
  <si>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</si>
  <si>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</si>
  <si>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</si>
  <si>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</si>
  <si>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</si>
  <si>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</si>
  <si>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</si>
  <si>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</si>
  <si>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</si>
  <si>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</si>
  <si>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</si>
  <si>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</si>
  <si>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</si>
  <si>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</si>
  <si>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</si>
  <si>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</si>
  <si>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</si>
  <si>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</si>
  <si>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</si>
  <si>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</si>
  <si>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</si>
  <si>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</si>
  <si>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</si>
  <si>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</si>
  <si>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</si>
  <si>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</si>
  <si>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</si>
  <si>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</si>
  <si>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</si>
  <si>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</si>
  <si>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</si>
  <si>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</si>
  <si>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</si>
  <si>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</si>
  <si>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</si>
  <si>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</si>
  <si>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</si>
  <si>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</si>
  <si>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</si>
  <si>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</si>
  <si>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</si>
  <si>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</si>
  <si>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</si>
  <si>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</si>
  <si>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</si>
  <si>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</si>
  <si>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</si>
  <si>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</si>
  <si>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</si>
  <si>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</si>
  <si>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</si>
  <si>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</si>
  <si>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</si>
  <si>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</si>
  <si>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</si>
  <si>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</si>
  <si>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</si>
  <si>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</si>
  <si>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</si>
  <si>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</si>
  <si>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</si>
  <si>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</si>
  <si>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</si>
  <si>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</si>
  <si>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</si>
  <si>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</si>
  <si>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</si>
  <si>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</si>
  <si>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</si>
  <si>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</si>
  <si>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</si>
  <si>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</si>
  <si>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</si>
  <si>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</si>
  <si>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</si>
  <si>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</si>
  <si>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</si>
  <si>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</si>
  <si>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</si>
  <si>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</si>
  <si>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</si>
  <si>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</si>
  <si>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</si>
  <si>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</si>
  <si>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</si>
  <si>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</si>
  <si>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</si>
  <si>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</si>
  <si>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</si>
  <si>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</si>
  <si>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</si>
  <si>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</si>
  <si>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</si>
  <si>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</si>
  <si>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</si>
  <si>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</si>
  <si>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</si>
  <si>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</si>
  <si>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</si>
  <si>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</si>
  <si>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</si>
  <si>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</si>
  <si>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</si>
  <si>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</si>
  <si>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</si>
  <si>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</si>
  <si>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</si>
  <si>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</si>
  <si>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</si>
  <si>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</si>
  <si>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</si>
  <si>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</si>
  <si>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</si>
  <si>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</si>
  <si>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</si>
  <si>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</si>
  <si>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</si>
  <si>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</si>
  <si>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</si>
  <si>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</si>
  <si>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</si>
  <si>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</si>
  <si>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</si>
  <si>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</si>
  <si>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</si>
  <si>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</si>
  <si>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</si>
  <si>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</si>
  <si>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</si>
  <si>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</si>
  <si>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</si>
  <si>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</si>
  <si>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</si>
  <si>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</si>
  <si>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</si>
  <si>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</si>
  <si>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</si>
  <si>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</si>
  <si>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</si>
  <si>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</si>
  <si>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</si>
  <si>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</si>
  <si>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</si>
  <si>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</si>
  <si>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</si>
  <si>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</si>
  <si>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</si>
  <si>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</si>
  <si>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</si>
  <si>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</si>
  <si>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</si>
  <si>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</si>
  <si>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</si>
  <si>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</si>
  <si>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</si>
  <si>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</si>
  <si>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</si>
  <si>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</si>
  <si>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</si>
  <si>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</si>
  <si>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</si>
  <si>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</si>
  <si>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</si>
  <si>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</si>
  <si>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</si>
  <si>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</si>
  <si>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</si>
  <si>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</si>
  <si>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</si>
  <si>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</si>
  <si>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</si>
  <si>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</si>
  <si>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</si>
  <si>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</si>
  <si>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</si>
  <si>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</si>
  <si>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</si>
  <si>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</si>
  <si>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</si>
  <si>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</si>
  <si>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</si>
  <si>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</si>
  <si>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</si>
  <si>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</si>
  <si>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</si>
  <si>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</si>
  <si>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</si>
  <si>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</si>
  <si>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</si>
  <si>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</si>
  <si>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</si>
  <si>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</si>
  <si>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</si>
  <si>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</si>
  <si>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</si>
  <si>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</si>
  <si>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</si>
  <si>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</si>
  <si>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</si>
  <si>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</si>
  <si>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</si>
  <si>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</si>
  <si>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</si>
  <si>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</si>
  <si>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</si>
  <si>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</si>
  <si>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</si>
  <si>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</si>
  <si>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</si>
  <si>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</si>
  <si>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</si>
  <si>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</si>
  <si>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</si>
  <si>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</si>
  <si>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</si>
  <si>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</si>
  <si>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</si>
  <si>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</si>
  <si>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</si>
  <si>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</si>
  <si>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</si>
  <si>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</si>
  <si>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</si>
  <si>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</si>
  <si>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</si>
  <si>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</si>
  <si>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</si>
  <si>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</si>
  <si>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</si>
  <si>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</si>
  <si>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</si>
  <si>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</si>
  <si>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</si>
  <si>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</si>
  <si>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</si>
  <si>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</si>
  <si>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</si>
  <si>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</si>
  <si>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</si>
  <si>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</si>
  <si>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</si>
  <si>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</si>
  <si>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</si>
  <si>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</si>
  <si>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</si>
  <si>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</si>
  <si>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</si>
  <si>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</si>
  <si>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</si>
  <si>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</si>
  <si>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</si>
  <si>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</si>
  <si>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</si>
  <si>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</si>
  <si>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</si>
  <si>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</si>
  <si>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</si>
  <si>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</si>
  <si>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</si>
  <si>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</si>
  <si>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</si>
  <si>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</si>
  <si>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</si>
  <si>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</si>
  <si>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</si>
  <si>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</si>
  <si>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</si>
  <si>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</si>
  <si>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</si>
  <si>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</si>
  <si>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</si>
  <si>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</si>
  <si>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</si>
  <si>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</si>
  <si>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</si>
  <si>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</si>
  <si>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</si>
  <si>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</si>
  <si>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</si>
  <si>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</si>
  <si>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</si>
  <si>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</si>
  <si>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</si>
  <si>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</si>
  <si>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</si>
  <si>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</si>
  <si>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</si>
  <si>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</si>
  <si>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</si>
  <si>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</si>
  <si>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</si>
  <si>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</si>
  <si>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</si>
  <si>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</si>
  <si>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</si>
  <si>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</si>
  <si>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</si>
  <si>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</si>
  <si>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</si>
  <si>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</si>
  <si>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</si>
  <si>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</si>
  <si>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</si>
  <si>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</si>
  <si>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</si>
  <si>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</si>
  <si>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</si>
  <si>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</si>
  <si>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</si>
  <si>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</si>
  <si>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</si>
  <si>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</si>
  <si>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</si>
  <si>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</si>
  <si>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</si>
  <si>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</si>
  <si>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</si>
  <si>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</si>
  <si>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</si>
  <si>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</si>
  <si>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</si>
  <si>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</si>
  <si>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</si>
  <si>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</si>
  <si>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</si>
  <si>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</si>
  <si>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</si>
  <si>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</si>
  <si>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</si>
  <si>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</si>
  <si>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</si>
  <si>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</si>
  <si>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</si>
  <si>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</si>
  <si>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</si>
  <si>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</si>
  <si>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</si>
  <si>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</si>
  <si>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</si>
  <si>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</si>
  <si>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</si>
  <si>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</si>
  <si>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</si>
  <si>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</si>
  <si>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</si>
  <si>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</si>
  <si>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</si>
  <si>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</si>
  <si>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</si>
  <si>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</si>
  <si>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</si>
  <si>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</si>
  <si>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</si>
  <si>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</si>
  <si>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</si>
  <si>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</si>
  <si>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</si>
  <si>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</si>
  <si>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</si>
  <si>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</si>
  <si>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</si>
  <si>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</si>
  <si>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</si>
  <si>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</si>
  <si>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</si>
  <si>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</si>
  <si>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</si>
  <si>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</si>
  <si>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</si>
  <si>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</si>
  <si>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</si>
  <si>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</si>
  <si>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</si>
  <si>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</si>
  <si>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</si>
  <si>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</si>
  <si>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</si>
  <si>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</si>
  <si>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</si>
  <si>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</si>
  <si>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</si>
  <si>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</si>
  <si>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</si>
  <si>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</si>
  <si>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</si>
  <si>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</si>
  <si>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</si>
  <si>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</si>
  <si>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</si>
  <si>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</si>
  <si>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</si>
  <si>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</si>
  <si>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</si>
  <si>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</si>
  <si>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</si>
  <si>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</si>
  <si>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</si>
  <si>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</si>
  <si>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</si>
  <si>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</si>
  <si>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</si>
  <si>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</si>
  <si>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</si>
  <si>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</si>
  <si>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</si>
  <si>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</si>
  <si>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</si>
  <si>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</si>
  <si>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</si>
  <si>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</si>
  <si>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</si>
  <si>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</si>
  <si>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</si>
  <si>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</si>
  <si>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</si>
  <si>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</si>
  <si>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</si>
  <si>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</si>
  <si>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</si>
  <si>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</si>
  <si>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</si>
  <si>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</si>
  <si>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</si>
  <si>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</si>
  <si>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</si>
  <si>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</si>
  <si>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</si>
  <si>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</si>
  <si>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</si>
  <si>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</si>
  <si>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</si>
  <si>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</si>
  <si>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</si>
  <si>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</si>
  <si>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</si>
  <si>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</si>
  <si>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</si>
  <si>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</si>
  <si>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</si>
  <si>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</si>
  <si>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</si>
  <si>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</si>
  <si>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</si>
  <si>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</si>
  <si>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</si>
  <si>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</si>
  <si>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</si>
  <si>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</si>
  <si>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</si>
  <si>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</si>
  <si>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</si>
  <si>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</si>
  <si>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</si>
  <si>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</si>
  <si>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</si>
  <si>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</si>
  <si>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</si>
  <si>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</si>
  <si>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</si>
  <si>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</si>
  <si>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</si>
  <si>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</si>
  <si>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</si>
  <si>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</si>
  <si>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</si>
  <si>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</si>
  <si>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</si>
  <si>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</si>
  <si>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</si>
  <si>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</si>
  <si>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</si>
  <si>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</si>
  <si>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</si>
  <si>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</si>
  <si>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</si>
  <si>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</si>
  <si>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</si>
  <si>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</si>
  <si>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</si>
  <si>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</si>
  <si>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</si>
  <si>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</si>
  <si>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</si>
  <si>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</si>
  <si>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</si>
  <si>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</si>
  <si>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</si>
  <si>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</si>
  <si>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</si>
  <si>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</si>
  <si>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</si>
  <si>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</si>
  <si>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</si>
  <si>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</si>
  <si>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</si>
  <si>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</si>
  <si>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</si>
  <si>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</si>
  <si>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</si>
  <si>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</si>
  <si>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</si>
  <si>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</si>
  <si>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</si>
  <si>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</si>
  <si>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</si>
  <si>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</si>
  <si>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</si>
  <si>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</si>
  <si>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</si>
  <si>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</si>
  <si>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</si>
  <si>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</si>
  <si>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</si>
  <si>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</si>
  <si>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</si>
  <si>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</si>
  <si>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</si>
  <si>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</si>
  <si>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</si>
  <si>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</si>
  <si>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</si>
  <si>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</si>
  <si>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</si>
  <si>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</si>
  <si>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</si>
  <si>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</si>
  <si>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</si>
  <si>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</si>
  <si>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</si>
  <si>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</si>
  <si>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</si>
  <si>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</si>
  <si>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</si>
  <si>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</si>
  <si>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</si>
  <si>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</si>
  <si>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</si>
  <si>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</si>
  <si>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</si>
  <si>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</si>
  <si>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</si>
  <si>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</si>
  <si>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</si>
  <si>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</si>
  <si>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</si>
  <si>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</si>
  <si>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</si>
  <si>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</si>
  <si>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</si>
  <si>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</si>
  <si>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</si>
  <si>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</si>
  <si>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</si>
  <si>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</si>
  <si>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</si>
  <si>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</si>
  <si>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</si>
  <si>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</si>
  <si>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</si>
  <si>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</si>
  <si>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</si>
  <si>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</si>
  <si>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</si>
  <si>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</si>
  <si>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</si>
  <si>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</si>
  <si>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</si>
  <si>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</si>
  <si>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</si>
  <si>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</si>
  <si>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</si>
  <si>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</si>
  <si>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</si>
  <si>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</si>
  <si>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</si>
  <si>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</si>
  <si>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</si>
  <si>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</si>
  <si>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</si>
  <si>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</si>
  <si>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</si>
  <si>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</si>
  <si>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</si>
  <si>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</si>
  <si>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</si>
  <si>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</si>
  <si>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</si>
  <si>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</si>
  <si>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</si>
  <si>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</si>
  <si>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</si>
  <si>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</si>
  <si>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</si>
  <si>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</si>
  <si>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</si>
  <si>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</si>
  <si>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</si>
  <si>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</si>
  <si>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</si>
  <si>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</si>
  <si>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</si>
  <si>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</si>
  <si>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</si>
  <si>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</si>
  <si>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</si>
  <si>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</si>
  <si>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</si>
  <si>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</si>
  <si>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</si>
  <si>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</si>
  <si>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</si>
  <si>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</si>
  <si>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</si>
  <si>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</si>
  <si>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</si>
  <si>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</si>
  <si>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</si>
  <si>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</si>
  <si>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</si>
  <si>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</si>
  <si>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</si>
  <si>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</si>
  <si>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</si>
  <si>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</si>
  <si>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</si>
  <si>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</si>
  <si>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</si>
  <si>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</si>
  <si>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</si>
  <si>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</si>
  <si>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</si>
  <si>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</si>
  <si>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</si>
  <si>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</si>
  <si>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</si>
  <si>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</si>
  <si>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</si>
  <si>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</si>
  <si>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</si>
  <si>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</si>
  <si>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</si>
  <si>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</si>
  <si>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</si>
  <si>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</si>
  <si>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</si>
  <si>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</si>
  <si>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</si>
  <si>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</si>
  <si>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</si>
  <si>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</si>
  <si>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</si>
  <si>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</si>
  <si>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</si>
  <si>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</si>
  <si>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</si>
  <si>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</si>
  <si>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</si>
  <si>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</si>
  <si>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</si>
  <si>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</si>
  <si>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</si>
  <si>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</si>
  <si>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</si>
  <si>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</si>
  <si>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</si>
  <si>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</si>
  <si>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</si>
  <si>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</si>
  <si>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</si>
  <si>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</si>
  <si>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</si>
  <si>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</si>
  <si>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</si>
  <si>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</si>
  <si>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</si>
  <si>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</si>
  <si>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</si>
  <si>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</si>
  <si>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</si>
  <si>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</si>
  <si>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</si>
  <si>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</si>
  <si>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</si>
  <si>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</si>
  <si>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</si>
  <si>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</si>
  <si>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</si>
  <si>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</si>
  <si>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</si>
  <si>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</si>
  <si>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</si>
  <si>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</si>
  <si>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</si>
  <si>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</si>
  <si>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</si>
  <si>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</si>
  <si>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</si>
  <si>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</si>
  <si>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</si>
  <si>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</si>
  <si>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</si>
  <si>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</si>
  <si>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</si>
  <si>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</si>
  <si>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</si>
  <si>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</si>
  <si>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</si>
  <si>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</si>
  <si>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</si>
  <si>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</si>
  <si>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</si>
  <si>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</si>
  <si>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</si>
  <si>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</si>
  <si>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</si>
  <si>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</si>
  <si>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</si>
  <si>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</si>
  <si>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</si>
  <si>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</si>
  <si>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</si>
  <si>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</si>
  <si>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</si>
  <si>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</si>
  <si>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</si>
  <si>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</si>
  <si>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</si>
  <si>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</si>
  <si>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</si>
  <si>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</si>
  <si>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</si>
  <si>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</si>
  <si>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</si>
  <si>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</si>
  <si>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</si>
  <si>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</si>
  <si>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</si>
  <si>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</si>
  <si>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</si>
  <si>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</si>
  <si>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</si>
  <si>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</si>
  <si>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</si>
  <si>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</si>
  <si>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</si>
  <si>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</si>
  <si>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</si>
  <si>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</si>
  <si>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</si>
  <si>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</si>
  <si>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</si>
  <si>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</si>
  <si>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</si>
  <si>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</si>
  <si>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</si>
  <si>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</si>
  <si>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</si>
  <si>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</si>
  <si>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</si>
  <si>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</si>
  <si>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</si>
  <si>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</si>
  <si>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</si>
  <si>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</si>
  <si>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</si>
  <si>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</si>
  <si>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</si>
  <si>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</si>
  <si>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</si>
  <si>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</si>
  <si>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</si>
  <si>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</si>
  <si>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</si>
  <si>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</si>
  <si>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</si>
  <si>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</si>
  <si>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</si>
  <si>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</si>
  <si>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</si>
  <si>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</si>
  <si>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</si>
  <si>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</si>
  <si>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</si>
  <si>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</si>
  <si>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</si>
  <si>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</si>
  <si>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</si>
  <si>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</si>
  <si>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</si>
  <si>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</si>
  <si>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</si>
  <si>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</si>
  <si>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</si>
  <si>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</si>
  <si>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</si>
  <si>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</si>
  <si>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</si>
  <si>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</si>
  <si>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</si>
  <si>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</si>
  <si>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</si>
  <si>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</si>
  <si>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</si>
  <si>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</si>
  <si>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</si>
  <si>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</si>
  <si>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</si>
  <si>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</si>
  <si>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</si>
  <si>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</si>
  <si>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</si>
  <si>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</si>
  <si>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</si>
  <si>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</si>
  <si>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</si>
  <si>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</si>
  <si>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</si>
  <si>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</si>
  <si>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</si>
  <si>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</si>
  <si>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</si>
  <si>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</si>
  <si>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</si>
  <si>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</si>
  <si>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</si>
  <si>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</si>
  <si>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</si>
  <si>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</si>
  <si>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</si>
  <si>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</si>
  <si>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</si>
  <si>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</si>
  <si>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</si>
  <si>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</si>
  <si>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</si>
  <si>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</si>
  <si>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</si>
  <si>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</si>
  <si>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</si>
  <si>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</si>
  <si>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</si>
  <si>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</si>
  <si>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</si>
  <si>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</si>
  <si>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</si>
  <si>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</si>
  <si>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</si>
  <si>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</si>
  <si>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</si>
  <si>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</si>
  <si>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</si>
  <si>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</si>
  <si>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</si>
  <si>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</si>
  <si>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</si>
  <si>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</si>
  <si>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</si>
  <si>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</si>
  <si>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</si>
  <si>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</si>
  <si>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</si>
  <si>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</si>
  <si>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</si>
  <si>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</si>
  <si>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</si>
  <si>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</si>
  <si>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</si>
  <si>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</si>
  <si>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</si>
  <si>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</si>
  <si>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</si>
  <si>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</si>
  <si>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</si>
  <si>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</si>
  <si>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</si>
  <si>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</si>
  <si>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</si>
  <si>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</si>
  <si>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</si>
  <si>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</si>
  <si>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</si>
  <si>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</si>
  <si>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</si>
  <si>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</si>
  <si>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</si>
  <si>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</si>
  <si>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</si>
  <si>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</si>
  <si>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</si>
  <si>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</si>
  <si>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</si>
  <si>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</si>
  <si>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</si>
  <si>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</si>
  <si>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</si>
  <si>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</si>
  <si>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</si>
  <si>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</si>
  <si>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</si>
  <si>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</si>
  <si>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</si>
  <si>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</si>
  <si>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</si>
  <si>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</si>
  <si>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</si>
  <si>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</si>
  <si>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</si>
  <si>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</si>
  <si>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</si>
  <si>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</si>
  <si>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</si>
  <si>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</si>
  <si>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</si>
  <si>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</si>
  <si>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</si>
  <si>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</si>
  <si>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</si>
  <si>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</si>
  <si>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</si>
  <si>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</si>
  <si>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</si>
  <si>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</si>
  <si>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</si>
  <si>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</si>
  <si>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</si>
  <si>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</si>
  <si>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</si>
  <si>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</si>
  <si>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</si>
  <si>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</si>
  <si>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</si>
  <si>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</si>
  <si>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</si>
  <si>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</si>
  <si>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</si>
  <si>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</si>
  <si>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</si>
  <si>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</si>
  <si>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</si>
  <si>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</si>
  <si>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</si>
  <si>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</si>
  <si>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</si>
  <si>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</si>
  <si>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</si>
  <si>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</si>
  <si>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</si>
  <si>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</si>
  <si>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</si>
  <si>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</si>
  <si>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</si>
  <si>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</si>
  <si>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</si>
  <si>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</si>
  <si>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</si>
  <si>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</si>
  <si>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</si>
  <si>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</si>
  <si>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</si>
  <si>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</si>
  <si>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</si>
  <si>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</si>
  <si>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</si>
  <si>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</si>
  <si>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</si>
  <si>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</si>
  <si>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</si>
  <si>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</si>
  <si>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</si>
  <si>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</si>
  <si>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</si>
  <si>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</si>
  <si>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</si>
  <si>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</si>
  <si>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</si>
  <si>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</si>
  <si>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</si>
  <si>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</si>
  <si>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</si>
  <si>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</si>
  <si>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</si>
  <si>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</si>
  <si>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</si>
  <si>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</si>
  <si>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</si>
  <si>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</si>
  <si>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</si>
  <si>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</si>
  <si>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</si>
  <si>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</si>
  <si>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</si>
  <si>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</si>
  <si>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</si>
  <si>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</si>
  <si>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</si>
  <si>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</si>
  <si>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</si>
  <si>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</si>
  <si>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</si>
  <si>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</si>
  <si>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</si>
  <si>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</si>
  <si>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</si>
  <si>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</si>
  <si>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</si>
  <si>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</si>
  <si>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</si>
  <si>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</si>
  <si>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</si>
  <si>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</si>
  <si>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</si>
  <si>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</si>
  <si>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</si>
  <si>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</si>
  <si>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</si>
  <si>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</si>
  <si>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</si>
  <si>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</si>
  <si>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</si>
  <si>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</si>
  <si>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</si>
  <si>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</si>
  <si>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</si>
  <si>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</si>
  <si>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</si>
  <si>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</si>
  <si>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</si>
  <si>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</si>
  <si>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</si>
  <si>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</si>
  <si>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</si>
  <si>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</si>
  <si>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</si>
  <si>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</si>
  <si>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</si>
  <si>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</si>
  <si>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</si>
  <si>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</si>
  <si>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</si>
  <si>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</si>
  <si>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</si>
  <si>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</si>
  <si>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</si>
  <si>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</si>
  <si>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</si>
  <si>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</si>
  <si>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</si>
  <si>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</si>
  <si>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</si>
  <si>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</si>
  <si>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</si>
  <si>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</si>
  <si>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</si>
  <si>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</si>
  <si>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</si>
  <si>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</si>
  <si>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</si>
  <si>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</si>
  <si>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</si>
  <si>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</si>
  <si>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</si>
  <si>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</si>
  <si>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</si>
  <si>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</si>
  <si>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</si>
  <si>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</si>
  <si>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</si>
  <si>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</si>
  <si>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</si>
  <si>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</si>
  <si>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</si>
  <si>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</si>
  <si>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</si>
  <si>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</si>
  <si>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</si>
  <si>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</si>
  <si>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</si>
  <si>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</si>
  <si>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</si>
  <si>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</si>
  <si>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</si>
  <si>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</si>
  <si>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</si>
  <si>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</si>
  <si>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</si>
  <si>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</si>
  <si>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</si>
  <si>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</si>
  <si>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</si>
  <si>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</si>
  <si>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</si>
  <si>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</si>
  <si>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</si>
  <si>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</si>
  <si>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</si>
  <si>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</si>
  <si>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</si>
  <si>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</si>
  <si>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</si>
  <si>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</si>
  <si>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</si>
  <si>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</si>
  <si>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</si>
  <si>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</si>
  <si>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</si>
  <si>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</si>
  <si>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</si>
  <si>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</si>
  <si>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</si>
  <si>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</si>
  <si>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</si>
  <si>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</si>
  <si>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</si>
  <si>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</si>
  <si>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</si>
  <si>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</si>
  <si>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</si>
  <si>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</si>
  <si>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</si>
  <si>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</si>
  <si>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</si>
  <si>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</si>
  <si>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</si>
  <si>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</si>
  <si>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</si>
  <si>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</si>
  <si>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</si>
  <si>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</si>
  <si>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</si>
  <si>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</si>
  <si>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</si>
  <si>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</si>
  <si>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</si>
  <si>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</si>
  <si>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</si>
  <si>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</si>
  <si>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</si>
  <si>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</si>
  <si>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</si>
  <si>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</si>
  <si>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</si>
  <si>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</si>
  <si>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</si>
  <si>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</si>
  <si>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</si>
  <si>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</si>
  <si>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</si>
  <si>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</si>
  <si>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</si>
  <si>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</si>
  <si>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</si>
  <si>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</si>
  <si>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</si>
  <si>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</si>
  <si>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</si>
  <si>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</si>
  <si>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</si>
  <si>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</si>
  <si>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</si>
  <si>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</si>
  <si>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</si>
  <si>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</si>
  <si>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</si>
  <si>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</si>
  <si>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</si>
  <si>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</si>
  <si>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</si>
  <si>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</si>
  <si>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</si>
  <si>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</si>
  <si>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</si>
  <si>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</si>
  <si>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</si>
  <si>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</si>
  <si>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</si>
  <si>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</si>
  <si>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</si>
  <si>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</si>
  <si>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</si>
  <si>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</si>
  <si>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</si>
  <si>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</si>
  <si>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</si>
  <si>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</si>
  <si>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</si>
  <si>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</si>
  <si>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</si>
  <si>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</si>
  <si>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</si>
  <si>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</si>
  <si>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</si>
  <si>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</si>
  <si>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</si>
  <si>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</si>
  <si>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</si>
  <si>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</si>
  <si>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</si>
  <si>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</si>
  <si>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</si>
  <si>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</si>
  <si>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</si>
  <si>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</si>
  <si>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</si>
  <si>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</si>
  <si>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</si>
  <si>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</si>
  <si>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</si>
  <si>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</si>
  <si>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</si>
  <si>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</si>
  <si>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</si>
  <si>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</si>
  <si>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</si>
  <si>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</si>
  <si>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</si>
  <si>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</si>
  <si>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</si>
  <si>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</si>
  <si>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</si>
  <si>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</si>
  <si>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</si>
  <si>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</si>
  <si>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</si>
  <si>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</si>
  <si>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</si>
  <si>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</si>
  <si>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</si>
  <si>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</si>
  <si>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</si>
  <si>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</si>
  <si>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</si>
  <si>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</si>
  <si>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</si>
  <si>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</si>
  <si>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</si>
  <si>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</si>
  <si>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</si>
  <si>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</si>
  <si>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</si>
  <si>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</si>
  <si>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</si>
  <si>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</si>
  <si>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</si>
  <si>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</si>
  <si>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</si>
  <si>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</si>
  <si>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</si>
  <si>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</si>
  <si>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</si>
  <si>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</si>
  <si>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</si>
  <si>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</si>
  <si>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</si>
  <si>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</si>
  <si>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</si>
  <si>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</si>
  <si>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</si>
  <si>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</si>
  <si>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</si>
  <si>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</si>
  <si>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</si>
  <si>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</si>
  <si>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</si>
  <si>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</si>
  <si>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</si>
  <si>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</si>
  <si>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</si>
  <si>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</si>
  <si>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</si>
  <si>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</si>
  <si>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</si>
  <si>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</si>
  <si>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</si>
  <si>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</si>
  <si>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</si>
  <si>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</si>
  <si>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</si>
  <si>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</si>
  <si>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</si>
  <si>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</si>
  <si>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</si>
  <si>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</si>
  <si>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</si>
  <si>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</si>
  <si>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</si>
  <si>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</si>
  <si>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</si>
  <si>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</si>
  <si>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</si>
  <si>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</si>
  <si>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</si>
  <si>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</si>
  <si>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</si>
  <si>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</si>
  <si>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</si>
  <si>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</si>
  <si>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</si>
  <si>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</si>
  <si>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</si>
  <si>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</si>
  <si>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</si>
  <si>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</si>
  <si>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</si>
  <si>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</si>
  <si>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</si>
  <si>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</si>
  <si>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</si>
  <si>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</si>
  <si>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</si>
  <si>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&lt;em&gt;m&lt;em&gt;</t>
  </si>
  <si>
    <t>&lt;em&gt;m&lt;em&gt;7</t>
  </si>
  <si>
    <t>&lt;em&gt;m&lt;em&gt;6</t>
  </si>
  <si>
    <t>&lt;em&gt;maj&lt;em&gt;7</t>
  </si>
  <si>
    <t>&lt;em&gt;m&lt;em&gt;9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</si>
</sst>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7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xf numFmtId="0" fontId="28" fillId="0" borderId="0" xfId="0" applyFont="1" applyAlignment="1">
      <alignment vertical="center"/>
    </xf>
    <xf numFmtId="0" fontId="29" fillId="0" borderId="0" xfId="0" applyFont="1" applyAlignment="1">
      <alignment vertical="center"/>
    </xf>
    <xf numFmtId="0" fontId="33" fillId="0" borderId="0" xfId="0" applyFont="1" applyAlignment="1">
      <alignment vertical="center"/>
    </xf>
    <xf numFmtId="0" fontId="32" fillId="0" borderId="0" xfId="0" applyFont="1" applyAlignment="1">
      <alignment vertical="center"/>
    </xf>
    <xf numFmtId="0" fontId="35" fillId="0" borderId="0" xfId="0" applyFont="1"/>
    <xf numFmtId="0" fontId="36" fillId="0" borderId="0" xfId="0" applyFont="1" applyAlignment="1">
      <alignment vertical="center"/>
    </xf>
    <xf numFmtId="0" fontId="34" fillId="0" borderId="0" xfId="0" applyFont="1" applyAlignment="1">
      <alignment vertical="center"/>
    </xf>
    <xf numFmtId="0" fontId="38" fillId="0" borderId="0" xfId="0" applyFont="1" applyAlignment="1">
      <alignment vertical="center"/>
    </xf>
    <xf numFmtId="0" fontId="41" fillId="0" borderId="0" xfId="0" applyFont="1" applyAlignment="1">
      <alignment vertical="center"/>
    </xf>
    <xf numFmtId="0" fontId="31" fillId="0" borderId="0" xfId="0" applyFont="1" applyAlignment="1">
      <alignment vertical="center"/>
    </xf>
    <xf numFmtId="0" fontId="44" fillId="0" borderId="0" xfId="0" applyFont="1" applyAlignment="1">
      <alignment vertical="center"/>
    </xf>
  </cellXfs>
  <cellStyles count="1">
    <cellStyle name="Normal"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44</xdr:row>
      <xdr:rowOff>168553</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26</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1">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0"/>
    <tableColumn id="2" xr3:uid="{F3695778-3658-4F67-9234-1CC5A2DF7AD3}" name="CANTO"/>
    <tableColumn id="3" xr3:uid="{7BCFAC6A-73CE-4837-A066-0A68D2CE6B9E}" name="CITA" dataDxfId="29"/>
    <tableColumn id="9" xr3:uid="{AC10499F-C3CB-4156-8E75-31F9888949FF}" name="ab_citas"/>
    <tableColumn id="4" xr3:uid="{80E8E180-82E8-4B34-A7EE-8FC007B9894E}" name="LETRAS"/>
    <tableColumn id="7" xr3:uid="{2905DA12-F748-4761-B22D-99431EB986D4}" name="ARCHIVO" dataDxfId="28">
      <calculatedColumnFormula>_xlfn.CONCAT("""","archivo","""",": ","""","/cantos/resucito/" &amp; LEFT(Table1[[#This Row],[id]], 1),"/",Table1[[#This Row],[id]],".html","""")</calculatedColumnFormula>
    </tableColumn>
    <tableColumn id="8" xr3:uid="{5CE3485E-28A7-4D2F-BB04-44AA44AACEEA}" name="Column1" dataDxfId="27">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6"/>
    <tableColumn id="2" xr3:uid="{ADAF2F99-E097-49CC-B7E9-A337D1EB5ECF}" name="ID" dataDxfId="25"/>
    <tableColumn id="3" xr3:uid="{E40A5054-F45E-4EC0-951E-A5D5AD228538}" name="Or#" dataDxfId="24"/>
    <tableColumn id="4" xr3:uid="{2D9E6520-47CB-42FC-8AC1-C4BEAE33644F}" name="c" dataDxfId="23"/>
    <tableColumn id="5" xr3:uid="{70940C36-C8F5-4A8C-9178-21788C692359}" name="Title" dataDxfId="22"/>
    <tableColumn id="6" xr3:uid="{72746EA3-EA6E-49A5-9475-B210EC7172A8}" name="c2" dataDxfId="21"/>
    <tableColumn id="7" xr3:uid="{5AEE8B5F-083C-4FA3-8E7F-C63A3C23BD9E}" name="Titulo" dataDxfId="20"/>
    <tableColumn id="8" xr3:uid="{C9E29549-E211-4915-8F98-F9D11E2F0567}" name="c0" dataDxfId="19"/>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8"/>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7">
      <calculatedColumnFormula>_xlfn.CONCAT(Table13456[[#This Row],[ID]:[c021]])</calculatedColumnFormula>
    </tableColumn>
    <tableColumn id="19" xr3:uid="{35DC5EF1-CAA0-431E-9E52-5A15729E103C}" name="CANTO" dataDxfId="16">
      <calculatedColumnFormula>UPPER(Table13456[[#This Row],[Titulo]])</calculatedColumnFormula>
    </tableColumn>
    <tableColumn id="20" xr3:uid="{232FE0B0-EA0B-459C-BAB3-E4BEBEAFC795}" name="canto2" dataDxfId="15">
      <calculatedColumnFormula>LOWER(SUBSTITUTE(Table13456[[#This Row],[CANTO]], " ", ""))</calculatedColumnFormula>
    </tableColumn>
    <tableColumn id="21" xr3:uid="{E8AD92D0-0026-40B0-98F0-B54BD0BBEEA3}" name="citas" dataDxfId="14">
      <calculatedColumnFormula>Table13456[[#This Row],[Subtitle5]]</calculatedColumnFormula>
    </tableColumn>
    <tableColumn id="22" xr3:uid="{CF46505C-22C1-4C55-B148-E8BC49690909}" name="letra" dataDxfId="13"/>
    <tableColumn id="23" xr3:uid="{326C0793-91F8-4AFC-816B-B701161B2226}" name="Column1" dataDxfId="12">
      <calculatedColumnFormula>Table1[[#Headers],[CANTO]]</calculatedColumnFormula>
    </tableColumn>
    <tableColumn id="24" xr3:uid="{5EB69D13-9E12-498C-80D0-68F047154351}" name="Column2" dataDxfId="11">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0">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9">
      <calculatedColumnFormula>REPLACE(LOWER(Table14[[#This Row],[CANTO]]),1,1,UPPER(LEFT(Table14[[#This Row],[CANTO]],1)))</calculatedColumnFormula>
    </tableColumn>
    <tableColumn id="2" xr3:uid="{642ADA13-0430-43D5-A301-D13A8F377732}" name="CANTO"/>
    <tableColumn id="3" xr3:uid="{1A25DCF0-0EF3-47B2-8A3E-FFD449EA23F2}" name="CITA" dataDxfId="8">
      <calculatedColumnFormula>VLOOKUP(Table14[[#This Row],['#]],'Codigo Cantos'!A3:AN238, 11, FALSE)</calculatedColumnFormula>
    </tableColumn>
    <tableColumn id="4" xr3:uid="{69A86176-DDFB-48EF-B07F-8968A3A5822E}" name="LETRAS"/>
    <tableColumn id="7" xr3:uid="{A277D4BE-DB5E-4DDD-A157-C1FFC1CC7508}" name="ARCHIVO" dataDxfId="7">
      <calculatedColumnFormula>_xlfn.CONCAT("""","archivo","""",": ","""","/cantos/resucito/" &amp; LEFT(Table14[[#This Row],[id]], 1),"/",Table14[[#This Row],[id]],".html","""")</calculatedColumnFormula>
    </tableColumn>
    <tableColumn id="8" xr3:uid="{30C0A535-C76D-452A-82D9-ABA2B92E73E6}" name="Column1" dataDxfId="6">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5">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4"/>
    <tableColumn id="2" xr3:uid="{F00364F4-D61B-4ADB-82C0-59874AE1B0DD}" name="CANTO"/>
    <tableColumn id="3" xr3:uid="{232BF874-E7FF-4084-95CC-D07E3A86119A}" name="CITA" dataDxfId="3">
      <calculatedColumnFormula>VLOOKUP(Table15[[#This Row],['#]],'Codigo Cantos'!A3:AN238, 11, FALSE)</calculatedColumnFormula>
    </tableColumn>
    <tableColumn id="4" xr3:uid="{66A27942-4ECB-4001-834D-D65C41798AE5}" name="LETRAS"/>
    <tableColumn id="7" xr3:uid="{62E145B4-5A5A-4633-9737-3D135F3B85CA}" name="ARCHIVO" dataDxfId="2">
      <calculatedColumnFormula>_xlfn.CONCAT("""","archivo","""",": ","""","/cantos/resucito/" &amp; LEFT(Table15[[#This Row],[id]], 1),"/",Table15[[#This Row],[id]],".html","""")</calculatedColumnFormula>
    </tableColumn>
    <tableColumn id="8" xr3:uid="{1CD9E073-F30C-46EC-9588-879A5D5A7654}" name="Column1" dataDxfId="1">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tableColumn id="4" xr3:uid="{EA3346F8-041B-4FCC-8402-989C3433AE4F}" name="Codigo" dataDxfId="0">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abSelected="1" topLeftCell="A215" zoomScale="175" zoomScaleNormal="175" workbookViewId="0">
      <selection activeCell="B224" sqref="B224"/>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A2" sqref="A2"/>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35">
      <c r="A5" t="s">
        <v>1128</v>
      </c>
      <c r="B5" t="s">
        <v>1129</v>
      </c>
      <c r="C5" t="s">
        <v>1129</v>
      </c>
      <c r="E5" t="str">
        <f t="shared" si="0"/>
        <v>&lt;a href="#" class="notas-enlace" onclick="mostrarImagen('/cantos/src/ima/dom.jpg'); return false;"&gt;Dom&lt;/a&gt;</v>
      </c>
    </row>
    <row r="6" spans="1:5" x14ac:dyDescent="0.35">
      <c r="A6" t="s">
        <v>1130</v>
      </c>
      <c r="B6" t="s">
        <v>1130</v>
      </c>
      <c r="C6" t="s">
        <v>1131</v>
      </c>
      <c r="E6" t="str">
        <f t="shared" si="0"/>
        <v>&lt;a href="#" class="notas-enlace" onclick="mostrarImagen('/cantos/src/ima/dos.jpg'); return false;"&gt;Do#&lt;/a&gt;</v>
      </c>
    </row>
    <row r="7" spans="1:5" x14ac:dyDescent="0.35">
      <c r="A7" t="s">
        <v>1132</v>
      </c>
      <c r="B7" t="s">
        <v>1132</v>
      </c>
      <c r="C7" t="s">
        <v>1133</v>
      </c>
      <c r="E7" t="str">
        <f t="shared" si="0"/>
        <v>&lt;a href="#" class="notas-enlace" onclick="mostrarImagen('/cantos/src/ima/dos7.jpg'); return false;"&gt;Do#7&lt;/a&gt;</v>
      </c>
    </row>
    <row r="8" spans="1:5" x14ac:dyDescent="0.35">
      <c r="A8" t="s">
        <v>1134</v>
      </c>
      <c r="B8" t="s">
        <v>1189</v>
      </c>
      <c r="C8" t="s">
        <v>1135</v>
      </c>
      <c r="E8" t="str">
        <f t="shared" si="0"/>
        <v>&lt;a href="#" class="notas-enlace" onclick="mostrarImagen('/cantos/src/ima/dosm.jpg'); return false;"&gt;Do#M&lt;/a&gt;</v>
      </c>
    </row>
    <row r="9" spans="1:5" x14ac:dyDescent="0.35">
      <c r="A9" t="s">
        <v>1119</v>
      </c>
      <c r="B9" t="s">
        <v>1119</v>
      </c>
      <c r="C9" t="s">
        <v>1119</v>
      </c>
      <c r="E9" t="str">
        <f t="shared" si="0"/>
        <v>&lt;a href="#" class="notas-enlace" onclick="mostrarImagen('/cantos/src/ima/re.jpg'); return false;"&gt;Re&lt;/a&gt;</v>
      </c>
    </row>
    <row r="10" spans="1:5"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E11" t="str">
        <f t="shared" si="0"/>
        <v>&lt;a href="#" class="notas-enlace" onclick="mostrarImagen('/cantos/src/ima/rem.jpg'); return false;"&gt;Rem&lt;/a&gt;</v>
      </c>
    </row>
    <row r="12" spans="1:5" x14ac:dyDescent="0.35">
      <c r="A12" t="s">
        <v>1139</v>
      </c>
      <c r="B12" t="s">
        <v>1127</v>
      </c>
      <c r="C12" t="s">
        <v>1127</v>
      </c>
      <c r="D12" t="s">
        <v>1194</v>
      </c>
      <c r="E12" t="str">
        <f t="shared" si="0"/>
        <v>&lt;a href="#" class="notas-enlace" onclick="mostrarImagen('/cantos/src/ima/rem9.jpg'); return false;"&gt;Rem9&lt;/a&gt;</v>
      </c>
    </row>
    <row r="13" spans="1:5" x14ac:dyDescent="0.35">
      <c r="A13" t="s">
        <v>1140</v>
      </c>
      <c r="B13" t="s">
        <v>1140</v>
      </c>
      <c r="C13" t="s">
        <v>1140</v>
      </c>
      <c r="E13" t="str">
        <f t="shared" si="0"/>
        <v>&lt;a href="#" class="notas-enlace" onclick="mostrarImagen('/cantos/src/ima/re#.jpg'); return false;"&gt;Re#&lt;/a&gt;</v>
      </c>
    </row>
    <row r="14" spans="1:5"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x14ac:dyDescent="0.35">
      <c r="A16" t="s">
        <v>1143</v>
      </c>
      <c r="B16" t="s">
        <v>1143</v>
      </c>
      <c r="C16" t="s">
        <v>1143</v>
      </c>
      <c r="E16" t="str">
        <f t="shared" si="0"/>
        <v>&lt;a href="#" class="notas-enlace" onclick="mostrarImagen('/cantos/src/ima/mimaj7.jpg'); return false;"&gt;Mimaj7&lt;/a&gt;</v>
      </c>
    </row>
    <row r="17" spans="1:5" x14ac:dyDescent="0.35">
      <c r="A17" t="s">
        <v>1144</v>
      </c>
      <c r="B17" t="s">
        <v>1144</v>
      </c>
      <c r="C17" t="s">
        <v>1144</v>
      </c>
      <c r="E17" t="str">
        <f t="shared" si="0"/>
        <v>&lt;a href="#" class="notas-enlace" onclick="mostrarImagen('/cantos/src/ima/mi7.jpg'); return false;"&gt;Mi7&lt;/a&gt;</v>
      </c>
    </row>
    <row r="18" spans="1:5" x14ac:dyDescent="0.35">
      <c r="A18" t="s">
        <v>1145</v>
      </c>
      <c r="B18" t="s">
        <v>1145</v>
      </c>
      <c r="C18" t="s">
        <v>1145</v>
      </c>
      <c r="E18" t="str">
        <f t="shared" si="0"/>
        <v>&lt;a href="#" class="notas-enlace" onclick="mostrarImagen('/cantos/src/ima/mi6.jpg'); return false;"&gt;Mi6&lt;/a&gt;</v>
      </c>
    </row>
    <row r="19" spans="1:5" x14ac:dyDescent="0.35">
      <c r="A19" t="s">
        <v>1146</v>
      </c>
      <c r="B19" t="s">
        <v>1148</v>
      </c>
      <c r="C19" t="s">
        <v>1148</v>
      </c>
      <c r="E19" t="str">
        <f t="shared" si="0"/>
        <v>&lt;a href="#" class="notas-enlace" onclick="mostrarImagen('/cantos/src/ima/mim.jpg'); return false;"&gt;Mim&lt;/a&gt;</v>
      </c>
    </row>
    <row r="20" spans="1:5"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x14ac:dyDescent="0.35">
      <c r="A22" t="s">
        <v>1152</v>
      </c>
      <c r="B22" t="s">
        <v>1152</v>
      </c>
      <c r="C22" t="s">
        <v>1152</v>
      </c>
      <c r="D22" t="s">
        <v>1194</v>
      </c>
      <c r="E22" t="str">
        <f t="shared" si="0"/>
        <v>&lt;a href="#" class="notas-enlace" onclick="mostrarImagen('/cantos/src/ima/famaj7.jpg'); return false;"&gt;Famaj7&lt;/a&gt;</v>
      </c>
    </row>
    <row r="23" spans="1:5" x14ac:dyDescent="0.35">
      <c r="A23" t="s">
        <v>1151</v>
      </c>
      <c r="B23" t="s">
        <v>1151</v>
      </c>
      <c r="C23" t="s">
        <v>1151</v>
      </c>
      <c r="E23" t="str">
        <f t="shared" si="0"/>
        <v>&lt;a href="#" class="notas-enlace" onclick="mostrarImagen('/cantos/src/ima/fa7.jpg'); return false;"&gt;Fa7&lt;/a&gt;</v>
      </c>
    </row>
    <row r="24" spans="1:5" x14ac:dyDescent="0.35">
      <c r="A24" t="s">
        <v>1156</v>
      </c>
      <c r="B24" t="s">
        <v>1153</v>
      </c>
      <c r="C24" t="s">
        <v>1153</v>
      </c>
      <c r="E24" t="str">
        <f t="shared" si="0"/>
        <v>&lt;a href="#" class="notas-enlace" onclick="mostrarImagen('/cantos/src/ima/fam.jpg'); return false;"&gt;Fam&lt;/a&gt;</v>
      </c>
    </row>
    <row r="25" spans="1:5" x14ac:dyDescent="0.35">
      <c r="A25" t="s">
        <v>1154</v>
      </c>
      <c r="B25" t="s">
        <v>1154</v>
      </c>
      <c r="C25" t="s">
        <v>1157</v>
      </c>
      <c r="E25" t="str">
        <f t="shared" si="0"/>
        <v>&lt;a href="#" class="notas-enlace" onclick="mostrarImagen('/cantos/src/ima/fas.jpg'); return false;"&gt;Fa#&lt;/a&gt;</v>
      </c>
    </row>
    <row r="26" spans="1:5" x14ac:dyDescent="0.35">
      <c r="A26" t="s">
        <v>1159</v>
      </c>
      <c r="B26" t="s">
        <v>1155</v>
      </c>
      <c r="C26" t="s">
        <v>1158</v>
      </c>
      <c r="E26" t="str">
        <f t="shared" si="0"/>
        <v>&lt;a href="#" class="notas-enlace" onclick="mostrarImagen('/cantos/src/ima/fasm.jpg'); return false;"&gt;Fa#M&lt;/a&gt;</v>
      </c>
    </row>
    <row r="27" spans="1:5" x14ac:dyDescent="0.35">
      <c r="A27" t="s">
        <v>1122</v>
      </c>
      <c r="B27" t="s">
        <v>1122</v>
      </c>
      <c r="C27" t="s">
        <v>1122</v>
      </c>
      <c r="E27" t="str">
        <f t="shared" si="0"/>
        <v>&lt;a href="#" class="notas-enlace" onclick="mostrarImagen('/cantos/src/ima/sol.jpg'); return false;"&gt;Sol&lt;/a&gt;</v>
      </c>
    </row>
    <row r="28" spans="1:5" x14ac:dyDescent="0.35">
      <c r="A28" t="s">
        <v>1160</v>
      </c>
      <c r="B28" t="s">
        <v>1160</v>
      </c>
      <c r="C28" t="s">
        <v>1160</v>
      </c>
      <c r="E28" t="str">
        <f t="shared" si="0"/>
        <v>&lt;a href="#" class="notas-enlace" onclick="mostrarImagen('/cantos/src/ima/sol7.jpg'); return false;"&gt;Sol7&lt;/a&gt;</v>
      </c>
    </row>
    <row r="29" spans="1:5" x14ac:dyDescent="0.35">
      <c r="A29" t="s">
        <v>1161</v>
      </c>
      <c r="B29" t="s">
        <v>1165</v>
      </c>
      <c r="C29" t="s">
        <v>1165</v>
      </c>
      <c r="E29" t="str">
        <f t="shared" si="0"/>
        <v>&lt;a href="#" class="notas-enlace" onclick="mostrarImagen('/cantos/src/ima/solm.jpg'); return false;"&gt;Solm&lt;/a&gt;</v>
      </c>
    </row>
    <row r="30" spans="1:5" x14ac:dyDescent="0.35">
      <c r="A30" t="s">
        <v>1162</v>
      </c>
      <c r="B30" t="s">
        <v>1162</v>
      </c>
      <c r="C30" t="s">
        <v>1166</v>
      </c>
      <c r="E30" t="str">
        <f t="shared" si="0"/>
        <v>&lt;a href="#" class="notas-enlace" onclick="mostrarImagen('/cantos/src/ima/sols.jpg'); return false;"&gt;Sol#&lt;/a&gt;</v>
      </c>
    </row>
    <row r="31" spans="1:5" x14ac:dyDescent="0.35">
      <c r="A31" t="s">
        <v>1163</v>
      </c>
      <c r="B31" t="s">
        <v>1163</v>
      </c>
      <c r="C31" t="s">
        <v>1167</v>
      </c>
      <c r="E31" t="str">
        <f t="shared" si="0"/>
        <v>&lt;a href="#" class="notas-enlace" onclick="mostrarImagen('/cantos/src/ima/sols7.jpg'); return false;"&gt;Sol#7&lt;/a&gt;</v>
      </c>
    </row>
    <row r="32" spans="1:5" x14ac:dyDescent="0.35">
      <c r="A32" t="s">
        <v>1177</v>
      </c>
      <c r="B32" t="s">
        <v>1164</v>
      </c>
      <c r="C32" t="s">
        <v>1168</v>
      </c>
      <c r="E32" t="str">
        <f t="shared" si="0"/>
        <v>&lt;a href="#" class="notas-enlace" onclick="mostrarImagen('/cantos/src/ima/solsm.jpg'); return false;"&gt;Sol#M&lt;/a&gt;</v>
      </c>
    </row>
    <row r="33" spans="1:5" x14ac:dyDescent="0.35">
      <c r="A33" t="s">
        <v>1123</v>
      </c>
      <c r="B33" t="s">
        <v>1123</v>
      </c>
      <c r="C33" t="s">
        <v>1123</v>
      </c>
      <c r="E33" t="str">
        <f t="shared" si="0"/>
        <v>&lt;a href="#" class="notas-enlace" onclick="mostrarImagen('/cantos/src/ima/La.jpg'); return false;"&gt;La&lt;/a&gt;</v>
      </c>
    </row>
    <row r="34" spans="1:5" x14ac:dyDescent="0.35">
      <c r="A34" t="s">
        <v>1169</v>
      </c>
      <c r="B34" t="s">
        <v>1169</v>
      </c>
      <c r="C34" t="s">
        <v>1169</v>
      </c>
      <c r="D34" t="s">
        <v>1194</v>
      </c>
      <c r="E34" t="str">
        <f t="shared" si="0"/>
        <v>&lt;a href="#" class="notas-enlace" onclick="mostrarImagen('/cantos/src/ima/La7.jpg'); return false;"&gt;La7&lt;/a&gt;</v>
      </c>
    </row>
    <row r="35" spans="1:5"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x14ac:dyDescent="0.35">
      <c r="A37" t="s">
        <v>1174</v>
      </c>
      <c r="B37" t="s">
        <v>1172</v>
      </c>
      <c r="C37" t="s">
        <v>1172</v>
      </c>
      <c r="E37" t="str">
        <f t="shared" si="0"/>
        <v>&lt;a href="#" class="notas-enlace" onclick="mostrarImagen('/cantos/src/ima/Lam7.jpg'); return false;"&gt;Lam7&lt;/a&gt;</v>
      </c>
    </row>
    <row r="38" spans="1:5" x14ac:dyDescent="0.35">
      <c r="A38" t="s">
        <v>1175</v>
      </c>
      <c r="B38" t="s">
        <v>1173</v>
      </c>
      <c r="C38" t="s">
        <v>1173</v>
      </c>
      <c r="E38" t="str">
        <f t="shared" si="0"/>
        <v>&lt;a href="#" class="notas-enlace" onclick="mostrarImagen('/cantos/src/ima/Lam6.jpg'); return false;"&gt;Lam6&lt;/a&gt;</v>
      </c>
    </row>
    <row r="39" spans="1:5" x14ac:dyDescent="0.35">
      <c r="A39" t="s">
        <v>1184</v>
      </c>
      <c r="B39" t="s">
        <v>1184</v>
      </c>
      <c r="C39" t="s">
        <v>1179</v>
      </c>
      <c r="E39" t="str">
        <f t="shared" si="0"/>
        <v>&lt;a href="#" class="notas-enlace" onclick="mostrarImagen('/cantos/src/ima/sib.jpg'); return false;"&gt;Si♭&lt;/a&gt;</v>
      </c>
    </row>
    <row r="40" spans="1:5" x14ac:dyDescent="0.35">
      <c r="A40" t="s">
        <v>1185</v>
      </c>
      <c r="B40" t="s">
        <v>1185</v>
      </c>
      <c r="C40" t="s">
        <v>1180</v>
      </c>
      <c r="E40" t="str">
        <f t="shared" si="0"/>
        <v>&lt;a href="#" class="notas-enlace" onclick="mostrarImagen('/cantos/src/ima/sib7.jpg'); return false;"&gt;Si♭7&lt;/a&gt;</v>
      </c>
    </row>
    <row r="41" spans="1:5" x14ac:dyDescent="0.35">
      <c r="A41" t="s">
        <v>1188</v>
      </c>
      <c r="B41" t="s">
        <v>1186</v>
      </c>
      <c r="C41" t="s">
        <v>1181</v>
      </c>
      <c r="E41" t="str">
        <f t="shared" si="0"/>
        <v>&lt;a href="#" class="notas-enlace" onclick="mostrarImagen('/cantos/src/ima/sibm.jpg'); return false;"&gt;Si♭M&lt;/a&gt;</v>
      </c>
    </row>
    <row r="42" spans="1:5" x14ac:dyDescent="0.35">
      <c r="A42" t="s">
        <v>1124</v>
      </c>
      <c r="B42" t="s">
        <v>1124</v>
      </c>
      <c r="C42" t="s">
        <v>1124</v>
      </c>
      <c r="E42" t="str">
        <f t="shared" si="0"/>
        <v>&lt;a href="#" class="notas-enlace" onclick="mostrarImagen('/cantos/src/ima/si.jpg'); return false;"&gt;Si&lt;/a&gt;</v>
      </c>
    </row>
    <row r="43" spans="1:5" x14ac:dyDescent="0.35">
      <c r="A43" t="s">
        <v>1182</v>
      </c>
      <c r="B43" t="s">
        <v>1182</v>
      </c>
      <c r="C43" t="s">
        <v>1182</v>
      </c>
      <c r="E43" t="str">
        <f t="shared" si="0"/>
        <v>&lt;a href="#" class="notas-enlace" onclick="mostrarImagen('/cantos/src/ima/si7.jpg'); return false;"&gt;Si7&lt;/a&gt;</v>
      </c>
    </row>
    <row r="44" spans="1:5"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4"/>
  <sheetViews>
    <sheetView zoomScale="160" zoomScaleNormal="160" workbookViewId="0"/>
  </sheetViews>
  <sheetFormatPr defaultRowHeight="14.5" x14ac:dyDescent="0.35"/>
  <cols>
    <col min="2" max="2" width="13.90625" bestFit="1" customWidth="1"/>
    <col min="3" max="3" width="13.90625" customWidth="1"/>
    <col min="6" max="6" width="95.54296875" bestFit="1" customWidth="1"/>
  </cols>
  <sheetData>
    <row r="1" spans="1:6" x14ac:dyDescent="0.35">
      <c r="E1" t="s">
        <v>1125</v>
      </c>
    </row>
    <row r="2" spans="1:6" x14ac:dyDescent="0.35">
      <c r="A2" t="s">
        <v>1190</v>
      </c>
      <c r="B2" t="s">
        <v>1191</v>
      </c>
      <c r="C2" t="s">
        <v>1385</v>
      </c>
      <c r="D2" t="s">
        <v>1192</v>
      </c>
      <c r="E2" t="s">
        <v>1193</v>
      </c>
      <c r="F2" t="s">
        <v>310</v>
      </c>
    </row>
    <row r="3" spans="1:6" hidden="1" x14ac:dyDescent="0.35">
      <c r="A3" t="s">
        <v>1118</v>
      </c>
      <c r="B3" t="s">
        <v>1118</v>
      </c>
      <c r="D3" t="s">
        <v>1118</v>
      </c>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1386</v>
      </c>
      <c r="D5" t="s">
        <v>1129</v>
      </c>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1386</v>
      </c>
      <c r="D8" t="s">
        <v>1135</v>
      </c>
      <c r="F8" t="str">
        <f>_xlfn.CONCAT("&lt;a href=","""","#",""""," class=","""","notas-enlace",""""," onclick=","""","mostrarImagen('/cantos/src/ima/",D8,".jpg'); return false;","""","&gt;",PROPER(B8),Table57[[#This Row],[Acorde22]],"&lt;/a&gt;")</f>
        <v>&lt;a href="#" class="notas-enlace" onclick="mostrarImagen('/cantos/src/ima/dosm.jpg'); return false;"&gt;Do#&lt;em&gt;m&lt;em&gt;&lt;/a&gt;</v>
      </c>
    </row>
    <row r="9" spans="1:6" hidden="1" x14ac:dyDescent="0.35">
      <c r="A9" t="s">
        <v>1119</v>
      </c>
      <c r="B9" t="s">
        <v>1119</v>
      </c>
      <c r="D9" t="s">
        <v>1119</v>
      </c>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F10" t="str">
        <f>_xlfn.CONCAT("&lt;a href=","""","#",""""," class=","""","notas-enlace",""""," onclick=","""","mostrarImagen('/cantos/src/ima/",D10,".jpg'); return false;","""","&gt;",PROPER(B10),Table57[[#This Row],[Acorde22]],"&lt;/a&gt;")</f>
        <v>&lt;a href="#" class="notas-enlace" onclick="mostrarImagen('/cantos/src/ima/re7.jpg'); return false;"&gt;Re7&lt;/a&gt;</v>
      </c>
    </row>
    <row r="11" spans="1:6" hidden="1" x14ac:dyDescent="0.35">
      <c r="A11" t="s">
        <v>1137</v>
      </c>
      <c r="B11" t="s">
        <v>1119</v>
      </c>
      <c r="C11" t="s">
        <v>1386</v>
      </c>
      <c r="D11" t="s">
        <v>1138</v>
      </c>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1390</v>
      </c>
      <c r="D12" t="s">
        <v>1127</v>
      </c>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1386</v>
      </c>
      <c r="D14" t="s">
        <v>1142</v>
      </c>
      <c r="F14" t="str">
        <f>_xlfn.CONCAT("&lt;a href=","""","#",""""," class=","""","notas-enlace",""""," onclick=","""","mostrarImagen('/cantos/src/ima/",D14,".jpg'); return false;","""","&gt;",PROPER(B14),Table57[[#This Row],[Acorde22]],"&lt;/a&gt;")</f>
        <v>&lt;a href="#" class="notas-enlace" onclick="mostrarImagen('/cantos/src/ima/re#m.jpg'); return false;"&gt;Re#&lt;em&gt;m&lt;em&gt;&lt;/a&gt;</v>
      </c>
    </row>
    <row r="15" spans="1:6" hidden="1" x14ac:dyDescent="0.35">
      <c r="A15" t="s">
        <v>1120</v>
      </c>
      <c r="B15" t="s">
        <v>1120</v>
      </c>
      <c r="D15" t="s">
        <v>1120</v>
      </c>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1389</v>
      </c>
      <c r="D16" t="s">
        <v>1143</v>
      </c>
      <c r="F16" t="str">
        <f>_xlfn.CONCAT("&lt;a href=","""","#",""""," class=","""","notas-enlace",""""," onclick=","""","mostrarImagen('/cantos/src/ima/",D16,".jpg'); return false;","""","&gt;",PROPER(B16),Table57[[#This Row],[Acorde22]],"&lt;/a&gt;")</f>
        <v>&lt;a href="#" class="notas-enlace" onclick="mostrarImagen('/cantos/src/ima/mimaj7.jpg'); return false;"&gt;Mi&lt;em&gt;maj&lt;em&gt;7&lt;/a&gt;</v>
      </c>
    </row>
    <row r="17" spans="1:6" hidden="1" x14ac:dyDescent="0.35">
      <c r="A17" t="s">
        <v>1144</v>
      </c>
      <c r="B17" t="s">
        <v>1144</v>
      </c>
      <c r="D17" t="s">
        <v>1144</v>
      </c>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F18" t="str">
        <f>_xlfn.CONCAT("&lt;a href=","""","#",""""," class=","""","notas-enlace",""""," onclick=","""","mostrarImagen('/cantos/src/ima/",D18,".jpg'); return false;","""","&gt;",PROPER(B18),Table57[[#This Row],[Acorde22]],"&lt;/a&gt;")</f>
        <v>&lt;a href="#" class="notas-enlace" onclick="mostrarImagen('/cantos/src/ima/mi6.jpg'); return false;"&gt;Mi6&lt;/a&gt;</v>
      </c>
    </row>
    <row r="19" spans="1:6" hidden="1" x14ac:dyDescent="0.35">
      <c r="A19" t="s">
        <v>1146</v>
      </c>
      <c r="B19" t="s">
        <v>1120</v>
      </c>
      <c r="C19" t="s">
        <v>1386</v>
      </c>
      <c r="D19" t="s">
        <v>1148</v>
      </c>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1388</v>
      </c>
      <c r="D20" t="s">
        <v>1149</v>
      </c>
      <c r="F20" t="str">
        <f>_xlfn.CONCAT("&lt;a href=","""","#",""""," class=","""","notas-enlace",""""," onclick=","""","mostrarImagen('/cantos/src/ima/",D20,".jpg'); return false;","""","&gt;",PROPER(B20),Table57[[#This Row],[Acorde22]],"&lt;/a&gt;")</f>
        <v>&lt;a href="#" class="notas-enlace" onclick="mostrarImagen('/cantos/src/ima/mim6.jpg'); return false;"&gt;Mi&lt;em&gt;m&lt;em&gt;6&lt;/a&gt;</v>
      </c>
    </row>
    <row r="21" spans="1:6" x14ac:dyDescent="0.35">
      <c r="A21" t="s">
        <v>1121</v>
      </c>
      <c r="B21" t="s">
        <v>1121</v>
      </c>
      <c r="D21" t="s">
        <v>1121</v>
      </c>
      <c r="E21" t="s">
        <v>1194</v>
      </c>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1389</v>
      </c>
      <c r="D22" t="s">
        <v>1152</v>
      </c>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1386</v>
      </c>
      <c r="D24" t="s">
        <v>1153</v>
      </c>
      <c r="F24" t="str">
        <f>_xlfn.CONCAT("&lt;a href=","""","#",""""," class=","""","notas-enlace",""""," onclick=","""","mostrarImagen('/cantos/src/ima/",D24,".jpg'); return false;","""","&gt;",PROPER(B24),Table57[[#This Row],[Acorde22]],"&lt;/a&gt;")</f>
        <v>&lt;a href="#" class="notas-enlace" onclick="mostrarImagen('/cantos/src/ima/fam.jpg'); return false;"&gt;Fa&lt;em&gt;m&lt;em&gt;&lt;/a&gt;</v>
      </c>
    </row>
    <row r="25" spans="1:6" hidden="1" x14ac:dyDescent="0.35">
      <c r="A25" t="s">
        <v>1154</v>
      </c>
      <c r="B25" t="s">
        <v>1154</v>
      </c>
      <c r="D25" t="s">
        <v>1157</v>
      </c>
      <c r="F25" t="str">
        <f>_xlfn.CONCAT("&lt;a href=","""","#",""""," class=","""","notas-enlace",""""," onclick=","""","mostrarImagen('/cantos/src/ima/",D25,".jpg'); return false;","""","&gt;",PROPER(B25),Table57[[#This Row],[Acorde22]],"&lt;/a&gt;")</f>
        <v>&lt;a href="#" class="notas-enlace" onclick="mostrarImagen('/cantos/src/ima/fas.jpg'); return false;"&gt;Fa#&lt;/a&gt;</v>
      </c>
    </row>
    <row r="26" spans="1:6" hidden="1" x14ac:dyDescent="0.35">
      <c r="A26" t="s">
        <v>1159</v>
      </c>
      <c r="B26" t="s">
        <v>1154</v>
      </c>
      <c r="C26" t="s">
        <v>1386</v>
      </c>
      <c r="D26" t="s">
        <v>1158</v>
      </c>
      <c r="F26" t="str">
        <f>_xlfn.CONCAT("&lt;a href=","""","#",""""," class=","""","notas-enlace",""""," onclick=","""","mostrarImagen('/cantos/src/ima/",D26,".jpg'); return false;","""","&gt;",PROPER(B26),Table57[[#This Row],[Acorde22]],"&lt;/a&gt;")</f>
        <v>&lt;a href="#" class="notas-enlace" onclick="mostrarImagen('/cantos/src/ima/fasm.jpg'); return false;"&gt;Fa#&lt;em&gt;m&lt;em&gt;&lt;/a&gt;</v>
      </c>
    </row>
    <row r="27" spans="1:6" x14ac:dyDescent="0.35">
      <c r="A27" t="s">
        <v>1122</v>
      </c>
      <c r="B27" t="s">
        <v>1122</v>
      </c>
      <c r="D27" t="s">
        <v>1122</v>
      </c>
      <c r="E27" t="s">
        <v>1194</v>
      </c>
      <c r="F27" t="str">
        <f>_xlfn.CONCAT("&lt;a href=","""","#",""""," class=","""","notas-enlace",""""," onclick=","""","mostrarImagen('/cantos/src/ima/",D27,".jpg'); return false;","""","&gt;",PROPER(B27),Table57[[#This Row],[Acorde22]],"&lt;/a&gt;")</f>
        <v>&lt;a href="#" class="notas-enlace" onclick="mostrarImagen('/cantos/src/ima/sol.jpg'); return false;"&gt;Sol&lt;/a&gt;</v>
      </c>
    </row>
    <row r="28" spans="1:6" hidden="1" x14ac:dyDescent="0.35">
      <c r="A28" t="s">
        <v>1160</v>
      </c>
      <c r="B28" t="s">
        <v>1160</v>
      </c>
      <c r="D28" t="s">
        <v>1160</v>
      </c>
      <c r="F28" t="str">
        <f>_xlfn.CONCAT("&lt;a href=","""","#",""""," class=","""","notas-enlace",""""," onclick=","""","mostrarImagen('/cantos/src/ima/",D28,".jpg'); return false;","""","&gt;",PROPER(B28),Table57[[#This Row],[Acorde22]],"&lt;/a&gt;")</f>
        <v>&lt;a href="#" class="notas-enlace" onclick="mostrarImagen('/cantos/src/ima/sol7.jpg'); return false;"&gt;Sol7&lt;/a&gt;</v>
      </c>
    </row>
    <row r="29" spans="1:6" hidden="1" x14ac:dyDescent="0.35">
      <c r="A29" t="s">
        <v>1161</v>
      </c>
      <c r="B29" t="s">
        <v>1122</v>
      </c>
      <c r="C29" t="s">
        <v>1386</v>
      </c>
      <c r="D29" t="s">
        <v>1165</v>
      </c>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F31" t="str">
        <f>_xlfn.CONCAT("&lt;a href=","""","#",""""," class=","""","notas-enlace",""""," onclick=","""","mostrarImagen('/cantos/src/ima/",D31,".jpg'); return false;","""","&gt;",PROPER(B31),Table57[[#This Row],[Acorde22]],"&lt;/a&gt;")</f>
        <v>&lt;a href="#" class="notas-enlace" onclick="mostrarImagen('/cantos/src/ima/sols7.jpg'); return false;"&gt;Sol#7&lt;/a&gt;</v>
      </c>
    </row>
    <row r="32" spans="1:6" hidden="1" x14ac:dyDescent="0.35">
      <c r="A32" t="s">
        <v>1177</v>
      </c>
      <c r="B32" t="s">
        <v>1162</v>
      </c>
      <c r="C32" t="s">
        <v>1386</v>
      </c>
      <c r="D32" t="s">
        <v>1168</v>
      </c>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F33" t="str">
        <f>_xlfn.CONCAT("&lt;a href=","""","#",""""," class=","""","notas-enlace",""""," onclick=","""","mostrarImagen('/cantos/src/ima/",D33,".jpg'); return false;","""","&gt;",PROPER(B33),Table57[[#This Row],[Acorde22]],"&lt;/a&gt;")</f>
        <v>&lt;a href="#" class="notas-enlace" onclick="mostrarImagen('/cantos/src/ima/La.jpg'); return false;"&gt;La&lt;/a&gt;</v>
      </c>
    </row>
    <row r="34" spans="1:6" hidden="1" x14ac:dyDescent="0.35">
      <c r="A34" t="s">
        <v>1169</v>
      </c>
      <c r="B34" t="s">
        <v>1169</v>
      </c>
      <c r="D34" t="s">
        <v>1169</v>
      </c>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F35" t="str">
        <f>_xlfn.CONCAT("&lt;a href=","""","#",""""," class=","""","notas-enlace",""""," onclick=","""","mostrarImagen('/cantos/src/ima/",D35,".jpg'); return false;","""","&gt;",PROPER(B35),Table57[[#This Row],[Acorde22]],"&lt;/a&gt;")</f>
        <v>&lt;a href="#" class="notas-enlace" onclick="mostrarImagen('/cantos/src/ima/La6.jpg'); return false;"&gt;La6&lt;/a&gt;</v>
      </c>
    </row>
    <row r="36" spans="1:6" x14ac:dyDescent="0.35">
      <c r="A36" t="s">
        <v>1176</v>
      </c>
      <c r="B36" t="s">
        <v>1123</v>
      </c>
      <c r="C36" t="s">
        <v>1386</v>
      </c>
      <c r="D36" t="s">
        <v>1171</v>
      </c>
      <c r="E36" t="s">
        <v>1194</v>
      </c>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1388</v>
      </c>
      <c r="D38" t="s">
        <v>1173</v>
      </c>
      <c r="F38" t="str">
        <f>_xlfn.CONCAT("&lt;a href=","""","#",""""," class=","""","notas-enlace",""""," onclick=","""","mostrarImagen('/cantos/src/ima/",D38,".jpg'); return false;","""","&gt;",PROPER(B38),Table57[[#This Row],[Acorde22]],"&lt;/a&gt;")</f>
        <v>&lt;a href="#" class="notas-enlace" onclick="mostrarImagen('/cantos/src/ima/Lam6.jpg'); return false;"&gt;La&lt;em&gt;m&lt;em&gt;6&lt;/a&gt;</v>
      </c>
    </row>
    <row r="39" spans="1:6" hidden="1" x14ac:dyDescent="0.35">
      <c r="A39" t="s">
        <v>1184</v>
      </c>
      <c r="B39" t="s">
        <v>1184</v>
      </c>
      <c r="D39" t="s">
        <v>1179</v>
      </c>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1386</v>
      </c>
      <c r="D41" t="s">
        <v>1181</v>
      </c>
      <c r="F41" t="str">
        <f>_xlfn.CONCAT("&lt;a href=","""","#",""""," class=","""","notas-enlace",""""," onclick=","""","mostrarImagen('/cantos/src/ima/",D41,".jpg'); return false;","""","&gt;",PROPER(B41),Table57[[#This Row],[Acorde22]],"&lt;/a&gt;")</f>
        <v>&lt;a href="#" class="notas-enlace" onclick="mostrarImagen('/cantos/src/ima/sibm.jpg'); return false;"&gt;Si♭M&lt;em&gt;m&lt;em&gt;&lt;/a&gt;</v>
      </c>
    </row>
    <row r="42" spans="1:6" hidden="1" x14ac:dyDescent="0.35">
      <c r="A42" t="s">
        <v>1124</v>
      </c>
      <c r="B42" t="s">
        <v>1124</v>
      </c>
      <c r="D42" t="s">
        <v>1124</v>
      </c>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1386</v>
      </c>
      <c r="D44" t="s">
        <v>1183</v>
      </c>
      <c r="F44" t="str">
        <f>_xlfn.CONCAT("&lt;a href=","""","#",""""," class=","""","notas-enlace",""""," onclick=","""","mostrarImagen('/cantos/src/ima/",D44,".jpg'); return false;","""","&gt;",PROPER(B44),Table57[[#This Row],[Acorde22]],"&lt;/a&gt;")</f>
        <v>&lt;a href="#" class="notas-enlace" onclick="mostrarImagen('/cantos/src/ima/sim.jpg'); return false;"&gt;Sim&lt;em&gt;m&lt;em&gt;&lt;/a&gt;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208" activePane="bottomRight" state="frozen"/>
      <selection pane="topRight" activeCell="B1" sqref="B1"/>
      <selection pane="bottomLeft" activeCell="A2" sqref="A2"/>
      <selection pane="bottomRight" activeCell="B1" sqref="B1:B222"/>
    </sheetView>
  </sheetViews>
  <sheetFormatPr defaultRowHeight="23.5" outlineLevelRow="1" x14ac:dyDescent="0.55000000000000004"/>
  <cols>
    <col min="1" max="1" width="8.726562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28" x14ac:dyDescent="0.55000000000000004">
      <c r="B1" s="78" t="s">
        <v>1311</v>
      </c>
    </row>
    <row r="2" spans="2:28" x14ac:dyDescent="0.55000000000000004">
      <c r="B2" s="12"/>
    </row>
    <row r="3" spans="2:28" s="13" customFormat="1" x14ac:dyDescent="0.55000000000000004">
      <c r="B3" s="12" t="s">
        <v>1312</v>
      </c>
      <c r="E3"/>
      <c r="F3" s="15"/>
      <c r="G3" s="15"/>
      <c r="H3" s="15"/>
      <c r="I3" s="15"/>
      <c r="J3" s="32"/>
      <c r="K3"/>
      <c r="L3" s="15"/>
      <c r="M3"/>
      <c r="N3" s="52"/>
      <c r="O3" s="15"/>
      <c r="P3" s="61"/>
      <c r="Q3" s="32"/>
      <c r="R3" s="52"/>
      <c r="S3"/>
      <c r="T3"/>
      <c r="U3"/>
      <c r="V3"/>
      <c r="W3"/>
      <c r="X3"/>
      <c r="Y3"/>
      <c r="Z3"/>
      <c r="AA3"/>
      <c r="AB3"/>
    </row>
    <row r="4" spans="2:28" s="13" customFormat="1" x14ac:dyDescent="0.55000000000000004">
      <c r="B4" s="68" t="s">
        <v>1316</v>
      </c>
      <c r="E4"/>
      <c r="F4" s="15"/>
      <c r="G4" s="15"/>
      <c r="H4" s="15"/>
      <c r="I4" s="15"/>
      <c r="J4" s="32"/>
      <c r="K4"/>
      <c r="L4" s="15"/>
      <c r="M4"/>
      <c r="N4" s="52"/>
      <c r="O4" s="15"/>
      <c r="P4" s="61"/>
      <c r="Q4" s="32"/>
      <c r="R4" s="52"/>
      <c r="S4"/>
      <c r="T4"/>
      <c r="U4"/>
      <c r="V4"/>
      <c r="W4"/>
      <c r="X4"/>
      <c r="Y4"/>
      <c r="Z4"/>
      <c r="AA4"/>
      <c r="AB4"/>
    </row>
    <row r="5" spans="2:28" s="13" customFormat="1" x14ac:dyDescent="0.55000000000000004">
      <c r="B5" s="70" t="s">
        <v>1313</v>
      </c>
      <c r="E5"/>
      <c r="F5" s="15"/>
      <c r="G5" s="15"/>
      <c r="H5" s="15"/>
      <c r="I5" s="15"/>
      <c r="J5" s="32"/>
      <c r="K5"/>
      <c r="L5" s="15"/>
      <c r="M5"/>
      <c r="N5" s="52"/>
      <c r="O5" s="15"/>
      <c r="P5" s="61"/>
      <c r="Q5" s="32"/>
      <c r="R5" s="52"/>
      <c r="S5"/>
      <c r="T5"/>
      <c r="U5"/>
      <c r="V5"/>
      <c r="W5"/>
      <c r="X5"/>
      <c r="Y5"/>
      <c r="Z5"/>
      <c r="AA5"/>
      <c r="AB5"/>
    </row>
    <row r="6" spans="2:28" s="13" customFormat="1" x14ac:dyDescent="0.55000000000000004">
      <c r="B6" s="69" t="s">
        <v>1382</v>
      </c>
      <c r="E6"/>
      <c r="F6" s="15"/>
      <c r="G6" s="15"/>
      <c r="H6" s="15"/>
      <c r="I6" s="15"/>
      <c r="J6" s="32"/>
      <c r="K6"/>
      <c r="L6" s="15"/>
      <c r="M6"/>
      <c r="N6" s="52"/>
      <c r="O6" s="15"/>
      <c r="P6" s="61"/>
      <c r="Q6" s="32"/>
      <c r="R6" s="52"/>
      <c r="S6"/>
      <c r="T6"/>
      <c r="U6"/>
      <c r="V6"/>
      <c r="W6"/>
      <c r="X6"/>
      <c r="Y6"/>
      <c r="Z6"/>
      <c r="AA6"/>
      <c r="AB6"/>
    </row>
    <row r="7" spans="2:28" s="13" customFormat="1" x14ac:dyDescent="0.55000000000000004">
      <c r="B7" s="69" t="s">
        <v>1383</v>
      </c>
      <c r="E7"/>
      <c r="F7" s="15"/>
      <c r="G7" s="15"/>
      <c r="H7" s="15"/>
      <c r="I7" s="15"/>
      <c r="J7" s="32"/>
      <c r="K7"/>
      <c r="L7" s="15"/>
      <c r="M7"/>
      <c r="N7" s="52"/>
      <c r="O7" s="15"/>
      <c r="P7" s="61"/>
      <c r="Q7" s="32"/>
      <c r="R7" s="52"/>
      <c r="S7"/>
      <c r="T7"/>
      <c r="U7"/>
      <c r="V7"/>
      <c r="W7"/>
      <c r="X7"/>
      <c r="Y7"/>
      <c r="Z7"/>
      <c r="AA7"/>
      <c r="AB7"/>
    </row>
    <row r="8" spans="2:28" s="13" customFormat="1" x14ac:dyDescent="0.55000000000000004">
      <c r="B8" s="69" t="s">
        <v>1384</v>
      </c>
      <c r="E8"/>
      <c r="F8" s="15"/>
      <c r="G8" s="15"/>
      <c r="H8" s="15"/>
      <c r="I8" s="15"/>
      <c r="J8" s="32"/>
      <c r="K8"/>
      <c r="L8" s="15"/>
      <c r="M8"/>
      <c r="N8" s="52"/>
      <c r="O8" s="15"/>
      <c r="P8" s="61"/>
      <c r="Q8" s="32"/>
      <c r="R8" s="52"/>
      <c r="S8"/>
      <c r="T8"/>
      <c r="U8"/>
      <c r="V8"/>
      <c r="W8"/>
      <c r="X8"/>
      <c r="Y8"/>
      <c r="Z8"/>
      <c r="AA8"/>
      <c r="AB8"/>
    </row>
    <row r="9" spans="2:28" s="13" customFormat="1" x14ac:dyDescent="0.55000000000000004">
      <c r="B9" s="77" t="s">
        <v>1314</v>
      </c>
      <c r="E9"/>
      <c r="F9" s="15"/>
      <c r="G9" s="15"/>
      <c r="H9" s="15"/>
      <c r="I9" s="15"/>
      <c r="J9" s="32"/>
      <c r="K9"/>
      <c r="L9" s="15"/>
      <c r="M9"/>
      <c r="N9" s="52"/>
      <c r="O9" s="15"/>
      <c r="P9" s="61"/>
      <c r="Q9" s="32"/>
      <c r="R9" s="52"/>
      <c r="S9"/>
      <c r="T9"/>
      <c r="U9"/>
      <c r="V9"/>
      <c r="W9"/>
      <c r="X9"/>
      <c r="Y9"/>
      <c r="Z9"/>
      <c r="AA9"/>
      <c r="AB9"/>
    </row>
    <row r="10" spans="2:28" s="13" customFormat="1" x14ac:dyDescent="0.55000000000000004">
      <c r="B10" s="77" t="s">
        <v>1315</v>
      </c>
      <c r="E10"/>
      <c r="F10" s="15"/>
      <c r="G10" s="15"/>
      <c r="H10" s="15"/>
      <c r="I10" s="15"/>
      <c r="J10" s="32"/>
      <c r="K10"/>
      <c r="L10" s="15"/>
      <c r="M10"/>
      <c r="N10" s="52"/>
      <c r="O10" s="15"/>
      <c r="P10" s="61"/>
      <c r="Q10" s="32"/>
      <c r="R10" s="52"/>
      <c r="S10"/>
      <c r="T10"/>
      <c r="U10"/>
      <c r="V10"/>
      <c r="W10"/>
      <c r="X10"/>
      <c r="Y10"/>
      <c r="Z10"/>
      <c r="AA10"/>
      <c r="AB10"/>
    </row>
    <row r="11" spans="2:28" s="13" customFormat="1" x14ac:dyDescent="0.55000000000000004">
      <c r="B11" s="68" t="s">
        <v>1317</v>
      </c>
      <c r="E11"/>
      <c r="F11" s="15"/>
      <c r="G11" s="15"/>
      <c r="H11" s="15"/>
      <c r="I11" s="15"/>
      <c r="J11" s="32"/>
      <c r="K11"/>
      <c r="L11" s="15"/>
      <c r="M11"/>
      <c r="N11" s="52"/>
      <c r="O11" s="15"/>
      <c r="P11" s="61"/>
      <c r="Q11" s="32"/>
      <c r="R11" s="52"/>
      <c r="S11"/>
      <c r="T11"/>
      <c r="U11"/>
      <c r="V11"/>
      <c r="W11"/>
      <c r="X11"/>
      <c r="Y11"/>
      <c r="Z11"/>
      <c r="AA11"/>
      <c r="AB11"/>
    </row>
    <row r="12" spans="2:28" s="13" customFormat="1" x14ac:dyDescent="0.55000000000000004">
      <c r="B12" s="70" t="s">
        <v>1313</v>
      </c>
      <c r="E12"/>
      <c r="F12" s="15"/>
      <c r="G12" s="15"/>
      <c r="H12" s="15"/>
      <c r="I12" s="15"/>
      <c r="J12" s="32"/>
      <c r="K12"/>
      <c r="L12" s="15"/>
      <c r="M12"/>
      <c r="N12" s="52"/>
      <c r="O12" s="15"/>
      <c r="P12" s="61"/>
      <c r="Q12" s="32"/>
      <c r="R12" s="52"/>
      <c r="S12"/>
      <c r="T12"/>
      <c r="U12"/>
      <c r="V12"/>
      <c r="W12"/>
      <c r="X12"/>
      <c r="Y12"/>
      <c r="Z12"/>
      <c r="AA12"/>
      <c r="AB12"/>
    </row>
    <row r="13" spans="2:28" s="13" customFormat="1" x14ac:dyDescent="0.55000000000000004">
      <c r="B13" s="69" t="s">
        <v>1382</v>
      </c>
      <c r="E13"/>
      <c r="F13" s="15"/>
      <c r="G13" s="15"/>
      <c r="H13" s="15"/>
      <c r="I13" s="15"/>
      <c r="J13" s="32"/>
      <c r="K13"/>
      <c r="L13" s="15"/>
      <c r="M13"/>
      <c r="N13" s="52"/>
      <c r="O13" s="15"/>
      <c r="P13" s="61"/>
      <c r="Q13" s="32"/>
      <c r="R13" s="52"/>
      <c r="S13"/>
      <c r="T13"/>
      <c r="U13"/>
      <c r="V13"/>
      <c r="W13"/>
      <c r="X13"/>
      <c r="Y13"/>
      <c r="Z13"/>
      <c r="AA13"/>
      <c r="AB13"/>
    </row>
    <row r="14" spans="2:28" s="13" customFormat="1" x14ac:dyDescent="0.55000000000000004">
      <c r="B14" s="69" t="s">
        <v>1383</v>
      </c>
      <c r="E14"/>
      <c r="F14" s="15"/>
      <c r="G14" s="15"/>
      <c r="H14" s="15"/>
      <c r="I14" s="15"/>
      <c r="J14" s="32"/>
      <c r="K14"/>
      <c r="L14" s="15"/>
      <c r="M14"/>
      <c r="N14" s="52"/>
      <c r="O14" s="15"/>
      <c r="P14" s="61"/>
      <c r="Q14" s="32"/>
      <c r="R14" s="52"/>
      <c r="S14"/>
      <c r="T14"/>
      <c r="U14"/>
      <c r="V14"/>
      <c r="W14"/>
      <c r="X14"/>
      <c r="Y14"/>
      <c r="Z14"/>
      <c r="AA14"/>
      <c r="AB14"/>
    </row>
    <row r="15" spans="2:28" s="13" customFormat="1" x14ac:dyDescent="0.55000000000000004">
      <c r="B15" s="69" t="s">
        <v>1384</v>
      </c>
      <c r="E15"/>
      <c r="F15" s="15"/>
      <c r="G15" s="15"/>
      <c r="H15" s="15"/>
      <c r="I15" s="15"/>
      <c r="J15" s="32"/>
      <c r="K15"/>
      <c r="L15" s="15"/>
      <c r="M15"/>
      <c r="N15" s="52"/>
      <c r="O15" s="15"/>
      <c r="P15" s="61"/>
      <c r="Q15" s="32"/>
      <c r="R15" s="52"/>
      <c r="S15"/>
      <c r="T15"/>
      <c r="U15"/>
      <c r="V15"/>
      <c r="W15"/>
      <c r="X15"/>
      <c r="Y15"/>
      <c r="Z15"/>
      <c r="AA15"/>
      <c r="AB15"/>
    </row>
    <row r="16" spans="2:28" s="13" customFormat="1" x14ac:dyDescent="0.55000000000000004">
      <c r="B16" s="77" t="s">
        <v>1314</v>
      </c>
      <c r="E16"/>
      <c r="F16" s="15"/>
      <c r="G16" s="15"/>
      <c r="H16" s="15"/>
      <c r="I16" s="15"/>
      <c r="J16" s="32"/>
      <c r="K16"/>
      <c r="L16" s="15"/>
      <c r="M16"/>
      <c r="N16" s="52"/>
      <c r="O16" s="15"/>
      <c r="P16" s="61"/>
      <c r="Q16" s="32"/>
      <c r="R16" s="52"/>
      <c r="S16"/>
      <c r="T16"/>
      <c r="U16"/>
      <c r="V16"/>
      <c r="W16"/>
      <c r="X16"/>
      <c r="Y16"/>
      <c r="Z16"/>
      <c r="AA16"/>
      <c r="AB16"/>
    </row>
    <row r="17" spans="2:28" s="13" customFormat="1" x14ac:dyDescent="0.55000000000000004">
      <c r="B17" s="12"/>
      <c r="E17"/>
      <c r="F17" s="15"/>
      <c r="G17" s="15"/>
      <c r="H17" s="15"/>
      <c r="I17" s="15"/>
      <c r="J17" s="32"/>
      <c r="K17"/>
      <c r="L17" s="15"/>
      <c r="M17"/>
      <c r="N17" s="52"/>
      <c r="O17" s="15"/>
      <c r="P17" s="61"/>
      <c r="Q17" s="32"/>
      <c r="R17" s="52"/>
      <c r="S17"/>
      <c r="T17"/>
      <c r="U17"/>
      <c r="V17"/>
      <c r="W17"/>
      <c r="X17"/>
      <c r="Y17"/>
      <c r="Z17"/>
      <c r="AA17"/>
      <c r="AB17"/>
    </row>
    <row r="18" spans="2:28" s="13" customFormat="1" x14ac:dyDescent="0.55000000000000004">
      <c r="B18" s="68" t="s">
        <v>1318</v>
      </c>
      <c r="E18"/>
      <c r="F18" s="15"/>
      <c r="G18" s="15"/>
      <c r="H18" s="15"/>
      <c r="I18" s="15"/>
      <c r="J18" s="32"/>
      <c r="K18"/>
      <c r="L18" s="15"/>
      <c r="M18"/>
      <c r="N18" s="52"/>
      <c r="O18" s="15"/>
      <c r="P18" s="61"/>
      <c r="Q18" s="32"/>
      <c r="R18" s="52"/>
      <c r="S18"/>
      <c r="T18"/>
      <c r="U18"/>
      <c r="V18"/>
      <c r="W18"/>
      <c r="X18"/>
      <c r="Y18"/>
      <c r="Z18"/>
      <c r="AA18"/>
      <c r="AB18"/>
    </row>
    <row r="19" spans="2:28" s="13" customFormat="1" x14ac:dyDescent="0.55000000000000004">
      <c r="B19" s="69" t="s">
        <v>1319</v>
      </c>
      <c r="E19"/>
      <c r="F19" s="15"/>
      <c r="G19" s="15"/>
      <c r="H19" s="15"/>
      <c r="I19" s="15"/>
      <c r="J19" s="32"/>
      <c r="K19"/>
      <c r="L19" s="15"/>
      <c r="M19"/>
      <c r="N19" s="52"/>
      <c r="O19" s="15"/>
      <c r="P19" s="61"/>
      <c r="Q19" s="32"/>
      <c r="R19" s="52"/>
      <c r="S19"/>
      <c r="T19"/>
      <c r="U19"/>
      <c r="V19"/>
      <c r="W19"/>
      <c r="X19"/>
      <c r="Y19"/>
      <c r="Z19"/>
      <c r="AA19"/>
      <c r="AB19"/>
    </row>
    <row r="20" spans="2:28" s="13" customFormat="1" x14ac:dyDescent="0.55000000000000004">
      <c r="B20" s="69" t="s">
        <v>1320</v>
      </c>
      <c r="E20"/>
      <c r="F20" s="15"/>
      <c r="G20" s="15"/>
      <c r="H20" s="15"/>
      <c r="I20" s="15"/>
      <c r="J20" s="32"/>
      <c r="K20"/>
      <c r="L20" s="15"/>
      <c r="M20"/>
      <c r="N20" s="52"/>
      <c r="O20" s="15"/>
      <c r="P20" s="61"/>
      <c r="Q20" s="32"/>
      <c r="R20" s="52"/>
      <c r="S20"/>
      <c r="T20"/>
      <c r="U20"/>
      <c r="V20"/>
      <c r="W20"/>
      <c r="X20"/>
      <c r="Y20"/>
      <c r="Z20"/>
      <c r="AA20"/>
      <c r="AB20"/>
    </row>
    <row r="21" spans="2:28" s="13" customFormat="1" x14ac:dyDescent="0.55000000000000004">
      <c r="B21" s="12"/>
      <c r="E21"/>
      <c r="F21" s="15"/>
      <c r="G21" s="15"/>
      <c r="H21" s="15"/>
      <c r="I21" s="15"/>
      <c r="J21" s="32"/>
      <c r="K21"/>
      <c r="L21" s="15"/>
      <c r="M21"/>
      <c r="N21" s="52"/>
      <c r="O21" s="15"/>
      <c r="P21" s="61"/>
      <c r="Q21" s="32"/>
      <c r="R21" s="52"/>
      <c r="S21"/>
      <c r="T21"/>
      <c r="U21"/>
      <c r="V21"/>
      <c r="W21"/>
      <c r="X21"/>
      <c r="Y21"/>
      <c r="Z21"/>
      <c r="AA21"/>
      <c r="AB21"/>
    </row>
    <row r="22" spans="2:28" s="13" customFormat="1" x14ac:dyDescent="0.55000000000000004">
      <c r="B22" s="70" t="s">
        <v>1321</v>
      </c>
      <c r="E22"/>
      <c r="F22" s="15"/>
      <c r="G22" s="15"/>
      <c r="H22" s="15"/>
      <c r="I22" s="15"/>
      <c r="J22" s="32"/>
      <c r="K22"/>
      <c r="L22" s="15"/>
      <c r="M22"/>
      <c r="N22" s="52"/>
      <c r="O22" s="15"/>
      <c r="P22" s="61"/>
      <c r="Q22" s="32"/>
      <c r="R22" s="52"/>
      <c r="S22"/>
      <c r="T22"/>
      <c r="U22"/>
      <c r="V22"/>
      <c r="W22"/>
      <c r="X22"/>
      <c r="Y22"/>
      <c r="Z22"/>
      <c r="AA22"/>
      <c r="AB22"/>
    </row>
    <row r="23" spans="2:28" s="13" customFormat="1" x14ac:dyDescent="0.55000000000000004">
      <c r="B23" s="69" t="s">
        <v>1323</v>
      </c>
      <c r="E23"/>
      <c r="F23" s="15"/>
      <c r="G23" s="15"/>
      <c r="H23" s="15"/>
      <c r="I23" s="15"/>
      <c r="J23" s="32"/>
      <c r="K23"/>
      <c r="L23" s="15"/>
      <c r="M23"/>
      <c r="N23" s="52"/>
      <c r="O23" s="15"/>
      <c r="P23" s="61"/>
      <c r="Q23" s="32"/>
      <c r="R23" s="52"/>
      <c r="S23"/>
      <c r="T23"/>
      <c r="U23"/>
      <c r="V23"/>
      <c r="W23"/>
      <c r="X23"/>
      <c r="Y23"/>
      <c r="Z23"/>
      <c r="AA23"/>
      <c r="AB23"/>
    </row>
    <row r="24" spans="2:28" s="13" customFormat="1" x14ac:dyDescent="0.55000000000000004">
      <c r="B24" s="71" t="s">
        <v>1322</v>
      </c>
      <c r="E24"/>
      <c r="F24" s="15"/>
      <c r="G24" s="15"/>
      <c r="H24" s="15"/>
      <c r="I24" s="15"/>
      <c r="J24" s="32"/>
      <c r="K24"/>
      <c r="L24" s="15"/>
      <c r="M24"/>
      <c r="N24" s="52"/>
      <c r="O24" s="15"/>
      <c r="P24" s="61"/>
      <c r="Q24" s="32"/>
      <c r="R24" s="52"/>
      <c r="S24"/>
      <c r="T24"/>
      <c r="U24"/>
      <c r="V24"/>
      <c r="W24"/>
      <c r="X24"/>
      <c r="Y24"/>
      <c r="Z24"/>
      <c r="AA24"/>
      <c r="AB24"/>
    </row>
    <row r="25" spans="2:28" s="13" customFormat="1" x14ac:dyDescent="0.55000000000000004">
      <c r="B25" s="12"/>
      <c r="E25"/>
      <c r="F25" s="15"/>
      <c r="G25" s="15"/>
      <c r="H25" s="15"/>
      <c r="I25" s="15"/>
      <c r="J25" s="32"/>
      <c r="K25"/>
      <c r="L25" s="15"/>
      <c r="M25"/>
      <c r="N25" s="52"/>
      <c r="O25" s="15"/>
      <c r="P25" s="61"/>
      <c r="Q25" s="32"/>
      <c r="R25" s="52"/>
      <c r="S25"/>
      <c r="T25"/>
      <c r="U25"/>
      <c r="V25"/>
      <c r="W25"/>
      <c r="X25"/>
      <c r="Y25"/>
      <c r="Z25"/>
      <c r="AA25"/>
      <c r="AB25"/>
    </row>
    <row r="26" spans="2:28" s="13" customFormat="1" x14ac:dyDescent="0.55000000000000004">
      <c r="B26" s="69" t="s">
        <v>1326</v>
      </c>
      <c r="E26"/>
      <c r="F26" s="15"/>
      <c r="G26" s="15"/>
      <c r="H26" s="15"/>
      <c r="I26" s="15"/>
      <c r="J26" s="32"/>
      <c r="K26"/>
      <c r="L26" s="15"/>
      <c r="M26"/>
      <c r="N26" s="52"/>
      <c r="O26" s="15"/>
      <c r="P26" s="61"/>
      <c r="Q26" s="32"/>
      <c r="R26" s="52"/>
      <c r="S26"/>
      <c r="T26"/>
      <c r="U26"/>
      <c r="V26"/>
      <c r="W26"/>
      <c r="X26"/>
      <c r="Y26"/>
      <c r="Z26"/>
      <c r="AA26"/>
      <c r="AB26"/>
    </row>
    <row r="27" spans="2:28" s="13" customFormat="1" x14ac:dyDescent="0.55000000000000004">
      <c r="B27" s="69" t="s">
        <v>1327</v>
      </c>
      <c r="E27"/>
      <c r="F27" s="15"/>
      <c r="G27" s="15"/>
      <c r="H27" s="15"/>
      <c r="I27" s="15"/>
      <c r="J27" s="32"/>
      <c r="K27"/>
      <c r="L27" s="15"/>
      <c r="M27"/>
      <c r="N27" s="52"/>
      <c r="O27" s="15"/>
      <c r="P27" s="61"/>
      <c r="Q27" s="32"/>
      <c r="R27" s="52"/>
      <c r="S27"/>
      <c r="T27"/>
      <c r="U27"/>
      <c r="V27"/>
      <c r="W27"/>
      <c r="X27"/>
      <c r="Y27"/>
      <c r="Z27"/>
      <c r="AA27"/>
      <c r="AB27"/>
    </row>
    <row r="28" spans="2:28" s="13" customFormat="1" x14ac:dyDescent="0.55000000000000004">
      <c r="B28" s="69" t="s">
        <v>1328</v>
      </c>
      <c r="E28"/>
      <c r="F28" s="15"/>
      <c r="G28" s="15"/>
      <c r="H28" s="15"/>
      <c r="I28" s="15"/>
      <c r="J28" s="32"/>
      <c r="K28"/>
      <c r="L28" s="15"/>
      <c r="M28"/>
      <c r="N28" s="52"/>
      <c r="O28" s="15"/>
      <c r="P28" s="61"/>
      <c r="Q28" s="32"/>
      <c r="R28" s="52"/>
      <c r="S28"/>
      <c r="T28"/>
      <c r="U28"/>
      <c r="V28"/>
      <c r="W28"/>
      <c r="X28"/>
      <c r="Y28"/>
      <c r="Z28"/>
      <c r="AA28"/>
      <c r="AB28"/>
    </row>
    <row r="29" spans="2:28" s="13" customFormat="1" x14ac:dyDescent="0.55000000000000004">
      <c r="B29" s="69" t="s">
        <v>1329</v>
      </c>
      <c r="E29"/>
      <c r="F29" s="15"/>
      <c r="G29" s="15"/>
      <c r="H29" s="15"/>
      <c r="I29" s="15"/>
      <c r="J29" s="32"/>
      <c r="K29"/>
      <c r="L29" s="15"/>
      <c r="M29"/>
      <c r="N29" s="52"/>
      <c r="O29" s="15"/>
      <c r="P29" s="61"/>
      <c r="Q29" s="32"/>
      <c r="R29" s="52"/>
      <c r="S29"/>
      <c r="T29"/>
      <c r="U29"/>
      <c r="V29"/>
      <c r="W29"/>
      <c r="X29"/>
      <c r="Y29"/>
      <c r="Z29"/>
      <c r="AA29"/>
      <c r="AB29"/>
    </row>
    <row r="30" spans="2:28" s="13" customFormat="1" x14ac:dyDescent="0.55000000000000004">
      <c r="B30" s="69" t="s">
        <v>1330</v>
      </c>
      <c r="E30"/>
      <c r="F30" s="15"/>
      <c r="G30" s="15"/>
      <c r="H30" s="15"/>
      <c r="I30" s="15"/>
      <c r="J30" s="32"/>
      <c r="K30"/>
      <c r="L30" s="15"/>
      <c r="M30"/>
      <c r="N30" s="52"/>
      <c r="O30" s="15"/>
      <c r="P30" s="61"/>
      <c r="Q30" s="32"/>
      <c r="R30" s="52"/>
      <c r="S30"/>
      <c r="T30"/>
      <c r="U30"/>
      <c r="V30"/>
      <c r="W30"/>
      <c r="X30"/>
      <c r="Y30"/>
      <c r="Z30"/>
      <c r="AA30"/>
      <c r="AB30"/>
    </row>
    <row r="31" spans="2:28" s="13" customFormat="1" x14ac:dyDescent="0.55000000000000004">
      <c r="B31" s="71" t="s">
        <v>1324</v>
      </c>
      <c r="E31"/>
      <c r="F31" s="15"/>
      <c r="G31" s="15"/>
      <c r="H31" s="15"/>
      <c r="I31" s="15"/>
      <c r="J31" s="32"/>
      <c r="K31"/>
      <c r="L31" s="15"/>
      <c r="M31"/>
      <c r="N31" s="52"/>
      <c r="O31" s="15"/>
      <c r="P31" s="61"/>
      <c r="Q31" s="32"/>
      <c r="R31" s="52"/>
      <c r="S31"/>
      <c r="T31"/>
      <c r="U31"/>
      <c r="V31"/>
      <c r="W31"/>
      <c r="X31"/>
      <c r="Y31"/>
      <c r="Z31"/>
      <c r="AA31"/>
      <c r="AB31"/>
    </row>
    <row r="32" spans="2:28" s="13" customFormat="1" x14ac:dyDescent="0.55000000000000004">
      <c r="B32" s="71" t="s">
        <v>1325</v>
      </c>
      <c r="E32"/>
      <c r="F32" s="15"/>
      <c r="G32" s="15"/>
      <c r="H32" s="15"/>
      <c r="I32" s="15"/>
      <c r="J32" s="32"/>
      <c r="K32"/>
      <c r="L32" s="15"/>
      <c r="M32"/>
      <c r="N32" s="52"/>
      <c r="O32" s="15"/>
      <c r="P32" s="61"/>
      <c r="Q32" s="32"/>
      <c r="R32" s="52"/>
      <c r="S32"/>
      <c r="T32"/>
      <c r="U32"/>
      <c r="V32"/>
      <c r="W32"/>
      <c r="X32"/>
      <c r="Y32"/>
      <c r="Z32"/>
      <c r="AA32"/>
      <c r="AB32"/>
    </row>
    <row r="33" spans="2:28" s="13" customFormat="1" x14ac:dyDescent="0.55000000000000004">
      <c r="B33" s="12"/>
      <c r="E33"/>
      <c r="F33" s="15"/>
      <c r="G33" s="15"/>
      <c r="H33" s="15"/>
      <c r="I33" s="15"/>
      <c r="J33" s="32"/>
      <c r="K33"/>
      <c r="L33" s="15"/>
      <c r="M33"/>
      <c r="N33" s="52"/>
      <c r="O33" s="15"/>
      <c r="P33" s="61"/>
      <c r="Q33" s="32"/>
      <c r="R33" s="52"/>
      <c r="S33"/>
      <c r="T33"/>
      <c r="U33"/>
      <c r="V33"/>
      <c r="W33"/>
      <c r="X33"/>
      <c r="Y33"/>
      <c r="Z33"/>
      <c r="AA33"/>
      <c r="AB33"/>
    </row>
    <row r="34" spans="2:28" s="13" customFormat="1" x14ac:dyDescent="0.55000000000000004">
      <c r="B34" s="69" t="s">
        <v>1337</v>
      </c>
      <c r="E34"/>
      <c r="F34" s="15"/>
      <c r="G34" s="15"/>
      <c r="H34" s="15"/>
      <c r="I34" s="15"/>
      <c r="J34" s="32"/>
      <c r="K34"/>
      <c r="L34" s="15"/>
      <c r="M34"/>
      <c r="N34" s="52"/>
      <c r="O34" s="15"/>
      <c r="P34" s="61"/>
      <c r="Q34" s="32"/>
      <c r="R34" s="52"/>
      <c r="S34"/>
      <c r="T34"/>
      <c r="U34"/>
      <c r="V34"/>
      <c r="W34"/>
      <c r="X34"/>
      <c r="Y34"/>
      <c r="Z34"/>
      <c r="AA34"/>
      <c r="AB34"/>
    </row>
    <row r="35" spans="2:28" s="13" customFormat="1" x14ac:dyDescent="0.55000000000000004">
      <c r="B35" s="69" t="s">
        <v>1339</v>
      </c>
      <c r="E35"/>
      <c r="F35" s="15"/>
      <c r="G35" s="15"/>
      <c r="H35" s="15"/>
      <c r="I35" s="15"/>
      <c r="J35" s="32"/>
      <c r="K35"/>
      <c r="L35" s="15"/>
      <c r="M35"/>
      <c r="N35" s="52"/>
      <c r="O35" s="15"/>
      <c r="P35" s="61"/>
      <c r="Q35" s="32"/>
      <c r="R35" s="52"/>
      <c r="S35"/>
      <c r="T35"/>
      <c r="U35"/>
      <c r="V35"/>
      <c r="W35"/>
      <c r="X35"/>
      <c r="Y35"/>
      <c r="Z35"/>
      <c r="AA35"/>
      <c r="AB35"/>
    </row>
    <row r="36" spans="2:28" s="13" customFormat="1" x14ac:dyDescent="0.55000000000000004">
      <c r="B36" s="71" t="s">
        <v>1331</v>
      </c>
      <c r="E36"/>
      <c r="F36" s="15"/>
      <c r="G36" s="15"/>
      <c r="H36" s="15"/>
      <c r="I36" s="15"/>
      <c r="J36" s="32"/>
      <c r="K36"/>
      <c r="L36" s="15"/>
      <c r="M36"/>
      <c r="N36" s="52"/>
      <c r="O36" s="15"/>
      <c r="P36" s="61"/>
      <c r="Q36" s="32"/>
      <c r="R36" s="52"/>
      <c r="S36"/>
      <c r="T36"/>
      <c r="U36"/>
      <c r="V36"/>
      <c r="W36"/>
      <c r="X36"/>
      <c r="Y36"/>
      <c r="Z36"/>
      <c r="AA36"/>
      <c r="AB36"/>
    </row>
    <row r="37" spans="2:28" s="13" customFormat="1" x14ac:dyDescent="0.55000000000000004">
      <c r="B37" s="69" t="s">
        <v>1332</v>
      </c>
      <c r="E37"/>
      <c r="F37" s="15"/>
      <c r="G37" s="15"/>
      <c r="H37" s="15"/>
      <c r="I37" s="15"/>
      <c r="J37" s="32"/>
      <c r="K37"/>
      <c r="L37" s="15"/>
      <c r="M37"/>
      <c r="N37" s="52"/>
      <c r="O37" s="15"/>
      <c r="P37" s="61"/>
      <c r="Q37" s="32"/>
      <c r="R37" s="52"/>
      <c r="S37"/>
      <c r="T37"/>
      <c r="U37"/>
      <c r="V37"/>
      <c r="W37"/>
      <c r="X37"/>
      <c r="Y37"/>
      <c r="Z37"/>
      <c r="AA37"/>
      <c r="AB37"/>
    </row>
    <row r="38" spans="2:28" s="13" customFormat="1" x14ac:dyDescent="0.55000000000000004">
      <c r="B38" s="69" t="s">
        <v>1338</v>
      </c>
      <c r="E38"/>
      <c r="F38" s="15"/>
      <c r="G38" s="15"/>
      <c r="H38" s="15"/>
      <c r="I38" s="15"/>
      <c r="J38" s="32"/>
      <c r="K38"/>
      <c r="L38" s="15"/>
      <c r="M38"/>
      <c r="N38" s="52"/>
      <c r="O38" s="15"/>
      <c r="P38" s="61"/>
      <c r="Q38" s="32"/>
      <c r="R38" s="52"/>
      <c r="S38"/>
      <c r="T38"/>
      <c r="U38"/>
      <c r="V38"/>
      <c r="W38"/>
      <c r="X38"/>
      <c r="Y38"/>
      <c r="Z38"/>
      <c r="AA38"/>
      <c r="AB38"/>
    </row>
    <row r="39" spans="2:28" s="13" customFormat="1" x14ac:dyDescent="0.55000000000000004">
      <c r="B39" s="69" t="s">
        <v>1340</v>
      </c>
      <c r="E39"/>
      <c r="F39" s="15"/>
      <c r="G39" s="15"/>
      <c r="H39" s="15"/>
      <c r="I39" s="15"/>
      <c r="J39" s="32"/>
      <c r="K39"/>
      <c r="L39" s="15"/>
      <c r="M39"/>
      <c r="N39" s="52"/>
      <c r="O39" s="15"/>
      <c r="P39" s="61"/>
      <c r="Q39" s="32"/>
      <c r="R39" s="52"/>
      <c r="S39"/>
      <c r="T39"/>
      <c r="U39"/>
      <c r="V39"/>
      <c r="W39"/>
      <c r="X39"/>
      <c r="Y39"/>
      <c r="Z39"/>
      <c r="AA39"/>
      <c r="AB39"/>
    </row>
    <row r="40" spans="2:28" s="13" customFormat="1" x14ac:dyDescent="0.55000000000000004">
      <c r="B40" s="69" t="s">
        <v>1341</v>
      </c>
      <c r="E40"/>
      <c r="F40" s="15"/>
      <c r="G40" s="15"/>
      <c r="H40" s="15"/>
      <c r="I40" s="15"/>
      <c r="J40" s="32"/>
      <c r="K40"/>
      <c r="L40" s="15"/>
      <c r="M40"/>
      <c r="N40" s="52"/>
      <c r="O40" s="15"/>
      <c r="P40" s="61"/>
      <c r="Q40" s="32"/>
      <c r="R40" s="52"/>
      <c r="S40"/>
      <c r="T40"/>
      <c r="U40"/>
      <c r="V40"/>
      <c r="W40"/>
      <c r="X40"/>
      <c r="Y40"/>
      <c r="Z40"/>
      <c r="AA40"/>
      <c r="AB40"/>
    </row>
    <row r="41" spans="2:28" s="13" customFormat="1" x14ac:dyDescent="0.55000000000000004">
      <c r="B41" s="69" t="s">
        <v>1342</v>
      </c>
      <c r="E41"/>
      <c r="F41" s="15"/>
      <c r="G41" s="15"/>
      <c r="H41" s="15"/>
      <c r="I41" s="15"/>
      <c r="J41" s="32"/>
      <c r="K41"/>
      <c r="L41" s="15"/>
      <c r="M41"/>
      <c r="N41" s="52"/>
      <c r="O41" s="15"/>
      <c r="P41" s="61"/>
      <c r="Q41" s="32"/>
      <c r="R41" s="52"/>
      <c r="S41"/>
      <c r="T41"/>
      <c r="U41"/>
      <c r="V41"/>
      <c r="W41"/>
      <c r="X41"/>
      <c r="Y41"/>
      <c r="Z41"/>
      <c r="AA41"/>
      <c r="AB41"/>
    </row>
    <row r="42" spans="2:28" s="13" customFormat="1" x14ac:dyDescent="0.55000000000000004">
      <c r="B42" s="69" t="s">
        <v>1343</v>
      </c>
      <c r="E42"/>
      <c r="F42" s="15"/>
      <c r="G42" s="15"/>
      <c r="H42" s="15"/>
      <c r="I42" s="15"/>
      <c r="J42" s="32"/>
      <c r="K42"/>
      <c r="L42" s="15"/>
      <c r="M42"/>
      <c r="N42" s="52"/>
      <c r="O42" s="15"/>
      <c r="P42" s="61"/>
      <c r="Q42" s="32"/>
      <c r="R42" s="52"/>
      <c r="S42"/>
      <c r="T42"/>
      <c r="U42"/>
      <c r="V42"/>
      <c r="W42"/>
      <c r="X42"/>
      <c r="Y42"/>
      <c r="Z42"/>
      <c r="AA42"/>
      <c r="AB42"/>
    </row>
    <row r="43" spans="2:28" s="13" customFormat="1" x14ac:dyDescent="0.55000000000000004">
      <c r="B43" s="71" t="s">
        <v>1333</v>
      </c>
      <c r="E43"/>
      <c r="F43" s="15"/>
      <c r="G43" s="15"/>
      <c r="H43" s="15"/>
      <c r="I43" s="15"/>
      <c r="J43" s="32"/>
      <c r="K43"/>
      <c r="L43" s="15"/>
      <c r="M43"/>
      <c r="N43" s="52"/>
      <c r="O43" s="15"/>
      <c r="P43" s="61"/>
      <c r="Q43" s="32"/>
      <c r="R43" s="52"/>
      <c r="S43"/>
      <c r="T43"/>
      <c r="U43"/>
      <c r="V43"/>
      <c r="W43"/>
      <c r="X43"/>
      <c r="Y43"/>
      <c r="Z43"/>
      <c r="AA43"/>
      <c r="AB43"/>
    </row>
    <row r="44" spans="2:28" s="13" customFormat="1" x14ac:dyDescent="0.55000000000000004">
      <c r="B44" s="71" t="s">
        <v>1334</v>
      </c>
      <c r="E44"/>
      <c r="F44" s="15"/>
      <c r="G44" s="15"/>
      <c r="H44" s="15"/>
      <c r="I44" s="15"/>
      <c r="J44" s="32"/>
      <c r="K44"/>
      <c r="L44" s="15"/>
      <c r="M44"/>
      <c r="N44" s="52"/>
      <c r="O44" s="15"/>
      <c r="P44" s="61"/>
      <c r="Q44" s="32"/>
      <c r="R44" s="52"/>
      <c r="S44"/>
      <c r="T44"/>
      <c r="U44"/>
      <c r="V44"/>
      <c r="W44"/>
      <c r="X44"/>
      <c r="Y44"/>
      <c r="Z44"/>
      <c r="AA44"/>
      <c r="AB44"/>
    </row>
    <row r="45" spans="2:28" s="13" customFormat="1" x14ac:dyDescent="0.55000000000000004">
      <c r="B45" s="69" t="s">
        <v>1335</v>
      </c>
      <c r="E45"/>
      <c r="F45" s="15"/>
      <c r="G45" s="15"/>
      <c r="H45" s="15"/>
      <c r="I45" s="15"/>
      <c r="J45" s="32"/>
      <c r="K45"/>
      <c r="L45" s="15"/>
      <c r="M45"/>
      <c r="N45" s="52"/>
      <c r="O45" s="15"/>
      <c r="P45" s="61"/>
      <c r="Q45" s="32"/>
      <c r="R45" s="52"/>
      <c r="S45"/>
      <c r="T45"/>
      <c r="U45"/>
      <c r="V45"/>
      <c r="W45"/>
      <c r="X45"/>
      <c r="Y45"/>
      <c r="Z45"/>
      <c r="AA45"/>
      <c r="AB45"/>
    </row>
    <row r="46" spans="2:28" s="13" customFormat="1" x14ac:dyDescent="0.55000000000000004">
      <c r="B46" s="69" t="s">
        <v>1344</v>
      </c>
      <c r="E46"/>
      <c r="F46" s="15"/>
      <c r="G46" s="15"/>
      <c r="H46" s="15"/>
      <c r="I46" s="15"/>
      <c r="J46" s="32"/>
      <c r="K46"/>
      <c r="L46" s="15"/>
      <c r="M46"/>
      <c r="N46" s="52"/>
      <c r="O46" s="15"/>
      <c r="P46" s="61"/>
      <c r="Q46" s="32"/>
      <c r="R46" s="52"/>
      <c r="S46"/>
      <c r="T46"/>
      <c r="U46"/>
      <c r="V46"/>
      <c r="W46"/>
      <c r="X46"/>
      <c r="Y46"/>
      <c r="Z46"/>
      <c r="AA46"/>
      <c r="AB46"/>
    </row>
    <row r="47" spans="2:28" s="13" customFormat="1" x14ac:dyDescent="0.55000000000000004">
      <c r="B47" s="71" t="s">
        <v>1336</v>
      </c>
      <c r="E47"/>
      <c r="F47" s="15"/>
      <c r="G47" s="15"/>
      <c r="H47" s="15"/>
      <c r="I47" s="15"/>
      <c r="J47" s="32"/>
      <c r="K47"/>
      <c r="L47" s="15"/>
      <c r="M47"/>
      <c r="N47" s="52"/>
      <c r="O47" s="15"/>
      <c r="P47" s="61"/>
      <c r="Q47" s="32"/>
      <c r="R47" s="52"/>
      <c r="S47"/>
      <c r="T47"/>
      <c r="U47"/>
      <c r="V47"/>
      <c r="W47"/>
      <c r="X47"/>
      <c r="Y47"/>
      <c r="Z47"/>
      <c r="AA47"/>
      <c r="AB47"/>
    </row>
    <row r="48" spans="2:28" s="13" customFormat="1" x14ac:dyDescent="0.55000000000000004">
      <c r="B48" s="12" t="s">
        <v>1199</v>
      </c>
      <c r="E48"/>
      <c r="F48" s="15"/>
      <c r="G48" s="15"/>
      <c r="H48" s="15"/>
      <c r="I48" s="15"/>
      <c r="J48" s="32"/>
      <c r="K48"/>
      <c r="L48" s="15"/>
      <c r="M48"/>
      <c r="N48" s="52"/>
      <c r="O48" s="15"/>
      <c r="P48" s="61"/>
      <c r="Q48" s="32"/>
      <c r="R48" s="52"/>
      <c r="S48"/>
      <c r="T48"/>
      <c r="U48"/>
      <c r="V48"/>
      <c r="W48"/>
      <c r="X48"/>
      <c r="Y48"/>
      <c r="Z48"/>
      <c r="AA48"/>
      <c r="AB48"/>
    </row>
    <row r="49" spans="1:28" s="13" customFormat="1" x14ac:dyDescent="0.55000000000000004">
      <c r="B49" s="69" t="s">
        <v>1347</v>
      </c>
      <c r="E49"/>
      <c r="F49" s="15"/>
      <c r="G49" s="15"/>
      <c r="H49" s="15"/>
      <c r="I49" s="15"/>
      <c r="J49" s="32"/>
      <c r="K49"/>
      <c r="L49" s="15"/>
      <c r="M49"/>
      <c r="N49" s="52"/>
      <c r="O49" s="15"/>
      <c r="P49" s="61"/>
      <c r="Q49" s="32"/>
      <c r="R49" s="52"/>
      <c r="S49"/>
      <c r="T49"/>
      <c r="U49"/>
      <c r="V49"/>
      <c r="W49"/>
      <c r="X49"/>
      <c r="Y49"/>
      <c r="Z49"/>
      <c r="AA49"/>
      <c r="AB49"/>
    </row>
    <row r="50" spans="1:28" s="13" customFormat="1" x14ac:dyDescent="0.55000000000000004">
      <c r="B50" s="70" t="s">
        <v>1345</v>
      </c>
      <c r="E50"/>
      <c r="F50" s="15"/>
      <c r="G50" s="15"/>
      <c r="H50" s="15"/>
      <c r="I50" s="15"/>
      <c r="J50" s="32"/>
      <c r="K50"/>
      <c r="L50" s="15"/>
      <c r="M50"/>
      <c r="N50" s="52"/>
      <c r="O50" s="15"/>
      <c r="P50" s="61"/>
      <c r="Q50" s="32"/>
      <c r="R50" s="52"/>
      <c r="S50"/>
      <c r="T50"/>
      <c r="U50"/>
      <c r="V50"/>
      <c r="W50"/>
      <c r="X50"/>
      <c r="Y50"/>
      <c r="Z50"/>
      <c r="AA50"/>
      <c r="AB50"/>
    </row>
    <row r="51" spans="1:28" s="13" customFormat="1" x14ac:dyDescent="0.55000000000000004">
      <c r="B51" s="70" t="s">
        <v>1346</v>
      </c>
      <c r="E51"/>
      <c r="F51" s="15"/>
      <c r="G51" s="15"/>
      <c r="H51" s="15"/>
      <c r="I51" s="15"/>
      <c r="J51" s="32"/>
      <c r="K51"/>
      <c r="L51" s="15"/>
      <c r="M51"/>
      <c r="N51" s="52"/>
      <c r="O51" s="15"/>
      <c r="P51" s="61"/>
      <c r="Q51" s="32"/>
      <c r="R51" s="5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32"/>
      <c r="K52"/>
      <c r="L52" s="15"/>
      <c r="M52"/>
      <c r="N52" s="52"/>
      <c r="O52" s="15"/>
      <c r="P52" s="61"/>
      <c r="Q52" s="32"/>
      <c r="R52" s="5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32"/>
      <c r="K53"/>
      <c r="L53" s="15"/>
      <c r="M53"/>
      <c r="N53" s="52"/>
      <c r="O53" s="15"/>
      <c r="P53" s="61"/>
      <c r="Q53" s="32"/>
      <c r="R53" s="52"/>
      <c r="S53"/>
      <c r="T53"/>
      <c r="U53"/>
      <c r="V53"/>
      <c r="W53"/>
      <c r="X53"/>
      <c r="Y53"/>
      <c r="Z53"/>
      <c r="AA53"/>
      <c r="AB53"/>
    </row>
    <row r="54" spans="1:28" x14ac:dyDescent="0.55000000000000004">
      <c r="C54" s="13" t="str">
        <f>find!B234</f>
        <v>alacenadelcordero</v>
      </c>
    </row>
    <row r="55" spans="1:28" s="13" customFormat="1" x14ac:dyDescent="0.55000000000000004">
      <c r="B55" s="68" t="s">
        <v>1348</v>
      </c>
      <c r="E55"/>
      <c r="F55" s="15"/>
      <c r="G55" s="15"/>
      <c r="H55" s="15"/>
      <c r="I55" s="15"/>
      <c r="J55" s="32"/>
      <c r="K55"/>
      <c r="L55" s="15"/>
      <c r="M55"/>
      <c r="N55" s="52"/>
      <c r="O55" s="15"/>
      <c r="P55" s="61"/>
      <c r="Q55" s="32"/>
      <c r="R55" s="52"/>
      <c r="S55"/>
      <c r="T55"/>
      <c r="U55"/>
      <c r="V55"/>
      <c r="W55"/>
      <c r="X55"/>
      <c r="Y55"/>
      <c r="Z55"/>
      <c r="AA55"/>
      <c r="AB55"/>
    </row>
    <row r="56" spans="1:28" s="13" customFormat="1" x14ac:dyDescent="0.55000000000000004">
      <c r="B56" s="14" t="s">
        <v>1204</v>
      </c>
      <c r="E56"/>
      <c r="F56" s="15"/>
      <c r="G56" s="15"/>
      <c r="H56" s="15"/>
      <c r="I56" s="15"/>
      <c r="J56" s="32"/>
      <c r="K56"/>
      <c r="L56" s="15"/>
      <c r="M56"/>
      <c r="N56" s="52"/>
      <c r="O56" s="15"/>
      <c r="P56" s="61"/>
      <c r="Q56" s="32"/>
      <c r="R56" s="52"/>
      <c r="S56"/>
      <c r="T56"/>
      <c r="U56"/>
      <c r="V56"/>
      <c r="W56"/>
      <c r="X56"/>
      <c r="Y56"/>
      <c r="Z56"/>
      <c r="AA56"/>
      <c r="AB56"/>
    </row>
    <row r="57" spans="1:28" s="13" customFormat="1" x14ac:dyDescent="0.55000000000000004">
      <c r="B57" s="14" t="s">
        <v>1205</v>
      </c>
      <c r="E57"/>
      <c r="F57" s="15"/>
      <c r="G57" s="15"/>
      <c r="H57" s="15"/>
      <c r="I57" s="15"/>
      <c r="J57" s="32"/>
      <c r="K57"/>
      <c r="L57" s="15"/>
      <c r="M57"/>
      <c r="N57" s="52"/>
      <c r="O57" s="15"/>
      <c r="P57" s="61"/>
      <c r="Q57" s="32"/>
      <c r="R57" s="5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70" t="s">
        <v>1349</v>
      </c>
    </row>
    <row r="63" spans="1:28" x14ac:dyDescent="0.55000000000000004">
      <c r="B63" s="69" t="s">
        <v>1350</v>
      </c>
    </row>
    <row r="64" spans="1:28" ht="27" x14ac:dyDescent="0.65">
      <c r="A64" s="13">
        <v>1</v>
      </c>
      <c r="B64" s="14" t="str">
        <f>_xlfn.CONCAT("/* ",A64," */", "        ","""", C64,"""",",")</f>
        <v>/* 1 */        "Su cuerpo lleno de amor,",</v>
      </c>
      <c r="C64" s="13" t="s">
        <v>1291</v>
      </c>
      <c r="D64" s="13">
        <v>1</v>
      </c>
      <c r="E64" s="42" t="s">
        <v>1123</v>
      </c>
      <c r="F64" s="43">
        <v>18</v>
      </c>
      <c r="G64" s="44" t="s">
        <v>1232</v>
      </c>
      <c r="H64" s="40" t="s">
        <v>1235</v>
      </c>
      <c r="I64" s="37">
        <v>50</v>
      </c>
      <c r="J64" s="38"/>
      <c r="K64" s="42"/>
      <c r="L64" s="43"/>
      <c r="M64" s="44"/>
      <c r="O64"/>
      <c r="Q64" s="15"/>
      <c r="S64" s="32"/>
    </row>
    <row r="65" spans="1:19" ht="27" x14ac:dyDescent="0.65">
      <c r="A65" s="13">
        <f>+A64+1</f>
        <v>2</v>
      </c>
      <c r="B65" s="14" t="str">
        <f>_xlfn.CONCAT("/* ",A65," */", "        ","""", C65,"""",",")</f>
        <v>/* 2 */        "sobre la mesa es el Pan vivo.",</v>
      </c>
      <c r="C65" s="13" t="s">
        <v>1292</v>
      </c>
      <c r="D65" s="13">
        <v>2</v>
      </c>
      <c r="E65" s="45" t="s">
        <v>1123</v>
      </c>
      <c r="F65" s="46">
        <v>18</v>
      </c>
      <c r="G65" s="47" t="s">
        <v>1232</v>
      </c>
      <c r="H65" s="41"/>
      <c r="I65" s="39"/>
      <c r="J65" s="39"/>
      <c r="K65" s="45"/>
      <c r="L65" s="47"/>
      <c r="M65" s="47"/>
      <c r="O65"/>
      <c r="Q65" s="15"/>
      <c r="S65" s="32"/>
    </row>
    <row r="66" spans="1:19" ht="27" x14ac:dyDescent="0.65">
      <c r="A66" s="13">
        <f t="shared" ref="A66:A90" si="0">+A65+1</f>
        <v>3</v>
      </c>
      <c r="B66" s="14" t="str">
        <f>_xlfn.CONCAT("/* ",A66," */", "        ","""", C66,"""",",")</f>
        <v>/* 3 */        "Y su sangre sobre el altar,",</v>
      </c>
      <c r="C66" s="13" t="s">
        <v>1293</v>
      </c>
      <c r="D66" s="13">
        <v>3</v>
      </c>
      <c r="E66" s="42" t="s">
        <v>1235</v>
      </c>
      <c r="F66" s="43">
        <v>18</v>
      </c>
      <c r="G66" s="44"/>
      <c r="H66" s="40"/>
      <c r="I66" s="37"/>
      <c r="J66" s="38"/>
      <c r="K66" s="42"/>
      <c r="L66" s="43"/>
      <c r="M66" s="44"/>
      <c r="O66"/>
      <c r="Q66" s="15"/>
      <c r="S66" s="32"/>
    </row>
    <row r="67" spans="1:19" ht="27" x14ac:dyDescent="0.65">
      <c r="A67" s="13">
        <f t="shared" si="0"/>
        <v>4</v>
      </c>
      <c r="B67" s="14" t="str">
        <f t="shared" ref="B67:B90" si="1">_xlfn.CONCAT("/* ",A67," */", "        ","""", C67,"""",",")</f>
        <v>/* 4 */        "es el cáliz del nuevo pacto.",</v>
      </c>
      <c r="C67" s="13" t="s">
        <v>1294</v>
      </c>
      <c r="D67" s="13">
        <v>4</v>
      </c>
      <c r="E67" s="45" t="s">
        <v>1123</v>
      </c>
      <c r="F67" s="46">
        <v>18</v>
      </c>
      <c r="G67" s="47" t="s">
        <v>1232</v>
      </c>
      <c r="H67" s="41"/>
      <c r="I67" s="39"/>
      <c r="J67" s="39"/>
      <c r="K67" s="45"/>
      <c r="L67" s="47"/>
      <c r="M67" s="47"/>
      <c r="O67"/>
      <c r="Q67" s="15"/>
      <c r="S67" s="32"/>
    </row>
    <row r="68" spans="1:19" ht="27" x14ac:dyDescent="0.65">
      <c r="A68" s="13">
        <f t="shared" si="0"/>
        <v>5</v>
      </c>
      <c r="B68" s="14" t="str">
        <f t="shared" si="1"/>
        <v>/* 5 */        "Manso cordero inmolado,",</v>
      </c>
      <c r="C68" s="13" t="s">
        <v>1295</v>
      </c>
      <c r="D68" s="13">
        <v>5</v>
      </c>
      <c r="E68" s="42" t="s">
        <v>1235</v>
      </c>
      <c r="F68" s="43">
        <v>18</v>
      </c>
      <c r="G68" s="44"/>
      <c r="H68" s="40"/>
      <c r="I68" s="37"/>
      <c r="J68" s="38"/>
      <c r="K68" s="42"/>
      <c r="L68" s="43"/>
      <c r="M68" s="44"/>
      <c r="O68"/>
      <c r="Q68" s="15"/>
      <c r="S68" s="32"/>
    </row>
    <row r="69" spans="1:19" ht="27" x14ac:dyDescent="0.65">
      <c r="A69" s="13">
        <f t="shared" si="0"/>
        <v>6</v>
      </c>
      <c r="B69" s="14" t="str">
        <f t="shared" si="1"/>
        <v>/* 6 */        "es Cristo, nuestra Pascua.",</v>
      </c>
      <c r="C69" s="13" t="s">
        <v>1296</v>
      </c>
      <c r="D69" s="13">
        <v>6</v>
      </c>
      <c r="E69" s="45" t="s">
        <v>1123</v>
      </c>
      <c r="F69" s="46">
        <v>18</v>
      </c>
      <c r="G69" s="47" t="s">
        <v>1232</v>
      </c>
      <c r="H69" s="41"/>
      <c r="I69" s="39"/>
      <c r="J69" s="39"/>
      <c r="K69" s="45"/>
      <c r="L69" s="47"/>
      <c r="M69" s="47"/>
      <c r="O69"/>
      <c r="Q69" s="15"/>
      <c r="S69" s="32"/>
    </row>
    <row r="70" spans="1:19" ht="27" x14ac:dyDescent="0.65">
      <c r="A70" s="13">
        <f t="shared" si="0"/>
        <v>7</v>
      </c>
      <c r="B70" s="14" t="str">
        <f t="shared" si="1"/>
        <v>/* 7 */        "Su cuerpo adorable",</v>
      </c>
      <c r="C70" s="13" t="s">
        <v>1297</v>
      </c>
      <c r="D70" s="13">
        <v>7</v>
      </c>
      <c r="E70" s="42" t="s">
        <v>1235</v>
      </c>
      <c r="F70" s="43">
        <v>18</v>
      </c>
      <c r="G70" s="44"/>
      <c r="H70" s="40"/>
      <c r="I70" s="37"/>
      <c r="J70" s="38"/>
      <c r="K70" s="42"/>
      <c r="L70" s="43"/>
      <c r="M70" s="44"/>
      <c r="O70"/>
      <c r="Q70" s="15"/>
      <c r="S70" s="32"/>
    </row>
    <row r="71" spans="1:19" ht="27" x14ac:dyDescent="0.65">
      <c r="A71" s="13">
        <f t="shared" si="0"/>
        <v>8</v>
      </c>
      <c r="B71" s="14" t="str">
        <f t="shared" si="1"/>
        <v>/* 8 */        "es el verdadero pan ácimo.",</v>
      </c>
      <c r="C71" s="13" t="s">
        <v>1298</v>
      </c>
      <c r="D71" s="13">
        <v>8</v>
      </c>
      <c r="E71" s="45" t="s">
        <v>1123</v>
      </c>
      <c r="F71" s="46">
        <v>18</v>
      </c>
      <c r="G71" s="47" t="s">
        <v>1232</v>
      </c>
      <c r="H71" s="41"/>
      <c r="I71" s="39"/>
      <c r="J71" s="39"/>
      <c r="K71" s="45"/>
      <c r="L71" s="47"/>
      <c r="M71" s="47"/>
      <c r="O71"/>
      <c r="Q71" s="15"/>
      <c r="S71" s="32"/>
    </row>
    <row r="72" spans="1:19" ht="27" x14ac:dyDescent="0.65">
      <c r="A72" s="13">
        <f t="shared" si="0"/>
        <v>9</v>
      </c>
      <c r="B72" s="14" t="str">
        <f t="shared" si="1"/>
        <v>/* 9 */        "En esta hora admirable",</v>
      </c>
      <c r="C72" s="13" t="s">
        <v>1299</v>
      </c>
      <c r="D72" s="13">
        <v>9</v>
      </c>
      <c r="E72" s="42" t="s">
        <v>1123</v>
      </c>
      <c r="F72" s="43">
        <v>18</v>
      </c>
      <c r="G72" s="44" t="s">
        <v>1232</v>
      </c>
      <c r="H72" s="40" t="s">
        <v>1235</v>
      </c>
      <c r="I72" s="37">
        <v>18</v>
      </c>
      <c r="J72" s="38"/>
      <c r="K72" s="42"/>
      <c r="L72" s="43"/>
      <c r="M72" s="44"/>
      <c r="O72"/>
      <c r="Q72" s="15"/>
      <c r="S72" s="32"/>
    </row>
    <row r="73" spans="1:19" ht="27" x14ac:dyDescent="0.65">
      <c r="A73" s="13">
        <f t="shared" si="0"/>
        <v>10</v>
      </c>
      <c r="B73" s="14" t="str">
        <f t="shared" si="1"/>
        <v>/* 10 */        "retornan los antiguos prodigios,",</v>
      </c>
      <c r="C73" s="13" t="s">
        <v>1300</v>
      </c>
      <c r="D73" s="13">
        <v>10</v>
      </c>
      <c r="E73" s="45" t="s">
        <v>1123</v>
      </c>
      <c r="F73" s="46">
        <v>18</v>
      </c>
      <c r="G73" s="47" t="s">
        <v>1232</v>
      </c>
      <c r="H73" s="41"/>
      <c r="I73" s="39"/>
      <c r="J73" s="39"/>
      <c r="K73" s="45"/>
      <c r="L73" s="47"/>
      <c r="M73" s="47"/>
      <c r="O73"/>
      <c r="Q73" s="15"/>
      <c r="S73" s="32"/>
    </row>
    <row r="74" spans="1:19" ht="27" x14ac:dyDescent="0.65">
      <c r="A74" s="13">
        <f t="shared" si="0"/>
        <v>11</v>
      </c>
      <c r="B74" s="14" t="str">
        <f t="shared" si="1"/>
        <v>/* 11 */        "su brazo potente nos salva",</v>
      </c>
      <c r="C74" s="13" t="s">
        <v>1301</v>
      </c>
      <c r="D74" s="13">
        <v>11</v>
      </c>
      <c r="E74" s="42" t="s">
        <v>1235</v>
      </c>
      <c r="F74" s="43">
        <v>18</v>
      </c>
      <c r="G74" s="44"/>
      <c r="H74" s="40"/>
      <c r="I74" s="37"/>
      <c r="J74" s="38"/>
      <c r="K74" s="42"/>
      <c r="L74" s="43"/>
      <c r="M74" s="44"/>
      <c r="O74"/>
      <c r="Q74" s="15"/>
      <c r="S74" s="32"/>
    </row>
    <row r="75" spans="1:19" ht="27" x14ac:dyDescent="0.65">
      <c r="A75" s="13">
        <f t="shared" si="0"/>
        <v>12</v>
      </c>
      <c r="B75" s="14" t="str">
        <f t="shared" si="1"/>
        <v>/* 12 */        "del ángel de la muerte.",</v>
      </c>
      <c r="C75" s="13" t="s">
        <v>1302</v>
      </c>
      <c r="D75" s="13">
        <v>12</v>
      </c>
      <c r="E75" s="45" t="s">
        <v>1123</v>
      </c>
      <c r="F75" s="46">
        <v>18</v>
      </c>
      <c r="G75" s="47" t="s">
        <v>1232</v>
      </c>
      <c r="H75" s="41"/>
      <c r="I75" s="39"/>
      <c r="J75" s="39"/>
      <c r="K75" s="45"/>
      <c r="L75" s="47"/>
      <c r="M75" s="47"/>
      <c r="O75"/>
      <c r="Q75" s="15"/>
      <c r="S75" s="32"/>
    </row>
    <row r="76" spans="1:19" ht="27" x14ac:dyDescent="0.65">
      <c r="A76" s="13">
        <f t="shared" si="0"/>
        <v>13</v>
      </c>
      <c r="B76" s="14" t="str">
        <f t="shared" si="1"/>
        <v>/* 13 */        "Irradia sobre la Iglesia",</v>
      </c>
      <c r="C76" s="13" t="s">
        <v>1303</v>
      </c>
      <c r="D76" s="13">
        <v>13</v>
      </c>
      <c r="E76" s="42" t="s">
        <v>1235</v>
      </c>
      <c r="F76" s="43">
        <v>18</v>
      </c>
      <c r="G76" s="44"/>
      <c r="H76" s="40"/>
      <c r="I76" s="37"/>
      <c r="J76" s="38"/>
      <c r="K76" s="42"/>
      <c r="L76" s="43"/>
      <c r="M76" s="44"/>
      <c r="O76"/>
      <c r="Q76" s="15"/>
      <c r="S76" s="32"/>
    </row>
    <row r="77" spans="1:19" ht="27" x14ac:dyDescent="0.65">
      <c r="A77" s="13">
        <f t="shared" si="0"/>
        <v>14</v>
      </c>
      <c r="B77" s="14" t="str">
        <f t="shared" si="1"/>
        <v>/* 14 */        "el gozo pascual, oh Señor,",</v>
      </c>
      <c r="C77" s="13" t="s">
        <v>1304</v>
      </c>
      <c r="D77" s="13">
        <v>14</v>
      </c>
      <c r="E77" s="45" t="s">
        <v>1123</v>
      </c>
      <c r="F77" s="46">
        <v>18</v>
      </c>
      <c r="G77" s="47" t="s">
        <v>1232</v>
      </c>
      <c r="H77" s="41"/>
      <c r="I77" s="39"/>
      <c r="J77" s="39"/>
      <c r="K77" s="45"/>
      <c r="L77" s="47"/>
      <c r="M77" s="47"/>
      <c r="O77"/>
      <c r="Q77" s="15"/>
      <c r="S77" s="32"/>
    </row>
    <row r="78" spans="1:19" ht="27" x14ac:dyDescent="0.65">
      <c r="A78" s="13">
        <f t="shared" si="0"/>
        <v>15</v>
      </c>
      <c r="B78" s="14" t="str">
        <f t="shared" si="1"/>
        <v>/* 15 */        "y une a tu gran victoria",</v>
      </c>
      <c r="C78" s="13" t="s">
        <v>1305</v>
      </c>
      <c r="D78" s="13">
        <v>15</v>
      </c>
      <c r="E78" s="42" t="s">
        <v>1235</v>
      </c>
      <c r="F78" s="43">
        <v>50</v>
      </c>
      <c r="G78" s="44"/>
      <c r="H78" s="40"/>
      <c r="I78" s="37"/>
      <c r="J78" s="38"/>
      <c r="K78" s="42"/>
      <c r="L78" s="43"/>
      <c r="M78" s="44"/>
      <c r="O78"/>
      <c r="Q78" s="15"/>
      <c r="S78" s="32"/>
    </row>
    <row r="79" spans="1:19" ht="27" x14ac:dyDescent="0.65">
      <c r="A79" s="13">
        <f t="shared" si="0"/>
        <v>16</v>
      </c>
      <c r="B79" s="14" t="str">
        <f t="shared" si="1"/>
        <v>/* 16 */        "a los que han renovado el Bautismo.",</v>
      </c>
      <c r="C79" s="13" t="s">
        <v>1306</v>
      </c>
      <c r="D79" s="13">
        <v>16</v>
      </c>
      <c r="E79" s="45" t="s">
        <v>1123</v>
      </c>
      <c r="F79" s="46">
        <v>18</v>
      </c>
      <c r="G79" s="47" t="s">
        <v>1232</v>
      </c>
      <c r="H79" s="41"/>
      <c r="I79" s="39"/>
      <c r="J79" s="39"/>
      <c r="K79" s="45"/>
      <c r="L79" s="47"/>
      <c r="M79" s="47"/>
      <c r="O79"/>
      <c r="Q79" s="15"/>
      <c r="S79" s="32"/>
    </row>
    <row r="80" spans="1:19" ht="27" x14ac:dyDescent="0.65">
      <c r="A80" s="13">
        <f t="shared" si="0"/>
        <v>17</v>
      </c>
      <c r="B80" s="14" t="str">
        <f t="shared" si="1"/>
        <v>/* 17 */        "Sea honor, alabanza y gloria,",</v>
      </c>
      <c r="C80" s="13" t="s">
        <v>1307</v>
      </c>
      <c r="D80" s="13">
        <v>17</v>
      </c>
      <c r="E80" s="42" t="s">
        <v>1123</v>
      </c>
      <c r="F80" s="43">
        <v>18</v>
      </c>
      <c r="G80" s="44" t="s">
        <v>1232</v>
      </c>
      <c r="H80" s="40" t="s">
        <v>1235</v>
      </c>
      <c r="I80" s="37">
        <v>50</v>
      </c>
      <c r="J80" s="38"/>
      <c r="K80" s="42"/>
      <c r="L80" s="43"/>
      <c r="M80" s="44"/>
      <c r="O80"/>
      <c r="Q80" s="15"/>
      <c r="S80" s="32"/>
    </row>
    <row r="81" spans="1:25" ht="27" outlineLevel="1" x14ac:dyDescent="0.65">
      <c r="A81" s="13">
        <f t="shared" si="0"/>
        <v>18</v>
      </c>
      <c r="B81" s="14" t="str">
        <f t="shared" si="1"/>
        <v>/* 18 */        "a Cristo victorioso de la muerte,",</v>
      </c>
      <c r="C81" s="13" t="s">
        <v>1308</v>
      </c>
      <c r="D81" s="13">
        <v>18</v>
      </c>
      <c r="E81" s="45" t="s">
        <v>1123</v>
      </c>
      <c r="F81" s="46">
        <v>18</v>
      </c>
      <c r="G81" s="47" t="s">
        <v>1232</v>
      </c>
      <c r="H81" s="41"/>
      <c r="I81" s="39"/>
      <c r="J81" s="39"/>
      <c r="K81" s="45"/>
      <c r="L81" s="47"/>
      <c r="M81" s="47"/>
      <c r="O81"/>
      <c r="Q81" s="15"/>
      <c r="S81" s="32"/>
    </row>
    <row r="82" spans="1:25" ht="27" outlineLevel="1" x14ac:dyDescent="0.65">
      <c r="A82" s="13">
        <f t="shared" si="0"/>
        <v>19</v>
      </c>
      <c r="B82" s="14" t="str">
        <f t="shared" si="1"/>
        <v>/* 19 */        "al Padre y al Santo Espíritu",</v>
      </c>
      <c r="C82" s="13" t="s">
        <v>1309</v>
      </c>
      <c r="D82" s="13">
        <v>19</v>
      </c>
      <c r="E82" s="42" t="s">
        <v>1235</v>
      </c>
      <c r="F82" s="43">
        <v>18</v>
      </c>
      <c r="G82" s="44"/>
      <c r="H82" s="40"/>
      <c r="I82" s="37"/>
      <c r="J82" s="38"/>
      <c r="K82" s="42"/>
      <c r="L82" s="43"/>
      <c r="M82" s="44"/>
      <c r="O82"/>
      <c r="Q82" s="15"/>
      <c r="S82" s="32"/>
    </row>
    <row r="83" spans="1:25" ht="27" outlineLevel="1" x14ac:dyDescent="0.65">
      <c r="A83" s="13">
        <f t="shared" si="0"/>
        <v>20</v>
      </c>
      <c r="B83" s="14" t="str">
        <f t="shared" si="1"/>
        <v>/* 20 */        "ahora y por los siglos eternos.",</v>
      </c>
      <c r="C83" s="13" t="s">
        <v>1310</v>
      </c>
      <c r="D83" s="13">
        <v>20</v>
      </c>
      <c r="E83" s="45" t="s">
        <v>1123</v>
      </c>
      <c r="F83" s="46">
        <v>18</v>
      </c>
      <c r="G83" s="47" t="s">
        <v>1232</v>
      </c>
      <c r="H83" s="41"/>
      <c r="I83" s="39"/>
      <c r="J83" s="39"/>
      <c r="K83" s="45"/>
      <c r="L83" s="47"/>
      <c r="M83" s="47"/>
      <c r="O83"/>
      <c r="Q83" s="15"/>
      <c r="S83" s="32"/>
    </row>
    <row r="84" spans="1:25" ht="27" hidden="1" outlineLevel="1" x14ac:dyDescent="0.65">
      <c r="A84" s="13">
        <f t="shared" si="0"/>
        <v>21</v>
      </c>
      <c r="B84" s="14" t="str">
        <f t="shared" si="1"/>
        <v>/* 21 */        "",</v>
      </c>
      <c r="D84" s="13">
        <f t="shared" ref="D84:D90" si="2">+D83+1</f>
        <v>21</v>
      </c>
      <c r="E84" s="42" t="s">
        <v>1117</v>
      </c>
      <c r="F84" s="43">
        <v>68</v>
      </c>
      <c r="G84" s="44"/>
      <c r="H84" s="40"/>
      <c r="I84" s="37"/>
      <c r="J84" s="38"/>
      <c r="K84" s="42"/>
      <c r="L84" s="43"/>
      <c r="M84" s="44"/>
      <c r="O84"/>
      <c r="Q84" s="15"/>
      <c r="S84" s="32"/>
    </row>
    <row r="85" spans="1:25" ht="27" hidden="1" outlineLevel="1" x14ac:dyDescent="0.65">
      <c r="A85" s="13">
        <f t="shared" si="0"/>
        <v>22</v>
      </c>
      <c r="B85" s="14" t="str">
        <f t="shared" si="1"/>
        <v>/* 22 */        "",</v>
      </c>
      <c r="D85" s="13">
        <f t="shared" si="2"/>
        <v>22</v>
      </c>
      <c r="E85" s="45" t="s">
        <v>1178</v>
      </c>
      <c r="F85" s="46">
        <v>2</v>
      </c>
      <c r="G85" s="47" t="s">
        <v>1232</v>
      </c>
      <c r="H85" s="41" t="s">
        <v>1117</v>
      </c>
      <c r="I85" s="39">
        <v>91</v>
      </c>
      <c r="J85" s="39"/>
      <c r="K85" s="45"/>
      <c r="L85" s="47"/>
      <c r="M85" s="47"/>
      <c r="O85"/>
      <c r="Q85" s="15"/>
      <c r="S85" s="32"/>
    </row>
    <row r="86" spans="1:25" ht="27" hidden="1" outlineLevel="1" x14ac:dyDescent="0.65">
      <c r="A86" s="13">
        <f t="shared" si="0"/>
        <v>23</v>
      </c>
      <c r="B86" s="14" t="str">
        <f t="shared" si="1"/>
        <v>/* 23 */        "",</v>
      </c>
      <c r="D86" s="13">
        <f t="shared" si="2"/>
        <v>23</v>
      </c>
      <c r="E86" s="42" t="s">
        <v>1178</v>
      </c>
      <c r="F86" s="43">
        <v>2</v>
      </c>
      <c r="G86" s="44" t="s">
        <v>1232</v>
      </c>
      <c r="H86" s="40" t="s">
        <v>1117</v>
      </c>
      <c r="I86" s="37">
        <v>98</v>
      </c>
      <c r="J86" s="38"/>
      <c r="K86" s="42"/>
      <c r="L86" s="43"/>
      <c r="M86" s="44"/>
      <c r="O86"/>
      <c r="Q86" s="15"/>
      <c r="S86" s="32"/>
    </row>
    <row r="87" spans="1:25" ht="27" hidden="1" outlineLevel="1" x14ac:dyDescent="0.65">
      <c r="A87" s="13">
        <f t="shared" si="0"/>
        <v>24</v>
      </c>
      <c r="B87" s="14" t="str">
        <f t="shared" si="1"/>
        <v>/* 24 */        "",</v>
      </c>
      <c r="D87" s="13">
        <f t="shared" si="2"/>
        <v>24</v>
      </c>
      <c r="E87" s="45" t="s">
        <v>1150</v>
      </c>
      <c r="F87" s="46">
        <v>81</v>
      </c>
      <c r="G87" s="47"/>
      <c r="H87" s="41"/>
      <c r="I87" s="39"/>
      <c r="J87" s="39"/>
      <c r="K87" s="45"/>
      <c r="L87" s="47"/>
      <c r="M87" s="47"/>
      <c r="O87"/>
      <c r="Q87" s="15"/>
      <c r="S87" s="32"/>
    </row>
    <row r="88" spans="1:25" ht="27" hidden="1" outlineLevel="1" x14ac:dyDescent="0.65">
      <c r="A88" s="13">
        <f t="shared" si="0"/>
        <v>25</v>
      </c>
      <c r="B88" s="14" t="str">
        <f t="shared" si="1"/>
        <v>/* 25 */        "",</v>
      </c>
      <c r="D88" s="13">
        <f t="shared" si="2"/>
        <v>25</v>
      </c>
      <c r="E88" s="42" t="s">
        <v>1117</v>
      </c>
      <c r="F88" s="43">
        <v>47</v>
      </c>
      <c r="G88" s="44"/>
      <c r="H88" s="40"/>
      <c r="I88" s="37"/>
      <c r="J88" s="38"/>
      <c r="K88" s="42"/>
      <c r="L88" s="43"/>
      <c r="M88" s="44"/>
      <c r="O88"/>
      <c r="Q88" s="15"/>
      <c r="S88" s="32"/>
    </row>
    <row r="89" spans="1:25" ht="27" hidden="1" outlineLevel="1" x14ac:dyDescent="0.65">
      <c r="A89" s="13">
        <f t="shared" si="0"/>
        <v>26</v>
      </c>
      <c r="B89" s="14" t="str">
        <f t="shared" si="1"/>
        <v>/* 26 */        "",</v>
      </c>
      <c r="D89" s="13">
        <f t="shared" si="2"/>
        <v>26</v>
      </c>
      <c r="E89" s="45" t="s">
        <v>1178</v>
      </c>
      <c r="F89" s="46">
        <v>2</v>
      </c>
      <c r="G89" s="47" t="s">
        <v>1232</v>
      </c>
      <c r="H89" s="41" t="s">
        <v>1117</v>
      </c>
      <c r="I89" s="39">
        <v>64</v>
      </c>
      <c r="J89" s="39"/>
      <c r="K89" s="45"/>
      <c r="L89" s="47"/>
      <c r="M89" s="47"/>
      <c r="O89"/>
      <c r="Q89" s="15"/>
      <c r="S89" s="32"/>
    </row>
    <row r="90" spans="1:25" ht="27" hidden="1" x14ac:dyDescent="0.65">
      <c r="A90" s="13">
        <f t="shared" si="0"/>
        <v>27</v>
      </c>
      <c r="B90" s="14" t="str">
        <f t="shared" si="1"/>
        <v>/* 27 */        "",</v>
      </c>
      <c r="D90" s="13">
        <f t="shared" si="2"/>
        <v>27</v>
      </c>
      <c r="E90" s="42" t="s">
        <v>1150</v>
      </c>
      <c r="F90" s="43">
        <v>33</v>
      </c>
      <c r="G90" s="44"/>
      <c r="H90" s="40" t="s">
        <v>1117</v>
      </c>
      <c r="I90" s="37">
        <v>89</v>
      </c>
      <c r="J90" s="38"/>
      <c r="K90" s="42"/>
      <c r="L90" s="43"/>
      <c r="M90" s="44"/>
      <c r="O90"/>
      <c r="Q90" s="15"/>
      <c r="S90" s="32"/>
    </row>
    <row r="92" spans="1:25" x14ac:dyDescent="0.55000000000000004">
      <c r="B92" s="72" t="s">
        <v>1225</v>
      </c>
      <c r="C92"/>
      <c r="D92"/>
    </row>
    <row r="93" spans="1:25" x14ac:dyDescent="0.55000000000000004">
      <c r="B93" s="69" t="s">
        <v>1351</v>
      </c>
    </row>
    <row r="94" spans="1:25" x14ac:dyDescent="0.55000000000000004">
      <c r="B94" s="69" t="s">
        <v>1352</v>
      </c>
      <c r="F94" s="16"/>
    </row>
    <row r="95" spans="1:25" ht="25.5" x14ac:dyDescent="0.55000000000000004">
      <c r="B95" s="73" t="s">
        <v>1353</v>
      </c>
      <c r="F95" s="16"/>
      <c r="L95" t="s">
        <v>1247</v>
      </c>
      <c r="S95" t="s">
        <v>1247</v>
      </c>
    </row>
    <row r="96" spans="1:25" ht="24" x14ac:dyDescent="0.55000000000000004">
      <c r="A96" s="13">
        <v>1</v>
      </c>
      <c r="B96" s="14" t="str">
        <f>_xlfn.CONCAT("/* ",A96,"*/      ",E96:Y96)</f>
        <v>/* 1*/      [ac("La", "cp18","m"), ac("Sol","cp50","")],</v>
      </c>
      <c r="C96" s="14"/>
      <c r="D96" s="14">
        <v>1</v>
      </c>
      <c r="E96" s="54" t="s">
        <v>1229</v>
      </c>
      <c r="F96" s="48" t="str">
        <f>IF(E64="","",E64)</f>
        <v>La</v>
      </c>
      <c r="G96" s="54" t="s">
        <v>1230</v>
      </c>
      <c r="H96" s="31">
        <f>IF(F64="","",F64)</f>
        <v>18</v>
      </c>
      <c r="I96" s="54" t="s">
        <v>1231</v>
      </c>
      <c r="J96" s="31" t="str">
        <f t="shared" ref="J96:J99" si="3">IF(G64="","",G64)</f>
        <v>m</v>
      </c>
      <c r="K96" t="str">
        <f t="shared" ref="K96:K106" si="4">IF(L96="","""","""), ac(""")</f>
        <v>"), ac("</v>
      </c>
      <c r="L96" s="57" t="str">
        <f t="shared" ref="L96:L99" si="5">IF(H64="","",H64)</f>
        <v>Sol</v>
      </c>
      <c r="M96" s="62" t="str">
        <f t="shared" ref="M96:M126" si="6">IF(L96="","",""",""")</f>
        <v>","</v>
      </c>
      <c r="N96" s="63" t="str">
        <f t="shared" ref="N96:N126" si="7">IF(L96="","","cp")</f>
        <v>cp</v>
      </c>
      <c r="O96" s="35">
        <f t="shared" ref="O96:O99" si="8">IF(I64="","",I64)</f>
        <v>50</v>
      </c>
      <c r="P96" s="59" t="str">
        <f t="shared" ref="P96:P126" si="9">IF(L96="","",""",""")</f>
        <v>","</v>
      </c>
      <c r="Q96" s="35" t="str">
        <f t="shared" ref="Q96:Q99" si="10">IF(J64="","",J64)</f>
        <v/>
      </c>
      <c r="R96" t="str">
        <f>IF(S96="",IF(L96="",")],",""")],"),"), ac(")</f>
        <v>")],</v>
      </c>
      <c r="S96" s="48" t="str">
        <f>IF(K67="","",K67)</f>
        <v/>
      </c>
      <c r="T96" s="54" t="str">
        <f t="shared" ref="T96:T126" si="11">IF(S96="","",""",""")</f>
        <v/>
      </c>
      <c r="U96" s="54" t="str">
        <f t="shared" ref="U96:U126" si="12">IF(S96="","","cp")</f>
        <v/>
      </c>
      <c r="V96" s="31" t="str">
        <f>IF(L67="","",L67)</f>
        <v/>
      </c>
      <c r="W96" s="54" t="str">
        <f t="shared" ref="W96:W126" si="13">IF(S96="","",""",""")</f>
        <v/>
      </c>
      <c r="X96" s="31" t="str">
        <f>IF(M67="","",M67)</f>
        <v/>
      </c>
      <c r="Y96" s="54" t="str">
        <f t="shared" ref="Y96:Y126" si="14">IF(S96="","",IF(L96="","",")],"))</f>
        <v/>
      </c>
    </row>
    <row r="97" spans="1:25" ht="24" x14ac:dyDescent="0.55000000000000004">
      <c r="A97" s="13">
        <f>+A96+1</f>
        <v>2</v>
      </c>
      <c r="B97" s="14" t="str">
        <f t="shared" ref="B97:B126" si="15">_xlfn.CONCAT("/* ",A97,"*/      ",E97:R97)</f>
        <v>/* 2*/      [ac("La", "cp18","m")],</v>
      </c>
      <c r="C97" s="14"/>
      <c r="D97" s="14">
        <v>2</v>
      </c>
      <c r="E97" s="50" t="s">
        <v>1229</v>
      </c>
      <c r="F97" s="34" t="str">
        <f>E65</f>
        <v>La</v>
      </c>
      <c r="G97" s="50" t="s">
        <v>1230</v>
      </c>
      <c r="H97" s="34">
        <f t="shared" ref="H97:H99" si="16">F65</f>
        <v>18</v>
      </c>
      <c r="I97" s="50" t="s">
        <v>1231</v>
      </c>
      <c r="J97" s="34" t="str">
        <f t="shared" si="3"/>
        <v>m</v>
      </c>
      <c r="K97" t="str">
        <f t="shared" si="4"/>
        <v>"</v>
      </c>
      <c r="L97" s="58" t="str">
        <f t="shared" si="5"/>
        <v/>
      </c>
      <c r="M97" s="64" t="str">
        <f t="shared" si="6"/>
        <v/>
      </c>
      <c r="N97" s="65" t="str">
        <f t="shared" si="7"/>
        <v/>
      </c>
      <c r="O97" s="36" t="str">
        <f t="shared" si="8"/>
        <v/>
      </c>
      <c r="P97" s="51" t="str">
        <f t="shared" si="9"/>
        <v/>
      </c>
      <c r="Q97" s="36" t="str">
        <f t="shared" si="10"/>
        <v/>
      </c>
      <c r="R97" t="str">
        <f>IF(S97="",IF(L97="",")],",""")],"),"), ac(")</f>
        <v>)],</v>
      </c>
      <c r="S97" s="22" t="str">
        <f t="shared" ref="S97:S99" si="17">IF(K65="","",K65)</f>
        <v/>
      </c>
      <c r="T97" s="22" t="str">
        <f t="shared" si="11"/>
        <v/>
      </c>
      <c r="U97" s="22" t="str">
        <f t="shared" si="12"/>
        <v/>
      </c>
      <c r="V97" s="22" t="str">
        <f t="shared" ref="V97:V99" si="18">IF(L65="","",L65)</f>
        <v/>
      </c>
      <c r="W97" s="22" t="str">
        <f t="shared" si="13"/>
        <v/>
      </c>
      <c r="X97" s="22" t="str">
        <f t="shared" ref="X97:X99" si="19">IF(M65="","",M65)</f>
        <v/>
      </c>
      <c r="Y97" s="22" t="str">
        <f t="shared" si="14"/>
        <v/>
      </c>
    </row>
    <row r="98" spans="1:25" ht="24" x14ac:dyDescent="0.55000000000000004">
      <c r="A98" s="13">
        <f t="shared" ref="A98:A126" si="20">+A97+1</f>
        <v>3</v>
      </c>
      <c r="B98" s="14" t="str">
        <f t="shared" si="15"/>
        <v>/* 3*/      [ac("Sol", "cp18","")],</v>
      </c>
      <c r="C98" s="14"/>
      <c r="D98" s="14">
        <f>+D97+1</f>
        <v>3</v>
      </c>
      <c r="E98" s="49" t="s">
        <v>1229</v>
      </c>
      <c r="F98" s="31" t="str">
        <f t="shared" ref="F98:F99" si="21">E66</f>
        <v>Sol</v>
      </c>
      <c r="G98" s="49" t="s">
        <v>1230</v>
      </c>
      <c r="H98" s="31">
        <f t="shared" si="16"/>
        <v>18</v>
      </c>
      <c r="I98" s="49" t="s">
        <v>1231</v>
      </c>
      <c r="J98" s="31" t="str">
        <f t="shared" si="3"/>
        <v/>
      </c>
      <c r="K98" t="str">
        <f t="shared" si="4"/>
        <v>"</v>
      </c>
      <c r="L98" s="57" t="str">
        <f t="shared" si="5"/>
        <v/>
      </c>
      <c r="M98" s="62" t="str">
        <f t="shared" si="6"/>
        <v/>
      </c>
      <c r="N98" s="63" t="str">
        <f t="shared" si="7"/>
        <v/>
      </c>
      <c r="O98" s="35" t="str">
        <f t="shared" si="8"/>
        <v/>
      </c>
      <c r="P98" s="59" t="str">
        <f t="shared" si="9"/>
        <v/>
      </c>
      <c r="Q98" s="3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50" t="s">
        <v>1229</v>
      </c>
      <c r="F99" s="34" t="str">
        <f t="shared" si="21"/>
        <v>La</v>
      </c>
      <c r="G99" s="50" t="s">
        <v>1230</v>
      </c>
      <c r="H99" s="34">
        <f t="shared" si="16"/>
        <v>18</v>
      </c>
      <c r="I99" s="50" t="s">
        <v>1231</v>
      </c>
      <c r="J99" s="34" t="str">
        <f t="shared" si="3"/>
        <v>m</v>
      </c>
      <c r="K99" t="str">
        <f t="shared" si="4"/>
        <v>"</v>
      </c>
      <c r="L99" s="58" t="str">
        <f t="shared" si="5"/>
        <v/>
      </c>
      <c r="M99" s="64" t="str">
        <f t="shared" si="6"/>
        <v/>
      </c>
      <c r="N99" s="65" t="str">
        <f t="shared" si="7"/>
        <v/>
      </c>
      <c r="O99" s="36" t="str">
        <f t="shared" si="8"/>
        <v/>
      </c>
      <c r="P99" s="51" t="str">
        <f t="shared" si="9"/>
        <v/>
      </c>
      <c r="Q99" s="36" t="str">
        <f t="shared" si="10"/>
        <v/>
      </c>
      <c r="R99" t="str">
        <f>IF(S99="",IF(L99="",")],",""")],"),"), ac(")</f>
        <v>)],</v>
      </c>
      <c r="S99" s="22" t="str">
        <f t="shared" si="17"/>
        <v/>
      </c>
      <c r="T99" s="22" t="str">
        <f t="shared" si="11"/>
        <v/>
      </c>
      <c r="U99" s="22" t="str">
        <f t="shared" si="12"/>
        <v/>
      </c>
      <c r="V99" s="22" t="str">
        <f t="shared" si="18"/>
        <v/>
      </c>
      <c r="W99" s="22" t="str">
        <f t="shared" si="13"/>
        <v/>
      </c>
      <c r="X99" s="22" t="str">
        <f t="shared" si="19"/>
        <v/>
      </c>
      <c r="Y99" s="22" t="str">
        <f t="shared" si="14"/>
        <v/>
      </c>
    </row>
    <row r="100" spans="1:25" ht="24" x14ac:dyDescent="0.55000000000000004">
      <c r="C100" s="14"/>
      <c r="D100" s="14"/>
      <c r="E100" s="50"/>
      <c r="F100" s="34"/>
      <c r="G100" s="50"/>
      <c r="H100" s="34"/>
      <c r="I100" s="50"/>
      <c r="J100" s="34"/>
      <c r="L100" s="58"/>
      <c r="M100" s="64"/>
      <c r="N100" s="65"/>
      <c r="O100" s="36"/>
      <c r="P100" s="51"/>
      <c r="Q100" s="36"/>
      <c r="R100"/>
      <c r="S100" s="22"/>
      <c r="T100" s="22"/>
      <c r="U100" s="22"/>
      <c r="V100" s="22"/>
      <c r="W100" s="22"/>
      <c r="X100" s="22"/>
      <c r="Y100" s="22"/>
    </row>
    <row r="101" spans="1:25" ht="24" x14ac:dyDescent="0.55000000000000004">
      <c r="A101" s="13">
        <f>+A99+1</f>
        <v>5</v>
      </c>
      <c r="B101" s="14" t="str">
        <f t="shared" si="15"/>
        <v>/* 5*/      [ac("Sol", "cp18","")],</v>
      </c>
      <c r="C101" s="14"/>
      <c r="D101" s="14">
        <f>+D99+1</f>
        <v>5</v>
      </c>
      <c r="E101" s="49" t="s">
        <v>1229</v>
      </c>
      <c r="F101" s="31" t="str">
        <f>E68</f>
        <v>Sol</v>
      </c>
      <c r="G101" s="49" t="s">
        <v>1230</v>
      </c>
      <c r="H101" s="31">
        <f>F68</f>
        <v>18</v>
      </c>
      <c r="I101" s="49" t="s">
        <v>1231</v>
      </c>
      <c r="J101" s="31" t="str">
        <f>IF(G68="","",G68)</f>
        <v/>
      </c>
      <c r="K101" t="str">
        <f t="shared" si="4"/>
        <v>"</v>
      </c>
      <c r="L101" s="57" t="str">
        <f>IF(H68="","",H68)</f>
        <v/>
      </c>
      <c r="M101" s="62" t="str">
        <f t="shared" si="6"/>
        <v/>
      </c>
      <c r="N101" s="63" t="str">
        <f t="shared" si="7"/>
        <v/>
      </c>
      <c r="O101" s="35" t="str">
        <f>IF(I68="","",I68)</f>
        <v/>
      </c>
      <c r="P101" s="59" t="str">
        <f t="shared" si="9"/>
        <v/>
      </c>
      <c r="Q101" s="3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50" t="s">
        <v>1229</v>
      </c>
      <c r="F102" s="34" t="str">
        <f>E69</f>
        <v>La</v>
      </c>
      <c r="G102" s="50" t="s">
        <v>1230</v>
      </c>
      <c r="H102" s="34">
        <f>F69</f>
        <v>18</v>
      </c>
      <c r="I102" s="50" t="s">
        <v>1231</v>
      </c>
      <c r="J102" s="34" t="str">
        <f>IF(G69="","",G69)</f>
        <v>m</v>
      </c>
      <c r="K102" t="str">
        <f t="shared" si="4"/>
        <v>"</v>
      </c>
      <c r="L102" s="58" t="str">
        <f>IF(H69="","",H69)</f>
        <v/>
      </c>
      <c r="M102" s="64" t="str">
        <f t="shared" si="6"/>
        <v/>
      </c>
      <c r="N102" s="65" t="str">
        <f t="shared" si="7"/>
        <v/>
      </c>
      <c r="O102" s="36" t="str">
        <f>IF(I69="","",I69)</f>
        <v/>
      </c>
      <c r="P102" s="51" t="str">
        <f t="shared" si="9"/>
        <v/>
      </c>
      <c r="Q102" s="36" t="str">
        <f>IF(J69="","",J69)</f>
        <v/>
      </c>
      <c r="R102" t="str">
        <f t="shared" ref="R102:R126" si="23">IF(S102="",IF(L102="",")],",""")],"),"), ac(")</f>
        <v>)],</v>
      </c>
      <c r="S102" s="22" t="str">
        <f>IF(K69="","",K69)</f>
        <v/>
      </c>
      <c r="T102" s="22" t="str">
        <f t="shared" si="11"/>
        <v/>
      </c>
      <c r="U102" s="22" t="str">
        <f t="shared" si="12"/>
        <v/>
      </c>
      <c r="V102" s="22" t="str">
        <f>IF(L69="","",L69)</f>
        <v/>
      </c>
      <c r="W102" s="22" t="str">
        <f t="shared" si="13"/>
        <v/>
      </c>
      <c r="X102" s="22" t="str">
        <f>IF(M69="","",M69)</f>
        <v/>
      </c>
      <c r="Y102" s="22" t="str">
        <f t="shared" si="14"/>
        <v/>
      </c>
    </row>
    <row r="103" spans="1:25" ht="24" x14ac:dyDescent="0.55000000000000004">
      <c r="A103" s="13">
        <f t="shared" si="20"/>
        <v>7</v>
      </c>
      <c r="B103" s="14" t="str">
        <f t="shared" si="15"/>
        <v>/* 7*/      [ac("Sol", "cp18","")],</v>
      </c>
      <c r="C103" s="14"/>
      <c r="D103" s="14">
        <f t="shared" si="22"/>
        <v>7</v>
      </c>
      <c r="E103" s="49" t="s">
        <v>1229</v>
      </c>
      <c r="F103" s="31" t="str">
        <f>E70</f>
        <v>Sol</v>
      </c>
      <c r="G103" s="49" t="s">
        <v>1230</v>
      </c>
      <c r="H103" s="31">
        <f>F70</f>
        <v>18</v>
      </c>
      <c r="I103" s="49" t="s">
        <v>1231</v>
      </c>
      <c r="J103" s="31" t="str">
        <f>IF(G70="","",G70)</f>
        <v/>
      </c>
      <c r="K103" t="str">
        <f t="shared" si="4"/>
        <v>"</v>
      </c>
      <c r="L103" s="57" t="str">
        <f>IF(H70="","",H70)</f>
        <v/>
      </c>
      <c r="M103" s="62" t="str">
        <f t="shared" si="6"/>
        <v/>
      </c>
      <c r="N103" s="63" t="str">
        <f t="shared" si="7"/>
        <v/>
      </c>
      <c r="O103" s="35" t="str">
        <f>IF(I70="","",I70)</f>
        <v/>
      </c>
      <c r="P103" s="59" t="str">
        <f t="shared" si="9"/>
        <v/>
      </c>
      <c r="Q103" s="3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50" t="s">
        <v>1229</v>
      </c>
      <c r="F104" s="34" t="str">
        <f>E71</f>
        <v>La</v>
      </c>
      <c r="G104" s="50" t="s">
        <v>1230</v>
      </c>
      <c r="H104" s="34">
        <f>F71</f>
        <v>18</v>
      </c>
      <c r="I104" s="50" t="s">
        <v>1231</v>
      </c>
      <c r="J104" s="34" t="str">
        <f>IF(G71="","",G71)</f>
        <v>m</v>
      </c>
      <c r="K104" t="str">
        <f t="shared" si="4"/>
        <v>"</v>
      </c>
      <c r="L104" s="58" t="str">
        <f>IF(H71="","",H71)</f>
        <v/>
      </c>
      <c r="M104" s="64" t="str">
        <f t="shared" si="6"/>
        <v/>
      </c>
      <c r="N104" s="65" t="str">
        <f t="shared" si="7"/>
        <v/>
      </c>
      <c r="O104" s="36" t="str">
        <f>IF(I71="","",I71)</f>
        <v/>
      </c>
      <c r="P104" s="51" t="str">
        <f t="shared" si="9"/>
        <v/>
      </c>
      <c r="Q104" s="36" t="str">
        <f>IF(J71="","",J71)</f>
        <v/>
      </c>
      <c r="R104" t="str">
        <f t="shared" si="23"/>
        <v>)],</v>
      </c>
      <c r="S104" s="22" t="str">
        <f>IF(K71="","",K71)</f>
        <v/>
      </c>
      <c r="T104" s="22" t="str">
        <f t="shared" si="11"/>
        <v/>
      </c>
      <c r="U104" s="22" t="str">
        <f t="shared" si="12"/>
        <v/>
      </c>
      <c r="V104" s="22" t="str">
        <f>IF(L71="","",L71)</f>
        <v/>
      </c>
      <c r="W104" s="22" t="str">
        <f t="shared" si="13"/>
        <v/>
      </c>
      <c r="X104" s="22" t="str">
        <f>IF(M71="","",M71)</f>
        <v/>
      </c>
      <c r="Y104" s="22" t="str">
        <f t="shared" si="14"/>
        <v/>
      </c>
    </row>
    <row r="105" spans="1:25" ht="25.5" x14ac:dyDescent="0.55000000000000004">
      <c r="B105" s="73" t="s">
        <v>1354</v>
      </c>
      <c r="C105" s="14"/>
      <c r="D105" s="14"/>
      <c r="E105" s="50"/>
      <c r="F105" s="34"/>
      <c r="G105" s="50"/>
      <c r="H105" s="34"/>
      <c r="I105" s="50"/>
      <c r="J105" s="34"/>
      <c r="L105" s="58"/>
      <c r="M105" s="64"/>
      <c r="N105" s="65"/>
      <c r="O105" s="36"/>
      <c r="P105" s="51"/>
      <c r="Q105" s="36"/>
      <c r="R105"/>
      <c r="S105" s="22"/>
      <c r="T105" s="22"/>
      <c r="U105" s="22"/>
      <c r="V105" s="22"/>
      <c r="W105" s="22"/>
      <c r="X105" s="22"/>
      <c r="Y105" s="22"/>
    </row>
    <row r="106" spans="1:25" ht="24" x14ac:dyDescent="0.55000000000000004">
      <c r="A106" s="13">
        <f>+A104+1</f>
        <v>9</v>
      </c>
      <c r="B106" s="14" t="str">
        <f t="shared" si="15"/>
        <v>/* 9*/      [ac("La", "cp18","m"), ac("Sol","cp18","")],</v>
      </c>
      <c r="C106" s="14"/>
      <c r="D106" s="14">
        <f>+D104+1</f>
        <v>9</v>
      </c>
      <c r="E106" s="49" t="s">
        <v>1229</v>
      </c>
      <c r="F106" s="31" t="str">
        <f>E72</f>
        <v>La</v>
      </c>
      <c r="G106" s="49" t="s">
        <v>1230</v>
      </c>
      <c r="H106" s="31">
        <f>F72</f>
        <v>18</v>
      </c>
      <c r="I106" s="49" t="s">
        <v>1231</v>
      </c>
      <c r="J106" s="31" t="str">
        <f>IF(G72="","",G72)</f>
        <v>m</v>
      </c>
      <c r="K106" t="str">
        <f t="shared" si="4"/>
        <v>"), ac("</v>
      </c>
      <c r="L106" s="57" t="str">
        <f>IF(H72="","",H72)</f>
        <v>Sol</v>
      </c>
      <c r="M106" s="62" t="str">
        <f t="shared" si="6"/>
        <v>","</v>
      </c>
      <c r="N106" s="63" t="str">
        <f t="shared" si="7"/>
        <v>cp</v>
      </c>
      <c r="O106" s="35">
        <f>IF(I72="","",I72)</f>
        <v>18</v>
      </c>
      <c r="P106" s="59" t="str">
        <f t="shared" si="9"/>
        <v>","</v>
      </c>
      <c r="Q106" s="3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50" t="s">
        <v>1229</v>
      </c>
      <c r="F107" s="34" t="str">
        <f>E73</f>
        <v>La</v>
      </c>
      <c r="G107" s="50" t="s">
        <v>1230</v>
      </c>
      <c r="H107" s="34">
        <f>F73</f>
        <v>18</v>
      </c>
      <c r="I107" s="50" t="s">
        <v>1231</v>
      </c>
      <c r="J107" s="34" t="str">
        <f>IF(G73="","",G73)</f>
        <v>m</v>
      </c>
      <c r="K107" t="str">
        <f>IF(L107="","""","""), ac(""")</f>
        <v>"</v>
      </c>
      <c r="L107" s="58" t="str">
        <f>IF(H73="","",H73)</f>
        <v/>
      </c>
      <c r="M107" s="64" t="str">
        <f t="shared" si="6"/>
        <v/>
      </c>
      <c r="N107" s="65" t="str">
        <f t="shared" si="7"/>
        <v/>
      </c>
      <c r="O107" s="36" t="str">
        <f>IF(I73="","",I73)</f>
        <v/>
      </c>
      <c r="P107" s="51" t="str">
        <f t="shared" si="9"/>
        <v/>
      </c>
      <c r="Q107" s="36" t="str">
        <f>IF(J73="","",J73)</f>
        <v/>
      </c>
      <c r="R107" t="str">
        <f t="shared" si="23"/>
        <v>)],</v>
      </c>
      <c r="S107" s="22" t="str">
        <f>IF(K73="","",K73)</f>
        <v/>
      </c>
      <c r="T107" s="22" t="str">
        <f t="shared" si="11"/>
        <v/>
      </c>
      <c r="U107" s="22" t="str">
        <f t="shared" si="12"/>
        <v/>
      </c>
      <c r="V107" s="22" t="str">
        <f>IF(L73="","",L73)</f>
        <v/>
      </c>
      <c r="W107" s="22" t="str">
        <f t="shared" si="13"/>
        <v/>
      </c>
      <c r="X107" s="22" t="str">
        <f>IF(M73="","",M73)</f>
        <v/>
      </c>
      <c r="Y107" s="22" t="str">
        <f t="shared" si="14"/>
        <v/>
      </c>
    </row>
    <row r="108" spans="1:25" ht="24" x14ac:dyDescent="0.55000000000000004">
      <c r="A108" s="13">
        <f t="shared" si="20"/>
        <v>11</v>
      </c>
      <c r="B108" s="14" t="str">
        <f t="shared" si="15"/>
        <v>/* 11*/      [ac("Sol", "cp18","")],</v>
      </c>
      <c r="C108" s="14"/>
      <c r="D108" s="14">
        <f t="shared" si="22"/>
        <v>11</v>
      </c>
      <c r="E108" s="49" t="s">
        <v>1229</v>
      </c>
      <c r="F108" s="31" t="str">
        <f>E74</f>
        <v>Sol</v>
      </c>
      <c r="G108" s="49" t="s">
        <v>1230</v>
      </c>
      <c r="H108" s="31">
        <f>F74</f>
        <v>18</v>
      </c>
      <c r="I108" s="49" t="s">
        <v>1231</v>
      </c>
      <c r="J108" s="31" t="str">
        <f>IF(G74="","",G74)</f>
        <v/>
      </c>
      <c r="K108" t="str">
        <f t="shared" ref="K108:K126" si="24">IF(L108="","""","""), ac(""")</f>
        <v>"</v>
      </c>
      <c r="L108" s="57" t="str">
        <f>IF(H74="","",H74)</f>
        <v/>
      </c>
      <c r="M108" s="62" t="str">
        <f t="shared" si="6"/>
        <v/>
      </c>
      <c r="N108" s="63" t="str">
        <f t="shared" si="7"/>
        <v/>
      </c>
      <c r="O108" s="35" t="str">
        <f>IF(I74="","",I74)</f>
        <v/>
      </c>
      <c r="P108" s="59" t="str">
        <f t="shared" si="9"/>
        <v/>
      </c>
      <c r="Q108" s="3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50" t="s">
        <v>1229</v>
      </c>
      <c r="F109" s="34" t="str">
        <f>E75</f>
        <v>La</v>
      </c>
      <c r="G109" s="50" t="s">
        <v>1230</v>
      </c>
      <c r="H109" s="34">
        <f>F75</f>
        <v>18</v>
      </c>
      <c r="I109" s="50" t="s">
        <v>1231</v>
      </c>
      <c r="J109" s="34" t="str">
        <f>IF(G75="","",G75)</f>
        <v>m</v>
      </c>
      <c r="K109" t="str">
        <f t="shared" si="24"/>
        <v>"</v>
      </c>
      <c r="L109" s="58" t="str">
        <f>IF(H75="","",H75)</f>
        <v/>
      </c>
      <c r="M109" s="64" t="str">
        <f t="shared" si="6"/>
        <v/>
      </c>
      <c r="N109" s="65" t="str">
        <f t="shared" si="7"/>
        <v/>
      </c>
      <c r="O109" s="36" t="str">
        <f>IF(I75="","",I75)</f>
        <v/>
      </c>
      <c r="P109" s="51" t="str">
        <f t="shared" si="9"/>
        <v/>
      </c>
      <c r="Q109" s="36" t="str">
        <f>IF(J75="","",J75)</f>
        <v/>
      </c>
      <c r="R109" t="str">
        <f t="shared" si="23"/>
        <v>)],</v>
      </c>
      <c r="S109" s="22" t="str">
        <f>IF(K75="","",K75)</f>
        <v/>
      </c>
      <c r="T109" s="22" t="str">
        <f t="shared" si="11"/>
        <v/>
      </c>
      <c r="U109" s="22" t="str">
        <f t="shared" si="12"/>
        <v/>
      </c>
      <c r="V109" s="22" t="str">
        <f>IF(L75="","",L75)</f>
        <v/>
      </c>
      <c r="W109" s="22" t="str">
        <f t="shared" si="13"/>
        <v/>
      </c>
      <c r="X109" s="22" t="str">
        <f>IF(M75="","",M75)</f>
        <v/>
      </c>
      <c r="Y109" s="22" t="str">
        <f t="shared" si="14"/>
        <v/>
      </c>
    </row>
    <row r="110" spans="1:25" ht="24" x14ac:dyDescent="0.55000000000000004">
      <c r="C110" s="14"/>
      <c r="D110" s="14"/>
      <c r="E110" s="50"/>
      <c r="F110" s="34"/>
      <c r="G110" s="50"/>
      <c r="H110" s="34"/>
      <c r="I110" s="50"/>
      <c r="J110" s="34"/>
      <c r="L110" s="58"/>
      <c r="M110" s="64"/>
      <c r="N110" s="65"/>
      <c r="O110" s="36"/>
      <c r="P110" s="51"/>
      <c r="Q110" s="36"/>
      <c r="R110"/>
      <c r="S110" s="22"/>
      <c r="T110" s="22"/>
      <c r="U110" s="22"/>
      <c r="V110" s="22"/>
      <c r="W110" s="22"/>
      <c r="X110" s="22"/>
      <c r="Y110" s="22"/>
    </row>
    <row r="111" spans="1:25" ht="24" x14ac:dyDescent="0.55000000000000004">
      <c r="A111" s="13">
        <f>+A109+1</f>
        <v>13</v>
      </c>
      <c r="B111" s="14" t="str">
        <f t="shared" si="15"/>
        <v>/* 13*/      [ac("Sol", "cp18","")],</v>
      </c>
      <c r="C111" s="14"/>
      <c r="D111" s="14">
        <f>+D109+1</f>
        <v>13</v>
      </c>
      <c r="E111" s="49" t="s">
        <v>1229</v>
      </c>
      <c r="F111" s="31" t="str">
        <f>E76</f>
        <v>Sol</v>
      </c>
      <c r="G111" s="49" t="s">
        <v>1230</v>
      </c>
      <c r="H111" s="31">
        <f>F76</f>
        <v>18</v>
      </c>
      <c r="I111" s="49" t="s">
        <v>1231</v>
      </c>
      <c r="J111" s="31" t="str">
        <f>IF(G76="","",G76)</f>
        <v/>
      </c>
      <c r="K111" t="str">
        <f t="shared" si="24"/>
        <v>"</v>
      </c>
      <c r="L111" s="57" t="str">
        <f>IF(H76="","",H76)</f>
        <v/>
      </c>
      <c r="M111" s="62" t="str">
        <f t="shared" si="6"/>
        <v/>
      </c>
      <c r="N111" s="63" t="str">
        <f t="shared" si="7"/>
        <v/>
      </c>
      <c r="O111" s="35" t="str">
        <f>IF(I76="","",I76)</f>
        <v/>
      </c>
      <c r="P111" s="59" t="str">
        <f t="shared" si="9"/>
        <v/>
      </c>
      <c r="Q111" s="3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50" t="s">
        <v>1229</v>
      </c>
      <c r="F112" s="34" t="str">
        <f>E77</f>
        <v>La</v>
      </c>
      <c r="G112" s="50" t="s">
        <v>1230</v>
      </c>
      <c r="H112" s="34">
        <f>F77</f>
        <v>18</v>
      </c>
      <c r="I112" s="50" t="s">
        <v>1231</v>
      </c>
      <c r="J112" s="34" t="str">
        <f>IF(G77="","",G77)</f>
        <v>m</v>
      </c>
      <c r="K112" t="str">
        <f t="shared" si="24"/>
        <v>"</v>
      </c>
      <c r="L112" s="58" t="str">
        <f>IF(H77="","",H77)</f>
        <v/>
      </c>
      <c r="M112" s="64" t="str">
        <f t="shared" si="6"/>
        <v/>
      </c>
      <c r="N112" s="65" t="str">
        <f t="shared" si="7"/>
        <v/>
      </c>
      <c r="O112" s="36" t="str">
        <f>IF(I77="","",I77)</f>
        <v/>
      </c>
      <c r="P112" s="51" t="str">
        <f t="shared" si="9"/>
        <v/>
      </c>
      <c r="Q112" s="36" t="str">
        <f>IF(J77="","",J77)</f>
        <v/>
      </c>
      <c r="R112" t="str">
        <f t="shared" si="23"/>
        <v>)],</v>
      </c>
      <c r="S112" s="22" t="str">
        <f>IF(K77="","",K77)</f>
        <v/>
      </c>
      <c r="T112" s="22" t="str">
        <f t="shared" si="11"/>
        <v/>
      </c>
      <c r="U112" s="22" t="str">
        <f t="shared" si="12"/>
        <v/>
      </c>
      <c r="V112" s="22" t="str">
        <f>IF(L77="","",L77)</f>
        <v/>
      </c>
      <c r="W112" s="22" t="str">
        <f t="shared" si="13"/>
        <v/>
      </c>
      <c r="X112" s="22" t="str">
        <f>IF(M77="","",M77)</f>
        <v/>
      </c>
      <c r="Y112" s="22" t="str">
        <f t="shared" si="14"/>
        <v/>
      </c>
    </row>
    <row r="113" spans="1:25" ht="24" x14ac:dyDescent="0.55000000000000004">
      <c r="A113" s="13">
        <f t="shared" si="20"/>
        <v>15</v>
      </c>
      <c r="B113" s="14" t="str">
        <f t="shared" si="15"/>
        <v>/* 15*/      [ac("Sol", "cp50","")],</v>
      </c>
      <c r="C113" s="14"/>
      <c r="D113" s="14">
        <f t="shared" si="22"/>
        <v>15</v>
      </c>
      <c r="E113" s="49" t="s">
        <v>1229</v>
      </c>
      <c r="F113" s="31" t="str">
        <f>E78</f>
        <v>Sol</v>
      </c>
      <c r="G113" s="49" t="s">
        <v>1230</v>
      </c>
      <c r="H113" s="31">
        <f>F78</f>
        <v>50</v>
      </c>
      <c r="I113" s="49" t="s">
        <v>1231</v>
      </c>
      <c r="J113" s="31" t="str">
        <f>IF(G78="","",G78)</f>
        <v/>
      </c>
      <c r="K113" t="str">
        <f t="shared" si="24"/>
        <v>"</v>
      </c>
      <c r="L113" s="57" t="str">
        <f>IF(H78="","",H78)</f>
        <v/>
      </c>
      <c r="M113" s="62" t="str">
        <f t="shared" si="6"/>
        <v/>
      </c>
      <c r="N113" s="63" t="str">
        <f t="shared" si="7"/>
        <v/>
      </c>
      <c r="O113" s="35" t="str">
        <f>IF(I78="","",I78)</f>
        <v/>
      </c>
      <c r="P113" s="59" t="str">
        <f t="shared" si="9"/>
        <v/>
      </c>
      <c r="Q113" s="3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50" t="s">
        <v>1229</v>
      </c>
      <c r="F114" s="34" t="str">
        <f>E79</f>
        <v>La</v>
      </c>
      <c r="G114" s="50" t="s">
        <v>1230</v>
      </c>
      <c r="H114" s="34">
        <f>F79</f>
        <v>18</v>
      </c>
      <c r="I114" s="50" t="s">
        <v>1231</v>
      </c>
      <c r="J114" s="34" t="str">
        <f>IF(G79="","",G79)</f>
        <v>m</v>
      </c>
      <c r="K114" t="str">
        <f t="shared" si="24"/>
        <v>"</v>
      </c>
      <c r="L114" s="58" t="str">
        <f>IF(H79="","",H79)</f>
        <v/>
      </c>
      <c r="M114" s="64" t="str">
        <f t="shared" si="6"/>
        <v/>
      </c>
      <c r="N114" s="65" t="str">
        <f t="shared" si="7"/>
        <v/>
      </c>
      <c r="O114" s="36" t="str">
        <f>IF(I79="","",I79)</f>
        <v/>
      </c>
      <c r="P114" s="51" t="str">
        <f t="shared" si="9"/>
        <v/>
      </c>
      <c r="Q114" s="36" t="str">
        <f>IF(J79="","",J79)</f>
        <v/>
      </c>
      <c r="R114" t="str">
        <f t="shared" si="23"/>
        <v>)],</v>
      </c>
      <c r="S114" s="22" t="str">
        <f>IF(K79="","",K79)</f>
        <v/>
      </c>
      <c r="T114" s="22" t="str">
        <f t="shared" si="11"/>
        <v/>
      </c>
      <c r="U114" s="22" t="str">
        <f t="shared" si="12"/>
        <v/>
      </c>
      <c r="V114" s="22" t="str">
        <f>IF(L79="","",L79)</f>
        <v/>
      </c>
      <c r="W114" s="22" t="str">
        <f t="shared" si="13"/>
        <v/>
      </c>
      <c r="X114" s="22" t="str">
        <f>IF(M79="","",M79)</f>
        <v/>
      </c>
      <c r="Y114" s="22" t="str">
        <f t="shared" si="14"/>
        <v/>
      </c>
    </row>
    <row r="115" spans="1:25" ht="24" x14ac:dyDescent="0.55000000000000004">
      <c r="C115" s="14"/>
      <c r="D115" s="14"/>
      <c r="E115" s="50"/>
      <c r="F115" s="34"/>
      <c r="G115" s="50"/>
      <c r="H115" s="34"/>
      <c r="I115" s="50"/>
      <c r="J115" s="34"/>
      <c r="L115" s="58"/>
      <c r="M115" s="64"/>
      <c r="N115" s="65"/>
      <c r="O115" s="36"/>
      <c r="P115" s="51"/>
      <c r="Q115" s="36"/>
      <c r="R115"/>
      <c r="S115" s="22"/>
      <c r="T115" s="22"/>
      <c r="U115" s="22"/>
      <c r="V115" s="22"/>
      <c r="W115" s="22"/>
      <c r="X115" s="22"/>
      <c r="Y115" s="22"/>
    </row>
    <row r="116" spans="1:25" ht="24" x14ac:dyDescent="0.55000000000000004">
      <c r="A116" s="13">
        <f>+A114+1</f>
        <v>17</v>
      </c>
      <c r="B116" s="14" t="str">
        <f t="shared" si="15"/>
        <v>/* 17*/      [ac("La", "cp18","m"), ac("Sol","cp50","")],</v>
      </c>
      <c r="C116" s="14"/>
      <c r="D116" s="14">
        <f>+D114+1</f>
        <v>17</v>
      </c>
      <c r="E116" s="49" t="s">
        <v>1229</v>
      </c>
      <c r="F116" s="31" t="str">
        <f>E80</f>
        <v>La</v>
      </c>
      <c r="G116" s="49" t="s">
        <v>1230</v>
      </c>
      <c r="H116" s="31">
        <f>F80</f>
        <v>18</v>
      </c>
      <c r="I116" s="49" t="s">
        <v>1231</v>
      </c>
      <c r="J116" s="31" t="str">
        <f>IF(G80="","",G80)</f>
        <v>m</v>
      </c>
      <c r="K116" t="str">
        <f t="shared" si="24"/>
        <v>"), ac("</v>
      </c>
      <c r="L116" s="57" t="str">
        <f>IF(H80="","",H80)</f>
        <v>Sol</v>
      </c>
      <c r="M116" s="62" t="str">
        <f t="shared" si="6"/>
        <v>","</v>
      </c>
      <c r="N116" s="63" t="str">
        <f t="shared" si="7"/>
        <v>cp</v>
      </c>
      <c r="O116" s="35">
        <f>IF(I80="","",I80)</f>
        <v>50</v>
      </c>
      <c r="P116" s="59" t="str">
        <f t="shared" si="9"/>
        <v>","</v>
      </c>
      <c r="Q116" s="35" t="str">
        <f>IF(J80="","",J80)</f>
        <v/>
      </c>
      <c r="R116" t="str">
        <f t="shared" si="23"/>
        <v>")],</v>
      </c>
      <c r="S116" s="17" t="str">
        <f>IF(K80="","",K80)</f>
        <v/>
      </c>
      <c r="T116" s="17" t="str">
        <f t="shared" si="11"/>
        <v/>
      </c>
      <c r="U116" s="17" t="str">
        <f t="shared" si="12"/>
        <v/>
      </c>
      <c r="V116" s="17" t="str">
        <f>IF(L80="","",L80)</f>
        <v/>
      </c>
      <c r="W116" s="17" t="str">
        <f t="shared" si="13"/>
        <v/>
      </c>
      <c r="X116" s="17" t="str">
        <f>IF(M80="","",M80)</f>
        <v/>
      </c>
      <c r="Y116" s="17" t="str">
        <f t="shared" si="14"/>
        <v/>
      </c>
    </row>
    <row r="117" spans="1:25" ht="24" x14ac:dyDescent="0.55000000000000004">
      <c r="A117" s="13">
        <f t="shared" si="20"/>
        <v>18</v>
      </c>
      <c r="B117" s="14" t="str">
        <f t="shared" si="15"/>
        <v>/* 18*/      [ac("La", "cp18","m")],</v>
      </c>
      <c r="C117" s="14"/>
      <c r="D117" s="14">
        <f t="shared" si="22"/>
        <v>18</v>
      </c>
      <c r="E117" s="50" t="s">
        <v>1229</v>
      </c>
      <c r="F117" s="34" t="str">
        <f>E81</f>
        <v>La</v>
      </c>
      <c r="G117" s="50" t="s">
        <v>1230</v>
      </c>
      <c r="H117" s="34">
        <f>F81</f>
        <v>18</v>
      </c>
      <c r="I117" s="50" t="s">
        <v>1231</v>
      </c>
      <c r="J117" s="34" t="str">
        <f>IF(G81="","",G81)</f>
        <v>m</v>
      </c>
      <c r="K117" t="str">
        <f t="shared" si="24"/>
        <v>"</v>
      </c>
      <c r="L117" s="58" t="str">
        <f>IF(H81="","",H81)</f>
        <v/>
      </c>
      <c r="M117" s="64" t="str">
        <f t="shared" si="6"/>
        <v/>
      </c>
      <c r="N117" s="65" t="str">
        <f t="shared" si="7"/>
        <v/>
      </c>
      <c r="O117" s="36" t="str">
        <f>IF(I81="","",I81)</f>
        <v/>
      </c>
      <c r="P117" s="51" t="str">
        <f t="shared" si="9"/>
        <v/>
      </c>
      <c r="Q117" s="36" t="str">
        <f>IF(J81="","",J81)</f>
        <v/>
      </c>
      <c r="R117" t="str">
        <f t="shared" si="23"/>
        <v>)],</v>
      </c>
      <c r="S117" s="22" t="str">
        <f>IF(K81="","",K81)</f>
        <v/>
      </c>
      <c r="T117" s="22" t="str">
        <f t="shared" si="11"/>
        <v/>
      </c>
      <c r="U117" s="22" t="str">
        <f t="shared" si="12"/>
        <v/>
      </c>
      <c r="V117" s="22" t="str">
        <f>IF(L81="","",L81)</f>
        <v/>
      </c>
      <c r="W117" s="22" t="str">
        <f t="shared" si="13"/>
        <v/>
      </c>
      <c r="X117" s="22" t="str">
        <f>IF(M81="","",M81)</f>
        <v/>
      </c>
      <c r="Y117" s="22" t="str">
        <f t="shared" si="14"/>
        <v/>
      </c>
    </row>
    <row r="118" spans="1:25" ht="24" x14ac:dyDescent="0.55000000000000004">
      <c r="A118" s="13">
        <f t="shared" si="20"/>
        <v>19</v>
      </c>
      <c r="B118" s="14" t="str">
        <f t="shared" si="15"/>
        <v>/* 19*/      [ac("Sol", "cp18","")],</v>
      </c>
      <c r="C118" s="14"/>
      <c r="D118" s="14">
        <f t="shared" si="22"/>
        <v>19</v>
      </c>
      <c r="E118" s="49" t="s">
        <v>1229</v>
      </c>
      <c r="F118" s="31" t="str">
        <f>E82</f>
        <v>Sol</v>
      </c>
      <c r="G118" s="49" t="s">
        <v>1230</v>
      </c>
      <c r="H118" s="31">
        <f>F82</f>
        <v>18</v>
      </c>
      <c r="I118" s="49" t="s">
        <v>1231</v>
      </c>
      <c r="J118" s="31" t="str">
        <f>IF(G82="","",G82)</f>
        <v/>
      </c>
      <c r="K118" t="str">
        <f t="shared" si="24"/>
        <v>"</v>
      </c>
      <c r="L118" s="57" t="str">
        <f>IF(H82="","",H82)</f>
        <v/>
      </c>
      <c r="M118" s="62" t="str">
        <f t="shared" si="6"/>
        <v/>
      </c>
      <c r="N118" s="63" t="str">
        <f t="shared" si="7"/>
        <v/>
      </c>
      <c r="O118" s="35" t="str">
        <f>IF(I82="","",I82)</f>
        <v/>
      </c>
      <c r="P118" s="59" t="str">
        <f t="shared" si="9"/>
        <v/>
      </c>
      <c r="Q118" s="35" t="str">
        <f>IF(J82="","",J82)</f>
        <v/>
      </c>
      <c r="R118" t="str">
        <f t="shared" si="23"/>
        <v>)],</v>
      </c>
      <c r="S118" s="17" t="str">
        <f>IF(K82="","",K82)</f>
        <v/>
      </c>
      <c r="T118" s="17" t="str">
        <f t="shared" si="11"/>
        <v/>
      </c>
      <c r="U118" s="17" t="str">
        <f t="shared" si="12"/>
        <v/>
      </c>
      <c r="V118" s="17" t="str">
        <f>IF(L82="","",L82)</f>
        <v/>
      </c>
      <c r="W118" s="17" t="str">
        <f t="shared" si="13"/>
        <v/>
      </c>
      <c r="X118" s="17" t="str">
        <f>IF(M82="","",M82)</f>
        <v/>
      </c>
      <c r="Y118" s="17" t="str">
        <f t="shared" si="14"/>
        <v/>
      </c>
    </row>
    <row r="119" spans="1:25" ht="24" x14ac:dyDescent="0.55000000000000004">
      <c r="A119" s="13">
        <f t="shared" si="20"/>
        <v>20</v>
      </c>
      <c r="B119" s="14" t="str">
        <f t="shared" si="15"/>
        <v>/* 20*/      [ac("La", "cp18","m")],</v>
      </c>
      <c r="C119" s="14"/>
      <c r="D119" s="14">
        <f t="shared" si="22"/>
        <v>20</v>
      </c>
      <c r="E119" s="50" t="s">
        <v>1229</v>
      </c>
      <c r="F119" s="34" t="str">
        <f>E83</f>
        <v>La</v>
      </c>
      <c r="G119" s="50" t="s">
        <v>1230</v>
      </c>
      <c r="H119" s="34">
        <f>F83</f>
        <v>18</v>
      </c>
      <c r="I119" s="50" t="s">
        <v>1231</v>
      </c>
      <c r="J119" s="34" t="str">
        <f>IF(G83="","",G83)</f>
        <v>m</v>
      </c>
      <c r="K119" t="str">
        <f t="shared" si="24"/>
        <v>"</v>
      </c>
      <c r="L119" s="58" t="str">
        <f>IF(H83="","",H83)</f>
        <v/>
      </c>
      <c r="M119" s="64" t="str">
        <f t="shared" si="6"/>
        <v/>
      </c>
      <c r="N119" s="65" t="str">
        <f t="shared" si="7"/>
        <v/>
      </c>
      <c r="O119" s="36" t="str">
        <f>IF(I83="","",I83)</f>
        <v/>
      </c>
      <c r="P119" s="51" t="str">
        <f t="shared" si="9"/>
        <v/>
      </c>
      <c r="Q119" s="36" t="str">
        <f>IF(J83="","",J83)</f>
        <v/>
      </c>
      <c r="R119" t="str">
        <f t="shared" si="23"/>
        <v>)],</v>
      </c>
      <c r="S119" s="22" t="str">
        <f>IF(K83="","",K83)</f>
        <v/>
      </c>
      <c r="T119" s="22" t="str">
        <f t="shared" si="11"/>
        <v/>
      </c>
      <c r="U119" s="22" t="str">
        <f t="shared" si="12"/>
        <v/>
      </c>
      <c r="V119" s="22" t="str">
        <f>IF(L83="","",L83)</f>
        <v/>
      </c>
      <c r="W119" s="22" t="str">
        <f t="shared" si="13"/>
        <v/>
      </c>
      <c r="X119" s="22" t="str">
        <f>IF(M83="","",M83)</f>
        <v/>
      </c>
      <c r="Y119" s="22" t="str">
        <f t="shared" si="14"/>
        <v/>
      </c>
    </row>
    <row r="120" spans="1:25" ht="24" hidden="1" x14ac:dyDescent="0.55000000000000004">
      <c r="A120" s="13">
        <f t="shared" si="20"/>
        <v>21</v>
      </c>
      <c r="B120" s="14" t="str">
        <f t="shared" si="15"/>
        <v>/* 21*/      [ac("Mi", "cp68","")],</v>
      </c>
      <c r="C120" s="14"/>
      <c r="D120" s="14">
        <f t="shared" si="22"/>
        <v>21</v>
      </c>
      <c r="E120" s="49" t="s">
        <v>1229</v>
      </c>
      <c r="F120" s="31" t="str">
        <f>E84</f>
        <v>Mi</v>
      </c>
      <c r="G120" s="49" t="s">
        <v>1230</v>
      </c>
      <c r="H120" s="31">
        <f>F84</f>
        <v>68</v>
      </c>
      <c r="I120" s="49" t="s">
        <v>1231</v>
      </c>
      <c r="J120" s="31" t="str">
        <f>IF(G84="","",G84)</f>
        <v/>
      </c>
      <c r="K120" t="str">
        <f t="shared" si="24"/>
        <v>"</v>
      </c>
      <c r="L120" s="57" t="str">
        <f>IF(H84="","",H84)</f>
        <v/>
      </c>
      <c r="M120" s="62" t="str">
        <f t="shared" si="6"/>
        <v/>
      </c>
      <c r="N120" s="63" t="str">
        <f t="shared" si="7"/>
        <v/>
      </c>
      <c r="O120" s="35" t="str">
        <f>IF(I84="","",I84)</f>
        <v/>
      </c>
      <c r="P120" s="59" t="str">
        <f t="shared" si="9"/>
        <v/>
      </c>
      <c r="Q120" s="35" t="str">
        <f>IF(J84="","",J84)</f>
        <v/>
      </c>
      <c r="R120" t="str">
        <f t="shared" si="23"/>
        <v>)],</v>
      </c>
      <c r="S120" s="17" t="str">
        <f>IF(K84="","",K84)</f>
        <v/>
      </c>
      <c r="T120" s="17" t="str">
        <f t="shared" si="11"/>
        <v/>
      </c>
      <c r="U120" s="17" t="str">
        <f t="shared" si="12"/>
        <v/>
      </c>
      <c r="V120" s="17" t="str">
        <f>IF(L84="","",L84)</f>
        <v/>
      </c>
      <c r="W120" s="17" t="str">
        <f t="shared" si="13"/>
        <v/>
      </c>
      <c r="X120" s="17" t="str">
        <f>IF(M84="","",M84)</f>
        <v/>
      </c>
      <c r="Y120" s="17" t="str">
        <f t="shared" si="14"/>
        <v/>
      </c>
    </row>
    <row r="121" spans="1:25" ht="24" hidden="1" x14ac:dyDescent="0.55000000000000004">
      <c r="A121" s="13">
        <f t="shared" si="20"/>
        <v>22</v>
      </c>
      <c r="B121" s="14" t="str">
        <f t="shared" si="15"/>
        <v>/* 22*/      [ac("Re", "cp2","m"), ac("Mi","cp91","")],</v>
      </c>
      <c r="C121" s="14"/>
      <c r="D121" s="14">
        <f t="shared" si="22"/>
        <v>22</v>
      </c>
      <c r="E121" s="50" t="s">
        <v>1229</v>
      </c>
      <c r="F121" s="34" t="str">
        <f>E85</f>
        <v>Re</v>
      </c>
      <c r="G121" s="50" t="s">
        <v>1230</v>
      </c>
      <c r="H121" s="34">
        <f>F85</f>
        <v>2</v>
      </c>
      <c r="I121" s="50" t="s">
        <v>1231</v>
      </c>
      <c r="J121" s="34" t="str">
        <f>IF(G85="","",G85)</f>
        <v>m</v>
      </c>
      <c r="K121" t="str">
        <f t="shared" si="24"/>
        <v>"), ac("</v>
      </c>
      <c r="L121" s="58" t="str">
        <f>IF(H85="","",H85)</f>
        <v>Mi</v>
      </c>
      <c r="M121" s="64" t="str">
        <f t="shared" si="6"/>
        <v>","</v>
      </c>
      <c r="N121" s="65" t="str">
        <f t="shared" si="7"/>
        <v>cp</v>
      </c>
      <c r="O121" s="36">
        <f>IF(I85="","",I85)</f>
        <v>91</v>
      </c>
      <c r="P121" s="51" t="str">
        <f t="shared" si="9"/>
        <v>","</v>
      </c>
      <c r="Q121" s="36" t="str">
        <f>IF(J85="","",J85)</f>
        <v/>
      </c>
      <c r="R121" t="str">
        <f t="shared" si="23"/>
        <v>")],</v>
      </c>
      <c r="S121" s="22" t="str">
        <f>IF(K85="","",K85)</f>
        <v/>
      </c>
      <c r="T121" s="22" t="str">
        <f t="shared" si="11"/>
        <v/>
      </c>
      <c r="U121" s="22" t="str">
        <f t="shared" si="12"/>
        <v/>
      </c>
      <c r="V121" s="22" t="str">
        <f>IF(L85="","",L85)</f>
        <v/>
      </c>
      <c r="W121" s="22" t="str">
        <f t="shared" si="13"/>
        <v/>
      </c>
      <c r="X121" s="22" t="str">
        <f>IF(M85="","",M85)</f>
        <v/>
      </c>
      <c r="Y121" s="22" t="str">
        <f t="shared" si="14"/>
        <v/>
      </c>
    </row>
    <row r="122" spans="1:25" ht="24" hidden="1" x14ac:dyDescent="0.55000000000000004">
      <c r="A122" s="13">
        <f t="shared" si="20"/>
        <v>23</v>
      </c>
      <c r="B122" s="14" t="str">
        <f t="shared" si="15"/>
        <v>/* 23*/      [ac("Re", "cp2","m"), ac("Mi","cp98","")],</v>
      </c>
      <c r="C122" s="14"/>
      <c r="D122" s="14">
        <f t="shared" si="22"/>
        <v>23</v>
      </c>
      <c r="E122" s="49" t="s">
        <v>1229</v>
      </c>
      <c r="F122" s="31" t="str">
        <f>E86</f>
        <v>Re</v>
      </c>
      <c r="G122" s="49" t="s">
        <v>1230</v>
      </c>
      <c r="H122" s="31">
        <f>F86</f>
        <v>2</v>
      </c>
      <c r="I122" s="49" t="s">
        <v>1231</v>
      </c>
      <c r="J122" s="31" t="str">
        <f>IF(G86="","",G86)</f>
        <v>m</v>
      </c>
      <c r="K122" t="str">
        <f t="shared" si="24"/>
        <v>"), ac("</v>
      </c>
      <c r="L122" s="57" t="str">
        <f>IF(H86="","",H86)</f>
        <v>Mi</v>
      </c>
      <c r="M122" s="62" t="str">
        <f t="shared" si="6"/>
        <v>","</v>
      </c>
      <c r="N122" s="63" t="str">
        <f t="shared" si="7"/>
        <v>cp</v>
      </c>
      <c r="O122" s="35">
        <f>IF(I86="","",I86)</f>
        <v>98</v>
      </c>
      <c r="P122" s="59" t="str">
        <f t="shared" si="9"/>
        <v>","</v>
      </c>
      <c r="Q122" s="35" t="str">
        <f>IF(J86="","",J86)</f>
        <v/>
      </c>
      <c r="R122" t="str">
        <f t="shared" si="23"/>
        <v>")],</v>
      </c>
      <c r="S122" s="17" t="str">
        <f>IF(K86="","",K86)</f>
        <v/>
      </c>
      <c r="T122" s="17" t="str">
        <f t="shared" si="11"/>
        <v/>
      </c>
      <c r="U122" s="17" t="str">
        <f t="shared" si="12"/>
        <v/>
      </c>
      <c r="V122" s="17" t="str">
        <f>IF(L86="","",L86)</f>
        <v/>
      </c>
      <c r="W122" s="17" t="str">
        <f t="shared" si="13"/>
        <v/>
      </c>
      <c r="X122" s="17" t="str">
        <f>IF(M86="","",M86)</f>
        <v/>
      </c>
      <c r="Y122" s="17" t="str">
        <f t="shared" si="14"/>
        <v/>
      </c>
    </row>
    <row r="123" spans="1:25" ht="24" hidden="1" x14ac:dyDescent="0.55000000000000004">
      <c r="A123" s="13">
        <f t="shared" si="20"/>
        <v>24</v>
      </c>
      <c r="B123" s="14" t="str">
        <f t="shared" si="15"/>
        <v>/* 24*/      [ac("Fa", "cp81","")],</v>
      </c>
      <c r="C123" s="14"/>
      <c r="D123" s="14">
        <f t="shared" si="22"/>
        <v>24</v>
      </c>
      <c r="E123" s="50" t="s">
        <v>1229</v>
      </c>
      <c r="F123" s="34" t="str">
        <f>E87</f>
        <v>Fa</v>
      </c>
      <c r="G123" s="50" t="s">
        <v>1230</v>
      </c>
      <c r="H123" s="34">
        <f>F87</f>
        <v>81</v>
      </c>
      <c r="I123" s="50" t="s">
        <v>1231</v>
      </c>
      <c r="J123" s="34" t="str">
        <f>IF(G87="","",G87)</f>
        <v/>
      </c>
      <c r="K123" t="str">
        <f t="shared" si="24"/>
        <v>"</v>
      </c>
      <c r="L123" s="58" t="str">
        <f>IF(H87="","",H87)</f>
        <v/>
      </c>
      <c r="M123" s="64" t="str">
        <f t="shared" si="6"/>
        <v/>
      </c>
      <c r="N123" s="65" t="str">
        <f t="shared" si="7"/>
        <v/>
      </c>
      <c r="O123" s="36" t="str">
        <f>IF(I87="","",I87)</f>
        <v/>
      </c>
      <c r="P123" s="51" t="str">
        <f t="shared" si="9"/>
        <v/>
      </c>
      <c r="Q123" s="36" t="str">
        <f>IF(J87="","",J87)</f>
        <v/>
      </c>
      <c r="R123" t="str">
        <f t="shared" si="23"/>
        <v>)],</v>
      </c>
      <c r="S123" s="22" t="str">
        <f>IF(K87="","",K87)</f>
        <v/>
      </c>
      <c r="T123" s="22" t="str">
        <f t="shared" si="11"/>
        <v/>
      </c>
      <c r="U123" s="22" t="str">
        <f t="shared" si="12"/>
        <v/>
      </c>
      <c r="V123" s="22" t="str">
        <f>IF(L87="","",L87)</f>
        <v/>
      </c>
      <c r="W123" s="22" t="str">
        <f t="shared" si="13"/>
        <v/>
      </c>
      <c r="X123" s="22" t="str">
        <f>IF(M87="","",M87)</f>
        <v/>
      </c>
      <c r="Y123" s="22" t="str">
        <f t="shared" si="14"/>
        <v/>
      </c>
    </row>
    <row r="124" spans="1:25" ht="24" hidden="1" x14ac:dyDescent="0.55000000000000004">
      <c r="A124" s="13">
        <f t="shared" si="20"/>
        <v>25</v>
      </c>
      <c r="B124" s="14" t="str">
        <f t="shared" si="15"/>
        <v>/* 25*/      [ac("Mi", "cp47","")],</v>
      </c>
      <c r="C124" s="14"/>
      <c r="D124" s="14">
        <f t="shared" si="22"/>
        <v>25</v>
      </c>
      <c r="E124" s="49" t="s">
        <v>1229</v>
      </c>
      <c r="F124" s="31" t="str">
        <f>E88</f>
        <v>Mi</v>
      </c>
      <c r="G124" s="49" t="s">
        <v>1230</v>
      </c>
      <c r="H124" s="31">
        <f>F88</f>
        <v>47</v>
      </c>
      <c r="I124" s="49" t="s">
        <v>1231</v>
      </c>
      <c r="J124" s="31" t="str">
        <f>IF(G88="","",G88)</f>
        <v/>
      </c>
      <c r="K124" t="str">
        <f t="shared" si="24"/>
        <v>"</v>
      </c>
      <c r="L124" s="57" t="str">
        <f>IF(H88="","",H88)</f>
        <v/>
      </c>
      <c r="M124" s="62" t="str">
        <f t="shared" si="6"/>
        <v/>
      </c>
      <c r="N124" s="63" t="str">
        <f t="shared" si="7"/>
        <v/>
      </c>
      <c r="O124" s="35" t="str">
        <f>IF(I88="","",I88)</f>
        <v/>
      </c>
      <c r="P124" s="59" t="str">
        <f t="shared" si="9"/>
        <v/>
      </c>
      <c r="Q124" s="35" t="str">
        <f>IF(J88="","",J88)</f>
        <v/>
      </c>
      <c r="R124" t="str">
        <f t="shared" si="23"/>
        <v>)],</v>
      </c>
      <c r="S124" s="17" t="str">
        <f>IF(K88="","",K88)</f>
        <v/>
      </c>
      <c r="T124" s="17" t="str">
        <f t="shared" si="11"/>
        <v/>
      </c>
      <c r="U124" s="17" t="str">
        <f t="shared" si="12"/>
        <v/>
      </c>
      <c r="V124" s="17" t="str">
        <f>IF(L88="","",L88)</f>
        <v/>
      </c>
      <c r="W124" s="17" t="str">
        <f t="shared" si="13"/>
        <v/>
      </c>
      <c r="X124" s="17" t="str">
        <f>IF(M88="","",M88)</f>
        <v/>
      </c>
      <c r="Y124" s="17" t="str">
        <f t="shared" si="14"/>
        <v/>
      </c>
    </row>
    <row r="125" spans="1:25" ht="24" hidden="1" x14ac:dyDescent="0.55000000000000004">
      <c r="A125" s="13">
        <f t="shared" si="20"/>
        <v>26</v>
      </c>
      <c r="B125" s="14" t="str">
        <f t="shared" si="15"/>
        <v>/* 26*/      [ac("Re", "cp2","m"), ac("Mi","cp64","")],</v>
      </c>
      <c r="C125" s="14"/>
      <c r="D125" s="14">
        <f t="shared" si="22"/>
        <v>26</v>
      </c>
      <c r="E125" s="50" t="s">
        <v>1229</v>
      </c>
      <c r="F125" s="34" t="str">
        <f>E89</f>
        <v>Re</v>
      </c>
      <c r="G125" s="50" t="s">
        <v>1230</v>
      </c>
      <c r="H125" s="34">
        <f>F89</f>
        <v>2</v>
      </c>
      <c r="I125" s="50" t="s">
        <v>1231</v>
      </c>
      <c r="J125" s="34" t="str">
        <f>IF(G89="","",G89)</f>
        <v>m</v>
      </c>
      <c r="K125" t="str">
        <f t="shared" si="24"/>
        <v>"), ac("</v>
      </c>
      <c r="L125" s="58" t="str">
        <f>IF(H89="","",H89)</f>
        <v>Mi</v>
      </c>
      <c r="M125" s="64" t="str">
        <f t="shared" si="6"/>
        <v>","</v>
      </c>
      <c r="N125" s="65" t="str">
        <f t="shared" si="7"/>
        <v>cp</v>
      </c>
      <c r="O125" s="36">
        <f>IF(I89="","",I89)</f>
        <v>64</v>
      </c>
      <c r="P125" s="51" t="str">
        <f t="shared" si="9"/>
        <v>","</v>
      </c>
      <c r="Q125" s="36" t="str">
        <f>IF(J89="","",J89)</f>
        <v/>
      </c>
      <c r="R125" t="str">
        <f t="shared" si="23"/>
        <v>")],</v>
      </c>
      <c r="S125" s="22" t="str">
        <f>IF(K89="","",K89)</f>
        <v/>
      </c>
      <c r="T125" s="22" t="str">
        <f t="shared" si="11"/>
        <v/>
      </c>
      <c r="U125" s="22" t="str">
        <f t="shared" si="12"/>
        <v/>
      </c>
      <c r="V125" s="22" t="str">
        <f>IF(L89="","",L89)</f>
        <v/>
      </c>
      <c r="W125" s="22" t="str">
        <f t="shared" si="13"/>
        <v/>
      </c>
      <c r="X125" s="22" t="str">
        <f>IF(M89="","",M89)</f>
        <v/>
      </c>
      <c r="Y125" s="22" t="str">
        <f t="shared" si="14"/>
        <v/>
      </c>
    </row>
    <row r="126" spans="1:25" ht="24" hidden="1" x14ac:dyDescent="0.55000000000000004">
      <c r="A126" s="13">
        <f t="shared" si="20"/>
        <v>27</v>
      </c>
      <c r="B126" s="14" t="str">
        <f t="shared" si="15"/>
        <v>/* 27*/      [ac("Fa", "cp33",""), ac("Mi","cp89","")],</v>
      </c>
      <c r="C126" s="14"/>
      <c r="D126" s="14">
        <f t="shared" si="22"/>
        <v>27</v>
      </c>
      <c r="E126" s="49" t="s">
        <v>1229</v>
      </c>
      <c r="F126" s="31" t="str">
        <f>E90</f>
        <v>Fa</v>
      </c>
      <c r="G126" s="49" t="s">
        <v>1230</v>
      </c>
      <c r="H126" s="31">
        <f>F90</f>
        <v>33</v>
      </c>
      <c r="I126" s="49" t="s">
        <v>1231</v>
      </c>
      <c r="J126" s="31" t="str">
        <f>IF(G93="","",G93)</f>
        <v/>
      </c>
      <c r="K126" t="str">
        <f t="shared" si="24"/>
        <v>"), ac("</v>
      </c>
      <c r="L126" s="57" t="str">
        <f>IF(H90="","",H90)</f>
        <v>Mi</v>
      </c>
      <c r="M126" s="62" t="str">
        <f t="shared" si="6"/>
        <v>","</v>
      </c>
      <c r="N126" s="63" t="str">
        <f t="shared" si="7"/>
        <v>cp</v>
      </c>
      <c r="O126" s="35">
        <f>IF(I90="","",I90)</f>
        <v>89</v>
      </c>
      <c r="P126" s="59" t="str">
        <f t="shared" si="9"/>
        <v>","</v>
      </c>
      <c r="Q126" s="35" t="str">
        <f>IF(J90="","",J90)</f>
        <v/>
      </c>
      <c r="R126" t="str">
        <f t="shared" si="23"/>
        <v>")],</v>
      </c>
      <c r="S126" s="17" t="str">
        <f>IF(K90="","",K90)</f>
        <v/>
      </c>
      <c r="T126" s="17" t="str">
        <f t="shared" si="11"/>
        <v/>
      </c>
      <c r="U126" s="17" t="str">
        <f t="shared" si="12"/>
        <v/>
      </c>
      <c r="V126" s="17" t="str">
        <f>IF(L90="","",L90)</f>
        <v/>
      </c>
      <c r="W126" s="17" t="str">
        <f t="shared" si="13"/>
        <v/>
      </c>
      <c r="X126" s="17" t="str">
        <f>IF(M90="","",M90)</f>
        <v/>
      </c>
      <c r="Y126" s="17" t="str">
        <f t="shared" si="14"/>
        <v/>
      </c>
    </row>
    <row r="127" spans="1:25" x14ac:dyDescent="0.55000000000000004">
      <c r="B127" s="72" t="s">
        <v>1238</v>
      </c>
    </row>
    <row r="129" spans="1:17" x14ac:dyDescent="0.55000000000000004">
      <c r="B129" s="69" t="s">
        <v>1355</v>
      </c>
    </row>
    <row r="130" spans="1:17" x14ac:dyDescent="0.55000000000000004">
      <c r="B130" s="74" t="s">
        <v>1356</v>
      </c>
      <c r="E130" t="s">
        <v>1190</v>
      </c>
      <c r="F130" s="15" t="s">
        <v>1282</v>
      </c>
      <c r="G130" s="15" t="s">
        <v>1283</v>
      </c>
      <c r="H130" s="15" t="s">
        <v>1190</v>
      </c>
      <c r="I130" s="15" t="s">
        <v>1282</v>
      </c>
      <c r="J130" s="32" t="s">
        <v>1283</v>
      </c>
      <c r="O130"/>
      <c r="Q130"/>
    </row>
    <row r="131" spans="1:17" ht="27" x14ac:dyDescent="0.65">
      <c r="A131" s="13">
        <v>1</v>
      </c>
      <c r="B131" s="14" t="str">
        <f>_xlfn.CONCAT("/* ",A131," */", "        ","""", C131,"""",",")</f>
        <v>/* 1 */        "A LA CENA DEL CORDERO,",</v>
      </c>
      <c r="C131" s="13" t="s">
        <v>1286</v>
      </c>
      <c r="D131" s="13">
        <v>1</v>
      </c>
      <c r="E131" s="42" t="s">
        <v>1123</v>
      </c>
      <c r="F131" s="43">
        <v>18</v>
      </c>
      <c r="G131" s="44" t="s">
        <v>1232</v>
      </c>
      <c r="H131" s="40" t="s">
        <v>1235</v>
      </c>
      <c r="I131" s="37">
        <v>50</v>
      </c>
      <c r="J131" s="38"/>
      <c r="K131" s="42"/>
      <c r="L131" s="43"/>
      <c r="M131" s="44"/>
      <c r="O131"/>
      <c r="Q131"/>
    </row>
    <row r="132" spans="1:17" ht="27" x14ac:dyDescent="0.65">
      <c r="A132" s="13">
        <f>+A131+1</f>
        <v>2</v>
      </c>
      <c r="B132" s="14" t="str">
        <f>_xlfn.CONCAT("/* ",A132," */", "        ","""", C132,"""",",")</f>
        <v>/* 2 */        "VESTIDOS CON BLANCAS TÚNICAS,",</v>
      </c>
      <c r="C132" s="13" t="s">
        <v>1287</v>
      </c>
      <c r="D132" s="13">
        <v>2</v>
      </c>
      <c r="E132" s="45" t="s">
        <v>1123</v>
      </c>
      <c r="F132" s="47">
        <v>18</v>
      </c>
      <c r="G132" s="47" t="s">
        <v>1232</v>
      </c>
      <c r="H132" s="41" t="s">
        <v>1150</v>
      </c>
      <c r="I132" s="39">
        <v>50</v>
      </c>
      <c r="J132" s="39"/>
      <c r="K132" s="45"/>
      <c r="L132" s="47"/>
      <c r="M132" s="47"/>
      <c r="O132"/>
      <c r="Q132"/>
    </row>
    <row r="133" spans="1:17" ht="27" x14ac:dyDescent="0.65">
      <c r="A133" s="13">
        <f t="shared" ref="A133:A156" si="25">+A132+1</f>
        <v>3</v>
      </c>
      <c r="B133" s="14" t="str">
        <f>_xlfn.CONCAT("/* ",A133," */", "        ","""", C133,"""",",")</f>
        <v>/* 3 */        "ATRAVESADO EL MAR ROJO,",</v>
      </c>
      <c r="C133" s="13" t="s">
        <v>1288</v>
      </c>
      <c r="D133" s="13">
        <v>3</v>
      </c>
      <c r="E133" s="42"/>
      <c r="F133" s="43">
        <v>5000</v>
      </c>
      <c r="G133" s="44"/>
      <c r="H133" s="40"/>
      <c r="I133" s="37"/>
      <c r="J133" s="38"/>
      <c r="K133" s="42"/>
      <c r="L133" s="43"/>
      <c r="M133" s="44"/>
      <c r="O133"/>
      <c r="Q133"/>
    </row>
    <row r="134" spans="1:17" ht="27" x14ac:dyDescent="0.65">
      <c r="A134" s="13">
        <f t="shared" si="25"/>
        <v>4</v>
      </c>
      <c r="B134" s="14" t="str">
        <f t="shared" ref="B134:B156" si="26">_xlfn.CONCAT("/* ",A134," */", "        ","""", C134,"""",",")</f>
        <v>/* 4 */        "CANTAMOS A CRISTO, EL SEÑOR",</v>
      </c>
      <c r="C134" s="30" t="s">
        <v>1289</v>
      </c>
      <c r="D134" s="13">
        <v>4</v>
      </c>
      <c r="E134" s="45" t="s">
        <v>1117</v>
      </c>
      <c r="F134" s="47">
        <v>18</v>
      </c>
      <c r="G134" s="47"/>
      <c r="H134" s="41"/>
      <c r="I134" s="39"/>
      <c r="J134" s="39"/>
      <c r="K134" s="45"/>
      <c r="L134" s="47"/>
      <c r="M134" s="47"/>
      <c r="O134"/>
      <c r="Q134"/>
    </row>
    <row r="135" spans="1:17" ht="27" x14ac:dyDescent="0.65">
      <c r="A135" s="13">
        <f t="shared" si="25"/>
        <v>5</v>
      </c>
      <c r="B135" s="14" t="str">
        <f t="shared" si="26"/>
        <v>/* 5 */        "A LA CENA DEL CORDERO,",</v>
      </c>
      <c r="C135" s="13" t="s">
        <v>1286</v>
      </c>
      <c r="D135" s="13">
        <v>1</v>
      </c>
      <c r="E135" s="42" t="s">
        <v>1123</v>
      </c>
      <c r="F135" s="43">
        <v>18</v>
      </c>
      <c r="G135" s="44" t="s">
        <v>1232</v>
      </c>
      <c r="H135" s="40" t="s">
        <v>1235</v>
      </c>
      <c r="I135" s="37">
        <v>50</v>
      </c>
      <c r="J135" s="38"/>
      <c r="K135" s="42"/>
      <c r="L135" s="43"/>
      <c r="M135" s="44"/>
      <c r="O135"/>
      <c r="Q135"/>
    </row>
    <row r="136" spans="1:17" ht="27" x14ac:dyDescent="0.65">
      <c r="A136" s="13">
        <f t="shared" si="25"/>
        <v>6</v>
      </c>
      <c r="B136" s="14" t="str">
        <f t="shared" si="26"/>
        <v>/* 6 */        "VESTIDOS CON BLANCAS TÚNICAS,",</v>
      </c>
      <c r="C136" s="13" t="s">
        <v>1287</v>
      </c>
      <c r="D136" s="13">
        <v>2</v>
      </c>
      <c r="E136" s="45" t="s">
        <v>1123</v>
      </c>
      <c r="F136" s="47">
        <v>18</v>
      </c>
      <c r="G136" s="47" t="s">
        <v>1232</v>
      </c>
      <c r="H136" s="41" t="s">
        <v>1150</v>
      </c>
      <c r="I136" s="39">
        <v>50</v>
      </c>
      <c r="J136" s="39"/>
      <c r="K136" s="45"/>
      <c r="L136" s="47"/>
      <c r="M136" s="47"/>
      <c r="O136"/>
    </row>
    <row r="137" spans="1:17" ht="27" x14ac:dyDescent="0.65">
      <c r="A137" s="13">
        <f t="shared" si="25"/>
        <v>7</v>
      </c>
      <c r="B137" s="14" t="str">
        <f t="shared" si="26"/>
        <v>/* 7 */        "ATRAVESADO EL MAR ROJO,",</v>
      </c>
      <c r="C137" s="13" t="s">
        <v>1288</v>
      </c>
      <c r="D137" s="13">
        <v>3</v>
      </c>
      <c r="E137" s="42"/>
      <c r="F137" s="43">
        <v>5000</v>
      </c>
      <c r="G137" s="44"/>
      <c r="H137" s="40"/>
      <c r="I137" s="37"/>
      <c r="J137" s="38"/>
      <c r="K137" s="42"/>
      <c r="L137" s="43"/>
      <c r="M137" s="44"/>
      <c r="O137"/>
    </row>
    <row r="138" spans="1:17" ht="27" x14ac:dyDescent="0.65">
      <c r="A138" s="13">
        <f t="shared" si="25"/>
        <v>8</v>
      </c>
      <c r="B138" s="14" t="str">
        <f t="shared" si="26"/>
        <v>/* 8 */        "CANTAMOS A CRISTO, EL SEÑOR",</v>
      </c>
      <c r="C138" s="30" t="s">
        <v>1289</v>
      </c>
      <c r="D138" s="13">
        <v>4</v>
      </c>
      <c r="E138" s="45" t="s">
        <v>1117</v>
      </c>
      <c r="F138" s="47">
        <v>18</v>
      </c>
      <c r="G138" s="47"/>
      <c r="H138" s="41"/>
      <c r="I138" s="39"/>
      <c r="J138" s="39"/>
      <c r="K138" s="45"/>
      <c r="L138" s="47"/>
      <c r="M138" s="47"/>
      <c r="O138"/>
    </row>
    <row r="139" spans="1:17" ht="27" x14ac:dyDescent="0.65">
      <c r="A139" s="13">
        <f t="shared" si="25"/>
        <v>9</v>
      </c>
      <c r="B139" s="14" t="str">
        <f t="shared" si="26"/>
        <v>/* 9 */        "A LA CENA DEL CORDERO,",</v>
      </c>
      <c r="C139" s="13" t="s">
        <v>1286</v>
      </c>
      <c r="D139" s="13">
        <v>1</v>
      </c>
      <c r="E139" s="42" t="s">
        <v>1123</v>
      </c>
      <c r="F139" s="43">
        <v>18</v>
      </c>
      <c r="G139" s="44" t="s">
        <v>1232</v>
      </c>
      <c r="H139" s="40" t="s">
        <v>1235</v>
      </c>
      <c r="I139" s="37">
        <v>50</v>
      </c>
      <c r="J139" s="38"/>
      <c r="K139" s="42"/>
      <c r="L139" s="43"/>
      <c r="M139" s="44"/>
      <c r="O139"/>
    </row>
    <row r="140" spans="1:17" ht="27" x14ac:dyDescent="0.65">
      <c r="A140" s="13">
        <f t="shared" si="25"/>
        <v>10</v>
      </c>
      <c r="B140" s="14" t="str">
        <f t="shared" si="26"/>
        <v>/* 10 */        "VESTIDOS CON BLANCAS TÚNICAS,",</v>
      </c>
      <c r="C140" s="13" t="s">
        <v>1287</v>
      </c>
      <c r="D140" s="13">
        <v>2</v>
      </c>
      <c r="E140" s="45" t="s">
        <v>1123</v>
      </c>
      <c r="F140" s="47">
        <v>18</v>
      </c>
      <c r="G140" s="47" t="s">
        <v>1232</v>
      </c>
      <c r="H140" s="41" t="s">
        <v>1150</v>
      </c>
      <c r="I140" s="39">
        <v>50</v>
      </c>
      <c r="J140" s="39"/>
      <c r="K140" s="45"/>
      <c r="L140" s="47"/>
      <c r="M140" s="47"/>
      <c r="O140"/>
    </row>
    <row r="141" spans="1:17" ht="27" x14ac:dyDescent="0.65">
      <c r="A141" s="13">
        <f t="shared" si="25"/>
        <v>11</v>
      </c>
      <c r="B141" s="14" t="str">
        <f t="shared" si="26"/>
        <v>/* 11 */        "ATRAVESADO EL MAR ROJO,",</v>
      </c>
      <c r="C141" s="13" t="s">
        <v>1288</v>
      </c>
      <c r="D141" s="13">
        <v>3</v>
      </c>
      <c r="E141" s="42"/>
      <c r="F141" s="43">
        <v>5000</v>
      </c>
      <c r="G141" s="44"/>
      <c r="H141" s="40"/>
      <c r="I141" s="37"/>
      <c r="J141" s="38"/>
      <c r="K141" s="42"/>
      <c r="L141" s="43"/>
      <c r="M141" s="44"/>
      <c r="O141"/>
    </row>
    <row r="142" spans="1:17" ht="27" x14ac:dyDescent="0.65">
      <c r="A142" s="13">
        <f t="shared" si="25"/>
        <v>12</v>
      </c>
      <c r="B142" s="14" t="str">
        <f t="shared" si="26"/>
        <v>/* 12 */        "CANTAMOS A CRISTO, EL SEÑOR",</v>
      </c>
      <c r="C142" s="30" t="s">
        <v>1289</v>
      </c>
      <c r="D142" s="13">
        <v>4</v>
      </c>
      <c r="E142" s="45" t="s">
        <v>1117</v>
      </c>
      <c r="F142" s="47">
        <v>18</v>
      </c>
      <c r="G142" s="47"/>
      <c r="H142" s="41"/>
      <c r="I142" s="39"/>
      <c r="J142" s="39"/>
      <c r="K142" s="45"/>
      <c r="L142" s="47"/>
      <c r="M142" s="47"/>
      <c r="O142"/>
    </row>
    <row r="143" spans="1:17" ht="27" x14ac:dyDescent="0.65">
      <c r="A143" s="13">
        <f t="shared" si="25"/>
        <v>13</v>
      </c>
      <c r="B143" s="14" t="str">
        <f t="shared" si="26"/>
        <v>/* 13 */        "AMÉN",</v>
      </c>
      <c r="C143" s="13" t="s">
        <v>1290</v>
      </c>
      <c r="D143" s="13">
        <f t="shared" ref="D143:D150" si="27">A143</f>
        <v>13</v>
      </c>
      <c r="E143" s="42" t="s">
        <v>1235</v>
      </c>
      <c r="F143" s="43">
        <v>18</v>
      </c>
      <c r="G143" s="44"/>
      <c r="H143" s="40" t="s">
        <v>1123</v>
      </c>
      <c r="I143" s="37">
        <v>20</v>
      </c>
      <c r="J143" s="38" t="s">
        <v>1232</v>
      </c>
      <c r="K143" s="42"/>
      <c r="L143" s="43"/>
      <c r="M143" s="44"/>
      <c r="O143"/>
    </row>
    <row r="144" spans="1:17" ht="27" hidden="1" x14ac:dyDescent="0.65">
      <c r="A144" s="13">
        <f t="shared" si="25"/>
        <v>14</v>
      </c>
      <c r="B144" s="14" t="str">
        <f t="shared" si="26"/>
        <v>/* 14 */        "",</v>
      </c>
      <c r="C144" s="30"/>
      <c r="D144" s="13">
        <f t="shared" si="27"/>
        <v>14</v>
      </c>
      <c r="E144" s="45" t="s">
        <v>1123</v>
      </c>
      <c r="F144" s="47">
        <v>35</v>
      </c>
      <c r="G144" s="47" t="s">
        <v>1232</v>
      </c>
      <c r="H144" s="41"/>
      <c r="I144" s="39"/>
      <c r="J144" s="39"/>
      <c r="K144" s="45"/>
      <c r="L144" s="47"/>
      <c r="M144" s="47"/>
      <c r="O144"/>
    </row>
    <row r="145" spans="1:28" ht="27" hidden="1" x14ac:dyDescent="0.65">
      <c r="A145" s="13">
        <f t="shared" si="25"/>
        <v>15</v>
      </c>
      <c r="B145" s="14" t="str">
        <f t="shared" si="26"/>
        <v>/* 15 */        "",</v>
      </c>
      <c r="D145" s="13">
        <f t="shared" si="27"/>
        <v>15</v>
      </c>
      <c r="E145" s="42" t="s">
        <v>1178</v>
      </c>
      <c r="F145" s="43">
        <v>2</v>
      </c>
      <c r="G145" s="44" t="s">
        <v>1232</v>
      </c>
      <c r="H145" s="40" t="s">
        <v>1117</v>
      </c>
      <c r="I145" s="37">
        <v>77</v>
      </c>
      <c r="J145" s="38"/>
      <c r="K145" s="42"/>
      <c r="L145" s="43"/>
      <c r="M145" s="44"/>
      <c r="O145"/>
    </row>
    <row r="146" spans="1:28" ht="27" hidden="1" x14ac:dyDescent="0.65">
      <c r="A146" s="13">
        <f t="shared" si="25"/>
        <v>16</v>
      </c>
      <c r="B146" s="14" t="str">
        <f t="shared" si="26"/>
        <v>/* 16 */        "",</v>
      </c>
      <c r="D146" s="13">
        <f t="shared" si="27"/>
        <v>16</v>
      </c>
      <c r="E146" s="45" t="s">
        <v>1123</v>
      </c>
      <c r="F146" s="47">
        <v>2</v>
      </c>
      <c r="G146" s="47" t="s">
        <v>1232</v>
      </c>
      <c r="H146" s="41"/>
      <c r="I146" s="39"/>
      <c r="J146" s="39"/>
      <c r="K146" s="45"/>
      <c r="L146" s="47"/>
      <c r="M146" s="47"/>
      <c r="O146"/>
    </row>
    <row r="147" spans="1:28" ht="27" hidden="1" x14ac:dyDescent="0.65">
      <c r="A147" s="13">
        <f t="shared" si="25"/>
        <v>17</v>
      </c>
      <c r="B147" s="14" t="str">
        <f t="shared" si="26"/>
        <v>/* 17 */        "",</v>
      </c>
      <c r="D147" s="13">
        <f t="shared" si="27"/>
        <v>17</v>
      </c>
      <c r="E147" s="42" t="s">
        <v>1178</v>
      </c>
      <c r="F147" s="43">
        <v>44</v>
      </c>
      <c r="G147" s="44" t="s">
        <v>1232</v>
      </c>
      <c r="H147" s="40"/>
      <c r="I147" s="37"/>
      <c r="J147" s="38"/>
      <c r="K147" s="42"/>
      <c r="L147" s="43"/>
      <c r="M147" s="44"/>
      <c r="O147"/>
    </row>
    <row r="148" spans="1:28" ht="27" hidden="1" x14ac:dyDescent="0.65">
      <c r="A148" s="13">
        <f t="shared" si="25"/>
        <v>18</v>
      </c>
      <c r="B148" s="14" t="str">
        <f t="shared" si="26"/>
        <v>/* 18 */        "",</v>
      </c>
      <c r="D148" s="13">
        <f t="shared" si="27"/>
        <v>18</v>
      </c>
      <c r="E148" s="45" t="s">
        <v>1117</v>
      </c>
      <c r="F148" s="47">
        <v>14</v>
      </c>
      <c r="G148" s="47"/>
      <c r="H148" s="41"/>
      <c r="I148" s="39"/>
      <c r="J148" s="39"/>
      <c r="K148" s="45"/>
      <c r="L148" s="47"/>
      <c r="M148" s="47"/>
      <c r="O148"/>
    </row>
    <row r="149" spans="1:28" ht="27" hidden="1" x14ac:dyDescent="0.65">
      <c r="A149" s="13">
        <f t="shared" si="25"/>
        <v>19</v>
      </c>
      <c r="B149" s="14" t="str">
        <f t="shared" si="26"/>
        <v>/* 19 */        "",</v>
      </c>
      <c r="C149" s="30"/>
      <c r="D149" s="13">
        <f t="shared" si="27"/>
        <v>19</v>
      </c>
      <c r="E149" s="42" t="s">
        <v>1123</v>
      </c>
      <c r="F149" s="43">
        <v>35</v>
      </c>
      <c r="G149" s="44" t="s">
        <v>1232</v>
      </c>
      <c r="H149" s="40"/>
      <c r="I149" s="37"/>
      <c r="J149" s="38"/>
      <c r="K149" s="42"/>
      <c r="L149" s="43"/>
      <c r="M149" s="44"/>
      <c r="O149"/>
    </row>
    <row r="150" spans="1:28" ht="27" hidden="1" x14ac:dyDescent="0.65">
      <c r="A150" s="13">
        <f t="shared" si="25"/>
        <v>20</v>
      </c>
      <c r="B150" s="14" t="str">
        <f t="shared" si="26"/>
        <v>/* 20 */        "",</v>
      </c>
      <c r="D150" s="13">
        <f t="shared" si="27"/>
        <v>20</v>
      </c>
      <c r="E150" s="45" t="s">
        <v>1178</v>
      </c>
      <c r="F150" s="47">
        <v>2</v>
      </c>
      <c r="G150" s="47" t="s">
        <v>1232</v>
      </c>
      <c r="H150" s="41" t="s">
        <v>1117</v>
      </c>
      <c r="I150" s="39">
        <v>77</v>
      </c>
      <c r="J150" s="39"/>
      <c r="K150" s="45"/>
      <c r="L150" s="47"/>
      <c r="M150" s="47"/>
      <c r="O150"/>
    </row>
    <row r="151" spans="1:28" ht="27" hidden="1" x14ac:dyDescent="0.65">
      <c r="A151" s="13">
        <f t="shared" si="25"/>
        <v>21</v>
      </c>
      <c r="B151" s="14" t="str">
        <f t="shared" si="26"/>
        <v>/* 21 */        "",</v>
      </c>
      <c r="E151" s="42"/>
      <c r="F151" s="43"/>
      <c r="G151" s="44"/>
      <c r="H151" s="40"/>
      <c r="I151" s="37"/>
      <c r="J151" s="38"/>
      <c r="K151" s="42"/>
      <c r="L151" s="43"/>
      <c r="M151" s="44"/>
      <c r="O151"/>
    </row>
    <row r="152" spans="1:28" ht="27" hidden="1" x14ac:dyDescent="0.65">
      <c r="A152" s="13">
        <f t="shared" si="25"/>
        <v>22</v>
      </c>
      <c r="B152" s="14" t="str">
        <f t="shared" si="26"/>
        <v>/* 22 */        "",</v>
      </c>
      <c r="E152" s="45"/>
      <c r="F152" s="47"/>
      <c r="G152" s="47"/>
      <c r="H152" s="41"/>
      <c r="I152" s="39"/>
      <c r="J152" s="39"/>
      <c r="K152" s="45"/>
      <c r="L152" s="47"/>
      <c r="M152" s="47"/>
      <c r="O152"/>
    </row>
    <row r="153" spans="1:28" ht="27" hidden="1" x14ac:dyDescent="0.65">
      <c r="A153" s="13">
        <f t="shared" si="25"/>
        <v>23</v>
      </c>
      <c r="B153" s="14" t="str">
        <f t="shared" si="26"/>
        <v>/* 23 */        "",</v>
      </c>
      <c r="E153" s="42"/>
      <c r="F153" s="43"/>
      <c r="G153" s="44"/>
      <c r="H153" s="40"/>
      <c r="I153" s="37"/>
      <c r="J153" s="38"/>
      <c r="K153" s="42"/>
      <c r="L153" s="43"/>
      <c r="M153" s="44"/>
      <c r="O153"/>
    </row>
    <row r="154" spans="1:28" ht="27" hidden="1" x14ac:dyDescent="0.65">
      <c r="A154" s="13">
        <f t="shared" si="25"/>
        <v>24</v>
      </c>
      <c r="B154" s="14" t="str">
        <f t="shared" si="26"/>
        <v>/* 24 */        "",</v>
      </c>
      <c r="E154" s="45"/>
      <c r="F154" s="47"/>
      <c r="G154" s="47"/>
      <c r="H154" s="41"/>
      <c r="I154" s="39"/>
      <c r="J154" s="39"/>
      <c r="K154" s="45"/>
      <c r="L154" s="47"/>
      <c r="M154" s="47"/>
      <c r="O154"/>
    </row>
    <row r="155" spans="1:28" ht="27" hidden="1" x14ac:dyDescent="0.65">
      <c r="A155" s="13">
        <f t="shared" si="25"/>
        <v>25</v>
      </c>
      <c r="B155" s="14" t="str">
        <f t="shared" si="26"/>
        <v>/* 25 */        "",</v>
      </c>
      <c r="E155" s="42"/>
      <c r="F155" s="43"/>
      <c r="G155" s="44"/>
      <c r="H155" s="40"/>
      <c r="I155" s="37"/>
      <c r="J155" s="38"/>
      <c r="K155" s="42"/>
      <c r="L155" s="43"/>
      <c r="M155" s="44"/>
      <c r="O155"/>
    </row>
    <row r="156" spans="1:28" ht="27" hidden="1" x14ac:dyDescent="0.65">
      <c r="A156" s="13">
        <f t="shared" si="25"/>
        <v>26</v>
      </c>
      <c r="B156" s="14" t="str">
        <f t="shared" si="26"/>
        <v>/* 26 */        "",</v>
      </c>
      <c r="E156" s="45"/>
      <c r="F156" s="47"/>
      <c r="G156" s="47"/>
      <c r="H156" s="41"/>
      <c r="I156" s="39"/>
      <c r="J156" s="39"/>
      <c r="K156" s="45"/>
      <c r="L156" s="47"/>
      <c r="M156" s="47"/>
      <c r="O156"/>
    </row>
    <row r="157" spans="1:28" ht="27" x14ac:dyDescent="0.65">
      <c r="E157" s="45"/>
      <c r="F157" s="47"/>
      <c r="G157" s="47"/>
      <c r="H157" s="41"/>
      <c r="I157" s="39"/>
      <c r="J157" s="39"/>
      <c r="K157" s="45"/>
      <c r="L157" s="47"/>
      <c r="M157" s="47"/>
      <c r="O157"/>
    </row>
    <row r="158" spans="1:28" ht="36.5" x14ac:dyDescent="0.55000000000000004">
      <c r="B158" s="72" t="s">
        <v>1238</v>
      </c>
      <c r="K158" s="32"/>
      <c r="L158" s="32"/>
      <c r="M158" s="32"/>
      <c r="O158" s="32"/>
      <c r="P158" s="60"/>
      <c r="R158" s="53"/>
    </row>
    <row r="159" spans="1:28" x14ac:dyDescent="0.55000000000000004">
      <c r="B159" s="74" t="s">
        <v>1357</v>
      </c>
      <c r="F159" t="s">
        <v>1247</v>
      </c>
      <c r="G159" t="s">
        <v>1248</v>
      </c>
      <c r="H159" t="s">
        <v>152</v>
      </c>
      <c r="I159"/>
      <c r="J159" s="33" t="s">
        <v>1232</v>
      </c>
      <c r="L159" t="s">
        <v>1247</v>
      </c>
      <c r="N159" s="52" t="s">
        <v>1248</v>
      </c>
      <c r="O159" t="s">
        <v>152</v>
      </c>
      <c r="Q159" s="32" t="s">
        <v>1232</v>
      </c>
      <c r="S159" t="s">
        <v>1247</v>
      </c>
      <c r="U159" t="s">
        <v>1248</v>
      </c>
      <c r="V159" t="s">
        <v>152</v>
      </c>
      <c r="X159" t="s">
        <v>1232</v>
      </c>
    </row>
    <row r="160" spans="1:28" ht="24" x14ac:dyDescent="0.55000000000000004">
      <c r="A160" s="13">
        <v>1</v>
      </c>
      <c r="B160" s="14" t="str">
        <f>_xlfn.CONCAT("/* ",A160,"*/      ",E160:Y160)</f>
        <v>/* 1*/      [ac("La", "cp18","m"), ac("Sol","cp50","")],</v>
      </c>
      <c r="C160" s="14"/>
      <c r="D160" s="14">
        <f>A160</f>
        <v>1</v>
      </c>
      <c r="E160" s="54" t="s">
        <v>1229</v>
      </c>
      <c r="F160" s="48" t="str">
        <f>IF(E131="","",E131)</f>
        <v>La</v>
      </c>
      <c r="G160" s="54" t="s">
        <v>1230</v>
      </c>
      <c r="H160" s="31">
        <f>IF(F131="","",F131)</f>
        <v>18</v>
      </c>
      <c r="I160" s="54" t="s">
        <v>1231</v>
      </c>
      <c r="J160" s="31" t="str">
        <f>IF(G131="","",G131)</f>
        <v>m</v>
      </c>
      <c r="K160" t="str">
        <f t="shared" ref="K160:K188" si="28">IF(L160="","""","""), ac(""")</f>
        <v>"), ac("</v>
      </c>
      <c r="L160" s="57" t="str">
        <f>IF(H131="","",H131)</f>
        <v>Sol</v>
      </c>
      <c r="M160" s="62" t="str">
        <f t="shared" ref="M160:M188" si="29">IF(L160="","",""",""")</f>
        <v>","</v>
      </c>
      <c r="N160" s="63" t="str">
        <f t="shared" ref="N160:N188" si="30">IF(L160="","","cp")</f>
        <v>cp</v>
      </c>
      <c r="O160" s="35">
        <f>IF(I131="","",I131)</f>
        <v>50</v>
      </c>
      <c r="P160" s="63" t="str">
        <f t="shared" ref="P160:P188" si="31">IF(L160="","",""",""")</f>
        <v>","</v>
      </c>
      <c r="Q160" s="35" t="str">
        <f>IF(J131="","",J131)</f>
        <v/>
      </c>
      <c r="R160" t="str">
        <f>IF(S160="",IF(L160="",")],",""")],"),"), ac(")</f>
        <v>")],</v>
      </c>
      <c r="S160" s="48" t="str">
        <f>IF(K131="","",K131)</f>
        <v/>
      </c>
      <c r="T160" s="54" t="str">
        <f t="shared" ref="T160:T188" si="32">IF(S160="","",""",""")</f>
        <v/>
      </c>
      <c r="U160" s="54" t="str">
        <f t="shared" ref="U160:U188" si="33">IF(S160="","","cp")</f>
        <v/>
      </c>
      <c r="V160" s="31" t="str">
        <f>IF(L131="","",L131)</f>
        <v/>
      </c>
      <c r="W160" s="54" t="str">
        <f t="shared" ref="W160:W188" si="34">IF(S160="","",""",""")</f>
        <v/>
      </c>
      <c r="X160" s="31" t="str">
        <f>IF(M131="","",M131)</f>
        <v/>
      </c>
      <c r="Y160" s="54" t="str">
        <f t="shared" ref="Y160:Y188" si="35">IF(S160="","",IF(L160="","",")],"))</f>
        <v/>
      </c>
      <c r="AB160" s="9"/>
    </row>
    <row r="161" spans="1:25" ht="24" x14ac:dyDescent="0.55000000000000004">
      <c r="A161" s="13">
        <f>+A160+1</f>
        <v>2</v>
      </c>
      <c r="B161" s="14" t="str">
        <f t="shared" ref="B161:B188" si="36">_xlfn.CONCAT("/* ",A161,"*/      ",E161:Y161)</f>
        <v>/* 2*/      [ac("La", "cp18","m"), ac("Fa","cp50","")],</v>
      </c>
      <c r="C161" s="14"/>
      <c r="D161" s="14">
        <f t="shared" ref="D161:D182" si="37">A161</f>
        <v>2</v>
      </c>
      <c r="E161" s="55" t="s">
        <v>1229</v>
      </c>
      <c r="F161" s="56" t="str">
        <f>IF(E132="","",E132)</f>
        <v>La</v>
      </c>
      <c r="G161" s="55" t="s">
        <v>1230</v>
      </c>
      <c r="H161" s="34">
        <f>IF(F132="","",F132)</f>
        <v>18</v>
      </c>
      <c r="I161" s="55" t="s">
        <v>1231</v>
      </c>
      <c r="J161" s="34" t="str">
        <f>IF(G132="","",G132)</f>
        <v>m</v>
      </c>
      <c r="K161" t="str">
        <f t="shared" si="28"/>
        <v>"), ac("</v>
      </c>
      <c r="L161" s="58" t="str">
        <f>IF(H132="","",H132)</f>
        <v>Fa</v>
      </c>
      <c r="M161" s="64" t="str">
        <f t="shared" si="29"/>
        <v>","</v>
      </c>
      <c r="N161" s="65" t="str">
        <f t="shared" si="30"/>
        <v>cp</v>
      </c>
      <c r="O161" s="36">
        <f>IF(I132="","",I132)</f>
        <v>50</v>
      </c>
      <c r="P161" s="65" t="str">
        <f t="shared" si="31"/>
        <v>","</v>
      </c>
      <c r="Q161" s="36" t="str">
        <f>IF(J132="","",J132)</f>
        <v/>
      </c>
      <c r="R161" t="str">
        <f t="shared" ref="R161:R188" si="38">IF(S161="",IF(L161="",")],",""")],"),"), ac(")</f>
        <v>")],</v>
      </c>
      <c r="S161" s="56" t="str">
        <f>IF(K132="","",K132)</f>
        <v/>
      </c>
      <c r="T161" s="55" t="str">
        <f t="shared" si="32"/>
        <v/>
      </c>
      <c r="U161" s="55" t="str">
        <f t="shared" si="33"/>
        <v/>
      </c>
      <c r="V161" s="34" t="str">
        <f>IF(L132="","",L132)</f>
        <v/>
      </c>
      <c r="W161" s="55" t="str">
        <f t="shared" si="34"/>
        <v/>
      </c>
      <c r="X161" s="34" t="str">
        <f>IF(M132="","",M132)</f>
        <v/>
      </c>
      <c r="Y161" s="55" t="str">
        <f t="shared" si="35"/>
        <v/>
      </c>
    </row>
    <row r="162" spans="1:25" ht="24" x14ac:dyDescent="0.55000000000000004">
      <c r="A162" s="13">
        <f t="shared" ref="A162:A188" si="39">+A161+1</f>
        <v>3</v>
      </c>
      <c r="B162" s="14" t="str">
        <f t="shared" si="36"/>
        <v>/* 3*/      [ac("", "cp5000","")],</v>
      </c>
      <c r="C162" s="14"/>
      <c r="D162" s="14">
        <f t="shared" si="37"/>
        <v>3</v>
      </c>
      <c r="E162" s="54" t="s">
        <v>1229</v>
      </c>
      <c r="F162" s="48" t="str">
        <f>IF(E133="","",E133)</f>
        <v/>
      </c>
      <c r="G162" s="54" t="s">
        <v>1230</v>
      </c>
      <c r="H162" s="31">
        <f>IF(F133="","",F133)</f>
        <v>5000</v>
      </c>
      <c r="I162" s="54" t="s">
        <v>1231</v>
      </c>
      <c r="J162" s="31" t="str">
        <f>IF(G133="","",G133)</f>
        <v/>
      </c>
      <c r="K162" t="str">
        <f t="shared" si="28"/>
        <v>"</v>
      </c>
      <c r="L162" s="57" t="str">
        <f>IF(H133="","",H133)</f>
        <v/>
      </c>
      <c r="M162" s="62" t="str">
        <f t="shared" si="29"/>
        <v/>
      </c>
      <c r="N162" s="63" t="str">
        <f t="shared" si="30"/>
        <v/>
      </c>
      <c r="O162" s="35" t="str">
        <f>IF(I133="","",I133)</f>
        <v/>
      </c>
      <c r="P162" s="63" t="str">
        <f t="shared" si="31"/>
        <v/>
      </c>
      <c r="Q162" s="35" t="str">
        <f>IF(J133="","",J133)</f>
        <v/>
      </c>
      <c r="R162" t="str">
        <f t="shared" si="38"/>
        <v>)],</v>
      </c>
      <c r="S162" s="48" t="str">
        <f>IF(K133="","",K133)</f>
        <v/>
      </c>
      <c r="T162" s="54" t="str">
        <f t="shared" si="32"/>
        <v/>
      </c>
      <c r="U162" s="54" t="str">
        <f t="shared" si="33"/>
        <v/>
      </c>
      <c r="V162" s="31" t="str">
        <f>IF(L133="","",L133)</f>
        <v/>
      </c>
      <c r="W162" s="54" t="str">
        <f t="shared" si="34"/>
        <v/>
      </c>
      <c r="X162" s="31" t="str">
        <f>IF(M133="","",M133)</f>
        <v/>
      </c>
      <c r="Y162" s="54" t="str">
        <f t="shared" si="35"/>
        <v/>
      </c>
    </row>
    <row r="163" spans="1:25" ht="24" x14ac:dyDescent="0.55000000000000004">
      <c r="A163" s="13">
        <f t="shared" si="39"/>
        <v>4</v>
      </c>
      <c r="B163" s="14" t="str">
        <f t="shared" si="36"/>
        <v>/* 4*/      [ac("Mi", "cp18","")],</v>
      </c>
      <c r="C163" s="14"/>
      <c r="D163" s="14">
        <f t="shared" si="37"/>
        <v>4</v>
      </c>
      <c r="E163" s="55" t="s">
        <v>1229</v>
      </c>
      <c r="F163" s="56" t="str">
        <f>IF(E134="","",E134)</f>
        <v>Mi</v>
      </c>
      <c r="G163" s="55" t="s">
        <v>1230</v>
      </c>
      <c r="H163" s="34">
        <f t="shared" ref="H163" si="40">IF(F134="","",F134)</f>
        <v>18</v>
      </c>
      <c r="I163" s="55" t="s">
        <v>1231</v>
      </c>
      <c r="J163" s="34" t="str">
        <f t="shared" ref="J163" si="41">IF(G134="","",G134)</f>
        <v/>
      </c>
      <c r="K163" t="str">
        <f t="shared" si="28"/>
        <v>"</v>
      </c>
      <c r="L163" s="58" t="str">
        <f>IF(H134="","",H134)</f>
        <v/>
      </c>
      <c r="M163" s="64" t="str">
        <f t="shared" si="29"/>
        <v/>
      </c>
      <c r="N163" s="65" t="str">
        <f t="shared" si="30"/>
        <v/>
      </c>
      <c r="O163" s="36" t="str">
        <f>IF(I134="","",I134)</f>
        <v/>
      </c>
      <c r="P163" s="65" t="str">
        <f t="shared" si="31"/>
        <v/>
      </c>
      <c r="Q163" s="36" t="str">
        <f>IF(J134="","",J134)</f>
        <v/>
      </c>
      <c r="R163" t="str">
        <f t="shared" si="38"/>
        <v>)],</v>
      </c>
      <c r="S163" s="56" t="str">
        <f>IF(K134="","",K134)</f>
        <v/>
      </c>
      <c r="T163" s="55" t="str">
        <f t="shared" si="32"/>
        <v/>
      </c>
      <c r="U163" s="55" t="str">
        <f t="shared" si="33"/>
        <v/>
      </c>
      <c r="V163" s="34" t="str">
        <f>IF(L134="","",L134)</f>
        <v/>
      </c>
      <c r="W163" s="55" t="str">
        <f t="shared" si="34"/>
        <v/>
      </c>
      <c r="X163" s="34" t="str">
        <f>IF(M134="","",M134)</f>
        <v/>
      </c>
      <c r="Y163" s="55" t="str">
        <f t="shared" si="35"/>
        <v/>
      </c>
    </row>
    <row r="164" spans="1:25" ht="24" x14ac:dyDescent="0.55000000000000004">
      <c r="C164" s="14"/>
      <c r="D164" s="14"/>
      <c r="E164" s="55"/>
      <c r="F164" s="56"/>
      <c r="G164" s="55"/>
      <c r="H164" s="34"/>
      <c r="I164" s="55"/>
      <c r="J164" s="34"/>
      <c r="L164" s="58"/>
      <c r="M164" s="64"/>
      <c r="N164" s="65"/>
      <c r="O164" s="36"/>
      <c r="P164" s="65"/>
      <c r="Q164" s="36"/>
      <c r="R164"/>
      <c r="S164" s="56"/>
      <c r="T164" s="55"/>
      <c r="U164" s="55"/>
      <c r="V164" s="34"/>
      <c r="W164" s="55"/>
      <c r="X164" s="34"/>
      <c r="Y164" s="55"/>
    </row>
    <row r="165" spans="1:25" ht="24" x14ac:dyDescent="0.55000000000000004">
      <c r="A165" s="13">
        <f>+A163+1</f>
        <v>5</v>
      </c>
      <c r="B165" s="14" t="str">
        <f t="shared" si="36"/>
        <v>/* 5*/      [ac("La", "cp18","m"), ac("Sol","cp50","")],</v>
      </c>
      <c r="C165" s="14"/>
      <c r="D165" s="14">
        <f t="shared" si="37"/>
        <v>5</v>
      </c>
      <c r="E165" s="54" t="s">
        <v>1229</v>
      </c>
      <c r="F165" s="48" t="str">
        <f>IF(E135="","",E135)</f>
        <v>La</v>
      </c>
      <c r="G165" s="54" t="s">
        <v>1230</v>
      </c>
      <c r="H165" s="31">
        <f>IF(F135="","",F135)</f>
        <v>18</v>
      </c>
      <c r="I165" s="54" t="s">
        <v>1231</v>
      </c>
      <c r="J165" s="31" t="str">
        <f>IF(G135="","",G135)</f>
        <v>m</v>
      </c>
      <c r="K165" t="str">
        <f t="shared" si="28"/>
        <v>"), ac("</v>
      </c>
      <c r="L165" s="57" t="str">
        <f>IF(H135="","",H135)</f>
        <v>Sol</v>
      </c>
      <c r="M165" s="62" t="str">
        <f t="shared" si="29"/>
        <v>","</v>
      </c>
      <c r="N165" s="63" t="str">
        <f t="shared" si="30"/>
        <v>cp</v>
      </c>
      <c r="O165" s="35">
        <f>IF(I135="","",I135)</f>
        <v>50</v>
      </c>
      <c r="P165" s="63" t="str">
        <f t="shared" si="31"/>
        <v>","</v>
      </c>
      <c r="Q165" s="35" t="str">
        <f>IF(J135="","",J135)</f>
        <v/>
      </c>
      <c r="R165" t="str">
        <f t="shared" si="38"/>
        <v>")],</v>
      </c>
      <c r="S165" s="48" t="str">
        <f>IF(K135="","",K135)</f>
        <v/>
      </c>
      <c r="T165" s="54" t="str">
        <f t="shared" si="32"/>
        <v/>
      </c>
      <c r="U165" s="54" t="str">
        <f t="shared" si="33"/>
        <v/>
      </c>
      <c r="V165" s="31" t="str">
        <f>IF(L135="","",L135)</f>
        <v/>
      </c>
      <c r="W165" s="54" t="str">
        <f t="shared" si="34"/>
        <v/>
      </c>
      <c r="X165" s="31" t="str">
        <f>IF(M135="","",M135)</f>
        <v/>
      </c>
      <c r="Y165" s="54" t="str">
        <f t="shared" si="35"/>
        <v/>
      </c>
    </row>
    <row r="166" spans="1:25" ht="24" x14ac:dyDescent="0.55000000000000004">
      <c r="A166" s="13">
        <f t="shared" si="39"/>
        <v>6</v>
      </c>
      <c r="B166" s="14" t="str">
        <f t="shared" si="36"/>
        <v>/* 6*/      [ac("La", "cp18","m"), ac("Fa","cp50","")],</v>
      </c>
      <c r="C166" s="14"/>
      <c r="D166" s="14">
        <f t="shared" si="37"/>
        <v>6</v>
      </c>
      <c r="E166" s="55" t="s">
        <v>1229</v>
      </c>
      <c r="F166" s="56" t="str">
        <f>IF(E136="","",E136)</f>
        <v>La</v>
      </c>
      <c r="G166" s="55" t="s">
        <v>1230</v>
      </c>
      <c r="H166" s="34">
        <f t="shared" ref="H166" si="42">IF(F136="","",F136)</f>
        <v>18</v>
      </c>
      <c r="I166" s="55" t="s">
        <v>1231</v>
      </c>
      <c r="J166" s="34" t="str">
        <f t="shared" ref="J166" si="43">IF(G136="","",G136)</f>
        <v>m</v>
      </c>
      <c r="K166" t="str">
        <f t="shared" si="28"/>
        <v>"), ac("</v>
      </c>
      <c r="L166" s="58" t="str">
        <f>IF(H136="","",H136)</f>
        <v>Fa</v>
      </c>
      <c r="M166" s="64" t="str">
        <f t="shared" si="29"/>
        <v>","</v>
      </c>
      <c r="N166" s="65" t="str">
        <f t="shared" si="30"/>
        <v>cp</v>
      </c>
      <c r="O166" s="36">
        <f>IF(I136="","",I136)</f>
        <v>50</v>
      </c>
      <c r="P166" s="65" t="str">
        <f t="shared" si="31"/>
        <v>","</v>
      </c>
      <c r="Q166" s="36" t="str">
        <f>IF(J136="","",J136)</f>
        <v/>
      </c>
      <c r="R166" t="str">
        <f t="shared" si="38"/>
        <v>")],</v>
      </c>
      <c r="S166" s="56" t="str">
        <f>IF(K136="","",K136)</f>
        <v/>
      </c>
      <c r="T166" s="55" t="str">
        <f t="shared" si="32"/>
        <v/>
      </c>
      <c r="U166" s="55" t="str">
        <f t="shared" si="33"/>
        <v/>
      </c>
      <c r="V166" s="34" t="str">
        <f>IF(L136="","",L136)</f>
        <v/>
      </c>
      <c r="W166" s="55" t="str">
        <f t="shared" si="34"/>
        <v/>
      </c>
      <c r="X166" s="34" t="str">
        <f>IF(M136="","",M136)</f>
        <v/>
      </c>
      <c r="Y166" s="55" t="str">
        <f t="shared" si="35"/>
        <v/>
      </c>
    </row>
    <row r="167" spans="1:25" ht="24" x14ac:dyDescent="0.55000000000000004">
      <c r="A167" s="13">
        <f t="shared" si="39"/>
        <v>7</v>
      </c>
      <c r="B167" s="14" t="str">
        <f t="shared" si="36"/>
        <v>/* 7*/      [ac("", "cp5000","")],</v>
      </c>
      <c r="C167" s="14"/>
      <c r="D167" s="14">
        <f t="shared" si="37"/>
        <v>7</v>
      </c>
      <c r="E167" s="54" t="s">
        <v>1229</v>
      </c>
      <c r="F167" s="48" t="str">
        <f>IF(E137="","",E137)</f>
        <v/>
      </c>
      <c r="G167" s="54" t="s">
        <v>1230</v>
      </c>
      <c r="H167" s="31">
        <f>IF(F137="","",F137)</f>
        <v>5000</v>
      </c>
      <c r="I167" s="54" t="s">
        <v>1231</v>
      </c>
      <c r="J167" s="31" t="str">
        <f>IF(G137="","",G137)</f>
        <v/>
      </c>
      <c r="K167" t="str">
        <f t="shared" si="28"/>
        <v>"</v>
      </c>
      <c r="L167" s="57" t="str">
        <f>IF(H137="","",H137)</f>
        <v/>
      </c>
      <c r="M167" s="62" t="str">
        <f t="shared" si="29"/>
        <v/>
      </c>
      <c r="N167" s="63" t="str">
        <f t="shared" si="30"/>
        <v/>
      </c>
      <c r="O167" s="35" t="str">
        <f>IF(I137="","",I137)</f>
        <v/>
      </c>
      <c r="P167" s="63" t="str">
        <f t="shared" si="31"/>
        <v/>
      </c>
      <c r="Q167" s="35" t="str">
        <f>IF(J137="","",J137)</f>
        <v/>
      </c>
      <c r="R167" t="str">
        <f t="shared" si="38"/>
        <v>)],</v>
      </c>
      <c r="S167" s="48" t="str">
        <f>IF(K137="","",K137)</f>
        <v/>
      </c>
      <c r="T167" s="54" t="str">
        <f t="shared" si="32"/>
        <v/>
      </c>
      <c r="U167" s="54" t="str">
        <f t="shared" si="33"/>
        <v/>
      </c>
      <c r="V167" s="31" t="str">
        <f>IF(L137="","",L137)</f>
        <v/>
      </c>
      <c r="W167" s="54" t="str">
        <f t="shared" si="34"/>
        <v/>
      </c>
      <c r="X167" s="31" t="str">
        <f>IF(M137="","",M137)</f>
        <v/>
      </c>
      <c r="Y167" s="54" t="str">
        <f t="shared" si="35"/>
        <v/>
      </c>
    </row>
    <row r="168" spans="1:25" ht="24" x14ac:dyDescent="0.55000000000000004">
      <c r="A168" s="13">
        <f t="shared" si="39"/>
        <v>8</v>
      </c>
      <c r="B168" s="14" t="str">
        <f t="shared" si="36"/>
        <v>/* 8*/      [ac("Mi", "cp18","")],</v>
      </c>
      <c r="C168" s="14"/>
      <c r="D168" s="14">
        <f t="shared" si="37"/>
        <v>8</v>
      </c>
      <c r="E168" s="55" t="s">
        <v>1229</v>
      </c>
      <c r="F168" s="56" t="str">
        <f>IF(E138="","",E138)</f>
        <v>Mi</v>
      </c>
      <c r="G168" s="55" t="s">
        <v>1230</v>
      </c>
      <c r="H168" s="34">
        <f t="shared" ref="H168" si="44">IF(F138="","",F138)</f>
        <v>18</v>
      </c>
      <c r="I168" s="55" t="s">
        <v>1231</v>
      </c>
      <c r="J168" s="34" t="str">
        <f t="shared" ref="J168" si="45">IF(G138="","",G138)</f>
        <v/>
      </c>
      <c r="K168" t="str">
        <f t="shared" si="28"/>
        <v>"</v>
      </c>
      <c r="L168" s="58" t="str">
        <f>IF(H138="","",H138)</f>
        <v/>
      </c>
      <c r="M168" s="64" t="str">
        <f t="shared" si="29"/>
        <v/>
      </c>
      <c r="N168" s="65" t="str">
        <f t="shared" si="30"/>
        <v/>
      </c>
      <c r="O168" s="36" t="str">
        <f>IF(I138="","",I138)</f>
        <v/>
      </c>
      <c r="P168" s="65" t="str">
        <f t="shared" si="31"/>
        <v/>
      </c>
      <c r="Q168" s="36" t="str">
        <f>IF(J138="","",J138)</f>
        <v/>
      </c>
      <c r="R168" t="str">
        <f t="shared" si="38"/>
        <v>)],</v>
      </c>
      <c r="S168" s="56" t="str">
        <f>IF(K138="","",K138)</f>
        <v/>
      </c>
      <c r="T168" s="55" t="str">
        <f t="shared" si="32"/>
        <v/>
      </c>
      <c r="U168" s="55" t="str">
        <f t="shared" si="33"/>
        <v/>
      </c>
      <c r="V168" s="34" t="str">
        <f>IF(L138="","",L138)</f>
        <v/>
      </c>
      <c r="W168" s="55" t="str">
        <f t="shared" si="34"/>
        <v/>
      </c>
      <c r="X168" s="34" t="str">
        <f>IF(M138="","",M138)</f>
        <v/>
      </c>
      <c r="Y168" s="55" t="str">
        <f t="shared" si="35"/>
        <v/>
      </c>
    </row>
    <row r="169" spans="1:25" ht="24" x14ac:dyDescent="0.55000000000000004">
      <c r="C169" s="14"/>
      <c r="D169" s="14"/>
      <c r="E169" s="55"/>
      <c r="F169" s="56"/>
      <c r="G169" s="55"/>
      <c r="H169" s="34"/>
      <c r="I169" s="55"/>
      <c r="J169" s="34"/>
      <c r="L169" s="58"/>
      <c r="M169" s="64"/>
      <c r="N169" s="65"/>
      <c r="O169" s="36"/>
      <c r="P169" s="65"/>
      <c r="Q169" s="36"/>
      <c r="R169"/>
      <c r="S169" s="56"/>
      <c r="T169" s="55"/>
      <c r="U169" s="55"/>
      <c r="V169" s="34"/>
      <c r="W169" s="55"/>
      <c r="X169" s="34"/>
      <c r="Y169" s="55"/>
    </row>
    <row r="170" spans="1:25" ht="24" x14ac:dyDescent="0.55000000000000004">
      <c r="A170" s="13">
        <f>+A168+1</f>
        <v>9</v>
      </c>
      <c r="B170" s="14" t="str">
        <f t="shared" si="36"/>
        <v>/* 9*/      [ac("La", "cp18","m"), ac("Sol","cp50","")],</v>
      </c>
      <c r="C170" s="14"/>
      <c r="D170" s="14">
        <f t="shared" si="37"/>
        <v>9</v>
      </c>
      <c r="E170" s="54" t="s">
        <v>1229</v>
      </c>
      <c r="F170" s="48" t="str">
        <f>IF(E139="","",E139)</f>
        <v>La</v>
      </c>
      <c r="G170" s="54" t="s">
        <v>1230</v>
      </c>
      <c r="H170" s="31">
        <f>IF(F139="","",F139)</f>
        <v>18</v>
      </c>
      <c r="I170" s="54" t="s">
        <v>1231</v>
      </c>
      <c r="J170" s="31" t="str">
        <f>IF(G139="","",G139)</f>
        <v>m</v>
      </c>
      <c r="K170" t="str">
        <f t="shared" si="28"/>
        <v>"), ac("</v>
      </c>
      <c r="L170" s="57" t="str">
        <f>IF(H139="","",H139)</f>
        <v>Sol</v>
      </c>
      <c r="M170" s="62" t="str">
        <f t="shared" si="29"/>
        <v>","</v>
      </c>
      <c r="N170" s="63" t="str">
        <f t="shared" si="30"/>
        <v>cp</v>
      </c>
      <c r="O170" s="35">
        <f>IF(I139="","",I139)</f>
        <v>50</v>
      </c>
      <c r="P170" s="63" t="str">
        <f t="shared" si="31"/>
        <v>","</v>
      </c>
      <c r="Q170" s="35" t="str">
        <f>IF(J139="","",J139)</f>
        <v/>
      </c>
      <c r="R170" t="str">
        <f t="shared" si="38"/>
        <v>")],</v>
      </c>
      <c r="S170" s="48" t="str">
        <f>IF(K139="","",K139)</f>
        <v/>
      </c>
      <c r="T170" s="54" t="str">
        <f t="shared" si="32"/>
        <v/>
      </c>
      <c r="U170" s="54" t="str">
        <f t="shared" si="33"/>
        <v/>
      </c>
      <c r="V170" s="31" t="str">
        <f>IF(L139="","",L139)</f>
        <v/>
      </c>
      <c r="W170" s="54" t="str">
        <f t="shared" si="34"/>
        <v/>
      </c>
      <c r="X170" s="31" t="str">
        <f>IF(M139="","",M139)</f>
        <v/>
      </c>
      <c r="Y170" s="54" t="str">
        <f t="shared" si="35"/>
        <v/>
      </c>
    </row>
    <row r="171" spans="1:25" ht="24" x14ac:dyDescent="0.55000000000000004">
      <c r="A171" s="13">
        <f t="shared" si="39"/>
        <v>10</v>
      </c>
      <c r="B171" s="14" t="str">
        <f t="shared" si="36"/>
        <v>/* 10*/      [ac("La", "cp18","m"), ac("Fa","cp50","")],</v>
      </c>
      <c r="C171" s="14"/>
      <c r="D171" s="14">
        <f t="shared" si="37"/>
        <v>10</v>
      </c>
      <c r="E171" s="55" t="s">
        <v>1229</v>
      </c>
      <c r="F171" s="56" t="str">
        <f>IF(E140="","",E140)</f>
        <v>La</v>
      </c>
      <c r="G171" s="55" t="s">
        <v>1230</v>
      </c>
      <c r="H171" s="34">
        <f t="shared" ref="H171" si="46">IF(F140="","",F140)</f>
        <v>18</v>
      </c>
      <c r="I171" s="55" t="s">
        <v>1231</v>
      </c>
      <c r="J171" s="34" t="str">
        <f t="shared" ref="J171" si="47">IF(G140="","",G140)</f>
        <v>m</v>
      </c>
      <c r="K171" t="str">
        <f t="shared" si="28"/>
        <v>"), ac("</v>
      </c>
      <c r="L171" s="58" t="str">
        <f>IF(H140="","",H140)</f>
        <v>Fa</v>
      </c>
      <c r="M171" s="64" t="str">
        <f t="shared" si="29"/>
        <v>","</v>
      </c>
      <c r="N171" s="65" t="str">
        <f t="shared" si="30"/>
        <v>cp</v>
      </c>
      <c r="O171" s="36">
        <f>IF(I140="","",I140)</f>
        <v>50</v>
      </c>
      <c r="P171" s="65" t="str">
        <f t="shared" si="31"/>
        <v>","</v>
      </c>
      <c r="Q171" s="36" t="str">
        <f>IF(J140="","",J140)</f>
        <v/>
      </c>
      <c r="R171" t="str">
        <f t="shared" si="38"/>
        <v>")],</v>
      </c>
      <c r="S171" s="56" t="str">
        <f>IF(K140="","",K140)</f>
        <v/>
      </c>
      <c r="T171" s="55" t="str">
        <f t="shared" si="32"/>
        <v/>
      </c>
      <c r="U171" s="55" t="str">
        <f t="shared" si="33"/>
        <v/>
      </c>
      <c r="V171" s="34" t="str">
        <f>IF(L140="","",L140)</f>
        <v/>
      </c>
      <c r="W171" s="55" t="str">
        <f t="shared" si="34"/>
        <v/>
      </c>
      <c r="X171" s="34" t="str">
        <f>IF(M140="","",M140)</f>
        <v/>
      </c>
      <c r="Y171" s="55" t="str">
        <f t="shared" si="35"/>
        <v/>
      </c>
    </row>
    <row r="172" spans="1:25" ht="24" x14ac:dyDescent="0.55000000000000004">
      <c r="A172" s="13">
        <f t="shared" si="39"/>
        <v>11</v>
      </c>
      <c r="B172" s="14" t="str">
        <f t="shared" si="36"/>
        <v>/* 11*/      [ac("", "cp5000","")],</v>
      </c>
      <c r="C172" s="14"/>
      <c r="D172" s="14">
        <f t="shared" si="37"/>
        <v>11</v>
      </c>
      <c r="E172" s="54" t="s">
        <v>1229</v>
      </c>
      <c r="F172" s="48" t="str">
        <f>IF(E141="","",E141)</f>
        <v/>
      </c>
      <c r="G172" s="54" t="s">
        <v>1230</v>
      </c>
      <c r="H172" s="31">
        <f>IF(F141="","",F141)</f>
        <v>5000</v>
      </c>
      <c r="I172" s="54" t="s">
        <v>1231</v>
      </c>
      <c r="J172" s="31" t="str">
        <f>IF(G141="","",G141)</f>
        <v/>
      </c>
      <c r="K172" t="str">
        <f t="shared" si="28"/>
        <v>"</v>
      </c>
      <c r="L172" s="57" t="str">
        <f>IF(H141="","",H141)</f>
        <v/>
      </c>
      <c r="M172" s="62" t="str">
        <f t="shared" si="29"/>
        <v/>
      </c>
      <c r="N172" s="63" t="str">
        <f t="shared" si="30"/>
        <v/>
      </c>
      <c r="O172" s="35" t="str">
        <f>IF(I141="","",I141)</f>
        <v/>
      </c>
      <c r="P172" s="63" t="str">
        <f t="shared" si="31"/>
        <v/>
      </c>
      <c r="Q172" s="35" t="str">
        <f>IF(J141="","",J141)</f>
        <v/>
      </c>
      <c r="R172" t="str">
        <f t="shared" si="38"/>
        <v>)],</v>
      </c>
      <c r="S172" s="48" t="str">
        <f>IF(K141="","",K141)</f>
        <v/>
      </c>
      <c r="T172" s="54" t="str">
        <f t="shared" si="32"/>
        <v/>
      </c>
      <c r="U172" s="54" t="str">
        <f t="shared" si="33"/>
        <v/>
      </c>
      <c r="V172" s="31" t="str">
        <f>IF(L141="","",L141)</f>
        <v/>
      </c>
      <c r="W172" s="54" t="str">
        <f t="shared" si="34"/>
        <v/>
      </c>
      <c r="X172" s="31" t="str">
        <f>IF(M141="","",M141)</f>
        <v/>
      </c>
      <c r="Y172" s="54" t="str">
        <f t="shared" si="35"/>
        <v/>
      </c>
    </row>
    <row r="173" spans="1:25" ht="24" x14ac:dyDescent="0.55000000000000004">
      <c r="A173" s="13">
        <f t="shared" si="39"/>
        <v>12</v>
      </c>
      <c r="B173" s="14" t="str">
        <f t="shared" si="36"/>
        <v>/* 12*/      [ac("Mi", "cp18","")],</v>
      </c>
      <c r="C173" s="14"/>
      <c r="D173" s="14">
        <f t="shared" si="37"/>
        <v>12</v>
      </c>
      <c r="E173" s="55" t="s">
        <v>1229</v>
      </c>
      <c r="F173" s="56" t="str">
        <f>IF(E142="","",E142)</f>
        <v>Mi</v>
      </c>
      <c r="G173" s="55" t="s">
        <v>1230</v>
      </c>
      <c r="H173" s="34">
        <f t="shared" ref="H173" si="48">IF(F142="","",F142)</f>
        <v>18</v>
      </c>
      <c r="I173" s="55" t="s">
        <v>1231</v>
      </c>
      <c r="J173" s="34" t="str">
        <f t="shared" ref="J173" si="49">IF(G142="","",G142)</f>
        <v/>
      </c>
      <c r="K173" t="str">
        <f t="shared" si="28"/>
        <v>"</v>
      </c>
      <c r="L173" s="58" t="str">
        <f>IF(H142="","",H142)</f>
        <v/>
      </c>
      <c r="M173" s="64" t="str">
        <f t="shared" si="29"/>
        <v/>
      </c>
      <c r="N173" s="65" t="str">
        <f t="shared" si="30"/>
        <v/>
      </c>
      <c r="O173" s="36" t="str">
        <f>IF(I142="","",I142)</f>
        <v/>
      </c>
      <c r="P173" s="65" t="str">
        <f t="shared" si="31"/>
        <v/>
      </c>
      <c r="Q173" s="36" t="str">
        <f>IF(J142="","",J142)</f>
        <v/>
      </c>
      <c r="R173" t="str">
        <f t="shared" si="38"/>
        <v>)],</v>
      </c>
      <c r="S173" s="56" t="str">
        <f>IF(K142="","",K142)</f>
        <v/>
      </c>
      <c r="T173" s="55" t="str">
        <f t="shared" si="32"/>
        <v/>
      </c>
      <c r="U173" s="55" t="str">
        <f t="shared" si="33"/>
        <v/>
      </c>
      <c r="V173" s="34" t="str">
        <f>IF(L142="","",L142)</f>
        <v/>
      </c>
      <c r="W173" s="55" t="str">
        <f t="shared" si="34"/>
        <v/>
      </c>
      <c r="X173" s="34" t="str">
        <f>IF(M142="","",M142)</f>
        <v/>
      </c>
      <c r="Y173" s="55" t="str">
        <f t="shared" si="35"/>
        <v/>
      </c>
    </row>
    <row r="174" spans="1:25" ht="24" x14ac:dyDescent="0.55000000000000004">
      <c r="C174" s="14"/>
      <c r="D174" s="14"/>
      <c r="E174" s="55"/>
      <c r="F174" s="56"/>
      <c r="G174" s="55"/>
      <c r="H174" s="34"/>
      <c r="I174" s="55"/>
      <c r="J174" s="34"/>
      <c r="L174" s="58"/>
      <c r="M174" s="64"/>
      <c r="N174" s="65"/>
      <c r="O174" s="36"/>
      <c r="P174" s="65"/>
      <c r="Q174" s="36"/>
      <c r="R174"/>
      <c r="S174" s="56"/>
      <c r="T174" s="55"/>
      <c r="U174" s="55"/>
      <c r="V174" s="34"/>
      <c r="W174" s="55"/>
      <c r="X174" s="34"/>
      <c r="Y174" s="55"/>
    </row>
    <row r="175" spans="1:25" ht="24" x14ac:dyDescent="0.55000000000000004">
      <c r="A175" s="13">
        <f>+A173+1</f>
        <v>13</v>
      </c>
      <c r="B175" s="14" t="str">
        <f t="shared" si="36"/>
        <v>/* 13*/      [ac("Sol", "cp18",""), ac("La","cp20","m")],</v>
      </c>
      <c r="C175" s="14"/>
      <c r="D175" s="14">
        <f t="shared" si="37"/>
        <v>13</v>
      </c>
      <c r="E175" s="54" t="s">
        <v>1229</v>
      </c>
      <c r="F175" s="48" t="str">
        <f>IF(E143="","",E143)</f>
        <v>Sol</v>
      </c>
      <c r="G175" s="54" t="s">
        <v>1230</v>
      </c>
      <c r="H175" s="31">
        <f>IF(F143="","",F143)</f>
        <v>18</v>
      </c>
      <c r="I175" s="54" t="s">
        <v>1231</v>
      </c>
      <c r="J175" s="31" t="str">
        <f>IF(G143="","",G143)</f>
        <v/>
      </c>
      <c r="K175" t="str">
        <f t="shared" si="28"/>
        <v>"), ac("</v>
      </c>
      <c r="L175" s="57" t="str">
        <f>IF(H143="","",H143)</f>
        <v>La</v>
      </c>
      <c r="M175" s="62" t="str">
        <f t="shared" si="29"/>
        <v>","</v>
      </c>
      <c r="N175" s="63" t="str">
        <f t="shared" si="30"/>
        <v>cp</v>
      </c>
      <c r="O175" s="35">
        <f>IF(I143="","",I143)</f>
        <v>20</v>
      </c>
      <c r="P175" s="63" t="str">
        <f t="shared" si="31"/>
        <v>","</v>
      </c>
      <c r="Q175" s="35" t="str">
        <f>IF(J143="","",J143)</f>
        <v>m</v>
      </c>
      <c r="R175" t="str">
        <f t="shared" si="38"/>
        <v>")],</v>
      </c>
      <c r="S175" s="48" t="str">
        <f>IF(K143="","",K143)</f>
        <v/>
      </c>
      <c r="T175" s="54" t="str">
        <f t="shared" si="32"/>
        <v/>
      </c>
      <c r="U175" s="54" t="str">
        <f t="shared" si="33"/>
        <v/>
      </c>
      <c r="V175" s="31" t="str">
        <f>IF(L143="","",L143)</f>
        <v/>
      </c>
      <c r="W175" s="54" t="str">
        <f t="shared" si="34"/>
        <v/>
      </c>
      <c r="X175" s="31" t="str">
        <f>IF(M143="","",M143)</f>
        <v/>
      </c>
      <c r="Y175" s="54" t="str">
        <f t="shared" si="35"/>
        <v/>
      </c>
    </row>
    <row r="176" spans="1:25" ht="24" hidden="1" x14ac:dyDescent="0.55000000000000004">
      <c r="A176" s="13">
        <f t="shared" si="39"/>
        <v>14</v>
      </c>
      <c r="B176" s="14" t="str">
        <f t="shared" si="36"/>
        <v>/* 14*/      [ac("La", "cp35","m")],</v>
      </c>
      <c r="C176" s="14"/>
      <c r="D176" s="14">
        <f t="shared" si="37"/>
        <v>14</v>
      </c>
      <c r="E176" s="55" t="s">
        <v>1229</v>
      </c>
      <c r="F176" s="56" t="str">
        <f>IF(E144="","",E144)</f>
        <v>La</v>
      </c>
      <c r="G176" s="55" t="s">
        <v>1230</v>
      </c>
      <c r="H176" s="34">
        <f t="shared" ref="H176" si="50">IF(F144="","",F144)</f>
        <v>35</v>
      </c>
      <c r="I176" s="55" t="s">
        <v>1231</v>
      </c>
      <c r="J176" s="34" t="str">
        <f t="shared" ref="J176" si="51">IF(G144="","",G144)</f>
        <v>m</v>
      </c>
      <c r="K176" t="str">
        <f t="shared" si="28"/>
        <v>"</v>
      </c>
      <c r="L176" s="58" t="str">
        <f>IF(H144="","",H144)</f>
        <v/>
      </c>
      <c r="M176" s="64" t="str">
        <f t="shared" si="29"/>
        <v/>
      </c>
      <c r="N176" s="65" t="str">
        <f t="shared" si="30"/>
        <v/>
      </c>
      <c r="O176" s="36" t="str">
        <f>IF(I144="","",I144)</f>
        <v/>
      </c>
      <c r="P176" s="65" t="str">
        <f t="shared" si="31"/>
        <v/>
      </c>
      <c r="Q176" s="36" t="str">
        <f>IF(J144="","",J144)</f>
        <v/>
      </c>
      <c r="R176" t="str">
        <f t="shared" si="38"/>
        <v>)],</v>
      </c>
      <c r="S176" s="56" t="str">
        <f>IF(K144="","",K144)</f>
        <v/>
      </c>
      <c r="T176" s="55" t="str">
        <f t="shared" si="32"/>
        <v/>
      </c>
      <c r="U176" s="55" t="str">
        <f t="shared" si="33"/>
        <v/>
      </c>
      <c r="V176" s="34" t="str">
        <f>IF(L144="","",L144)</f>
        <v/>
      </c>
      <c r="W176" s="55" t="str">
        <f t="shared" si="34"/>
        <v/>
      </c>
      <c r="X176" s="34" t="str">
        <f>IF(M144="","",M144)</f>
        <v/>
      </c>
      <c r="Y176" s="55" t="str">
        <f t="shared" si="35"/>
        <v/>
      </c>
    </row>
    <row r="177" spans="1:25" ht="24" hidden="1" x14ac:dyDescent="0.55000000000000004">
      <c r="A177" s="13">
        <f t="shared" si="39"/>
        <v>15</v>
      </c>
      <c r="B177" s="14" t="str">
        <f t="shared" si="36"/>
        <v>/* 15*/      [ac("Re", "cp2","m"), ac("Mi","cp77","")],</v>
      </c>
      <c r="C177" s="14"/>
      <c r="D177" s="14">
        <f t="shared" si="37"/>
        <v>15</v>
      </c>
      <c r="E177" s="54" t="s">
        <v>1229</v>
      </c>
      <c r="F177" s="48" t="str">
        <f>IF(E145="","",E145)</f>
        <v>Re</v>
      </c>
      <c r="G177" s="54" t="s">
        <v>1230</v>
      </c>
      <c r="H177" s="31">
        <f>IF(F145="","",F145)</f>
        <v>2</v>
      </c>
      <c r="I177" s="54" t="s">
        <v>1231</v>
      </c>
      <c r="J177" s="31" t="str">
        <f>IF(G145="","",G145)</f>
        <v>m</v>
      </c>
      <c r="K177" t="str">
        <f t="shared" si="28"/>
        <v>"), ac("</v>
      </c>
      <c r="L177" s="57" t="str">
        <f>IF(H145="","",H145)</f>
        <v>Mi</v>
      </c>
      <c r="M177" s="62" t="str">
        <f t="shared" si="29"/>
        <v>","</v>
      </c>
      <c r="N177" s="63" t="str">
        <f t="shared" si="30"/>
        <v>cp</v>
      </c>
      <c r="O177" s="35">
        <f>IF(I145="","",I145)</f>
        <v>77</v>
      </c>
      <c r="P177" s="63" t="str">
        <f t="shared" si="31"/>
        <v>","</v>
      </c>
      <c r="Q177" s="35" t="str">
        <f>IF(J145="","",J145)</f>
        <v/>
      </c>
      <c r="R177" t="str">
        <f t="shared" si="38"/>
        <v>")],</v>
      </c>
      <c r="S177" s="48" t="str">
        <f>IF(K145="","",K145)</f>
        <v/>
      </c>
      <c r="T177" s="54" t="str">
        <f t="shared" si="32"/>
        <v/>
      </c>
      <c r="U177" s="54" t="str">
        <f t="shared" si="33"/>
        <v/>
      </c>
      <c r="V177" s="31" t="str">
        <f>IF(L145="","",L145)</f>
        <v/>
      </c>
      <c r="W177" s="54" t="str">
        <f t="shared" si="34"/>
        <v/>
      </c>
      <c r="X177" s="31" t="str">
        <f>IF(M145="","",M145)</f>
        <v/>
      </c>
      <c r="Y177" s="54" t="str">
        <f t="shared" si="35"/>
        <v/>
      </c>
    </row>
    <row r="178" spans="1:25" ht="24" hidden="1" x14ac:dyDescent="0.55000000000000004">
      <c r="A178" s="13">
        <f t="shared" si="39"/>
        <v>16</v>
      </c>
      <c r="B178" s="14" t="str">
        <f t="shared" si="36"/>
        <v>/* 16*/      [ac("La", "cp2","m")],</v>
      </c>
      <c r="C178" s="14"/>
      <c r="D178" s="14">
        <f t="shared" si="37"/>
        <v>16</v>
      </c>
      <c r="E178" s="55" t="s">
        <v>1229</v>
      </c>
      <c r="F178" s="56" t="str">
        <f>IF(E146="","",E146)</f>
        <v>La</v>
      </c>
      <c r="G178" s="55" t="s">
        <v>1230</v>
      </c>
      <c r="H178" s="34">
        <f t="shared" ref="H178" si="52">IF(F146="","",F146)</f>
        <v>2</v>
      </c>
      <c r="I178" s="55" t="s">
        <v>1231</v>
      </c>
      <c r="J178" s="34" t="str">
        <f t="shared" ref="J178" si="53">IF(G146="","",G146)</f>
        <v>m</v>
      </c>
      <c r="K178" t="str">
        <f t="shared" si="28"/>
        <v>"</v>
      </c>
      <c r="L178" s="58" t="str">
        <f>IF(H146="","",H146)</f>
        <v/>
      </c>
      <c r="M178" s="64" t="str">
        <f t="shared" si="29"/>
        <v/>
      </c>
      <c r="N178" s="65" t="str">
        <f t="shared" si="30"/>
        <v/>
      </c>
      <c r="O178" s="36" t="str">
        <f>IF(I146="","",I146)</f>
        <v/>
      </c>
      <c r="P178" s="65" t="str">
        <f t="shared" si="31"/>
        <v/>
      </c>
      <c r="Q178" s="36" t="str">
        <f>IF(J146="","",J146)</f>
        <v/>
      </c>
      <c r="R178" t="str">
        <f t="shared" si="38"/>
        <v>)],</v>
      </c>
      <c r="S178" s="56" t="str">
        <f>IF(K146="","",K146)</f>
        <v/>
      </c>
      <c r="T178" s="55" t="str">
        <f t="shared" si="32"/>
        <v/>
      </c>
      <c r="U178" s="55" t="str">
        <f t="shared" si="33"/>
        <v/>
      </c>
      <c r="V178" s="34" t="str">
        <f>IF(L146="","",L146)</f>
        <v/>
      </c>
      <c r="W178" s="55" t="str">
        <f t="shared" si="34"/>
        <v/>
      </c>
      <c r="X178" s="34" t="str">
        <f>IF(M146="","",M146)</f>
        <v/>
      </c>
      <c r="Y178" s="55" t="str">
        <f t="shared" si="35"/>
        <v/>
      </c>
    </row>
    <row r="179" spans="1:25" ht="24" hidden="1" x14ac:dyDescent="0.55000000000000004">
      <c r="A179" s="13">
        <f t="shared" si="39"/>
        <v>17</v>
      </c>
      <c r="B179" s="14" t="str">
        <f t="shared" si="36"/>
        <v>/* 17*/      [ac("Re", "cp44","m")],</v>
      </c>
      <c r="C179" s="14"/>
      <c r="D179" s="14">
        <f t="shared" si="37"/>
        <v>17</v>
      </c>
      <c r="E179" s="54" t="s">
        <v>1229</v>
      </c>
      <c r="F179" s="48" t="str">
        <f>IF(E147="","",E147)</f>
        <v>Re</v>
      </c>
      <c r="G179" s="54" t="s">
        <v>1230</v>
      </c>
      <c r="H179" s="31">
        <f>IF(F147="","",F147)</f>
        <v>44</v>
      </c>
      <c r="I179" s="54" t="s">
        <v>1231</v>
      </c>
      <c r="J179" s="31" t="str">
        <f>IF(G147="","",G147)</f>
        <v>m</v>
      </c>
      <c r="K179" t="str">
        <f t="shared" si="28"/>
        <v>"</v>
      </c>
      <c r="L179" s="57" t="str">
        <f>IF(H147="","",H147)</f>
        <v/>
      </c>
      <c r="M179" s="62" t="str">
        <f t="shared" si="29"/>
        <v/>
      </c>
      <c r="N179" s="63" t="str">
        <f t="shared" si="30"/>
        <v/>
      </c>
      <c r="O179" s="35" t="str">
        <f>IF(I147="","",I147)</f>
        <v/>
      </c>
      <c r="P179" s="63" t="str">
        <f t="shared" si="31"/>
        <v/>
      </c>
      <c r="Q179" s="35" t="str">
        <f>IF(J147="","",J147)</f>
        <v/>
      </c>
      <c r="R179" t="str">
        <f t="shared" si="38"/>
        <v>)],</v>
      </c>
      <c r="S179" s="48" t="str">
        <f>IF(K147="","",K147)</f>
        <v/>
      </c>
      <c r="T179" s="54" t="str">
        <f t="shared" si="32"/>
        <v/>
      </c>
      <c r="U179" s="54" t="str">
        <f t="shared" si="33"/>
        <v/>
      </c>
      <c r="V179" s="31" t="str">
        <f>IF(L147="","",L147)</f>
        <v/>
      </c>
      <c r="W179" s="54" t="str">
        <f t="shared" si="34"/>
        <v/>
      </c>
      <c r="X179" s="31" t="str">
        <f>IF(M147="","",M147)</f>
        <v/>
      </c>
      <c r="Y179" s="54" t="str">
        <f t="shared" si="35"/>
        <v/>
      </c>
    </row>
    <row r="180" spans="1:25" ht="24" hidden="1" x14ac:dyDescent="0.55000000000000004">
      <c r="A180" s="13">
        <f t="shared" si="39"/>
        <v>18</v>
      </c>
      <c r="B180" s="14" t="str">
        <f t="shared" si="36"/>
        <v>/* 18*/      [ac("Mi", "cp14","")],</v>
      </c>
      <c r="C180" s="14"/>
      <c r="D180" s="14">
        <f t="shared" si="37"/>
        <v>18</v>
      </c>
      <c r="E180" s="55" t="s">
        <v>1229</v>
      </c>
      <c r="F180" s="56" t="str">
        <f>IF(E148="","",E148)</f>
        <v>Mi</v>
      </c>
      <c r="G180" s="55" t="s">
        <v>1230</v>
      </c>
      <c r="H180" s="34">
        <f t="shared" ref="H180" si="54">IF(F148="","",F148)</f>
        <v>14</v>
      </c>
      <c r="I180" s="55" t="s">
        <v>1231</v>
      </c>
      <c r="J180" s="34" t="str">
        <f t="shared" ref="J180" si="55">IF(G148="","",G148)</f>
        <v/>
      </c>
      <c r="K180" t="str">
        <f t="shared" si="28"/>
        <v>"</v>
      </c>
      <c r="L180" s="58" t="str">
        <f>IF(H148="","",H148)</f>
        <v/>
      </c>
      <c r="M180" s="64" t="str">
        <f t="shared" si="29"/>
        <v/>
      </c>
      <c r="N180" s="65" t="str">
        <f t="shared" si="30"/>
        <v/>
      </c>
      <c r="O180" s="36" t="str">
        <f>IF(I148="","",I148)</f>
        <v/>
      </c>
      <c r="P180" s="65" t="str">
        <f t="shared" si="31"/>
        <v/>
      </c>
      <c r="Q180" s="36" t="str">
        <f>IF(J148="","",J148)</f>
        <v/>
      </c>
      <c r="R180" t="str">
        <f t="shared" si="38"/>
        <v>)],</v>
      </c>
      <c r="S180" s="56" t="str">
        <f>IF(K148="","",K148)</f>
        <v/>
      </c>
      <c r="T180" s="55" t="str">
        <f t="shared" si="32"/>
        <v/>
      </c>
      <c r="U180" s="55" t="str">
        <f t="shared" si="33"/>
        <v/>
      </c>
      <c r="V180" s="34" t="str">
        <f>IF(L148="","",L148)</f>
        <v/>
      </c>
      <c r="W180" s="55" t="str">
        <f t="shared" si="34"/>
        <v/>
      </c>
      <c r="X180" s="34" t="str">
        <f>IF(M148="","",M148)</f>
        <v/>
      </c>
      <c r="Y180" s="55" t="str">
        <f t="shared" si="35"/>
        <v/>
      </c>
    </row>
    <row r="181" spans="1:25" ht="24" hidden="1" x14ac:dyDescent="0.55000000000000004">
      <c r="A181" s="13">
        <f t="shared" si="39"/>
        <v>19</v>
      </c>
      <c r="B181" s="14" t="str">
        <f t="shared" si="36"/>
        <v>/* 19*/      [ac("La", "cp35","m")],</v>
      </c>
      <c r="C181" s="14"/>
      <c r="D181" s="14">
        <f t="shared" si="37"/>
        <v>19</v>
      </c>
      <c r="E181" s="54" t="s">
        <v>1229</v>
      </c>
      <c r="F181" s="48" t="str">
        <f>IF(E149="","",E149)</f>
        <v>La</v>
      </c>
      <c r="G181" s="54" t="s">
        <v>1230</v>
      </c>
      <c r="H181" s="31">
        <f>IF(F149="","",F149)</f>
        <v>35</v>
      </c>
      <c r="I181" s="54" t="s">
        <v>1231</v>
      </c>
      <c r="J181" s="31" t="str">
        <f>IF(G149="","",G149)</f>
        <v>m</v>
      </c>
      <c r="K181" t="str">
        <f t="shared" si="28"/>
        <v>"</v>
      </c>
      <c r="L181" s="57" t="str">
        <f>IF(H149="","",H149)</f>
        <v/>
      </c>
      <c r="M181" s="62" t="str">
        <f t="shared" si="29"/>
        <v/>
      </c>
      <c r="N181" s="63" t="str">
        <f t="shared" si="30"/>
        <v/>
      </c>
      <c r="O181" s="35" t="str">
        <f>IF(I149="","",I149)</f>
        <v/>
      </c>
      <c r="P181" s="63" t="str">
        <f t="shared" si="31"/>
        <v/>
      </c>
      <c r="Q181" s="35" t="str">
        <f>IF(J149="","",J149)</f>
        <v/>
      </c>
      <c r="R181" t="str">
        <f t="shared" si="38"/>
        <v>)],</v>
      </c>
      <c r="S181" s="48" t="str">
        <f>IF(K149="","",K149)</f>
        <v/>
      </c>
      <c r="T181" s="54" t="str">
        <f t="shared" si="32"/>
        <v/>
      </c>
      <c r="U181" s="54" t="str">
        <f t="shared" si="33"/>
        <v/>
      </c>
      <c r="V181" s="31" t="str">
        <f>IF(L149="","",L149)</f>
        <v/>
      </c>
      <c r="W181" s="54" t="str">
        <f t="shared" si="34"/>
        <v/>
      </c>
      <c r="X181" s="31" t="str">
        <f>IF(M149="","",M149)</f>
        <v/>
      </c>
      <c r="Y181" s="54" t="str">
        <f t="shared" si="35"/>
        <v/>
      </c>
    </row>
    <row r="182" spans="1:25" ht="24" hidden="1" x14ac:dyDescent="0.55000000000000004">
      <c r="A182" s="13">
        <f t="shared" si="39"/>
        <v>20</v>
      </c>
      <c r="B182" s="14" t="str">
        <f t="shared" si="36"/>
        <v>/* 20*/      [ac("Re", "cp2","m"), ac("Mi","cp77","")],</v>
      </c>
      <c r="C182" s="14"/>
      <c r="D182" s="14">
        <f t="shared" si="37"/>
        <v>20</v>
      </c>
      <c r="E182" s="55" t="s">
        <v>1229</v>
      </c>
      <c r="F182" s="56" t="str">
        <f>IF(E150="","",E150)</f>
        <v>Re</v>
      </c>
      <c r="G182" s="55" t="s">
        <v>1230</v>
      </c>
      <c r="H182" s="34">
        <f t="shared" ref="H182" si="56">IF(F150="","",F150)</f>
        <v>2</v>
      </c>
      <c r="I182" s="55" t="s">
        <v>1231</v>
      </c>
      <c r="J182" s="34" t="str">
        <f t="shared" ref="J182" si="57">IF(G150="","",G150)</f>
        <v>m</v>
      </c>
      <c r="K182" t="str">
        <f t="shared" si="28"/>
        <v>"), ac("</v>
      </c>
      <c r="L182" s="58" t="str">
        <f>IF(H150="","",H150)</f>
        <v>Mi</v>
      </c>
      <c r="M182" s="64" t="str">
        <f t="shared" si="29"/>
        <v>","</v>
      </c>
      <c r="N182" s="65" t="str">
        <f t="shared" si="30"/>
        <v>cp</v>
      </c>
      <c r="O182" s="36">
        <f>IF(I150="","",I150)</f>
        <v>77</v>
      </c>
      <c r="P182" s="65" t="str">
        <f t="shared" si="31"/>
        <v>","</v>
      </c>
      <c r="Q182" s="36" t="str">
        <f>IF(J150="","",J150)</f>
        <v/>
      </c>
      <c r="R182" t="str">
        <f t="shared" si="38"/>
        <v>")],</v>
      </c>
      <c r="S182" s="56" t="str">
        <f>IF(K150="","",K150)</f>
        <v/>
      </c>
      <c r="T182" s="55" t="str">
        <f t="shared" si="32"/>
        <v/>
      </c>
      <c r="U182" s="55" t="str">
        <f t="shared" si="33"/>
        <v/>
      </c>
      <c r="V182" s="34" t="str">
        <f>IF(L150="","",L150)</f>
        <v/>
      </c>
      <c r="W182" s="55" t="str">
        <f t="shared" si="34"/>
        <v/>
      </c>
      <c r="X182" s="34" t="str">
        <f>IF(M150="","",M150)</f>
        <v/>
      </c>
      <c r="Y182" s="55" t="str">
        <f t="shared" si="35"/>
        <v/>
      </c>
    </row>
    <row r="183" spans="1:25" ht="24" hidden="1" x14ac:dyDescent="0.55000000000000004">
      <c r="A183" s="13">
        <f t="shared" si="39"/>
        <v>21</v>
      </c>
      <c r="B183" s="14" t="str">
        <f t="shared" si="36"/>
        <v>/* 21*/      [ac("", "cp","")],</v>
      </c>
      <c r="C183" s="14"/>
      <c r="D183" s="14"/>
      <c r="E183" s="54" t="s">
        <v>1229</v>
      </c>
      <c r="F183" s="48" t="str">
        <f>IF(E151="","",E151)</f>
        <v/>
      </c>
      <c r="G183" s="54" t="s">
        <v>1230</v>
      </c>
      <c r="H183" s="31" t="str">
        <f>IF(F151="","",F151)</f>
        <v/>
      </c>
      <c r="I183" s="54" t="s">
        <v>1231</v>
      </c>
      <c r="J183" s="31" t="str">
        <f>IF(G151="","",G151)</f>
        <v/>
      </c>
      <c r="K183" t="str">
        <f t="shared" si="28"/>
        <v>"</v>
      </c>
      <c r="L183" s="57" t="str">
        <f>IF(H151="","",H151)</f>
        <v/>
      </c>
      <c r="M183" s="62" t="str">
        <f t="shared" si="29"/>
        <v/>
      </c>
      <c r="N183" s="63" t="str">
        <f t="shared" si="30"/>
        <v/>
      </c>
      <c r="O183" s="35" t="str">
        <f>IF(I151="","",I151)</f>
        <v/>
      </c>
      <c r="P183" s="63" t="str">
        <f t="shared" si="31"/>
        <v/>
      </c>
      <c r="Q183" s="35" t="str">
        <f>IF(J151="","",J151)</f>
        <v/>
      </c>
      <c r="R183" t="str">
        <f t="shared" si="38"/>
        <v>)],</v>
      </c>
      <c r="S183" s="48" t="str">
        <f>IF(K151="","",K151)</f>
        <v/>
      </c>
      <c r="T183" s="54" t="str">
        <f t="shared" si="32"/>
        <v/>
      </c>
      <c r="U183" s="54" t="str">
        <f t="shared" si="33"/>
        <v/>
      </c>
      <c r="V183" s="31" t="str">
        <f>IF(L151="","",L151)</f>
        <v/>
      </c>
      <c r="W183" s="54" t="str">
        <f t="shared" si="34"/>
        <v/>
      </c>
      <c r="X183" s="31" t="str">
        <f>IF(M151="","",M151)</f>
        <v/>
      </c>
      <c r="Y183" s="54" t="str">
        <f t="shared" si="35"/>
        <v/>
      </c>
    </row>
    <row r="184" spans="1:25" ht="24" hidden="1" x14ac:dyDescent="0.55000000000000004">
      <c r="A184" s="13">
        <f t="shared" si="39"/>
        <v>22</v>
      </c>
      <c r="B184" s="14" t="str">
        <f t="shared" si="36"/>
        <v>/* 22*/      [ac("", "cp","")],</v>
      </c>
      <c r="C184" s="14"/>
      <c r="D184" s="14"/>
      <c r="E184" s="55" t="s">
        <v>1229</v>
      </c>
      <c r="F184" s="56" t="str">
        <f>IF(E152="","",E152)</f>
        <v/>
      </c>
      <c r="G184" s="55" t="s">
        <v>1230</v>
      </c>
      <c r="H184" s="34" t="str">
        <f t="shared" ref="H184" si="58">IF(F152="","",F152)</f>
        <v/>
      </c>
      <c r="I184" s="55" t="s">
        <v>1231</v>
      </c>
      <c r="J184" s="34" t="str">
        <f t="shared" ref="J184" si="59">IF(G152="","",G152)</f>
        <v/>
      </c>
      <c r="K184" t="str">
        <f t="shared" si="28"/>
        <v>"</v>
      </c>
      <c r="L184" s="58" t="str">
        <f>IF(H152="","",H152)</f>
        <v/>
      </c>
      <c r="M184" s="64" t="str">
        <f t="shared" si="29"/>
        <v/>
      </c>
      <c r="N184" s="65" t="str">
        <f t="shared" si="30"/>
        <v/>
      </c>
      <c r="O184" s="36" t="str">
        <f>IF(I152="","",I152)</f>
        <v/>
      </c>
      <c r="P184" s="65" t="str">
        <f t="shared" si="31"/>
        <v/>
      </c>
      <c r="Q184" s="36" t="str">
        <f>IF(J152="","",J152)</f>
        <v/>
      </c>
      <c r="R184" t="str">
        <f t="shared" si="38"/>
        <v>)],</v>
      </c>
      <c r="S184" s="56" t="str">
        <f>IF(K152="","",K152)</f>
        <v/>
      </c>
      <c r="T184" s="55" t="str">
        <f t="shared" si="32"/>
        <v/>
      </c>
      <c r="U184" s="55" t="str">
        <f t="shared" si="33"/>
        <v/>
      </c>
      <c r="V184" s="34" t="str">
        <f>IF(L152="","",L152)</f>
        <v/>
      </c>
      <c r="W184" s="55" t="str">
        <f t="shared" si="34"/>
        <v/>
      </c>
      <c r="X184" s="34" t="str">
        <f>IF(M152="","",M152)</f>
        <v/>
      </c>
      <c r="Y184" s="55" t="str">
        <f t="shared" si="35"/>
        <v/>
      </c>
    </row>
    <row r="185" spans="1:25" ht="24" hidden="1" x14ac:dyDescent="0.55000000000000004">
      <c r="A185" s="13">
        <f t="shared" si="39"/>
        <v>23</v>
      </c>
      <c r="B185" s="14" t="str">
        <f t="shared" si="36"/>
        <v>/* 23*/      [ac("", "cp","")],</v>
      </c>
      <c r="C185" s="14"/>
      <c r="D185" s="14"/>
      <c r="E185" s="54" t="s">
        <v>1229</v>
      </c>
      <c r="F185" s="48" t="str">
        <f>IF(E153="","",E153)</f>
        <v/>
      </c>
      <c r="G185" s="54" t="s">
        <v>1230</v>
      </c>
      <c r="H185" s="31" t="str">
        <f>IF(F153="","",F153)</f>
        <v/>
      </c>
      <c r="I185" s="54" t="s">
        <v>1231</v>
      </c>
      <c r="J185" s="31" t="str">
        <f>IF(G153="","",G153)</f>
        <v/>
      </c>
      <c r="K185" t="str">
        <f t="shared" si="28"/>
        <v>"</v>
      </c>
      <c r="L185" s="57" t="str">
        <f>IF(H153="","",H153)</f>
        <v/>
      </c>
      <c r="M185" s="62" t="str">
        <f t="shared" si="29"/>
        <v/>
      </c>
      <c r="N185" s="63" t="str">
        <f t="shared" si="30"/>
        <v/>
      </c>
      <c r="O185" s="35" t="str">
        <f>IF(I153="","",I153)</f>
        <v/>
      </c>
      <c r="P185" s="63" t="str">
        <f t="shared" si="31"/>
        <v/>
      </c>
      <c r="Q185" s="35" t="str">
        <f>IF(J153="","",J153)</f>
        <v/>
      </c>
      <c r="R185" t="str">
        <f t="shared" si="38"/>
        <v>)],</v>
      </c>
      <c r="S185" s="48" t="str">
        <f>IF(K153="","",K153)</f>
        <v/>
      </c>
      <c r="T185" s="54" t="str">
        <f t="shared" si="32"/>
        <v/>
      </c>
      <c r="U185" s="54" t="str">
        <f t="shared" si="33"/>
        <v/>
      </c>
      <c r="V185" s="31" t="str">
        <f>IF(L153="","",L153)</f>
        <v/>
      </c>
      <c r="W185" s="54" t="str">
        <f t="shared" si="34"/>
        <v/>
      </c>
      <c r="X185" s="31" t="str">
        <f>IF(M153="","",M153)</f>
        <v/>
      </c>
      <c r="Y185" s="54" t="str">
        <f t="shared" si="35"/>
        <v/>
      </c>
    </row>
    <row r="186" spans="1:25" ht="24" hidden="1" x14ac:dyDescent="0.55000000000000004">
      <c r="A186" s="13">
        <f t="shared" si="39"/>
        <v>24</v>
      </c>
      <c r="B186" s="14" t="str">
        <f t="shared" si="36"/>
        <v>/* 24*/      [ac("", "cp","")],</v>
      </c>
      <c r="C186" s="14"/>
      <c r="D186" s="14"/>
      <c r="E186" s="55" t="s">
        <v>1229</v>
      </c>
      <c r="F186" s="56" t="str">
        <f>IF(E154="","",E154)</f>
        <v/>
      </c>
      <c r="G186" s="55" t="s">
        <v>1230</v>
      </c>
      <c r="H186" s="34" t="str">
        <f t="shared" ref="H186" si="60">IF(F154="","",F154)</f>
        <v/>
      </c>
      <c r="I186" s="55" t="s">
        <v>1231</v>
      </c>
      <c r="J186" s="34" t="str">
        <f t="shared" ref="J186" si="61">IF(G154="","",G154)</f>
        <v/>
      </c>
      <c r="K186" t="str">
        <f t="shared" si="28"/>
        <v>"</v>
      </c>
      <c r="L186" s="58" t="str">
        <f>IF(H154="","",H154)</f>
        <v/>
      </c>
      <c r="M186" s="64" t="str">
        <f t="shared" si="29"/>
        <v/>
      </c>
      <c r="N186" s="65" t="str">
        <f t="shared" si="30"/>
        <v/>
      </c>
      <c r="O186" s="36" t="str">
        <f>IF(I154="","",I154)</f>
        <v/>
      </c>
      <c r="P186" s="65" t="str">
        <f t="shared" si="31"/>
        <v/>
      </c>
      <c r="Q186" s="36" t="str">
        <f>IF(J154="","",J154)</f>
        <v/>
      </c>
      <c r="R186" t="str">
        <f t="shared" si="38"/>
        <v>)],</v>
      </c>
      <c r="S186" s="56" t="str">
        <f>IF(K154="","",K154)</f>
        <v/>
      </c>
      <c r="T186" s="55" t="str">
        <f t="shared" si="32"/>
        <v/>
      </c>
      <c r="U186" s="55" t="str">
        <f t="shared" si="33"/>
        <v/>
      </c>
      <c r="V186" s="34" t="str">
        <f>IF(L154="","",L154)</f>
        <v/>
      </c>
      <c r="W186" s="55" t="str">
        <f t="shared" si="34"/>
        <v/>
      </c>
      <c r="X186" s="34" t="str">
        <f>IF(M154="","",M154)</f>
        <v/>
      </c>
      <c r="Y186" s="55" t="str">
        <f t="shared" si="35"/>
        <v/>
      </c>
    </row>
    <row r="187" spans="1:25" ht="24" hidden="1" x14ac:dyDescent="0.55000000000000004">
      <c r="A187" s="13">
        <f t="shared" si="39"/>
        <v>25</v>
      </c>
      <c r="B187" s="14" t="str">
        <f t="shared" si="36"/>
        <v>/* 25*/      [ac("", "cp","")],</v>
      </c>
      <c r="C187" s="14"/>
      <c r="D187" s="14"/>
      <c r="E187" s="54" t="s">
        <v>1229</v>
      </c>
      <c r="F187" s="48" t="str">
        <f>IF(E155="","",E155)</f>
        <v/>
      </c>
      <c r="G187" s="54" t="s">
        <v>1230</v>
      </c>
      <c r="H187" s="31" t="str">
        <f>IF(F155="","",F155)</f>
        <v/>
      </c>
      <c r="I187" s="54" t="s">
        <v>1231</v>
      </c>
      <c r="J187" s="31" t="str">
        <f>IF(G155="","",G155)</f>
        <v/>
      </c>
      <c r="K187" t="str">
        <f t="shared" si="28"/>
        <v>"</v>
      </c>
      <c r="L187" s="57" t="str">
        <f>IF(H155="","",H155)</f>
        <v/>
      </c>
      <c r="M187" s="62" t="str">
        <f t="shared" si="29"/>
        <v/>
      </c>
      <c r="N187" s="63" t="str">
        <f t="shared" si="30"/>
        <v/>
      </c>
      <c r="O187" s="35" t="str">
        <f>IF(I155="","",I155)</f>
        <v/>
      </c>
      <c r="P187" s="63" t="str">
        <f t="shared" si="31"/>
        <v/>
      </c>
      <c r="Q187" s="35" t="str">
        <f>IF(J155="","",J155)</f>
        <v/>
      </c>
      <c r="R187" t="str">
        <f t="shared" si="38"/>
        <v>)],</v>
      </c>
      <c r="S187" s="48" t="str">
        <f>IF(K155="","",K155)</f>
        <v/>
      </c>
      <c r="T187" s="54" t="str">
        <f t="shared" si="32"/>
        <v/>
      </c>
      <c r="U187" s="54" t="str">
        <f t="shared" si="33"/>
        <v/>
      </c>
      <c r="V187" s="31" t="str">
        <f>IF(L155="","",L155)</f>
        <v/>
      </c>
      <c r="W187" s="54" t="str">
        <f t="shared" si="34"/>
        <v/>
      </c>
      <c r="X187" s="31" t="str">
        <f>IF(M155="","",M155)</f>
        <v/>
      </c>
      <c r="Y187" s="54" t="str">
        <f t="shared" si="35"/>
        <v/>
      </c>
    </row>
    <row r="188" spans="1:25" ht="24" hidden="1" x14ac:dyDescent="0.55000000000000004">
      <c r="A188" s="13">
        <f t="shared" si="39"/>
        <v>26</v>
      </c>
      <c r="B188" s="14" t="str">
        <f t="shared" si="36"/>
        <v>/* 26*/      [ac("", "cp","")],</v>
      </c>
      <c r="C188" s="14"/>
      <c r="D188" s="14"/>
      <c r="E188" s="55" t="s">
        <v>1229</v>
      </c>
      <c r="F188" s="56" t="str">
        <f>IF(E156="","",E156)</f>
        <v/>
      </c>
      <c r="G188" s="55" t="s">
        <v>1230</v>
      </c>
      <c r="H188" s="34" t="str">
        <f t="shared" ref="H188" si="62">IF(F156="","",F156)</f>
        <v/>
      </c>
      <c r="I188" s="55" t="s">
        <v>1231</v>
      </c>
      <c r="J188" s="34" t="str">
        <f t="shared" ref="J188" si="63">IF(G156="","",G156)</f>
        <v/>
      </c>
      <c r="K188" t="str">
        <f t="shared" si="28"/>
        <v>"</v>
      </c>
      <c r="L188" s="58" t="str">
        <f>IF(H156="","",H156)</f>
        <v/>
      </c>
      <c r="M188" s="64" t="str">
        <f t="shared" si="29"/>
        <v/>
      </c>
      <c r="N188" s="65" t="str">
        <f t="shared" si="30"/>
        <v/>
      </c>
      <c r="O188" s="36" t="str">
        <f>IF(I156="","",I156)</f>
        <v/>
      </c>
      <c r="P188" s="65" t="str">
        <f t="shared" si="31"/>
        <v/>
      </c>
      <c r="Q188" s="36" t="str">
        <f>IF(J156="","",J156)</f>
        <v/>
      </c>
      <c r="R188" t="str">
        <f t="shared" si="38"/>
        <v>)],</v>
      </c>
      <c r="S188" s="56" t="str">
        <f>IF(K156="","",K156)</f>
        <v/>
      </c>
      <c r="T188" s="55" t="str">
        <f t="shared" si="32"/>
        <v/>
      </c>
      <c r="U188" s="55" t="str">
        <f t="shared" si="33"/>
        <v/>
      </c>
      <c r="V188" s="34" t="str">
        <f>IF(L156="","",L156)</f>
        <v/>
      </c>
      <c r="W188" s="55" t="str">
        <f t="shared" si="34"/>
        <v/>
      </c>
      <c r="X188" s="34" t="str">
        <f>IF(M156="","",M156)</f>
        <v/>
      </c>
      <c r="Y188" s="55" t="str">
        <f t="shared" si="35"/>
        <v/>
      </c>
    </row>
    <row r="189" spans="1:25" x14ac:dyDescent="0.55000000000000004">
      <c r="B189" s="72" t="s">
        <v>1249</v>
      </c>
      <c r="M189" s="29"/>
      <c r="N189" s="66"/>
      <c r="P189" s="67"/>
    </row>
    <row r="190" spans="1:25" x14ac:dyDescent="0.55000000000000004">
      <c r="B190" s="72" t="s">
        <v>1250</v>
      </c>
      <c r="M190" s="29"/>
      <c r="N190" s="66"/>
    </row>
    <row r="192" spans="1:25" x14ac:dyDescent="0.55000000000000004">
      <c r="B192" s="70" t="s">
        <v>1358</v>
      </c>
    </row>
    <row r="193" spans="2:28" s="13" customFormat="1" x14ac:dyDescent="0.55000000000000004">
      <c r="B193" s="70" t="s">
        <v>1360</v>
      </c>
      <c r="E193"/>
      <c r="F193" s="15"/>
      <c r="G193" s="15"/>
      <c r="H193" s="15"/>
      <c r="I193" s="15"/>
      <c r="J193" s="32"/>
      <c r="K193"/>
      <c r="L193" s="15"/>
      <c r="M193"/>
      <c r="N193" s="52"/>
      <c r="O193" s="15"/>
      <c r="P193" s="61"/>
      <c r="Q193" s="32"/>
      <c r="R193" s="52"/>
      <c r="S193"/>
      <c r="T193"/>
      <c r="U193"/>
      <c r="V193"/>
      <c r="W193"/>
      <c r="X193"/>
      <c r="Y193"/>
      <c r="Z193"/>
      <c r="AA193"/>
      <c r="AB193"/>
    </row>
    <row r="194" spans="2:28" x14ac:dyDescent="0.55000000000000004">
      <c r="B194" s="70" t="s">
        <v>1359</v>
      </c>
    </row>
    <row r="196" spans="2:28" ht="25.5" x14ac:dyDescent="0.55000000000000004">
      <c r="B196" s="75" t="s">
        <v>1369</v>
      </c>
    </row>
    <row r="197" spans="2:28" ht="25.5" x14ac:dyDescent="0.55000000000000004">
      <c r="B197" s="75" t="s">
        <v>1361</v>
      </c>
    </row>
    <row r="198" spans="2:28" ht="25.5" x14ac:dyDescent="0.55000000000000004">
      <c r="B198" s="75" t="s">
        <v>1370</v>
      </c>
    </row>
    <row r="199" spans="2:28" ht="25.5" x14ac:dyDescent="0.55000000000000004">
      <c r="B199" s="75" t="s">
        <v>1371</v>
      </c>
    </row>
    <row r="200" spans="2:28" ht="25.5" x14ac:dyDescent="0.55000000000000004">
      <c r="B200" s="75" t="s">
        <v>1372</v>
      </c>
    </row>
    <row r="201" spans="2:28" ht="25.5" x14ac:dyDescent="0.55000000000000004">
      <c r="B201" s="76" t="s">
        <v>1362</v>
      </c>
    </row>
    <row r="202" spans="2:28" ht="25.5" x14ac:dyDescent="0.55000000000000004">
      <c r="B202" s="75" t="s">
        <v>1373</v>
      </c>
    </row>
    <row r="203" spans="2:28" ht="25.5" x14ac:dyDescent="0.55000000000000004">
      <c r="B203" s="76" t="s">
        <v>1325</v>
      </c>
    </row>
    <row r="204" spans="2:28" ht="25.5" x14ac:dyDescent="0.55000000000000004">
      <c r="B204" s="76" t="s">
        <v>1336</v>
      </c>
    </row>
    <row r="205" spans="2:28" ht="25.5" x14ac:dyDescent="0.55000000000000004">
      <c r="B205" s="75" t="s">
        <v>1361</v>
      </c>
    </row>
    <row r="206" spans="2:28" ht="25.5" x14ac:dyDescent="0.55000000000000004">
      <c r="B206" s="75" t="s">
        <v>1374</v>
      </c>
    </row>
    <row r="207" spans="2:28" ht="25.5" x14ac:dyDescent="0.55000000000000004">
      <c r="B207" s="75" t="s">
        <v>1375</v>
      </c>
    </row>
    <row r="208" spans="2:28" ht="25.5" x14ac:dyDescent="0.55000000000000004">
      <c r="B208" s="76" t="s">
        <v>1363</v>
      </c>
    </row>
    <row r="209" spans="2:2" ht="25.5" x14ac:dyDescent="0.55000000000000004">
      <c r="B209" s="75" t="s">
        <v>1376</v>
      </c>
    </row>
    <row r="210" spans="2:2" ht="25.5" x14ac:dyDescent="0.55000000000000004">
      <c r="B210" s="76" t="s">
        <v>1364</v>
      </c>
    </row>
    <row r="211" spans="2:2" ht="25.5" x14ac:dyDescent="0.55000000000000004">
      <c r="B211" s="75" t="s">
        <v>1377</v>
      </c>
    </row>
    <row r="212" spans="2:2" ht="25.5" x14ac:dyDescent="0.55000000000000004">
      <c r="B212" s="76" t="s">
        <v>1336</v>
      </c>
    </row>
    <row r="213" spans="2:2" ht="25.5" x14ac:dyDescent="0.55000000000000004">
      <c r="B213" s="75" t="s">
        <v>1361</v>
      </c>
    </row>
    <row r="214" spans="2:2" ht="25.5" x14ac:dyDescent="0.55000000000000004">
      <c r="B214" s="75" t="s">
        <v>1367</v>
      </c>
    </row>
    <row r="215" spans="2:2" ht="25.5" x14ac:dyDescent="0.55000000000000004">
      <c r="B215" s="75" t="s">
        <v>1378</v>
      </c>
    </row>
    <row r="216" spans="2:2" ht="25.5" x14ac:dyDescent="0.55000000000000004">
      <c r="B216" s="75" t="s">
        <v>1368</v>
      </c>
    </row>
    <row r="217" spans="2:2" ht="25.5" x14ac:dyDescent="0.55000000000000004">
      <c r="B217" s="75" t="s">
        <v>1379</v>
      </c>
    </row>
    <row r="218" spans="2:2" ht="25.5" x14ac:dyDescent="0.55000000000000004">
      <c r="B218" s="75" t="s">
        <v>1380</v>
      </c>
    </row>
    <row r="219" spans="2:2" ht="25.5" x14ac:dyDescent="0.55000000000000004">
      <c r="B219" s="75" t="s">
        <v>1335</v>
      </c>
    </row>
    <row r="220" spans="2:2" ht="25.5" x14ac:dyDescent="0.55000000000000004">
      <c r="B220" s="76" t="s">
        <v>1365</v>
      </c>
    </row>
    <row r="221" spans="2:2" ht="25.5" x14ac:dyDescent="0.55000000000000004">
      <c r="B221" s="75" t="s">
        <v>1381</v>
      </c>
    </row>
    <row r="222" spans="2:2" ht="25.5" x14ac:dyDescent="0.55000000000000004">
      <c r="B222" s="76" t="s">
        <v>1366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zoomScaleNormal="100" workbookViewId="0">
      <pane xSplit="1" ySplit="1" topLeftCell="B17"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61.54296875" style="14" customWidth="1"/>
    <col min="3" max="3" width="58.1796875" style="13" bestFit="1" customWidth="1"/>
    <col min="4" max="4" width="7.453125" bestFit="1" customWidth="1"/>
    <col min="5" max="5" width="6" style="15" bestFit="1" customWidth="1"/>
    <col min="6" max="6" width="8.1796875" style="15" bestFit="1" customWidth="1"/>
    <col min="7" max="7" width="6.1796875" style="15" bestFit="1" customWidth="1"/>
    <col min="8" max="8" width="9.81640625" style="15" bestFit="1" customWidth="1"/>
    <col min="9" max="9" width="8.453125" style="15" customWidth="1"/>
    <col min="10" max="10" width="10" bestFit="1" customWidth="1"/>
    <col min="11" max="11" width="6" style="15" bestFit="1" customWidth="1"/>
    <col min="12" max="12" width="4.26953125" bestFit="1" customWidth="1"/>
    <col min="13" max="13" width="4.453125" bestFit="1" customWidth="1"/>
    <col min="14" max="14" width="4.453125" style="15" bestFit="1" customWidth="1"/>
    <col min="15" max="15" width="9.81640625" bestFit="1" customWidth="1"/>
    <col min="16" max="16" width="5.453125" style="15" bestFit="1" customWidth="1"/>
    <col min="17" max="17" width="10" bestFit="1"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2" spans="2:3" x14ac:dyDescent="0.55000000000000004">
      <c r="B12" s="12" t="str">
        <f>_xlfn.CONCAT("const NOMBREDELCANTO = ","""",C12,"""",";")</f>
        <v>const NOMBREDELCANTO = "AMO AL SEÑOR";</v>
      </c>
      <c r="C12" s="13" t="s">
        <v>141</v>
      </c>
    </row>
    <row r="14" spans="2:3" x14ac:dyDescent="0.55000000000000004">
      <c r="B14" s="14" t="s">
        <v>1203</v>
      </c>
    </row>
    <row r="15" spans="2:3" x14ac:dyDescent="0.55000000000000004">
      <c r="B15" s="14" t="s">
        <v>1204</v>
      </c>
    </row>
    <row r="16" spans="2:3" x14ac:dyDescent="0.55000000000000004">
      <c r="B16" s="14" t="s">
        <v>1205</v>
      </c>
    </row>
    <row r="17" spans="1:3" x14ac:dyDescent="0.55000000000000004">
      <c r="B17" s="14" t="str">
        <f>_xlfn.CONCAT("      salmo: ","""",C17,"""",",")</f>
        <v xml:space="preserve">      salmo: "Salmo 116 (114-115)",</v>
      </c>
      <c r="C17" s="13" t="s">
        <v>379</v>
      </c>
    </row>
    <row r="18" spans="1:3" x14ac:dyDescent="0.55000000000000004">
      <c r="B18" s="14" t="str">
        <f>_xlfn.CONCAT("      dbnos: ","""",C18,"""",",")</f>
        <v xml:space="preserve">      dbnos: "18",</v>
      </c>
      <c r="C18" s="13">
        <v>18</v>
      </c>
    </row>
    <row r="20" spans="1:3" x14ac:dyDescent="0.55000000000000004">
      <c r="B20" s="14" t="s">
        <v>1206</v>
      </c>
    </row>
    <row r="22" spans="1:3" x14ac:dyDescent="0.55000000000000004">
      <c r="B22" s="14" t="s">
        <v>1207</v>
      </c>
    </row>
    <row r="23" spans="1:3" x14ac:dyDescent="0.55000000000000004">
      <c r="A23" s="13">
        <v>1</v>
      </c>
      <c r="B23" s="14" t="str">
        <f>_xlfn.CONCAT("/* ",A23," */", "        ","""", C23,"""",",")</f>
        <v>/* 1 */        "Amo al Señor, porque escucha",</v>
      </c>
      <c r="C23" s="13" t="s">
        <v>1208</v>
      </c>
    </row>
    <row r="24" spans="1:3" x14ac:dyDescent="0.55000000000000004">
      <c r="A24" s="13">
        <f>+A23+1</f>
        <v>2</v>
      </c>
      <c r="B24" s="14" t="str">
        <f>_xlfn.CONCAT("/* ",A24," */", "        ","""", C24,"""",",")</f>
        <v>/* 2 */        "mi voz suplicante",</v>
      </c>
      <c r="C24" s="13" t="s">
        <v>1209</v>
      </c>
    </row>
    <row r="25" spans="1:3" x14ac:dyDescent="0.55000000000000004">
      <c r="A25" s="13">
        <f t="shared" ref="A25:A48" si="0">+A24+1</f>
        <v>3</v>
      </c>
      <c r="B25" s="14" t="str">
        <f>_xlfn.CONCAT("/* ",A25," */", "        ","""", C25,"""",",")</f>
        <v>/* 3 */        "inclina hacia mí su oído",</v>
      </c>
      <c r="C25" s="13" t="s">
        <v>1210</v>
      </c>
    </row>
    <row r="26" spans="1:3" x14ac:dyDescent="0.55000000000000004">
      <c r="A26" s="13">
        <f t="shared" si="0"/>
        <v>4</v>
      </c>
      <c r="B26" s="14" t="str">
        <f t="shared" ref="B26:B48" si="1">_xlfn.CONCAT("/* ",A26," */", "        ","""", C26,"""",",")</f>
        <v>/* 4 */        "el día en que lo invoco.",</v>
      </c>
      <c r="C26" s="13" t="s">
        <v>1211</v>
      </c>
    </row>
    <row r="27" spans="1:3" x14ac:dyDescent="0.55000000000000004">
      <c r="A27" s="13">
        <f t="shared" si="0"/>
        <v>5</v>
      </c>
      <c r="B27" s="14" t="str">
        <f t="shared" si="1"/>
        <v>/* 5 */        "Me envolvían redes de muerte,",</v>
      </c>
      <c r="C27" s="13" t="s">
        <v>1212</v>
      </c>
    </row>
    <row r="28" spans="1:3" x14ac:dyDescent="0.55000000000000004">
      <c r="A28" s="13">
        <f t="shared" si="0"/>
        <v>6</v>
      </c>
      <c r="B28" s="14" t="str">
        <f t="shared" si="1"/>
        <v>/* 6 */        "me alcanzaron los lazos del infierno;",</v>
      </c>
      <c r="C28" s="13" t="s">
        <v>1213</v>
      </c>
    </row>
    <row r="29" spans="1:3" x14ac:dyDescent="0.55000000000000004">
      <c r="A29" s="13">
        <f t="shared" si="0"/>
        <v>7</v>
      </c>
      <c r="B29" s="14" t="str">
        <f t="shared" si="1"/>
        <v>/* 7 */        "me rodeaban tristeza y angustia,",</v>
      </c>
      <c r="C29" s="13" t="s">
        <v>1214</v>
      </c>
    </row>
    <row r="30" spans="1:3" x14ac:dyDescent="0.55000000000000004">
      <c r="A30" s="13">
        <f t="shared" si="0"/>
        <v>8</v>
      </c>
      <c r="B30" s="14" t="str">
        <f t="shared" si="1"/>
        <v>/* 8 */        "invoqué el nombre del Señor:",</v>
      </c>
      <c r="C30" s="13" t="s">
        <v>1215</v>
      </c>
    </row>
    <row r="31" spans="1:3" x14ac:dyDescent="0.55000000000000004">
      <c r="A31" s="13">
        <f t="shared" si="0"/>
        <v>9</v>
      </c>
      <c r="B31" s="14" t="str">
        <f t="shared" si="1"/>
        <v>/* 9 */        "«¡Te ruego, Señor, sálvame!»",</v>
      </c>
      <c r="C31" s="13" t="s">
        <v>1216</v>
      </c>
    </row>
    <row r="32" spans="1:3" x14ac:dyDescent="0.55000000000000004">
      <c r="A32" s="13">
        <f t="shared" si="0"/>
        <v>10</v>
      </c>
      <c r="B32" s="14" t="str">
        <f t="shared" si="1"/>
        <v>/* 10 */        "¡Tenía fe, aun cuando dije:",</v>
      </c>
      <c r="C32" s="13" t="s">
        <v>1217</v>
      </c>
    </row>
    <row r="33" spans="1:3" x14ac:dyDescent="0.55000000000000004">
      <c r="A33" s="13">
        <f t="shared" si="0"/>
        <v>11</v>
      </c>
      <c r="B33" s="14" t="str">
        <f t="shared" si="1"/>
        <v>/* 11 */        "«Yo soy un desgraciado»!,",</v>
      </c>
      <c r="C33" s="13" t="s">
        <v>1218</v>
      </c>
    </row>
    <row r="34" spans="1:3" x14ac:dyDescent="0.55000000000000004">
      <c r="A34" s="13">
        <f t="shared" si="0"/>
        <v>12</v>
      </c>
      <c r="B34" s="14" t="str">
        <f t="shared" si="1"/>
        <v>/* 12 */        "y pensaba lleno de angustia:",</v>
      </c>
      <c r="C34" s="13" t="s">
        <v>1219</v>
      </c>
    </row>
    <row r="35" spans="1:3" x14ac:dyDescent="0.55000000000000004">
      <c r="A35" s="13">
        <f t="shared" si="0"/>
        <v>13</v>
      </c>
      <c r="B35" s="14" t="str">
        <f t="shared" si="1"/>
        <v>/* 13 */        "todo hombre es falso».",</v>
      </c>
      <c r="C35" s="13" t="s">
        <v>1220</v>
      </c>
    </row>
    <row r="36" spans="1:3" x14ac:dyDescent="0.55000000000000004">
      <c r="A36" s="13">
        <f t="shared" si="0"/>
        <v>14</v>
      </c>
      <c r="B36" s="14" t="str">
        <f t="shared" si="1"/>
        <v>/* 14 */        "¿Cómo pagaré al Señor",</v>
      </c>
      <c r="C36" s="13" t="s">
        <v>1221</v>
      </c>
    </row>
    <row r="37" spans="1:3" x14ac:dyDescent="0.55000000000000004">
      <c r="A37" s="13">
        <f t="shared" si="0"/>
        <v>15</v>
      </c>
      <c r="B37" s="14" t="str">
        <f t="shared" si="1"/>
        <v>/* 15 */        "todo el bien que me ha hecho?",</v>
      </c>
      <c r="C37" s="13" t="s">
        <v>1222</v>
      </c>
    </row>
    <row r="38" spans="1:3" x14ac:dyDescent="0.55000000000000004">
      <c r="A38" s="13">
        <f t="shared" si="0"/>
        <v>16</v>
      </c>
      <c r="B38" s="14" t="str">
        <f t="shared" si="1"/>
        <v>/* 16 */        "Alzaré la copa de la bendición",</v>
      </c>
      <c r="C38" s="13" t="s">
        <v>1223</v>
      </c>
    </row>
    <row r="39" spans="1:3" x14ac:dyDescent="0.55000000000000004">
      <c r="A39" s="13">
        <f t="shared" si="0"/>
        <v>17</v>
      </c>
      <c r="B39" s="14" t="str">
        <f t="shared" si="1"/>
        <v>/* 17 */        "e invocaré el nombre del Señor.",</v>
      </c>
      <c r="C39" s="13" t="s">
        <v>1224</v>
      </c>
    </row>
    <row r="40" spans="1:3" hidden="1" outlineLevel="1" x14ac:dyDescent="0.55000000000000004">
      <c r="A40" s="13">
        <f t="shared" si="0"/>
        <v>18</v>
      </c>
      <c r="B40" s="14" t="str">
        <f t="shared" si="1"/>
        <v>/* 18 */        "",</v>
      </c>
    </row>
    <row r="41" spans="1:3" hidden="1" outlineLevel="1" x14ac:dyDescent="0.55000000000000004">
      <c r="A41" s="13">
        <f t="shared" si="0"/>
        <v>19</v>
      </c>
      <c r="B41" s="14" t="str">
        <f t="shared" si="1"/>
        <v>/* 19 */        "",</v>
      </c>
    </row>
    <row r="42" spans="1:3" hidden="1" outlineLevel="1" x14ac:dyDescent="0.55000000000000004">
      <c r="A42" s="13">
        <f t="shared" si="0"/>
        <v>20</v>
      </c>
      <c r="B42" s="14" t="str">
        <f t="shared" si="1"/>
        <v>/* 20 */        "",</v>
      </c>
    </row>
    <row r="43" spans="1:3" hidden="1" outlineLevel="1" x14ac:dyDescent="0.55000000000000004">
      <c r="A43" s="13">
        <f t="shared" si="0"/>
        <v>21</v>
      </c>
      <c r="B43" s="14" t="str">
        <f t="shared" si="1"/>
        <v>/* 21 */        "",</v>
      </c>
    </row>
    <row r="44" spans="1:3" hidden="1" outlineLevel="1" x14ac:dyDescent="0.55000000000000004">
      <c r="A44" s="13">
        <f t="shared" si="0"/>
        <v>22</v>
      </c>
      <c r="B44" s="14" t="str">
        <f t="shared" si="1"/>
        <v>/* 22 */        "",</v>
      </c>
    </row>
    <row r="45" spans="1:3" hidden="1" outlineLevel="1" x14ac:dyDescent="0.55000000000000004">
      <c r="A45" s="13">
        <f t="shared" si="0"/>
        <v>23</v>
      </c>
      <c r="B45" s="14" t="str">
        <f t="shared" si="1"/>
        <v>/* 23 */        "",</v>
      </c>
    </row>
    <row r="46" spans="1:3" hidden="1" outlineLevel="1" x14ac:dyDescent="0.55000000000000004">
      <c r="A46" s="13">
        <f t="shared" si="0"/>
        <v>24</v>
      </c>
      <c r="B46" s="14" t="str">
        <f t="shared" si="1"/>
        <v>/* 24 */        "",</v>
      </c>
    </row>
    <row r="47" spans="1:3" hidden="1" outlineLevel="1" x14ac:dyDescent="0.55000000000000004">
      <c r="A47" s="13">
        <f t="shared" si="0"/>
        <v>25</v>
      </c>
      <c r="B47" s="14" t="str">
        <f t="shared" si="1"/>
        <v>/* 25 */        "",</v>
      </c>
    </row>
    <row r="48" spans="1:3" hidden="1" outlineLevel="1" x14ac:dyDescent="0.55000000000000004">
      <c r="A48" s="13">
        <f t="shared" si="0"/>
        <v>26</v>
      </c>
      <c r="B48" s="14" t="str">
        <f t="shared" si="1"/>
        <v>/* 26 */        "",</v>
      </c>
    </row>
    <row r="49" spans="1:17" collapsed="1" x14ac:dyDescent="0.55000000000000004">
      <c r="B49" s="14" t="s">
        <v>1225</v>
      </c>
    </row>
    <row r="51" spans="1:17" x14ac:dyDescent="0.55000000000000004">
      <c r="B51" s="14" t="s">
        <v>1226</v>
      </c>
    </row>
    <row r="52" spans="1:17" x14ac:dyDescent="0.55000000000000004">
      <c r="B52" s="14" t="s">
        <v>1227</v>
      </c>
      <c r="E52" s="16"/>
    </row>
    <row r="53" spans="1:17" x14ac:dyDescent="0.55000000000000004">
      <c r="E53" s="16"/>
      <c r="H53" s="15" t="s">
        <v>1228</v>
      </c>
      <c r="O53" t="s">
        <v>1228</v>
      </c>
    </row>
    <row r="54" spans="1:17" x14ac:dyDescent="0.550000000000000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550000000000000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550000000000000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550000000000000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550000000000000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550000000000000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550000000000000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550000000000000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550000000000000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550000000000000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550000000000000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550000000000000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550000000000000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550000000000000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550000000000000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550000000000000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550000000000000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550000000000000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550000000000000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550000000000000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550000000000000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550000000000000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550000000000000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550000000000000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550000000000000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550000000000000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55000000000000004">
      <c r="B80" s="14" t="s">
        <v>1238</v>
      </c>
    </row>
    <row r="81" spans="1:3" x14ac:dyDescent="0.55000000000000004">
      <c r="B81" s="14" t="s">
        <v>1239</v>
      </c>
    </row>
    <row r="82" spans="1:3" x14ac:dyDescent="0.55000000000000004">
      <c r="B82" s="14" t="s">
        <v>1240</v>
      </c>
    </row>
    <row r="84" spans="1:3" x14ac:dyDescent="0.55000000000000004">
      <c r="A84" s="13">
        <v>1</v>
      </c>
      <c r="B84" s="14" t="str">
        <f>_xlfn.CONCAT("/* ",A84," */", "        ","""", C84,"""",",")</f>
        <v>/* 1 */        "RECOBRA, ALMA MÍA, TU REPOSO,",</v>
      </c>
      <c r="C84" s="13" t="s">
        <v>1241</v>
      </c>
    </row>
    <row r="85" spans="1:3" x14ac:dyDescent="0.55000000000000004">
      <c r="A85" s="13">
        <f>+A84+1</f>
        <v>2</v>
      </c>
      <c r="B85" s="14" t="str">
        <f>_xlfn.CONCAT("/* ",A85," */", "        ","""", C85,"""",",")</f>
        <v>/* 2 */        "PORQUE EL SEÑOR FUE BUENO CONTIGO.",</v>
      </c>
      <c r="C85" s="13" t="s">
        <v>1242</v>
      </c>
    </row>
    <row r="86" spans="1:3" x14ac:dyDescent="0.55000000000000004">
      <c r="A86" s="13">
        <f t="shared" ref="A86:A109" si="10">+A85+1</f>
        <v>3</v>
      </c>
      <c r="B86" s="14" t="str">
        <f>_xlfn.CONCAT("/* ",A86," */", "        ","""", C86,"""",",")</f>
        <v>/* 3 */        "ÉL TE HA SALVADO DE LA MUERTE,",</v>
      </c>
      <c r="C86" s="13" t="s">
        <v>1243</v>
      </c>
    </row>
    <row r="87" spans="1:3" x14ac:dyDescent="0.55000000000000004">
      <c r="A87" s="13">
        <f t="shared" si="10"/>
        <v>4</v>
      </c>
      <c r="B87" s="14" t="str">
        <f t="shared" ref="B87:B109" si="11">_xlfn.CONCAT("/* ",A87," */", "        ","""", C87,"""",",")</f>
        <v>/* 4 */        "HA PRESERVADO TUS PIES DE LA CAÍDA.",</v>
      </c>
      <c r="C87" s="13" t="s">
        <v>1244</v>
      </c>
    </row>
    <row r="88" spans="1:3" x14ac:dyDescent="0.55000000000000004">
      <c r="A88" s="13">
        <f t="shared" si="10"/>
        <v>5</v>
      </c>
      <c r="B88" s="14" t="str">
        <f t="shared" si="11"/>
        <v>/* 5 */        "ÉL TE HA SALVADO DE LA MUERTE,",</v>
      </c>
      <c r="C88" s="13" t="s">
        <v>1243</v>
      </c>
    </row>
    <row r="89" spans="1:3" x14ac:dyDescent="0.55000000000000004">
      <c r="A89" s="13">
        <f t="shared" si="10"/>
        <v>6</v>
      </c>
      <c r="B89" s="14" t="str">
        <f t="shared" si="11"/>
        <v>/* 6 */        "HA PRESERVADO TUS PIES DE LA CAÍDA.",</v>
      </c>
      <c r="C89" s="13" t="s">
        <v>1244</v>
      </c>
    </row>
    <row r="90" spans="1:3" x14ac:dyDescent="0.55000000000000004">
      <c r="A90" s="13">
        <f t="shared" si="10"/>
        <v>7</v>
      </c>
      <c r="B90" s="14" t="str">
        <f t="shared" si="11"/>
        <v>/* 7 */        "RECOBRA, ALMA MÍA, TU REPOSO,",</v>
      </c>
      <c r="C90" s="13" t="s">
        <v>1241</v>
      </c>
    </row>
    <row r="91" spans="1:3" x14ac:dyDescent="0.55000000000000004">
      <c r="A91" s="13">
        <f t="shared" si="10"/>
        <v>8</v>
      </c>
      <c r="B91" s="14" t="str">
        <f t="shared" si="11"/>
        <v>/* 8 */        "PORQUE EL SEÑOR FUE BUENO CONTIGO.",</v>
      </c>
      <c r="C91" s="13" t="s">
        <v>1242</v>
      </c>
    </row>
    <row r="92" spans="1:3" x14ac:dyDescent="0.55000000000000004">
      <c r="A92" s="13">
        <f t="shared" si="10"/>
        <v>9</v>
      </c>
      <c r="B92" s="14" t="str">
        <f t="shared" si="11"/>
        <v>/* 9 */        "ÉL TE HA SALVADO DE LA MUERTE,",</v>
      </c>
      <c r="C92" s="13" t="s">
        <v>1243</v>
      </c>
    </row>
    <row r="93" spans="1:3" x14ac:dyDescent="0.55000000000000004">
      <c r="A93" s="13">
        <f t="shared" si="10"/>
        <v>10</v>
      </c>
      <c r="B93" s="14" t="str">
        <f t="shared" si="11"/>
        <v>/* 10 */        "HA PRESERVADO TUS PIES DE LA CAÍDA.",</v>
      </c>
      <c r="C93" s="13" t="s">
        <v>1244</v>
      </c>
    </row>
    <row r="94" spans="1:3" x14ac:dyDescent="0.55000000000000004">
      <c r="A94" s="13">
        <f t="shared" si="10"/>
        <v>11</v>
      </c>
      <c r="B94" s="14" t="str">
        <f t="shared" si="11"/>
        <v>/* 11 */        "ÉL TE HA SALVADO DE LA MUERTE,",</v>
      </c>
      <c r="C94" s="13" t="s">
        <v>1243</v>
      </c>
    </row>
    <row r="95" spans="1:3" x14ac:dyDescent="0.55000000000000004">
      <c r="A95" s="13">
        <f t="shared" si="10"/>
        <v>12</v>
      </c>
      <c r="B95" s="14" t="str">
        <f t="shared" si="11"/>
        <v>/* 12 */        "HA PRESERVADO TUS PIES DE LA CAÍDA."",</v>
      </c>
      <c r="C95" s="13" t="s">
        <v>1245</v>
      </c>
    </row>
    <row r="96" spans="1:3" hidden="1" outlineLevel="1" x14ac:dyDescent="0.55000000000000004">
      <c r="A96" s="13">
        <f t="shared" si="10"/>
        <v>13</v>
      </c>
      <c r="B96" s="14" t="str">
        <f t="shared" si="11"/>
        <v>/* 13 */        "",</v>
      </c>
    </row>
    <row r="97" spans="1:23" hidden="1" outlineLevel="1" x14ac:dyDescent="0.55000000000000004">
      <c r="A97" s="13">
        <f t="shared" si="10"/>
        <v>14</v>
      </c>
      <c r="B97" s="14" t="str">
        <f t="shared" si="11"/>
        <v>/* 14 */        "",</v>
      </c>
    </row>
    <row r="98" spans="1:23" hidden="1" outlineLevel="1" x14ac:dyDescent="0.55000000000000004">
      <c r="A98" s="13">
        <f t="shared" si="10"/>
        <v>15</v>
      </c>
      <c r="B98" s="14" t="str">
        <f t="shared" si="11"/>
        <v>/* 15 */        "",</v>
      </c>
    </row>
    <row r="99" spans="1:23" hidden="1" outlineLevel="1" x14ac:dyDescent="0.55000000000000004">
      <c r="A99" s="13">
        <f t="shared" si="10"/>
        <v>16</v>
      </c>
      <c r="B99" s="14" t="str">
        <f t="shared" si="11"/>
        <v>/* 16 */        "",</v>
      </c>
    </row>
    <row r="100" spans="1:23" hidden="1" outlineLevel="1" x14ac:dyDescent="0.55000000000000004">
      <c r="A100" s="13">
        <f t="shared" si="10"/>
        <v>17</v>
      </c>
      <c r="B100" s="14" t="str">
        <f t="shared" si="11"/>
        <v>/* 17 */        "",</v>
      </c>
    </row>
    <row r="101" spans="1:23" hidden="1" outlineLevel="1" x14ac:dyDescent="0.55000000000000004">
      <c r="A101" s="13">
        <f t="shared" si="10"/>
        <v>18</v>
      </c>
      <c r="B101" s="14" t="str">
        <f t="shared" si="11"/>
        <v>/* 18 */        "",</v>
      </c>
    </row>
    <row r="102" spans="1:23" hidden="1" outlineLevel="1" x14ac:dyDescent="0.55000000000000004">
      <c r="A102" s="13">
        <f t="shared" si="10"/>
        <v>19</v>
      </c>
      <c r="B102" s="14" t="str">
        <f t="shared" si="11"/>
        <v>/* 19 */        "",</v>
      </c>
    </row>
    <row r="103" spans="1:23" hidden="1" outlineLevel="1" x14ac:dyDescent="0.55000000000000004">
      <c r="A103" s="13">
        <f t="shared" si="10"/>
        <v>20</v>
      </c>
      <c r="B103" s="14" t="str">
        <f t="shared" si="11"/>
        <v>/* 20 */        "",</v>
      </c>
    </row>
    <row r="104" spans="1:23" hidden="1" outlineLevel="1" x14ac:dyDescent="0.55000000000000004">
      <c r="A104" s="13">
        <f t="shared" si="10"/>
        <v>21</v>
      </c>
      <c r="B104" s="14" t="str">
        <f t="shared" si="11"/>
        <v>/* 21 */        "",</v>
      </c>
    </row>
    <row r="105" spans="1:23" hidden="1" outlineLevel="1" x14ac:dyDescent="0.55000000000000004">
      <c r="A105" s="13">
        <f t="shared" si="10"/>
        <v>22</v>
      </c>
      <c r="B105" s="14" t="str">
        <f t="shared" si="11"/>
        <v>/* 22 */        "",</v>
      </c>
    </row>
    <row r="106" spans="1:23" hidden="1" outlineLevel="1" x14ac:dyDescent="0.55000000000000004">
      <c r="A106" s="13">
        <f t="shared" si="10"/>
        <v>23</v>
      </c>
      <c r="B106" s="14" t="str">
        <f t="shared" si="11"/>
        <v>/* 23 */        "",</v>
      </c>
    </row>
    <row r="107" spans="1:23" hidden="1" outlineLevel="1" x14ac:dyDescent="0.55000000000000004">
      <c r="A107" s="13">
        <f t="shared" si="10"/>
        <v>24</v>
      </c>
      <c r="B107" s="14" t="str">
        <f t="shared" si="11"/>
        <v>/* 24 */        "",</v>
      </c>
    </row>
    <row r="108" spans="1:23" hidden="1" outlineLevel="1" x14ac:dyDescent="0.55000000000000004">
      <c r="A108" s="13">
        <f t="shared" si="10"/>
        <v>25</v>
      </c>
      <c r="B108" s="14" t="str">
        <f t="shared" si="11"/>
        <v>/* 25 */        "",</v>
      </c>
    </row>
    <row r="109" spans="1:23" hidden="1" outlineLevel="1" x14ac:dyDescent="0.55000000000000004">
      <c r="A109" s="13">
        <f t="shared" si="10"/>
        <v>26</v>
      </c>
      <c r="B109" s="14" t="str">
        <f t="shared" si="11"/>
        <v>/* 26 */        "",</v>
      </c>
    </row>
    <row r="110" spans="1:23" collapsed="1" x14ac:dyDescent="0.55000000000000004">
      <c r="B110" s="14" t="s">
        <v>1238</v>
      </c>
    </row>
    <row r="112" spans="1:23" x14ac:dyDescent="0.550000000000000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550000000000000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550000000000000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550000000000000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550000000000000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550000000000000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550000000000000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550000000000000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550000000000000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550000000000000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550000000000000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550000000000000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550000000000000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550000000000000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550000000000000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550000000000000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550000000000000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550000000000000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550000000000000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550000000000000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550000000000000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550000000000000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550000000000000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550000000000000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550000000000000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550000000000000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550000000000000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55000000000000004">
      <c r="B140" s="14" t="s">
        <v>1249</v>
      </c>
    </row>
    <row r="141" spans="1:24" x14ac:dyDescent="0.55000000000000004">
      <c r="B141" s="14" t="s">
        <v>1250</v>
      </c>
    </row>
    <row r="142" spans="1:24" x14ac:dyDescent="0.55000000000000004">
      <c r="B142" s="14" t="s">
        <v>1251</v>
      </c>
    </row>
    <row r="143" spans="1:24" x14ac:dyDescent="0.55000000000000004">
      <c r="B143" s="14" t="s">
        <v>1252</v>
      </c>
    </row>
    <row r="144" spans="1:24" x14ac:dyDescent="0.55000000000000004">
      <c r="B144" s="14" t="s">
        <v>1253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1284</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1254</v>
      </c>
      <c r="D23" s="13">
        <v>1</v>
      </c>
      <c r="E23" s="42" t="s">
        <v>1123</v>
      </c>
      <c r="F23" s="43">
        <v>2</v>
      </c>
      <c r="G23" s="44" t="s">
        <v>1232</v>
      </c>
      <c r="H23" s="40" t="s">
        <v>1178</v>
      </c>
      <c r="I23" s="37">
        <v>98</v>
      </c>
      <c r="J23" s="38" t="s">
        <v>1232</v>
      </c>
      <c r="K23" s="42"/>
      <c r="L23" s="43"/>
      <c r="M23" s="44"/>
      <c r="O23"/>
      <c r="Q23" s="15"/>
      <c r="S23" s="32"/>
    </row>
    <row r="24" spans="1:19" ht="27" x14ac:dyDescent="0.65">
      <c r="A24" s="13">
        <f>+A23+1</f>
        <v>2</v>
      </c>
      <c r="B24" s="14" t="str">
        <f>_xlfn.CONCAT("/* ",A24," */", "        ","""", C24,"""",",")</f>
        <v>/* 2 */        "hermanos, vivamos aceptando las tribulaciones,",</v>
      </c>
      <c r="C24" s="13" t="s">
        <v>1255</v>
      </c>
      <c r="D24" s="13">
        <v>2</v>
      </c>
      <c r="E24" s="45" t="s">
        <v>1117</v>
      </c>
      <c r="F24" s="46">
        <v>10</v>
      </c>
      <c r="G24" s="47"/>
      <c r="H24" s="41" t="s">
        <v>1123</v>
      </c>
      <c r="I24" s="39">
        <v>99</v>
      </c>
      <c r="J24" s="39" t="s">
        <v>1232</v>
      </c>
      <c r="K24" s="45"/>
      <c r="L24" s="47"/>
      <c r="M24" s="47"/>
      <c r="O24"/>
      <c r="Q24" s="15"/>
      <c r="S24" s="32"/>
    </row>
    <row r="25" spans="1:19" ht="27" x14ac:dyDescent="0.65">
      <c r="A25" s="13">
        <f t="shared" ref="A25:A49" si="0">+A24+1</f>
        <v>3</v>
      </c>
      <c r="B25" s="14" t="str">
        <f>_xlfn.CONCAT("/* ",A25," */", "        ","""", C25,"""",",")</f>
        <v>/* 3 */        "necesidades, angustias y fatigas,",</v>
      </c>
      <c r="C25" s="13" t="s">
        <v>1256</v>
      </c>
      <c r="D25" s="13">
        <v>3</v>
      </c>
      <c r="E25" s="42" t="s">
        <v>1178</v>
      </c>
      <c r="F25" s="43">
        <v>2</v>
      </c>
      <c r="G25" s="44" t="s">
        <v>1232</v>
      </c>
      <c r="H25" s="40" t="s">
        <v>1117</v>
      </c>
      <c r="I25" s="37">
        <v>65</v>
      </c>
      <c r="J25" s="38"/>
      <c r="K25" s="42"/>
      <c r="L25" s="43"/>
      <c r="M25" s="44"/>
      <c r="O25"/>
      <c r="Q25" s="15"/>
      <c r="S25" s="32"/>
    </row>
    <row r="26" spans="1:19" ht="27" x14ac:dyDescent="0.65">
      <c r="A26" s="13">
        <f t="shared" si="0"/>
        <v>4</v>
      </c>
      <c r="B26" s="14" t="str">
        <f t="shared" ref="B26:B49" si="1">_xlfn.CONCAT("/* ",A26," */", "        ","""", C26,"""",",")</f>
        <v>/* 4 */        "viviendo en pureza, paciencia y bondad,",</v>
      </c>
      <c r="C26" s="13" t="s">
        <v>1257</v>
      </c>
      <c r="D26" s="13">
        <f>+D25+1</f>
        <v>4</v>
      </c>
      <c r="E26" s="45" t="s">
        <v>1178</v>
      </c>
      <c r="F26" s="46">
        <v>2</v>
      </c>
      <c r="G26" s="47" t="s">
        <v>1232</v>
      </c>
      <c r="H26" s="41" t="s">
        <v>1117</v>
      </c>
      <c r="I26" s="39">
        <v>84</v>
      </c>
      <c r="J26" s="39"/>
      <c r="K26" s="45"/>
      <c r="L26" s="47"/>
      <c r="M26" s="47"/>
      <c r="O26"/>
      <c r="Q26" s="15"/>
      <c r="S26" s="32"/>
    </row>
    <row r="27" spans="1:19" ht="27" x14ac:dyDescent="0.65">
      <c r="A27" s="13">
        <f t="shared" si="0"/>
        <v>5</v>
      </c>
      <c r="B27" s="14" t="str">
        <f t="shared" si="1"/>
        <v>/* 5 */        "en el Espíritu Santo, y en el poder de Dios,",</v>
      </c>
      <c r="C27" s="13" t="s">
        <v>1258</v>
      </c>
      <c r="D27" s="13">
        <f t="shared" ref="D27:D49" si="2">+D26+1</f>
        <v>5</v>
      </c>
      <c r="E27" s="42" t="s">
        <v>1150</v>
      </c>
      <c r="F27" s="43">
        <v>15</v>
      </c>
      <c r="G27" s="44"/>
      <c r="H27" s="40" t="s">
        <v>1117</v>
      </c>
      <c r="I27" s="37">
        <v>90</v>
      </c>
      <c r="J27" s="38"/>
      <c r="K27" s="42"/>
      <c r="L27" s="43"/>
      <c r="M27" s="44"/>
      <c r="O27"/>
      <c r="Q27" s="15"/>
      <c r="S27" s="32"/>
    </row>
    <row r="28" spans="1:19" ht="27" x14ac:dyDescent="0.65">
      <c r="A28" s="13">
        <f t="shared" si="0"/>
        <v>6</v>
      </c>
      <c r="B28" s="14" t="str">
        <f t="shared" si="1"/>
        <v>/* 6 */        "con las armas de la justicia,",</v>
      </c>
      <c r="C28" s="13" t="s">
        <v>1259</v>
      </c>
      <c r="D28" s="13">
        <f t="shared" si="2"/>
        <v>6</v>
      </c>
      <c r="E28" s="45" t="s">
        <v>1150</v>
      </c>
      <c r="F28" s="46">
        <v>53</v>
      </c>
      <c r="G28" s="47"/>
      <c r="H28" s="41"/>
      <c r="I28" s="39"/>
      <c r="J28" s="39"/>
      <c r="K28" s="45"/>
      <c r="L28" s="47"/>
      <c r="M28" s="47"/>
      <c r="O28"/>
      <c r="Q28" s="15"/>
      <c r="S28" s="32"/>
    </row>
    <row r="29" spans="1:19" ht="27" x14ac:dyDescent="0.65">
      <c r="A29" s="13">
        <f t="shared" si="0"/>
        <v>7</v>
      </c>
      <c r="B29" s="14" t="str">
        <f t="shared" si="1"/>
        <v>/* 7 */        "las de la derecha y las de la izquierda.",</v>
      </c>
      <c r="C29" s="13" t="s">
        <v>1260</v>
      </c>
      <c r="D29" s="13">
        <f t="shared" si="2"/>
        <v>7</v>
      </c>
      <c r="E29" s="42" t="s">
        <v>1117</v>
      </c>
      <c r="F29" s="43">
        <v>75</v>
      </c>
      <c r="G29" s="44"/>
      <c r="H29" s="40"/>
      <c r="I29" s="37"/>
      <c r="J29" s="38"/>
      <c r="K29" s="42"/>
      <c r="L29" s="43"/>
      <c r="M29" s="44"/>
      <c r="O29"/>
      <c r="Q29" s="15"/>
      <c r="S29" s="32"/>
    </row>
    <row r="30" spans="1:19" ht="27" x14ac:dyDescent="0.65">
      <c r="A30" s="13">
        <f t="shared" si="0"/>
        <v>8</v>
      </c>
      <c r="B30" s="14" t="str">
        <f t="shared" si="1"/>
        <v>/* 8 */        "En calumnias y en buena fama,",</v>
      </c>
      <c r="C30" s="13" t="s">
        <v>1261</v>
      </c>
      <c r="D30" s="13">
        <f t="shared" si="2"/>
        <v>8</v>
      </c>
      <c r="E30" s="45" t="s">
        <v>1178</v>
      </c>
      <c r="F30" s="46">
        <v>2</v>
      </c>
      <c r="G30" s="47" t="s">
        <v>1232</v>
      </c>
      <c r="H30" s="41" t="s">
        <v>1117</v>
      </c>
      <c r="I30" s="39">
        <v>60</v>
      </c>
      <c r="J30" s="39"/>
      <c r="K30" s="45"/>
      <c r="L30" s="47"/>
      <c r="M30" s="47"/>
      <c r="O30"/>
      <c r="Q30" s="15"/>
      <c r="S30" s="32"/>
    </row>
    <row r="31" spans="1:19" ht="27" x14ac:dyDescent="0.65">
      <c r="A31" s="13">
        <f t="shared" si="0"/>
        <v>9</v>
      </c>
      <c r="B31" s="14" t="str">
        <f t="shared" si="1"/>
        <v>/* 9 */        "en gloria e ignominia,",</v>
      </c>
      <c r="C31" s="13" t="s">
        <v>1262</v>
      </c>
      <c r="D31" s="13">
        <f t="shared" si="2"/>
        <v>9</v>
      </c>
      <c r="E31" s="42" t="s">
        <v>1178</v>
      </c>
      <c r="F31" s="43">
        <v>2</v>
      </c>
      <c r="G31" s="44" t="s">
        <v>1232</v>
      </c>
      <c r="H31" s="40" t="s">
        <v>1117</v>
      </c>
      <c r="I31" s="37">
        <v>38</v>
      </c>
      <c r="J31" s="38"/>
      <c r="K31" s="42"/>
      <c r="L31" s="43"/>
      <c r="M31" s="44"/>
      <c r="O31"/>
      <c r="Q31" s="15"/>
      <c r="S31" s="32"/>
    </row>
    <row r="32" spans="1:19" ht="27" x14ac:dyDescent="0.65">
      <c r="A32" s="13">
        <f t="shared" si="0"/>
        <v>10</v>
      </c>
      <c r="B32" s="14" t="str">
        <f t="shared" si="1"/>
        <v>/* 10 */        "como pobres, aunque enriqueciendo a muchos;",</v>
      </c>
      <c r="C32" s="13" t="s">
        <v>1263</v>
      </c>
      <c r="D32" s="13">
        <f t="shared" si="2"/>
        <v>10</v>
      </c>
      <c r="E32" s="45" t="s">
        <v>1178</v>
      </c>
      <c r="F32" s="46">
        <v>16</v>
      </c>
      <c r="G32" s="47" t="s">
        <v>1232</v>
      </c>
      <c r="H32" s="41" t="s">
        <v>1117</v>
      </c>
      <c r="I32" s="39">
        <v>69</v>
      </c>
      <c r="J32" s="39"/>
      <c r="K32" s="45"/>
      <c r="L32" s="47"/>
      <c r="M32" s="47"/>
      <c r="O32"/>
      <c r="Q32" s="15"/>
      <c r="S32" s="32"/>
    </row>
    <row r="33" spans="1:19" ht="27" x14ac:dyDescent="0.65">
      <c r="A33" s="13">
        <f t="shared" si="0"/>
        <v>11</v>
      </c>
      <c r="B33" s="14" t="str">
        <f t="shared" si="1"/>
        <v>/* 11 */        "como quienes nada tienen,",</v>
      </c>
      <c r="C33" s="13" t="s">
        <v>1264</v>
      </c>
      <c r="D33" s="13">
        <f t="shared" si="2"/>
        <v>11</v>
      </c>
      <c r="E33" s="42" t="s">
        <v>1150</v>
      </c>
      <c r="F33" s="43">
        <v>47</v>
      </c>
      <c r="G33" s="44"/>
      <c r="H33" s="40"/>
      <c r="I33" s="37"/>
      <c r="J33" s="38"/>
      <c r="K33" s="42"/>
      <c r="L33" s="43"/>
      <c r="M33" s="44"/>
      <c r="O33"/>
      <c r="Q33" s="15"/>
      <c r="S33" s="32"/>
    </row>
    <row r="34" spans="1:19" ht="27" x14ac:dyDescent="0.65">
      <c r="A34" s="13">
        <f t="shared" si="0"/>
        <v>12</v>
      </c>
      <c r="B34" s="14" t="str">
        <f t="shared" si="1"/>
        <v>/* 12 */        "aunque lo poseemos todo.",</v>
      </c>
      <c r="C34" s="13" t="s">
        <v>1265</v>
      </c>
      <c r="D34" s="13">
        <f t="shared" si="2"/>
        <v>12</v>
      </c>
      <c r="E34" s="45" t="s">
        <v>1117</v>
      </c>
      <c r="F34" s="46">
        <v>50</v>
      </c>
      <c r="G34" s="47"/>
      <c r="H34" s="41"/>
      <c r="I34" s="39"/>
      <c r="J34" s="39"/>
      <c r="K34" s="45"/>
      <c r="L34" s="47"/>
      <c r="M34" s="47"/>
      <c r="O34"/>
      <c r="Q34" s="15"/>
      <c r="S34" s="32"/>
    </row>
    <row r="35" spans="1:19" ht="27" x14ac:dyDescent="0.65">
      <c r="A35" s="13">
        <f t="shared" si="0"/>
        <v>13</v>
      </c>
      <c r="B35" s="14" t="str">
        <f t="shared" si="1"/>
        <v>/* 13 */        "Hermanos, os hemos hablado con franqueza,",</v>
      </c>
      <c r="C35" s="13" t="s">
        <v>1266</v>
      </c>
      <c r="D35" s="13">
        <f t="shared" si="2"/>
        <v>13</v>
      </c>
      <c r="E35" s="42" t="s">
        <v>1123</v>
      </c>
      <c r="F35" s="43">
        <v>2</v>
      </c>
      <c r="G35" s="44">
        <v>7</v>
      </c>
      <c r="H35" s="40" t="s">
        <v>1178</v>
      </c>
      <c r="I35" s="37">
        <v>94</v>
      </c>
      <c r="J35" s="38" t="s">
        <v>1232</v>
      </c>
      <c r="K35" s="42"/>
      <c r="L35" s="43"/>
      <c r="M35" s="44"/>
      <c r="O35"/>
      <c r="Q35" s="15"/>
      <c r="S35" s="32"/>
    </row>
    <row r="36" spans="1:19" ht="27" x14ac:dyDescent="0.65">
      <c r="A36" s="13">
        <f t="shared" si="0"/>
        <v>14</v>
      </c>
      <c r="B36" s="14" t="str">
        <f t="shared" si="1"/>
        <v>/* 14 */        "os hemos hablado en toda verdad.",</v>
      </c>
      <c r="C36" s="13" t="s">
        <v>1267</v>
      </c>
      <c r="D36" s="13">
        <f t="shared" si="2"/>
        <v>14</v>
      </c>
      <c r="E36" s="45" t="s">
        <v>1117</v>
      </c>
      <c r="F36" s="46">
        <v>71</v>
      </c>
      <c r="G36" s="47"/>
      <c r="H36" s="41"/>
      <c r="I36" s="39"/>
      <c r="J36" s="39"/>
      <c r="K36" s="45"/>
      <c r="L36" s="47"/>
      <c r="M36" s="47"/>
      <c r="O36"/>
      <c r="Q36" s="15"/>
      <c r="S36" s="32"/>
    </row>
    <row r="37" spans="1:19" ht="27" x14ac:dyDescent="0.65">
      <c r="A37" s="13">
        <f t="shared" si="0"/>
        <v>15</v>
      </c>
      <c r="B37" s="14" t="str">
        <f t="shared" si="1"/>
        <v>/* 15 */        "No unciros al yugo desigual con los paganos.",</v>
      </c>
      <c r="C37" s="13" t="s">
        <v>1268</v>
      </c>
      <c r="D37" s="13">
        <f t="shared" si="2"/>
        <v>15</v>
      </c>
      <c r="E37" s="42" t="s">
        <v>1178</v>
      </c>
      <c r="F37" s="43">
        <v>2</v>
      </c>
      <c r="G37" s="44" t="s">
        <v>1232</v>
      </c>
      <c r="H37" s="40" t="s">
        <v>1117</v>
      </c>
      <c r="I37" s="37">
        <v>90</v>
      </c>
      <c r="J37" s="38"/>
      <c r="K37" s="42"/>
      <c r="L37" s="43"/>
      <c r="M37" s="44"/>
      <c r="O37"/>
      <c r="Q37" s="15"/>
      <c r="S37" s="32"/>
    </row>
    <row r="38" spans="1:19" ht="27" x14ac:dyDescent="0.65">
      <c r="A38" s="13">
        <f t="shared" si="0"/>
        <v>16</v>
      </c>
      <c r="B38" s="14" t="str">
        <f t="shared" si="1"/>
        <v>/* 16 */        "¿Qué participación hay entre el fiel y el infiel?",</v>
      </c>
      <c r="C38" s="13" t="s">
        <v>1269</v>
      </c>
      <c r="D38" s="13">
        <f t="shared" si="2"/>
        <v>16</v>
      </c>
      <c r="E38" s="45" t="s">
        <v>1178</v>
      </c>
      <c r="F38" s="46">
        <v>2</v>
      </c>
      <c r="G38" s="47" t="s">
        <v>1232</v>
      </c>
      <c r="H38" s="41" t="s">
        <v>1117</v>
      </c>
      <c r="I38" s="39">
        <v>98</v>
      </c>
      <c r="J38" s="39"/>
      <c r="K38" s="45"/>
      <c r="L38" s="47"/>
      <c r="M38" s="47"/>
      <c r="O38"/>
      <c r="Q38" s="15"/>
      <c r="S38" s="32"/>
    </row>
    <row r="39" spans="1:19" ht="27" x14ac:dyDescent="0.65">
      <c r="A39" s="13">
        <f t="shared" si="0"/>
        <v>17</v>
      </c>
      <c r="B39" s="14" t="str">
        <f t="shared" si="1"/>
        <v>/* 17 */        "¿Qué unión entre el santuario de Dios",</v>
      </c>
      <c r="C39" s="13" t="s">
        <v>1270</v>
      </c>
      <c r="D39" s="13">
        <f t="shared" si="2"/>
        <v>17</v>
      </c>
      <c r="E39" s="42" t="s">
        <v>1150</v>
      </c>
      <c r="F39" s="43">
        <v>81</v>
      </c>
      <c r="G39" s="44"/>
      <c r="H39" s="40"/>
      <c r="I39" s="37"/>
      <c r="J39" s="38"/>
      <c r="K39" s="42"/>
      <c r="L39" s="43"/>
      <c r="M39" s="44"/>
      <c r="O39"/>
      <c r="Q39" s="15"/>
      <c r="S39" s="32"/>
    </row>
    <row r="40" spans="1:19" ht="27" outlineLevel="1" x14ac:dyDescent="0.65">
      <c r="A40" s="13">
        <f t="shared" si="0"/>
        <v>18</v>
      </c>
      <c r="B40" s="14" t="str">
        <f t="shared" si="1"/>
        <v>/* 18 */        "y el santuario de los ídolos?",</v>
      </c>
      <c r="C40" s="13" t="s">
        <v>1271</v>
      </c>
      <c r="D40" s="13">
        <f t="shared" si="2"/>
        <v>18</v>
      </c>
      <c r="E40" s="45" t="s">
        <v>1117</v>
      </c>
      <c r="F40" s="46">
        <v>47</v>
      </c>
      <c r="G40" s="47"/>
      <c r="H40" s="41"/>
      <c r="I40" s="39"/>
      <c r="J40" s="39"/>
      <c r="K40" s="45"/>
      <c r="L40" s="47"/>
      <c r="M40" s="47"/>
      <c r="O40"/>
      <c r="Q40" s="15"/>
      <c r="S40" s="32"/>
    </row>
    <row r="41" spans="1:19" ht="27" outlineLevel="1" x14ac:dyDescent="0.65">
      <c r="A41" s="13">
        <f t="shared" si="0"/>
        <v>19</v>
      </c>
      <c r="B41" s="14" t="str">
        <f t="shared" si="1"/>
        <v>/* 19 */        "Porque somos el santuario de Dios.",</v>
      </c>
      <c r="C41" s="13" t="s">
        <v>1272</v>
      </c>
      <c r="D41" s="13">
        <f t="shared" si="2"/>
        <v>19</v>
      </c>
      <c r="E41" s="42" t="s">
        <v>1178</v>
      </c>
      <c r="F41" s="43">
        <v>2</v>
      </c>
      <c r="G41" s="44" t="s">
        <v>1232</v>
      </c>
      <c r="H41" s="40" t="s">
        <v>1117</v>
      </c>
      <c r="I41" s="37">
        <v>74</v>
      </c>
      <c r="J41" s="38"/>
      <c r="K41" s="42"/>
      <c r="L41" s="43"/>
      <c r="M41" s="44"/>
      <c r="O41"/>
      <c r="Q41" s="15"/>
      <c r="S41" s="32"/>
    </row>
    <row r="42" spans="1:19" ht="27" outlineLevel="1" x14ac:dyDescent="0.65">
      <c r="A42" s="13">
        <f t="shared" si="0"/>
        <v>20</v>
      </c>
      <c r="B42" s="14" t="str">
        <f t="shared" si="1"/>
        <v>/* 20 */        "Tengo plena confianza en el hablaros,",</v>
      </c>
      <c r="C42" s="13" t="s">
        <v>1273</v>
      </c>
      <c r="D42" s="13">
        <f t="shared" si="2"/>
        <v>20</v>
      </c>
      <c r="E42" s="45" t="s">
        <v>1123</v>
      </c>
      <c r="F42" s="46">
        <v>2</v>
      </c>
      <c r="G42" s="47">
        <v>7</v>
      </c>
      <c r="H42" s="41" t="s">
        <v>1178</v>
      </c>
      <c r="I42" s="39">
        <v>69</v>
      </c>
      <c r="J42" s="39" t="s">
        <v>1232</v>
      </c>
      <c r="K42" s="45"/>
      <c r="L42" s="47"/>
      <c r="M42" s="47"/>
      <c r="O42"/>
      <c r="Q42" s="15"/>
      <c r="S42" s="32"/>
    </row>
    <row r="43" spans="1:19" ht="27" outlineLevel="1" x14ac:dyDescent="0.65">
      <c r="A43" s="13">
        <f t="shared" si="0"/>
        <v>21</v>
      </c>
      <c r="B43" s="14" t="str">
        <f t="shared" si="1"/>
        <v>/* 21 */        "porque estoy orgulloso de vosotros.",</v>
      </c>
      <c r="C43" s="13" t="s">
        <v>1274</v>
      </c>
      <c r="D43" s="13">
        <f t="shared" si="2"/>
        <v>21</v>
      </c>
      <c r="E43" s="42" t="s">
        <v>1117</v>
      </c>
      <c r="F43" s="43">
        <v>68</v>
      </c>
      <c r="G43" s="44"/>
      <c r="H43" s="40"/>
      <c r="I43" s="37"/>
      <c r="J43" s="38"/>
      <c r="K43" s="42"/>
      <c r="L43" s="43"/>
      <c r="M43" s="44"/>
      <c r="O43"/>
      <c r="Q43" s="15"/>
      <c r="S43" s="32"/>
    </row>
    <row r="44" spans="1:19" ht="27" outlineLevel="1" x14ac:dyDescent="0.65">
      <c r="A44" s="13">
        <f t="shared" si="0"/>
        <v>22</v>
      </c>
      <c r="B44" s="14" t="str">
        <f t="shared" si="1"/>
        <v>/* 22 */        "No unciros al yugo desigual con los paganos.",</v>
      </c>
      <c r="C44" s="13" t="s">
        <v>1268</v>
      </c>
      <c r="D44" s="13">
        <f t="shared" si="2"/>
        <v>22</v>
      </c>
      <c r="E44" s="45" t="s">
        <v>1178</v>
      </c>
      <c r="F44" s="46">
        <v>2</v>
      </c>
      <c r="G44" s="47" t="s">
        <v>1232</v>
      </c>
      <c r="H44" s="41" t="s">
        <v>1117</v>
      </c>
      <c r="I44" s="39">
        <v>91</v>
      </c>
      <c r="J44" s="39"/>
      <c r="K44" s="45"/>
      <c r="L44" s="47"/>
      <c r="M44" s="47"/>
      <c r="O44"/>
      <c r="Q44" s="15"/>
      <c r="S44" s="32"/>
    </row>
    <row r="45" spans="1:19" ht="27" outlineLevel="1" x14ac:dyDescent="0.65">
      <c r="A45" s="13">
        <f t="shared" si="0"/>
        <v>23</v>
      </c>
      <c r="B45" s="14" t="str">
        <f t="shared" si="1"/>
        <v>/* 23 */        "¿Qué participación hay entre el fiel y el infiel?",</v>
      </c>
      <c r="C45" s="13" t="s">
        <v>1269</v>
      </c>
      <c r="D45" s="13">
        <f t="shared" si="2"/>
        <v>23</v>
      </c>
      <c r="E45" s="42" t="s">
        <v>1178</v>
      </c>
      <c r="F45" s="43">
        <v>2</v>
      </c>
      <c r="G45" s="44" t="s">
        <v>1232</v>
      </c>
      <c r="H45" s="40" t="s">
        <v>1117</v>
      </c>
      <c r="I45" s="37">
        <v>98</v>
      </c>
      <c r="J45" s="38"/>
      <c r="K45" s="42"/>
      <c r="L45" s="43"/>
      <c r="M45" s="44"/>
      <c r="O45"/>
      <c r="Q45" s="15"/>
      <c r="S45" s="32"/>
    </row>
    <row r="46" spans="1:19" ht="27" outlineLevel="1" x14ac:dyDescent="0.65">
      <c r="A46" s="13">
        <f t="shared" si="0"/>
        <v>24</v>
      </c>
      <c r="B46" s="14" t="str">
        <f t="shared" si="1"/>
        <v>/* 24 */        "¿Qué unión entre el santuario de Dios",</v>
      </c>
      <c r="C46" s="13" t="s">
        <v>1270</v>
      </c>
      <c r="D46" s="13">
        <f t="shared" si="2"/>
        <v>24</v>
      </c>
      <c r="E46" s="45" t="s">
        <v>1150</v>
      </c>
      <c r="F46" s="46">
        <v>81</v>
      </c>
      <c r="G46" s="47"/>
      <c r="H46" s="41"/>
      <c r="I46" s="39"/>
      <c r="J46" s="39"/>
      <c r="K46" s="45"/>
      <c r="L46" s="47"/>
      <c r="M46" s="47"/>
      <c r="O46"/>
      <c r="Q46" s="15"/>
      <c r="S46" s="32"/>
    </row>
    <row r="47" spans="1:19" ht="27" outlineLevel="1" x14ac:dyDescent="0.65">
      <c r="A47" s="13">
        <f t="shared" si="0"/>
        <v>25</v>
      </c>
      <c r="B47" s="14" t="str">
        <f t="shared" si="1"/>
        <v>/* 25 */        "y el santuario de los ídolos?",</v>
      </c>
      <c r="C47" s="13" t="s">
        <v>1271</v>
      </c>
      <c r="D47" s="13">
        <f t="shared" si="2"/>
        <v>25</v>
      </c>
      <c r="E47" s="42" t="s">
        <v>1117</v>
      </c>
      <c r="F47" s="43">
        <v>47</v>
      </c>
      <c r="G47" s="44"/>
      <c r="H47" s="40"/>
      <c r="I47" s="37"/>
      <c r="J47" s="38"/>
      <c r="K47" s="42"/>
      <c r="L47" s="43"/>
      <c r="M47" s="44"/>
      <c r="O47"/>
      <c r="Q47" s="15"/>
      <c r="S47" s="32"/>
    </row>
    <row r="48" spans="1:19" ht="27" outlineLevel="1" x14ac:dyDescent="0.65">
      <c r="A48" s="13">
        <f t="shared" si="0"/>
        <v>26</v>
      </c>
      <c r="B48" s="14" t="str">
        <f t="shared" si="1"/>
        <v>/* 26 */        "En pureza, paciencia y bondad,",</v>
      </c>
      <c r="C48" s="13" t="s">
        <v>1275</v>
      </c>
      <c r="D48" s="13">
        <f t="shared" si="2"/>
        <v>26</v>
      </c>
      <c r="E48" s="45" t="s">
        <v>1178</v>
      </c>
      <c r="F48" s="46">
        <v>2</v>
      </c>
      <c r="G48" s="47" t="s">
        <v>1232</v>
      </c>
      <c r="H48" s="41" t="s">
        <v>1117</v>
      </c>
      <c r="I48" s="39">
        <v>64</v>
      </c>
      <c r="J48" s="39"/>
      <c r="K48" s="45"/>
      <c r="L48" s="47"/>
      <c r="M48" s="47"/>
      <c r="O48"/>
      <c r="Q48" s="15"/>
      <c r="S48" s="32"/>
    </row>
    <row r="49" spans="1:25" ht="27" x14ac:dyDescent="0.65">
      <c r="A49" s="13">
        <f t="shared" si="0"/>
        <v>27</v>
      </c>
      <c r="B49" s="14" t="str">
        <f t="shared" si="1"/>
        <v>/* 27 */        "en el Espíritu Santo, y en el poder de Dios.",</v>
      </c>
      <c r="C49" s="13" t="s">
        <v>1276</v>
      </c>
      <c r="D49" s="13">
        <f t="shared" si="2"/>
        <v>27</v>
      </c>
      <c r="E49" s="42" t="s">
        <v>1150</v>
      </c>
      <c r="F49" s="43">
        <v>33</v>
      </c>
      <c r="G49" s="44"/>
      <c r="H49" s="40" t="s">
        <v>1117</v>
      </c>
      <c r="I49" s="37">
        <v>89</v>
      </c>
      <c r="J49" s="38"/>
      <c r="K49" s="42"/>
      <c r="L49" s="43"/>
      <c r="M49" s="44"/>
      <c r="O49"/>
      <c r="Q49" s="15"/>
      <c r="S49" s="32"/>
    </row>
    <row r="51" spans="1:25" x14ac:dyDescent="0.55000000000000004">
      <c r="B51" s="14" t="s">
        <v>1225</v>
      </c>
      <c r="C51"/>
      <c r="D51"/>
    </row>
    <row r="52" spans="1:25" x14ac:dyDescent="0.55000000000000004">
      <c r="B52" s="14" t="s">
        <v>1226</v>
      </c>
    </row>
    <row r="53" spans="1:25" x14ac:dyDescent="0.55000000000000004">
      <c r="B53" s="14" t="s">
        <v>1227</v>
      </c>
      <c r="F53" s="16"/>
    </row>
    <row r="54" spans="1:25" x14ac:dyDescent="0.55000000000000004">
      <c r="F54" s="16"/>
      <c r="L54" t="s">
        <v>1247</v>
      </c>
      <c r="S54" t="s">
        <v>1247</v>
      </c>
    </row>
    <row r="55" spans="1:25" ht="24" x14ac:dyDescent="0.55000000000000004">
      <c r="A55" s="13">
        <v>1</v>
      </c>
      <c r="B55" s="14" t="str">
        <f>_xlfn.CONCAT("/* ",A55,"*/      ",E55:Y55)</f>
        <v>/* 1*/      [ac("La", "cp2","m"), ac("Re","cp98","m")],</v>
      </c>
      <c r="C55" s="14"/>
      <c r="D55" s="14">
        <v>1</v>
      </c>
      <c r="E55" s="54" t="s">
        <v>1229</v>
      </c>
      <c r="F55" s="48" t="str">
        <f>IF(E23="","",E23)</f>
        <v>La</v>
      </c>
      <c r="G55" s="54" t="s">
        <v>1230</v>
      </c>
      <c r="H55" s="31">
        <f>IF(F23="","",F23)</f>
        <v>2</v>
      </c>
      <c r="I55" s="54" t="s">
        <v>1231</v>
      </c>
      <c r="J55" s="31" t="str">
        <f t="shared" ref="J55:J80" si="3">IF(G23="","",G23)</f>
        <v>m</v>
      </c>
      <c r="K55" t="str">
        <f t="shared" ref="K55" si="4">IF(L55="","""","""), ac(""")</f>
        <v>"), ac("</v>
      </c>
      <c r="L55" s="57" t="str">
        <f t="shared" ref="L55:L81" si="5">IF(H23="","",H23)</f>
        <v>Re</v>
      </c>
      <c r="M55" s="62" t="str">
        <f t="shared" ref="M55:M81" si="6">IF(L55="","",""",""")</f>
        <v>","</v>
      </c>
      <c r="N55" s="63" t="str">
        <f t="shared" ref="N55:N81" si="7">IF(L55="","","cp")</f>
        <v>cp</v>
      </c>
      <c r="O55" s="35">
        <f t="shared" ref="O55:O81" si="8">IF(I23="","",I23)</f>
        <v>98</v>
      </c>
      <c r="P55" s="59" t="str">
        <f t="shared" ref="P55:P81" si="9">IF(L55="","",""",""")</f>
        <v>","</v>
      </c>
      <c r="Q55" s="35" t="str">
        <f t="shared" ref="Q55:Q81" si="10">IF(J23="","",J23)</f>
        <v>m</v>
      </c>
      <c r="R55" t="str">
        <f>IF(S55="",IF(L55="",")],",""")],"),"), ac(")</f>
        <v>")],</v>
      </c>
      <c r="S55" s="48" t="str">
        <f>IF(K26="","",K26)</f>
        <v/>
      </c>
      <c r="T55" s="54" t="str">
        <f t="shared" ref="T55:T81" si="11">IF(S55="","",""",""")</f>
        <v/>
      </c>
      <c r="U55" s="54" t="str">
        <f t="shared" ref="U55:U81" si="12">IF(S55="","","cp")</f>
        <v/>
      </c>
      <c r="V55" s="31" t="str">
        <f>IF(L26="","",L26)</f>
        <v/>
      </c>
      <c r="W55" s="54" t="str">
        <f t="shared" ref="W55:W81" si="13">IF(S55="","",""",""")</f>
        <v/>
      </c>
      <c r="X55" s="31" t="str">
        <f>IF(M26="","",M26)</f>
        <v/>
      </c>
      <c r="Y55" s="54" t="str">
        <f t="shared" ref="Y55:Y81" si="14">IF(S55="","",IF(L55="","",")],"))</f>
        <v/>
      </c>
    </row>
    <row r="56" spans="1:25" ht="24" x14ac:dyDescent="0.55000000000000004">
      <c r="A56" s="13">
        <f>+A55+1</f>
        <v>2</v>
      </c>
      <c r="B56" s="14" t="str">
        <f t="shared" ref="B56:B80" si="15">_xlfn.CONCAT("/* ",A56,"*/      ",E56:R56)</f>
        <v>/* 2*/      [ac("Mi", "cp10",""), ac("La","cp99","m")],</v>
      </c>
      <c r="C56" s="14"/>
      <c r="D56" s="14">
        <v>2</v>
      </c>
      <c r="E56" s="50" t="s">
        <v>1229</v>
      </c>
      <c r="F56" s="34" t="str">
        <f>E24</f>
        <v>Mi</v>
      </c>
      <c r="G56" s="50" t="s">
        <v>1230</v>
      </c>
      <c r="H56" s="34">
        <f t="shared" ref="H56:H81" si="16">F24</f>
        <v>10</v>
      </c>
      <c r="I56" s="50" t="s">
        <v>1231</v>
      </c>
      <c r="J56" s="34" t="str">
        <f t="shared" si="3"/>
        <v/>
      </c>
      <c r="K56" t="str">
        <f t="shared" ref="K56:K63" si="17">IF(L56="","""","""), ac(""")</f>
        <v>"), ac("</v>
      </c>
      <c r="L56" s="58" t="str">
        <f t="shared" si="5"/>
        <v>La</v>
      </c>
      <c r="M56" s="64" t="str">
        <f t="shared" si="6"/>
        <v>","</v>
      </c>
      <c r="N56" s="65" t="str">
        <f t="shared" si="7"/>
        <v>cp</v>
      </c>
      <c r="O56" s="36">
        <f t="shared" si="8"/>
        <v>99</v>
      </c>
      <c r="P56" s="51" t="str">
        <f t="shared" si="9"/>
        <v>","</v>
      </c>
      <c r="Q56" s="36" t="str">
        <f t="shared" si="10"/>
        <v>m</v>
      </c>
      <c r="R56" t="str">
        <f>IF(S56="",IF(L56="",")],",""")],"),"), ac(")</f>
        <v>")],</v>
      </c>
      <c r="S56" s="22" t="str">
        <f t="shared" ref="S56:S81" si="18">IF(K24="","",K24)</f>
        <v/>
      </c>
      <c r="T56" s="22" t="str">
        <f t="shared" si="11"/>
        <v/>
      </c>
      <c r="U56" s="22" t="str">
        <f t="shared" si="12"/>
        <v/>
      </c>
      <c r="V56" s="22" t="str">
        <f t="shared" ref="V56:V81" si="19">IF(L24="","",L24)</f>
        <v/>
      </c>
      <c r="W56" s="22" t="str">
        <f t="shared" si="13"/>
        <v/>
      </c>
      <c r="X56" s="22" t="str">
        <f t="shared" ref="X56:X81" si="20">IF(M24="","",M24)</f>
        <v/>
      </c>
      <c r="Y56" s="22" t="str">
        <f t="shared" si="14"/>
        <v/>
      </c>
    </row>
    <row r="57" spans="1:25" ht="24" x14ac:dyDescent="0.55000000000000004">
      <c r="A57" s="13">
        <f t="shared" ref="A57:A81" si="21">+A56+1</f>
        <v>3</v>
      </c>
      <c r="B57" s="14" t="str">
        <f t="shared" si="15"/>
        <v>/* 3*/      [ac("Re", "cp2","m"), ac("Mi","cp65","")],</v>
      </c>
      <c r="C57" s="14"/>
      <c r="D57" s="14">
        <f>+D56+1</f>
        <v>3</v>
      </c>
      <c r="E57" s="49" t="s">
        <v>1229</v>
      </c>
      <c r="F57" s="31" t="str">
        <f t="shared" ref="F57:F81" si="22">E25</f>
        <v>Re</v>
      </c>
      <c r="G57" s="49" t="s">
        <v>1230</v>
      </c>
      <c r="H57" s="31">
        <f t="shared" si="16"/>
        <v>2</v>
      </c>
      <c r="I57" s="49" t="s">
        <v>1231</v>
      </c>
      <c r="J57" s="31" t="str">
        <f t="shared" si="3"/>
        <v>m</v>
      </c>
      <c r="K57" t="str">
        <f t="shared" si="17"/>
        <v>"), ac("</v>
      </c>
      <c r="L57" s="57" t="str">
        <f t="shared" si="5"/>
        <v>Mi</v>
      </c>
      <c r="M57" s="62" t="str">
        <f t="shared" si="6"/>
        <v>","</v>
      </c>
      <c r="N57" s="63" t="str">
        <f t="shared" si="7"/>
        <v>cp</v>
      </c>
      <c r="O57" s="35">
        <f t="shared" si="8"/>
        <v>65</v>
      </c>
      <c r="P57" s="59" t="str">
        <f t="shared" si="9"/>
        <v>","</v>
      </c>
      <c r="Q57" s="3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50" t="s">
        <v>1229</v>
      </c>
      <c r="F58" s="34" t="str">
        <f t="shared" si="22"/>
        <v>Re</v>
      </c>
      <c r="G58" s="50" t="s">
        <v>1230</v>
      </c>
      <c r="H58" s="34">
        <f t="shared" si="16"/>
        <v>2</v>
      </c>
      <c r="I58" s="50" t="s">
        <v>1231</v>
      </c>
      <c r="J58" s="34" t="str">
        <f t="shared" si="3"/>
        <v>m</v>
      </c>
      <c r="K58" t="str">
        <f t="shared" si="17"/>
        <v>"), ac("</v>
      </c>
      <c r="L58" s="58" t="str">
        <f t="shared" si="5"/>
        <v>Mi</v>
      </c>
      <c r="M58" s="64" t="str">
        <f t="shared" si="6"/>
        <v>","</v>
      </c>
      <c r="N58" s="65" t="str">
        <f t="shared" si="7"/>
        <v>cp</v>
      </c>
      <c r="O58" s="36">
        <f t="shared" si="8"/>
        <v>84</v>
      </c>
      <c r="P58" s="51" t="str">
        <f t="shared" si="9"/>
        <v>","</v>
      </c>
      <c r="Q58" s="36" t="str">
        <f t="shared" si="10"/>
        <v/>
      </c>
      <c r="R58" t="str">
        <f>IF(S58="",IF(L58="",")],",""")],"),"), ac(")</f>
        <v>")],</v>
      </c>
      <c r="S58" s="22" t="str">
        <f t="shared" si="18"/>
        <v/>
      </c>
      <c r="T58" s="22" t="str">
        <f t="shared" si="11"/>
        <v/>
      </c>
      <c r="U58" s="22" t="str">
        <f t="shared" si="12"/>
        <v/>
      </c>
      <c r="V58" s="22" t="str">
        <f t="shared" si="19"/>
        <v/>
      </c>
      <c r="W58" s="22" t="str">
        <f t="shared" si="13"/>
        <v/>
      </c>
      <c r="X58" s="22" t="str">
        <f t="shared" si="20"/>
        <v/>
      </c>
      <c r="Y58" s="22" t="str">
        <f t="shared" si="14"/>
        <v/>
      </c>
    </row>
    <row r="59" spans="1:25" ht="24" x14ac:dyDescent="0.55000000000000004">
      <c r="A59" s="13">
        <f t="shared" si="21"/>
        <v>5</v>
      </c>
      <c r="B59" s="14" t="str">
        <f t="shared" si="15"/>
        <v>/* 5*/      [ac("Fa", "cp15",""), ac("Mi","cp90","")],</v>
      </c>
      <c r="C59" s="14"/>
      <c r="D59" s="14">
        <f t="shared" si="23"/>
        <v>5</v>
      </c>
      <c r="E59" s="49" t="s">
        <v>1229</v>
      </c>
      <c r="F59" s="31" t="str">
        <f t="shared" si="22"/>
        <v>Fa</v>
      </c>
      <c r="G59" s="49" t="s">
        <v>1230</v>
      </c>
      <c r="H59" s="31">
        <f t="shared" si="16"/>
        <v>15</v>
      </c>
      <c r="I59" s="49" t="s">
        <v>1231</v>
      </c>
      <c r="J59" s="31" t="str">
        <f t="shared" si="3"/>
        <v/>
      </c>
      <c r="K59" t="str">
        <f t="shared" si="17"/>
        <v>"), ac("</v>
      </c>
      <c r="L59" s="57" t="str">
        <f t="shared" si="5"/>
        <v>Mi</v>
      </c>
      <c r="M59" s="62" t="str">
        <f t="shared" si="6"/>
        <v>","</v>
      </c>
      <c r="N59" s="63" t="str">
        <f t="shared" si="7"/>
        <v>cp</v>
      </c>
      <c r="O59" s="35">
        <f t="shared" si="8"/>
        <v>90</v>
      </c>
      <c r="P59" s="59" t="str">
        <f t="shared" si="9"/>
        <v>","</v>
      </c>
      <c r="Q59" s="3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50" t="s">
        <v>1229</v>
      </c>
      <c r="F60" s="34" t="str">
        <f t="shared" si="22"/>
        <v>Fa</v>
      </c>
      <c r="G60" s="50" t="s">
        <v>1230</v>
      </c>
      <c r="H60" s="34">
        <f t="shared" si="16"/>
        <v>53</v>
      </c>
      <c r="I60" s="50" t="s">
        <v>1231</v>
      </c>
      <c r="J60" s="34" t="str">
        <f t="shared" si="3"/>
        <v/>
      </c>
      <c r="K60" t="str">
        <f t="shared" si="17"/>
        <v>"</v>
      </c>
      <c r="L60" s="58" t="str">
        <f t="shared" si="5"/>
        <v/>
      </c>
      <c r="M60" s="64" t="str">
        <f t="shared" si="6"/>
        <v/>
      </c>
      <c r="N60" s="65" t="str">
        <f t="shared" si="7"/>
        <v/>
      </c>
      <c r="O60" s="36" t="str">
        <f t="shared" si="8"/>
        <v/>
      </c>
      <c r="P60" s="51" t="str">
        <f t="shared" si="9"/>
        <v/>
      </c>
      <c r="Q60" s="36" t="str">
        <f t="shared" si="10"/>
        <v/>
      </c>
      <c r="R60" t="str">
        <f t="shared" ref="R60:R81" si="24">IF(S60="",IF(L60="",")],",""")],"),"), ac(")</f>
        <v>)],</v>
      </c>
      <c r="S60" s="22" t="str">
        <f t="shared" si="18"/>
        <v/>
      </c>
      <c r="T60" s="22" t="str">
        <f t="shared" si="11"/>
        <v/>
      </c>
      <c r="U60" s="22" t="str">
        <f t="shared" si="12"/>
        <v/>
      </c>
      <c r="V60" s="22" t="str">
        <f t="shared" si="19"/>
        <v/>
      </c>
      <c r="W60" s="22" t="str">
        <f t="shared" si="13"/>
        <v/>
      </c>
      <c r="X60" s="22" t="str">
        <f t="shared" si="20"/>
        <v/>
      </c>
      <c r="Y60" s="22" t="str">
        <f t="shared" si="14"/>
        <v/>
      </c>
    </row>
    <row r="61" spans="1:25" ht="24" x14ac:dyDescent="0.55000000000000004">
      <c r="A61" s="13">
        <f t="shared" si="21"/>
        <v>7</v>
      </c>
      <c r="B61" s="14" t="str">
        <f t="shared" si="15"/>
        <v>/* 7*/      [ac("Mi", "cp75","")],</v>
      </c>
      <c r="C61" s="14"/>
      <c r="D61" s="14">
        <f t="shared" si="23"/>
        <v>7</v>
      </c>
      <c r="E61" s="49" t="s">
        <v>1229</v>
      </c>
      <c r="F61" s="31" t="str">
        <f t="shared" si="22"/>
        <v>Mi</v>
      </c>
      <c r="G61" s="49" t="s">
        <v>1230</v>
      </c>
      <c r="H61" s="31">
        <f t="shared" si="16"/>
        <v>75</v>
      </c>
      <c r="I61" s="49" t="s">
        <v>1231</v>
      </c>
      <c r="J61" s="31" t="str">
        <f t="shared" si="3"/>
        <v/>
      </c>
      <c r="K61" t="str">
        <f t="shared" si="17"/>
        <v>"</v>
      </c>
      <c r="L61" s="57" t="str">
        <f t="shared" si="5"/>
        <v/>
      </c>
      <c r="M61" s="62" t="str">
        <f t="shared" si="6"/>
        <v/>
      </c>
      <c r="N61" s="63" t="str">
        <f t="shared" si="7"/>
        <v/>
      </c>
      <c r="O61" s="35" t="str">
        <f t="shared" si="8"/>
        <v/>
      </c>
      <c r="P61" s="59" t="str">
        <f t="shared" si="9"/>
        <v/>
      </c>
      <c r="Q61" s="3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50" t="s">
        <v>1229</v>
      </c>
      <c r="F62" s="34" t="str">
        <f t="shared" si="22"/>
        <v>Re</v>
      </c>
      <c r="G62" s="50" t="s">
        <v>1230</v>
      </c>
      <c r="H62" s="34">
        <f t="shared" si="16"/>
        <v>2</v>
      </c>
      <c r="I62" s="50" t="s">
        <v>1231</v>
      </c>
      <c r="J62" s="34" t="str">
        <f t="shared" si="3"/>
        <v>m</v>
      </c>
      <c r="K62" t="str">
        <f t="shared" si="17"/>
        <v>"), ac("</v>
      </c>
      <c r="L62" s="58" t="str">
        <f t="shared" si="5"/>
        <v>Mi</v>
      </c>
      <c r="M62" s="64" t="str">
        <f t="shared" si="6"/>
        <v>","</v>
      </c>
      <c r="N62" s="65" t="str">
        <f t="shared" si="7"/>
        <v>cp</v>
      </c>
      <c r="O62" s="36">
        <f t="shared" si="8"/>
        <v>60</v>
      </c>
      <c r="P62" s="51" t="str">
        <f t="shared" si="9"/>
        <v>","</v>
      </c>
      <c r="Q62" s="36" t="str">
        <f t="shared" si="10"/>
        <v/>
      </c>
      <c r="R62" t="str">
        <f t="shared" si="24"/>
        <v>")],</v>
      </c>
      <c r="S62" s="22" t="str">
        <f t="shared" si="18"/>
        <v/>
      </c>
      <c r="T62" s="22" t="str">
        <f t="shared" si="11"/>
        <v/>
      </c>
      <c r="U62" s="22" t="str">
        <f t="shared" si="12"/>
        <v/>
      </c>
      <c r="V62" s="22" t="str">
        <f t="shared" si="19"/>
        <v/>
      </c>
      <c r="W62" s="22" t="str">
        <f t="shared" si="13"/>
        <v/>
      </c>
      <c r="X62" s="22" t="str">
        <f t="shared" si="20"/>
        <v/>
      </c>
      <c r="Y62" s="22" t="str">
        <f t="shared" si="14"/>
        <v/>
      </c>
    </row>
    <row r="63" spans="1:25" ht="24" x14ac:dyDescent="0.55000000000000004">
      <c r="A63" s="13">
        <f t="shared" si="21"/>
        <v>9</v>
      </c>
      <c r="B63" s="14" t="str">
        <f t="shared" si="15"/>
        <v>/* 9*/      [ac("Re", "cp2","m"), ac("Mi","cp38","")],</v>
      </c>
      <c r="C63" s="14"/>
      <c r="D63" s="14">
        <f t="shared" si="23"/>
        <v>9</v>
      </c>
      <c r="E63" s="49" t="s">
        <v>1229</v>
      </c>
      <c r="F63" s="31" t="str">
        <f t="shared" si="22"/>
        <v>Re</v>
      </c>
      <c r="G63" s="49" t="s">
        <v>1230</v>
      </c>
      <c r="H63" s="31">
        <f t="shared" si="16"/>
        <v>2</v>
      </c>
      <c r="I63" s="49" t="s">
        <v>1231</v>
      </c>
      <c r="J63" s="31" t="str">
        <f t="shared" si="3"/>
        <v>m</v>
      </c>
      <c r="K63" t="str">
        <f t="shared" si="17"/>
        <v>"), ac("</v>
      </c>
      <c r="L63" s="57" t="str">
        <f t="shared" si="5"/>
        <v>Mi</v>
      </c>
      <c r="M63" s="62" t="str">
        <f t="shared" si="6"/>
        <v>","</v>
      </c>
      <c r="N63" s="63" t="str">
        <f t="shared" si="7"/>
        <v>cp</v>
      </c>
      <c r="O63" s="35">
        <f t="shared" si="8"/>
        <v>38</v>
      </c>
      <c r="P63" s="59" t="str">
        <f t="shared" si="9"/>
        <v>","</v>
      </c>
      <c r="Q63" s="3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50" t="s">
        <v>1229</v>
      </c>
      <c r="F64" s="34" t="str">
        <f t="shared" si="22"/>
        <v>Re</v>
      </c>
      <c r="G64" s="50" t="s">
        <v>1230</v>
      </c>
      <c r="H64" s="34">
        <f t="shared" si="16"/>
        <v>16</v>
      </c>
      <c r="I64" s="50" t="s">
        <v>1231</v>
      </c>
      <c r="J64" s="34" t="str">
        <f t="shared" si="3"/>
        <v>m</v>
      </c>
      <c r="K64" t="str">
        <f>IF(L64="","""","""), ac(""")</f>
        <v>"), ac("</v>
      </c>
      <c r="L64" s="58" t="str">
        <f t="shared" si="5"/>
        <v>Mi</v>
      </c>
      <c r="M64" s="64" t="str">
        <f t="shared" si="6"/>
        <v>","</v>
      </c>
      <c r="N64" s="65" t="str">
        <f t="shared" si="7"/>
        <v>cp</v>
      </c>
      <c r="O64" s="36">
        <f t="shared" si="8"/>
        <v>69</v>
      </c>
      <c r="P64" s="51" t="str">
        <f t="shared" si="9"/>
        <v>","</v>
      </c>
      <c r="Q64" s="36" t="str">
        <f t="shared" si="10"/>
        <v/>
      </c>
      <c r="R64" t="str">
        <f t="shared" si="24"/>
        <v>")],</v>
      </c>
      <c r="S64" s="22" t="str">
        <f t="shared" si="18"/>
        <v/>
      </c>
      <c r="T64" s="22" t="str">
        <f t="shared" si="11"/>
        <v/>
      </c>
      <c r="U64" s="22" t="str">
        <f t="shared" si="12"/>
        <v/>
      </c>
      <c r="V64" s="22" t="str">
        <f t="shared" si="19"/>
        <v/>
      </c>
      <c r="W64" s="22" t="str">
        <f t="shared" si="13"/>
        <v/>
      </c>
      <c r="X64" s="22" t="str">
        <f t="shared" si="20"/>
        <v/>
      </c>
      <c r="Y64" s="22" t="str">
        <f t="shared" si="14"/>
        <v/>
      </c>
    </row>
    <row r="65" spans="1:25" ht="24" x14ac:dyDescent="0.55000000000000004">
      <c r="A65" s="13">
        <f t="shared" si="21"/>
        <v>11</v>
      </c>
      <c r="B65" s="14" t="str">
        <f t="shared" si="15"/>
        <v>/* 11*/      [ac("Fa", "cp47","")],</v>
      </c>
      <c r="C65" s="14"/>
      <c r="D65" s="14">
        <f t="shared" si="23"/>
        <v>11</v>
      </c>
      <c r="E65" s="49" t="s">
        <v>1229</v>
      </c>
      <c r="F65" s="31" t="str">
        <f t="shared" si="22"/>
        <v>Fa</v>
      </c>
      <c r="G65" s="49" t="s">
        <v>1230</v>
      </c>
      <c r="H65" s="31">
        <f t="shared" si="16"/>
        <v>47</v>
      </c>
      <c r="I65" s="49" t="s">
        <v>1231</v>
      </c>
      <c r="J65" s="31" t="str">
        <f t="shared" si="3"/>
        <v/>
      </c>
      <c r="K65" t="str">
        <f t="shared" ref="K65:K81" si="25">IF(L65="","""","""), ac(""")</f>
        <v>"</v>
      </c>
      <c r="L65" s="57" t="str">
        <f t="shared" si="5"/>
        <v/>
      </c>
      <c r="M65" s="62" t="str">
        <f t="shared" si="6"/>
        <v/>
      </c>
      <c r="N65" s="63" t="str">
        <f t="shared" si="7"/>
        <v/>
      </c>
      <c r="O65" s="35" t="str">
        <f t="shared" si="8"/>
        <v/>
      </c>
      <c r="P65" s="59" t="str">
        <f t="shared" si="9"/>
        <v/>
      </c>
      <c r="Q65" s="3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50" t="s">
        <v>1229</v>
      </c>
      <c r="F66" s="34" t="str">
        <f t="shared" si="22"/>
        <v>Mi</v>
      </c>
      <c r="G66" s="50" t="s">
        <v>1230</v>
      </c>
      <c r="H66" s="34">
        <f t="shared" si="16"/>
        <v>50</v>
      </c>
      <c r="I66" s="50" t="s">
        <v>1231</v>
      </c>
      <c r="J66" s="34" t="str">
        <f t="shared" si="3"/>
        <v/>
      </c>
      <c r="K66" t="str">
        <f t="shared" si="25"/>
        <v>"</v>
      </c>
      <c r="L66" s="58" t="str">
        <f t="shared" si="5"/>
        <v/>
      </c>
      <c r="M66" s="64" t="str">
        <f t="shared" si="6"/>
        <v/>
      </c>
      <c r="N66" s="65" t="str">
        <f t="shared" si="7"/>
        <v/>
      </c>
      <c r="O66" s="36" t="str">
        <f t="shared" si="8"/>
        <v/>
      </c>
      <c r="P66" s="51" t="str">
        <f t="shared" si="9"/>
        <v/>
      </c>
      <c r="Q66" s="36" t="str">
        <f t="shared" si="10"/>
        <v/>
      </c>
      <c r="R66" t="str">
        <f t="shared" si="24"/>
        <v>)],</v>
      </c>
      <c r="S66" s="22" t="str">
        <f t="shared" si="18"/>
        <v/>
      </c>
      <c r="T66" s="22" t="str">
        <f t="shared" si="11"/>
        <v/>
      </c>
      <c r="U66" s="22" t="str">
        <f t="shared" si="12"/>
        <v/>
      </c>
      <c r="V66" s="22" t="str">
        <f t="shared" si="19"/>
        <v/>
      </c>
      <c r="W66" s="22" t="str">
        <f t="shared" si="13"/>
        <v/>
      </c>
      <c r="X66" s="22" t="str">
        <f t="shared" si="20"/>
        <v/>
      </c>
      <c r="Y66" s="22" t="str">
        <f t="shared" si="14"/>
        <v/>
      </c>
    </row>
    <row r="67" spans="1:25" ht="24" x14ac:dyDescent="0.55000000000000004">
      <c r="A67" s="13">
        <f t="shared" si="21"/>
        <v>13</v>
      </c>
      <c r="B67" s="14" t="str">
        <f t="shared" si="15"/>
        <v>/* 13*/      [ac("La", "cp2","7"), ac("Re","cp94","m")],</v>
      </c>
      <c r="C67" s="14"/>
      <c r="D67" s="14">
        <f t="shared" si="23"/>
        <v>13</v>
      </c>
      <c r="E67" s="49" t="s">
        <v>1229</v>
      </c>
      <c r="F67" s="31" t="str">
        <f t="shared" si="22"/>
        <v>La</v>
      </c>
      <c r="G67" s="49" t="s">
        <v>1230</v>
      </c>
      <c r="H67" s="31">
        <f t="shared" si="16"/>
        <v>2</v>
      </c>
      <c r="I67" s="49" t="s">
        <v>1231</v>
      </c>
      <c r="J67" s="31">
        <f t="shared" si="3"/>
        <v>7</v>
      </c>
      <c r="K67" t="str">
        <f t="shared" si="25"/>
        <v>"), ac("</v>
      </c>
      <c r="L67" s="57" t="str">
        <f t="shared" si="5"/>
        <v>Re</v>
      </c>
      <c r="M67" s="62" t="str">
        <f t="shared" si="6"/>
        <v>","</v>
      </c>
      <c r="N67" s="63" t="str">
        <f t="shared" si="7"/>
        <v>cp</v>
      </c>
      <c r="O67" s="35">
        <f t="shared" si="8"/>
        <v>94</v>
      </c>
      <c r="P67" s="59" t="str">
        <f t="shared" si="9"/>
        <v>","</v>
      </c>
      <c r="Q67" s="3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50" t="s">
        <v>1229</v>
      </c>
      <c r="F68" s="34" t="str">
        <f t="shared" si="22"/>
        <v>Mi</v>
      </c>
      <c r="G68" s="50" t="s">
        <v>1230</v>
      </c>
      <c r="H68" s="34">
        <f t="shared" si="16"/>
        <v>71</v>
      </c>
      <c r="I68" s="50" t="s">
        <v>1231</v>
      </c>
      <c r="J68" s="34" t="str">
        <f t="shared" si="3"/>
        <v/>
      </c>
      <c r="K68" t="str">
        <f t="shared" si="25"/>
        <v>"</v>
      </c>
      <c r="L68" s="58" t="str">
        <f t="shared" si="5"/>
        <v/>
      </c>
      <c r="M68" s="64" t="str">
        <f t="shared" si="6"/>
        <v/>
      </c>
      <c r="N68" s="65" t="str">
        <f t="shared" si="7"/>
        <v/>
      </c>
      <c r="O68" s="36" t="str">
        <f t="shared" si="8"/>
        <v/>
      </c>
      <c r="P68" s="51" t="str">
        <f t="shared" si="9"/>
        <v/>
      </c>
      <c r="Q68" s="36" t="str">
        <f t="shared" si="10"/>
        <v/>
      </c>
      <c r="R68" t="str">
        <f t="shared" si="24"/>
        <v>)],</v>
      </c>
      <c r="S68" s="22" t="str">
        <f t="shared" si="18"/>
        <v/>
      </c>
      <c r="T68" s="22" t="str">
        <f t="shared" si="11"/>
        <v/>
      </c>
      <c r="U68" s="22" t="str">
        <f t="shared" si="12"/>
        <v/>
      </c>
      <c r="V68" s="22" t="str">
        <f t="shared" si="19"/>
        <v/>
      </c>
      <c r="W68" s="22" t="str">
        <f t="shared" si="13"/>
        <v/>
      </c>
      <c r="X68" s="22" t="str">
        <f t="shared" si="20"/>
        <v/>
      </c>
      <c r="Y68" s="22" t="str">
        <f t="shared" si="14"/>
        <v/>
      </c>
    </row>
    <row r="69" spans="1:25" ht="24" x14ac:dyDescent="0.55000000000000004">
      <c r="A69" s="13">
        <f t="shared" si="21"/>
        <v>15</v>
      </c>
      <c r="B69" s="14" t="str">
        <f t="shared" si="15"/>
        <v>/* 15*/      [ac("Re", "cp2","m"), ac("Mi","cp90","")],</v>
      </c>
      <c r="C69" s="14"/>
      <c r="D69" s="14">
        <f t="shared" si="23"/>
        <v>15</v>
      </c>
      <c r="E69" s="49" t="s">
        <v>1229</v>
      </c>
      <c r="F69" s="31" t="str">
        <f t="shared" si="22"/>
        <v>Re</v>
      </c>
      <c r="G69" s="49" t="s">
        <v>1230</v>
      </c>
      <c r="H69" s="31">
        <f t="shared" si="16"/>
        <v>2</v>
      </c>
      <c r="I69" s="49" t="s">
        <v>1231</v>
      </c>
      <c r="J69" s="31" t="str">
        <f t="shared" si="3"/>
        <v>m</v>
      </c>
      <c r="K69" t="str">
        <f t="shared" si="25"/>
        <v>"), ac("</v>
      </c>
      <c r="L69" s="57" t="str">
        <f t="shared" si="5"/>
        <v>Mi</v>
      </c>
      <c r="M69" s="62" t="str">
        <f t="shared" si="6"/>
        <v>","</v>
      </c>
      <c r="N69" s="63" t="str">
        <f t="shared" si="7"/>
        <v>cp</v>
      </c>
      <c r="O69" s="35">
        <f t="shared" si="8"/>
        <v>90</v>
      </c>
      <c r="P69" s="59" t="str">
        <f t="shared" si="9"/>
        <v>","</v>
      </c>
      <c r="Q69" s="3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50" t="s">
        <v>1229</v>
      </c>
      <c r="F70" s="34" t="str">
        <f t="shared" si="22"/>
        <v>Re</v>
      </c>
      <c r="G70" s="50" t="s">
        <v>1230</v>
      </c>
      <c r="H70" s="34">
        <f t="shared" si="16"/>
        <v>2</v>
      </c>
      <c r="I70" s="50" t="s">
        <v>1231</v>
      </c>
      <c r="J70" s="34" t="str">
        <f t="shared" si="3"/>
        <v>m</v>
      </c>
      <c r="K70" t="str">
        <f t="shared" si="25"/>
        <v>"), ac("</v>
      </c>
      <c r="L70" s="58" t="str">
        <f t="shared" si="5"/>
        <v>Mi</v>
      </c>
      <c r="M70" s="64" t="str">
        <f t="shared" si="6"/>
        <v>","</v>
      </c>
      <c r="N70" s="65" t="str">
        <f t="shared" si="7"/>
        <v>cp</v>
      </c>
      <c r="O70" s="36">
        <f t="shared" si="8"/>
        <v>98</v>
      </c>
      <c r="P70" s="51" t="str">
        <f t="shared" si="9"/>
        <v>","</v>
      </c>
      <c r="Q70" s="36" t="str">
        <f t="shared" si="10"/>
        <v/>
      </c>
      <c r="R70" t="str">
        <f t="shared" si="24"/>
        <v>")],</v>
      </c>
      <c r="S70" s="22" t="str">
        <f t="shared" si="18"/>
        <v/>
      </c>
      <c r="T70" s="22" t="str">
        <f t="shared" si="11"/>
        <v/>
      </c>
      <c r="U70" s="22" t="str">
        <f t="shared" si="12"/>
        <v/>
      </c>
      <c r="V70" s="22" t="str">
        <f t="shared" si="19"/>
        <v/>
      </c>
      <c r="W70" s="22" t="str">
        <f t="shared" si="13"/>
        <v/>
      </c>
      <c r="X70" s="22" t="str">
        <f t="shared" si="20"/>
        <v/>
      </c>
      <c r="Y70" s="22" t="str">
        <f t="shared" si="14"/>
        <v/>
      </c>
    </row>
    <row r="71" spans="1:25" ht="24" x14ac:dyDescent="0.55000000000000004">
      <c r="A71" s="13">
        <f t="shared" si="21"/>
        <v>17</v>
      </c>
      <c r="B71" s="14" t="str">
        <f t="shared" si="15"/>
        <v>/* 17*/      [ac("Fa", "cp81","")],</v>
      </c>
      <c r="C71" s="14"/>
      <c r="D71" s="14">
        <f t="shared" si="23"/>
        <v>17</v>
      </c>
      <c r="E71" s="49" t="s">
        <v>1229</v>
      </c>
      <c r="F71" s="31" t="str">
        <f t="shared" si="22"/>
        <v>Fa</v>
      </c>
      <c r="G71" s="49" t="s">
        <v>1230</v>
      </c>
      <c r="H71" s="31">
        <f t="shared" si="16"/>
        <v>81</v>
      </c>
      <c r="I71" s="49" t="s">
        <v>1231</v>
      </c>
      <c r="J71" s="31" t="str">
        <f t="shared" si="3"/>
        <v/>
      </c>
      <c r="K71" t="str">
        <f t="shared" si="25"/>
        <v>"</v>
      </c>
      <c r="L71" s="57" t="str">
        <f t="shared" si="5"/>
        <v/>
      </c>
      <c r="M71" s="62" t="str">
        <f t="shared" si="6"/>
        <v/>
      </c>
      <c r="N71" s="63" t="str">
        <f t="shared" si="7"/>
        <v/>
      </c>
      <c r="O71" s="35" t="str">
        <f t="shared" si="8"/>
        <v/>
      </c>
      <c r="P71" s="59" t="str">
        <f t="shared" si="9"/>
        <v/>
      </c>
      <c r="Q71" s="3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50" t="s">
        <v>1229</v>
      </c>
      <c r="F72" s="34" t="str">
        <f t="shared" si="22"/>
        <v>Mi</v>
      </c>
      <c r="G72" s="50" t="s">
        <v>1230</v>
      </c>
      <c r="H72" s="34">
        <f t="shared" si="16"/>
        <v>47</v>
      </c>
      <c r="I72" s="50" t="s">
        <v>1231</v>
      </c>
      <c r="J72" s="34" t="str">
        <f t="shared" si="3"/>
        <v/>
      </c>
      <c r="K72" t="str">
        <f t="shared" si="25"/>
        <v>"</v>
      </c>
      <c r="L72" s="58" t="str">
        <f t="shared" si="5"/>
        <v/>
      </c>
      <c r="M72" s="64" t="str">
        <f t="shared" si="6"/>
        <v/>
      </c>
      <c r="N72" s="65" t="str">
        <f t="shared" si="7"/>
        <v/>
      </c>
      <c r="O72" s="36" t="str">
        <f t="shared" si="8"/>
        <v/>
      </c>
      <c r="P72" s="51" t="str">
        <f t="shared" si="9"/>
        <v/>
      </c>
      <c r="Q72" s="36" t="str">
        <f t="shared" si="10"/>
        <v/>
      </c>
      <c r="R72" t="str">
        <f t="shared" si="24"/>
        <v>)],</v>
      </c>
      <c r="S72" s="22" t="str">
        <f t="shared" si="18"/>
        <v/>
      </c>
      <c r="T72" s="22" t="str">
        <f t="shared" si="11"/>
        <v/>
      </c>
      <c r="U72" s="22" t="str">
        <f t="shared" si="12"/>
        <v/>
      </c>
      <c r="V72" s="22" t="str">
        <f t="shared" si="19"/>
        <v/>
      </c>
      <c r="W72" s="22" t="str">
        <f t="shared" si="13"/>
        <v/>
      </c>
      <c r="X72" s="22" t="str">
        <f t="shared" si="20"/>
        <v/>
      </c>
      <c r="Y72" s="22" t="str">
        <f t="shared" si="14"/>
        <v/>
      </c>
    </row>
    <row r="73" spans="1:25" ht="24" outlineLevel="1" x14ac:dyDescent="0.55000000000000004">
      <c r="A73" s="13">
        <f t="shared" si="21"/>
        <v>19</v>
      </c>
      <c r="B73" s="14" t="str">
        <f t="shared" si="15"/>
        <v>/* 19*/      [ac("Re", "cp2","m"), ac("Mi","cp74","")],</v>
      </c>
      <c r="C73" s="14"/>
      <c r="D73" s="14">
        <f t="shared" si="23"/>
        <v>19</v>
      </c>
      <c r="E73" s="49" t="s">
        <v>1229</v>
      </c>
      <c r="F73" s="31" t="str">
        <f t="shared" si="22"/>
        <v>Re</v>
      </c>
      <c r="G73" s="49" t="s">
        <v>1230</v>
      </c>
      <c r="H73" s="31">
        <f t="shared" si="16"/>
        <v>2</v>
      </c>
      <c r="I73" s="49" t="s">
        <v>1231</v>
      </c>
      <c r="J73" s="31" t="str">
        <f t="shared" si="3"/>
        <v>m</v>
      </c>
      <c r="K73" t="str">
        <f t="shared" si="25"/>
        <v>"), ac("</v>
      </c>
      <c r="L73" s="57" t="str">
        <f t="shared" si="5"/>
        <v>Mi</v>
      </c>
      <c r="M73" s="62" t="str">
        <f t="shared" si="6"/>
        <v>","</v>
      </c>
      <c r="N73" s="63" t="str">
        <f t="shared" si="7"/>
        <v>cp</v>
      </c>
      <c r="O73" s="35">
        <f t="shared" si="8"/>
        <v>74</v>
      </c>
      <c r="P73" s="59" t="str">
        <f t="shared" si="9"/>
        <v>","</v>
      </c>
      <c r="Q73" s="3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50" t="s">
        <v>1229</v>
      </c>
      <c r="F74" s="34" t="str">
        <f t="shared" si="22"/>
        <v>La</v>
      </c>
      <c r="G74" s="50" t="s">
        <v>1230</v>
      </c>
      <c r="H74" s="34">
        <f t="shared" si="16"/>
        <v>2</v>
      </c>
      <c r="I74" s="50" t="s">
        <v>1231</v>
      </c>
      <c r="J74" s="34">
        <f t="shared" si="3"/>
        <v>7</v>
      </c>
      <c r="K74" t="str">
        <f t="shared" si="25"/>
        <v>"), ac("</v>
      </c>
      <c r="L74" s="58" t="str">
        <f t="shared" si="5"/>
        <v>Re</v>
      </c>
      <c r="M74" s="64" t="str">
        <f t="shared" si="6"/>
        <v>","</v>
      </c>
      <c r="N74" s="65" t="str">
        <f t="shared" si="7"/>
        <v>cp</v>
      </c>
      <c r="O74" s="36">
        <f t="shared" si="8"/>
        <v>69</v>
      </c>
      <c r="P74" s="51" t="str">
        <f t="shared" si="9"/>
        <v>","</v>
      </c>
      <c r="Q74" s="36" t="str">
        <f t="shared" si="10"/>
        <v>m</v>
      </c>
      <c r="R74" t="str">
        <f t="shared" si="24"/>
        <v>")],</v>
      </c>
      <c r="S74" s="22" t="str">
        <f t="shared" si="18"/>
        <v/>
      </c>
      <c r="T74" s="22" t="str">
        <f t="shared" si="11"/>
        <v/>
      </c>
      <c r="U74" s="22" t="str">
        <f t="shared" si="12"/>
        <v/>
      </c>
      <c r="V74" s="22" t="str">
        <f t="shared" si="19"/>
        <v/>
      </c>
      <c r="W74" s="22" t="str">
        <f t="shared" si="13"/>
        <v/>
      </c>
      <c r="X74" s="22" t="str">
        <f t="shared" si="20"/>
        <v/>
      </c>
      <c r="Y74" s="22" t="str">
        <f t="shared" si="14"/>
        <v/>
      </c>
    </row>
    <row r="75" spans="1:25" ht="24" outlineLevel="1" x14ac:dyDescent="0.55000000000000004">
      <c r="A75" s="13">
        <f t="shared" si="21"/>
        <v>21</v>
      </c>
      <c r="B75" s="14" t="str">
        <f t="shared" si="15"/>
        <v>/* 21*/      [ac("Mi", "cp68","")],</v>
      </c>
      <c r="C75" s="14"/>
      <c r="D75" s="14">
        <f t="shared" si="23"/>
        <v>21</v>
      </c>
      <c r="E75" s="49" t="s">
        <v>1229</v>
      </c>
      <c r="F75" s="31" t="str">
        <f t="shared" si="22"/>
        <v>Mi</v>
      </c>
      <c r="G75" s="49" t="s">
        <v>1230</v>
      </c>
      <c r="H75" s="31">
        <f t="shared" si="16"/>
        <v>68</v>
      </c>
      <c r="I75" s="49" t="s">
        <v>1231</v>
      </c>
      <c r="J75" s="31" t="str">
        <f t="shared" si="3"/>
        <v/>
      </c>
      <c r="K75" t="str">
        <f t="shared" si="25"/>
        <v>"</v>
      </c>
      <c r="L75" s="57" t="str">
        <f t="shared" si="5"/>
        <v/>
      </c>
      <c r="M75" s="62" t="str">
        <f t="shared" si="6"/>
        <v/>
      </c>
      <c r="N75" s="63" t="str">
        <f t="shared" si="7"/>
        <v/>
      </c>
      <c r="O75" s="35" t="str">
        <f t="shared" si="8"/>
        <v/>
      </c>
      <c r="P75" s="59" t="str">
        <f t="shared" si="9"/>
        <v/>
      </c>
      <c r="Q75" s="3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50" t="s">
        <v>1229</v>
      </c>
      <c r="F76" s="34" t="str">
        <f t="shared" si="22"/>
        <v>Re</v>
      </c>
      <c r="G76" s="50" t="s">
        <v>1230</v>
      </c>
      <c r="H76" s="34">
        <f t="shared" si="16"/>
        <v>2</v>
      </c>
      <c r="I76" s="50" t="s">
        <v>1231</v>
      </c>
      <c r="J76" s="34" t="str">
        <f t="shared" si="3"/>
        <v>m</v>
      </c>
      <c r="K76" t="str">
        <f t="shared" si="25"/>
        <v>"), ac("</v>
      </c>
      <c r="L76" s="58" t="str">
        <f t="shared" si="5"/>
        <v>Mi</v>
      </c>
      <c r="M76" s="64" t="str">
        <f t="shared" si="6"/>
        <v>","</v>
      </c>
      <c r="N76" s="65" t="str">
        <f t="shared" si="7"/>
        <v>cp</v>
      </c>
      <c r="O76" s="36">
        <f t="shared" si="8"/>
        <v>91</v>
      </c>
      <c r="P76" s="51" t="str">
        <f t="shared" si="9"/>
        <v>","</v>
      </c>
      <c r="Q76" s="36" t="str">
        <f t="shared" si="10"/>
        <v/>
      </c>
      <c r="R76" t="str">
        <f t="shared" si="24"/>
        <v>")],</v>
      </c>
      <c r="S76" s="22" t="str">
        <f t="shared" si="18"/>
        <v/>
      </c>
      <c r="T76" s="22" t="str">
        <f t="shared" si="11"/>
        <v/>
      </c>
      <c r="U76" s="22" t="str">
        <f t="shared" si="12"/>
        <v/>
      </c>
      <c r="V76" s="22" t="str">
        <f t="shared" si="19"/>
        <v/>
      </c>
      <c r="W76" s="22" t="str">
        <f t="shared" si="13"/>
        <v/>
      </c>
      <c r="X76" s="22" t="str">
        <f t="shared" si="20"/>
        <v/>
      </c>
      <c r="Y76" s="22" t="str">
        <f t="shared" si="14"/>
        <v/>
      </c>
    </row>
    <row r="77" spans="1:25" ht="24" outlineLevel="1" x14ac:dyDescent="0.55000000000000004">
      <c r="A77" s="13">
        <f t="shared" si="21"/>
        <v>23</v>
      </c>
      <c r="B77" s="14" t="str">
        <f t="shared" si="15"/>
        <v>/* 23*/      [ac("Re", "cp2","m"), ac("Mi","cp98","")],</v>
      </c>
      <c r="C77" s="14"/>
      <c r="D77" s="14">
        <f t="shared" si="23"/>
        <v>23</v>
      </c>
      <c r="E77" s="49" t="s">
        <v>1229</v>
      </c>
      <c r="F77" s="31" t="str">
        <f t="shared" si="22"/>
        <v>Re</v>
      </c>
      <c r="G77" s="49" t="s">
        <v>1230</v>
      </c>
      <c r="H77" s="31">
        <f t="shared" si="16"/>
        <v>2</v>
      </c>
      <c r="I77" s="49" t="s">
        <v>1231</v>
      </c>
      <c r="J77" s="31" t="str">
        <f t="shared" si="3"/>
        <v>m</v>
      </c>
      <c r="K77" t="str">
        <f t="shared" si="25"/>
        <v>"), ac("</v>
      </c>
      <c r="L77" s="57" t="str">
        <f t="shared" si="5"/>
        <v>Mi</v>
      </c>
      <c r="M77" s="62" t="str">
        <f t="shared" si="6"/>
        <v>","</v>
      </c>
      <c r="N77" s="63" t="str">
        <f t="shared" si="7"/>
        <v>cp</v>
      </c>
      <c r="O77" s="35">
        <f t="shared" si="8"/>
        <v>98</v>
      </c>
      <c r="P77" s="59" t="str">
        <f t="shared" si="9"/>
        <v>","</v>
      </c>
      <c r="Q77" s="3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50" t="s">
        <v>1229</v>
      </c>
      <c r="F78" s="34" t="str">
        <f t="shared" si="22"/>
        <v>Fa</v>
      </c>
      <c r="G78" s="50" t="s">
        <v>1230</v>
      </c>
      <c r="H78" s="34">
        <f t="shared" si="16"/>
        <v>81</v>
      </c>
      <c r="I78" s="50" t="s">
        <v>1231</v>
      </c>
      <c r="J78" s="34" t="str">
        <f t="shared" si="3"/>
        <v/>
      </c>
      <c r="K78" t="str">
        <f t="shared" si="25"/>
        <v>"</v>
      </c>
      <c r="L78" s="58" t="str">
        <f t="shared" si="5"/>
        <v/>
      </c>
      <c r="M78" s="64" t="str">
        <f t="shared" si="6"/>
        <v/>
      </c>
      <c r="N78" s="65" t="str">
        <f t="shared" si="7"/>
        <v/>
      </c>
      <c r="O78" s="36" t="str">
        <f t="shared" si="8"/>
        <v/>
      </c>
      <c r="P78" s="51" t="str">
        <f t="shared" si="9"/>
        <v/>
      </c>
      <c r="Q78" s="36" t="str">
        <f t="shared" si="10"/>
        <v/>
      </c>
      <c r="R78" t="str">
        <f t="shared" si="24"/>
        <v>)],</v>
      </c>
      <c r="S78" s="22" t="str">
        <f t="shared" si="18"/>
        <v/>
      </c>
      <c r="T78" s="22" t="str">
        <f t="shared" si="11"/>
        <v/>
      </c>
      <c r="U78" s="22" t="str">
        <f t="shared" si="12"/>
        <v/>
      </c>
      <c r="V78" s="22" t="str">
        <f t="shared" si="19"/>
        <v/>
      </c>
      <c r="W78" s="22" t="str">
        <f t="shared" si="13"/>
        <v/>
      </c>
      <c r="X78" s="22" t="str">
        <f t="shared" si="20"/>
        <v/>
      </c>
      <c r="Y78" s="22" t="str">
        <f t="shared" si="14"/>
        <v/>
      </c>
    </row>
    <row r="79" spans="1:25" ht="24" outlineLevel="1" x14ac:dyDescent="0.55000000000000004">
      <c r="A79" s="13">
        <f t="shared" si="21"/>
        <v>25</v>
      </c>
      <c r="B79" s="14" t="str">
        <f t="shared" si="15"/>
        <v>/* 25*/      [ac("Mi", "cp47","")],</v>
      </c>
      <c r="C79" s="14"/>
      <c r="D79" s="14">
        <f t="shared" si="23"/>
        <v>25</v>
      </c>
      <c r="E79" s="49" t="s">
        <v>1229</v>
      </c>
      <c r="F79" s="31" t="str">
        <f t="shared" si="22"/>
        <v>Mi</v>
      </c>
      <c r="G79" s="49" t="s">
        <v>1230</v>
      </c>
      <c r="H79" s="31">
        <f t="shared" si="16"/>
        <v>47</v>
      </c>
      <c r="I79" s="49" t="s">
        <v>1231</v>
      </c>
      <c r="J79" s="31" t="str">
        <f t="shared" si="3"/>
        <v/>
      </c>
      <c r="K79" t="str">
        <f t="shared" si="25"/>
        <v>"</v>
      </c>
      <c r="L79" s="57" t="str">
        <f t="shared" si="5"/>
        <v/>
      </c>
      <c r="M79" s="62" t="str">
        <f t="shared" si="6"/>
        <v/>
      </c>
      <c r="N79" s="63" t="str">
        <f t="shared" si="7"/>
        <v/>
      </c>
      <c r="O79" s="35" t="str">
        <f t="shared" si="8"/>
        <v/>
      </c>
      <c r="P79" s="59" t="str">
        <f t="shared" si="9"/>
        <v/>
      </c>
      <c r="Q79" s="3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50" t="s">
        <v>1229</v>
      </c>
      <c r="F80" s="34" t="str">
        <f t="shared" si="22"/>
        <v>Re</v>
      </c>
      <c r="G80" s="50" t="s">
        <v>1230</v>
      </c>
      <c r="H80" s="34">
        <f t="shared" si="16"/>
        <v>2</v>
      </c>
      <c r="I80" s="50" t="s">
        <v>1231</v>
      </c>
      <c r="J80" s="34" t="str">
        <f t="shared" si="3"/>
        <v>m</v>
      </c>
      <c r="K80" t="str">
        <f t="shared" si="25"/>
        <v>"), ac("</v>
      </c>
      <c r="L80" s="58" t="str">
        <f t="shared" si="5"/>
        <v>Mi</v>
      </c>
      <c r="M80" s="64" t="str">
        <f t="shared" si="6"/>
        <v>","</v>
      </c>
      <c r="N80" s="65" t="str">
        <f t="shared" si="7"/>
        <v>cp</v>
      </c>
      <c r="O80" s="36">
        <f t="shared" si="8"/>
        <v>64</v>
      </c>
      <c r="P80" s="51" t="str">
        <f t="shared" si="9"/>
        <v>","</v>
      </c>
      <c r="Q80" s="36" t="str">
        <f t="shared" si="10"/>
        <v/>
      </c>
      <c r="R80" t="str">
        <f t="shared" si="24"/>
        <v>")],</v>
      </c>
      <c r="S80" s="22" t="str">
        <f t="shared" si="18"/>
        <v/>
      </c>
      <c r="T80" s="22" t="str">
        <f t="shared" si="11"/>
        <v/>
      </c>
      <c r="U80" s="22" t="str">
        <f t="shared" si="12"/>
        <v/>
      </c>
      <c r="V80" s="22" t="str">
        <f t="shared" si="19"/>
        <v/>
      </c>
      <c r="W80" s="22" t="str">
        <f t="shared" si="13"/>
        <v/>
      </c>
      <c r="X80" s="22" t="str">
        <f t="shared" si="20"/>
        <v/>
      </c>
      <c r="Y80" s="22" t="str">
        <f t="shared" si="14"/>
        <v/>
      </c>
    </row>
    <row r="81" spans="1:25" ht="24" outlineLevel="1" x14ac:dyDescent="0.55000000000000004">
      <c r="A81" s="13">
        <f t="shared" si="21"/>
        <v>27</v>
      </c>
      <c r="B81" s="14" t="str">
        <f t="shared" ref="B81" si="26">_xlfn.CONCAT("/* ",A81,"*/      ",E81:R81)</f>
        <v>/* 27*/      [ac("Fa", "cp33",""), ac("Mi","cp89","")],</v>
      </c>
      <c r="C81" s="14"/>
      <c r="D81" s="14">
        <f t="shared" si="23"/>
        <v>27</v>
      </c>
      <c r="E81" s="49" t="s">
        <v>1229</v>
      </c>
      <c r="F81" s="31" t="str">
        <f t="shared" si="22"/>
        <v>Fa</v>
      </c>
      <c r="G81" s="49" t="s">
        <v>1230</v>
      </c>
      <c r="H81" s="31">
        <f t="shared" si="16"/>
        <v>33</v>
      </c>
      <c r="I81" s="49" t="s">
        <v>1231</v>
      </c>
      <c r="J81" s="31" t="str">
        <f>IF(G52="","",G52)</f>
        <v/>
      </c>
      <c r="K81" t="str">
        <f t="shared" si="25"/>
        <v>"), ac("</v>
      </c>
      <c r="L81" s="57" t="str">
        <f t="shared" si="5"/>
        <v>Mi</v>
      </c>
      <c r="M81" s="62" t="str">
        <f t="shared" si="6"/>
        <v>","</v>
      </c>
      <c r="N81" s="63" t="str">
        <f t="shared" si="7"/>
        <v>cp</v>
      </c>
      <c r="O81" s="35">
        <f t="shared" si="8"/>
        <v>89</v>
      </c>
      <c r="P81" s="59" t="str">
        <f t="shared" si="9"/>
        <v>","</v>
      </c>
      <c r="Q81" s="3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1238</v>
      </c>
    </row>
    <row r="83" spans="1:25" x14ac:dyDescent="0.55000000000000004">
      <c r="B83" s="14" t="s">
        <v>1239</v>
      </c>
    </row>
    <row r="84" spans="1:25" x14ac:dyDescent="0.55000000000000004">
      <c r="B84" s="14" t="s">
        <v>1240</v>
      </c>
    </row>
    <row r="85" spans="1:25" x14ac:dyDescent="0.55000000000000004">
      <c r="E85" t="s">
        <v>1190</v>
      </c>
      <c r="F85" s="15" t="s">
        <v>1282</v>
      </c>
      <c r="G85" s="15" t="s">
        <v>1283</v>
      </c>
      <c r="H85" s="15" t="s">
        <v>1190</v>
      </c>
      <c r="I85" s="15" t="s">
        <v>1282</v>
      </c>
      <c r="J85" s="32" t="s">
        <v>1283</v>
      </c>
      <c r="O85"/>
      <c r="Q85"/>
    </row>
    <row r="86" spans="1:25" ht="27" x14ac:dyDescent="0.65">
      <c r="A86" s="13">
        <v>1</v>
      </c>
      <c r="B86" s="14" t="str">
        <f>_xlfn.CONCAT("/* ",A86," */", "        ","""", C86,"""",",")</f>
        <v>/* 1 */        "HERMANOS, A NADIE DEMOS",</v>
      </c>
      <c r="C86" s="13" t="s">
        <v>1277</v>
      </c>
      <c r="D86" s="13">
        <v>1</v>
      </c>
      <c r="E86" s="42" t="s">
        <v>1123</v>
      </c>
      <c r="F86" s="43">
        <v>2</v>
      </c>
      <c r="G86" s="44" t="s">
        <v>1232</v>
      </c>
      <c r="H86" s="40"/>
      <c r="I86" s="37"/>
      <c r="J86" s="38"/>
      <c r="K86" s="42"/>
      <c r="L86" s="43"/>
      <c r="M86" s="44"/>
      <c r="O86"/>
      <c r="Q86"/>
    </row>
    <row r="87" spans="1:25" ht="27" x14ac:dyDescent="0.65">
      <c r="A87" s="13">
        <f>+A86+1</f>
        <v>2</v>
      </c>
      <c r="B87" s="14" t="str">
        <f>_xlfn.CONCAT("/* ",A87," */", "        ","""", C87,"""",",")</f>
        <v>/* 2 */        "OCASIÓN DE TROPIEZO,",</v>
      </c>
      <c r="C87" s="13" t="s">
        <v>1278</v>
      </c>
      <c r="D87" s="13">
        <f>A87</f>
        <v>2</v>
      </c>
      <c r="E87" s="45" t="s">
        <v>1178</v>
      </c>
      <c r="F87" s="47">
        <v>44</v>
      </c>
      <c r="G87" s="47" t="s">
        <v>1232</v>
      </c>
      <c r="H87" s="41"/>
      <c r="I87" s="39"/>
      <c r="J87" s="39"/>
      <c r="K87" s="45"/>
      <c r="L87" s="47"/>
      <c r="M87" s="47"/>
      <c r="O87"/>
      <c r="Q87"/>
    </row>
    <row r="88" spans="1:25" ht="27" x14ac:dyDescent="0.65">
      <c r="A88" s="13">
        <f t="shared" ref="A88:A111" si="27">+A87+1</f>
        <v>3</v>
      </c>
      <c r="B88" s="14" t="str">
        <f>_xlfn.CONCAT("/* ",A88," */", "        ","""", C88,"""",",")</f>
        <v>/* 3 */        "HERMANOS, VIVAMOS ACEPTANDO",</v>
      </c>
      <c r="C88" s="13" t="s">
        <v>1279</v>
      </c>
      <c r="D88" s="13">
        <f t="shared" ref="D88:D105" si="28">A88</f>
        <v>3</v>
      </c>
      <c r="E88" s="42" t="s">
        <v>1117</v>
      </c>
      <c r="F88" s="43">
        <v>14</v>
      </c>
      <c r="G88" s="44"/>
      <c r="H88" s="40"/>
      <c r="I88" s="37"/>
      <c r="J88" s="38"/>
      <c r="K88" s="42"/>
      <c r="L88" s="43"/>
      <c r="M88" s="44"/>
      <c r="O88"/>
      <c r="Q88"/>
    </row>
    <row r="89" spans="1:25" ht="27" x14ac:dyDescent="0.65">
      <c r="A89" s="13">
        <f t="shared" si="27"/>
        <v>4</v>
      </c>
      <c r="B89" s="14" t="str">
        <f t="shared" ref="B89:B111" si="29">_xlfn.CONCAT("/* ",A89," */", "        ","""", C89,"""",",")</f>
        <v>/* 4 */        "LAS TRIBULACIONES,",</v>
      </c>
      <c r="C89" s="30" t="s">
        <v>1280</v>
      </c>
      <c r="D89" s="13">
        <f t="shared" si="28"/>
        <v>4</v>
      </c>
      <c r="E89" s="45" t="s">
        <v>1123</v>
      </c>
      <c r="F89" s="47">
        <v>35</v>
      </c>
      <c r="G89" s="47" t="s">
        <v>1232</v>
      </c>
      <c r="H89" s="41"/>
      <c r="I89" s="39"/>
      <c r="J89" s="39"/>
      <c r="K89" s="45"/>
      <c r="L89" s="47"/>
      <c r="M89" s="47"/>
      <c r="O89"/>
      <c r="Q89"/>
    </row>
    <row r="90" spans="1:25" ht="27" x14ac:dyDescent="0.65">
      <c r="A90" s="13">
        <f t="shared" si="27"/>
        <v>5</v>
      </c>
      <c r="B90" s="14" t="str">
        <f t="shared" si="29"/>
        <v>/* 5 */        "NECESIDADES, ANGUSTIAS Y FATIGAS.",</v>
      </c>
      <c r="C90" s="13" t="s">
        <v>1281</v>
      </c>
      <c r="D90" s="13">
        <f t="shared" si="28"/>
        <v>5</v>
      </c>
      <c r="E90" s="42" t="s">
        <v>1178</v>
      </c>
      <c r="F90" s="43">
        <v>2</v>
      </c>
      <c r="G90" s="44" t="s">
        <v>1232</v>
      </c>
      <c r="H90" s="40" t="s">
        <v>1117</v>
      </c>
      <c r="I90" s="37">
        <v>77</v>
      </c>
      <c r="J90" s="38"/>
      <c r="K90" s="42"/>
      <c r="L90" s="43"/>
      <c r="M90" s="44"/>
      <c r="O90"/>
      <c r="Q90"/>
    </row>
    <row r="91" spans="1:25" ht="27" x14ac:dyDescent="0.65">
      <c r="A91" s="13">
        <f t="shared" si="27"/>
        <v>6</v>
      </c>
      <c r="B91" s="14" t="str">
        <f t="shared" si="29"/>
        <v>/* 6 */        "HERMANOS, A NADIE DEMOS",</v>
      </c>
      <c r="C91" s="13" t="s">
        <v>1277</v>
      </c>
      <c r="D91" s="13">
        <f t="shared" si="28"/>
        <v>6</v>
      </c>
      <c r="E91" s="45" t="s">
        <v>1123</v>
      </c>
      <c r="F91" s="47">
        <v>2</v>
      </c>
      <c r="G91" s="47" t="s">
        <v>1232</v>
      </c>
      <c r="H91" s="41"/>
      <c r="I91" s="39"/>
      <c r="J91" s="39"/>
      <c r="K91" s="45"/>
      <c r="L91" s="47"/>
      <c r="M91" s="47"/>
      <c r="O91"/>
    </row>
    <row r="92" spans="1:25" ht="27" x14ac:dyDescent="0.65">
      <c r="A92" s="13">
        <f t="shared" si="27"/>
        <v>7</v>
      </c>
      <c r="B92" s="14" t="str">
        <f t="shared" si="29"/>
        <v>/* 7 */        "OCASIÓN DE TROPIEZO,",</v>
      </c>
      <c r="C92" s="13" t="s">
        <v>1278</v>
      </c>
      <c r="D92" s="13">
        <f t="shared" si="28"/>
        <v>7</v>
      </c>
      <c r="E92" s="42" t="s">
        <v>1178</v>
      </c>
      <c r="F92" s="43">
        <v>44</v>
      </c>
      <c r="G92" s="44" t="s">
        <v>1232</v>
      </c>
      <c r="H92" s="40"/>
      <c r="I92" s="37"/>
      <c r="J92" s="38"/>
      <c r="K92" s="42"/>
      <c r="L92" s="43"/>
      <c r="M92" s="44"/>
      <c r="O92"/>
    </row>
    <row r="93" spans="1:25" ht="27" x14ac:dyDescent="0.65">
      <c r="A93" s="13">
        <f t="shared" si="27"/>
        <v>8</v>
      </c>
      <c r="B93" s="14" t="str">
        <f t="shared" si="29"/>
        <v>/* 8 */        "HERMANOS, VIVAMOS ACEPTANDO",</v>
      </c>
      <c r="C93" s="13" t="s">
        <v>1279</v>
      </c>
      <c r="D93" s="13">
        <f t="shared" si="28"/>
        <v>8</v>
      </c>
      <c r="E93" s="45" t="s">
        <v>1117</v>
      </c>
      <c r="F93" s="47">
        <v>14</v>
      </c>
      <c r="G93" s="47"/>
      <c r="H93" s="41"/>
      <c r="I93" s="39"/>
      <c r="J93" s="39"/>
      <c r="K93" s="45"/>
      <c r="L93" s="47"/>
      <c r="M93" s="47"/>
      <c r="O93"/>
    </row>
    <row r="94" spans="1:25" ht="27" x14ac:dyDescent="0.65">
      <c r="A94" s="13">
        <f t="shared" si="27"/>
        <v>9</v>
      </c>
      <c r="B94" s="14" t="str">
        <f t="shared" si="29"/>
        <v>/* 9 */        "LAS TRIBULACIONES,",</v>
      </c>
      <c r="C94" s="30" t="s">
        <v>1280</v>
      </c>
      <c r="D94" s="13">
        <f t="shared" si="28"/>
        <v>9</v>
      </c>
      <c r="E94" s="42" t="s">
        <v>1123</v>
      </c>
      <c r="F94" s="43">
        <v>35</v>
      </c>
      <c r="G94" s="44" t="s">
        <v>1232</v>
      </c>
      <c r="H94" s="40"/>
      <c r="I94" s="37"/>
      <c r="J94" s="38"/>
      <c r="K94" s="42"/>
      <c r="L94" s="43"/>
      <c r="M94" s="44"/>
      <c r="O94"/>
    </row>
    <row r="95" spans="1:25" ht="27" x14ac:dyDescent="0.65">
      <c r="A95" s="13">
        <f t="shared" si="27"/>
        <v>10</v>
      </c>
      <c r="B95" s="14" t="str">
        <f t="shared" si="29"/>
        <v>/* 10 */        "NECESIDADES, ANGUSTIAS Y FATIGAS.",</v>
      </c>
      <c r="C95" s="13" t="s">
        <v>1281</v>
      </c>
      <c r="D95" s="13">
        <f t="shared" si="28"/>
        <v>10</v>
      </c>
      <c r="E95" s="45" t="s">
        <v>1178</v>
      </c>
      <c r="F95" s="47">
        <v>2</v>
      </c>
      <c r="G95" s="47" t="s">
        <v>1232</v>
      </c>
      <c r="H95" s="41" t="s">
        <v>1117</v>
      </c>
      <c r="I95" s="39">
        <v>77</v>
      </c>
      <c r="J95" s="39"/>
      <c r="K95" s="45"/>
      <c r="L95" s="47"/>
      <c r="M95" s="47"/>
      <c r="O95"/>
    </row>
    <row r="96" spans="1:25" ht="27" x14ac:dyDescent="0.65">
      <c r="A96" s="13">
        <f t="shared" si="27"/>
        <v>11</v>
      </c>
      <c r="B96" s="14" t="str">
        <f t="shared" si="29"/>
        <v>/* 11 */        "HERMANOS, A NADIE DEMOS",</v>
      </c>
      <c r="C96" s="13" t="s">
        <v>1277</v>
      </c>
      <c r="D96" s="13">
        <f t="shared" si="28"/>
        <v>11</v>
      </c>
      <c r="E96" s="42" t="s">
        <v>1123</v>
      </c>
      <c r="F96" s="43">
        <v>2</v>
      </c>
      <c r="G96" s="44" t="s">
        <v>1232</v>
      </c>
      <c r="H96" s="40"/>
      <c r="I96" s="37"/>
      <c r="J96" s="38"/>
      <c r="K96" s="42"/>
      <c r="L96" s="43"/>
      <c r="M96" s="44"/>
      <c r="O96"/>
    </row>
    <row r="97" spans="1:18" ht="27" x14ac:dyDescent="0.65">
      <c r="A97" s="13">
        <f t="shared" si="27"/>
        <v>12</v>
      </c>
      <c r="B97" s="14" t="str">
        <f t="shared" si="29"/>
        <v>/* 12 */        "OCASIÓN DE TROPIEZO,",</v>
      </c>
      <c r="C97" s="13" t="s">
        <v>1278</v>
      </c>
      <c r="D97" s="13">
        <f t="shared" si="28"/>
        <v>12</v>
      </c>
      <c r="E97" s="45" t="s">
        <v>1178</v>
      </c>
      <c r="F97" s="47">
        <v>44</v>
      </c>
      <c r="G97" s="47" t="s">
        <v>1232</v>
      </c>
      <c r="H97" s="41"/>
      <c r="I97" s="39"/>
      <c r="J97" s="39"/>
      <c r="K97" s="45"/>
      <c r="L97" s="47"/>
      <c r="M97" s="47"/>
      <c r="O97"/>
    </row>
    <row r="98" spans="1:18" ht="27" x14ac:dyDescent="0.65">
      <c r="A98" s="13">
        <f t="shared" si="27"/>
        <v>13</v>
      </c>
      <c r="B98" s="14" t="str">
        <f t="shared" si="29"/>
        <v>/* 13 */        "HERMANOS, VIVAMOS ACEPTANDO",</v>
      </c>
      <c r="C98" s="13" t="s">
        <v>1279</v>
      </c>
      <c r="D98" s="13">
        <f t="shared" si="28"/>
        <v>13</v>
      </c>
      <c r="E98" s="42" t="s">
        <v>1117</v>
      </c>
      <c r="F98" s="43">
        <v>14</v>
      </c>
      <c r="G98" s="44"/>
      <c r="H98" s="40"/>
      <c r="I98" s="37"/>
      <c r="J98" s="38"/>
      <c r="K98" s="42"/>
      <c r="L98" s="43"/>
      <c r="M98" s="44"/>
      <c r="O98"/>
    </row>
    <row r="99" spans="1:18" ht="27" x14ac:dyDescent="0.65">
      <c r="A99" s="13">
        <f t="shared" si="27"/>
        <v>14</v>
      </c>
      <c r="B99" s="14" t="str">
        <f t="shared" si="29"/>
        <v>/* 14 */        "LAS TRIBULACIONES,",</v>
      </c>
      <c r="C99" s="30" t="s">
        <v>1280</v>
      </c>
      <c r="D99" s="13">
        <f t="shared" si="28"/>
        <v>14</v>
      </c>
      <c r="E99" s="45" t="s">
        <v>1123</v>
      </c>
      <c r="F99" s="47">
        <v>35</v>
      </c>
      <c r="G99" s="47" t="s">
        <v>1232</v>
      </c>
      <c r="H99" s="41"/>
      <c r="I99" s="39"/>
      <c r="J99" s="39"/>
      <c r="K99" s="45"/>
      <c r="L99" s="47"/>
      <c r="M99" s="47"/>
      <c r="O99"/>
    </row>
    <row r="100" spans="1:18" ht="27" x14ac:dyDescent="0.65">
      <c r="A100" s="13">
        <f t="shared" si="27"/>
        <v>15</v>
      </c>
      <c r="B100" s="14" t="str">
        <f t="shared" si="29"/>
        <v>/* 15 */        "NECESIDADES, ANGUSTIAS Y FATIGAS.",</v>
      </c>
      <c r="C100" s="13" t="s">
        <v>1281</v>
      </c>
      <c r="D100" s="13">
        <f t="shared" si="28"/>
        <v>15</v>
      </c>
      <c r="E100" s="42" t="s">
        <v>1178</v>
      </c>
      <c r="F100" s="43">
        <v>2</v>
      </c>
      <c r="G100" s="44" t="s">
        <v>1232</v>
      </c>
      <c r="H100" s="40" t="s">
        <v>1117</v>
      </c>
      <c r="I100" s="37">
        <v>77</v>
      </c>
      <c r="J100" s="38"/>
      <c r="K100" s="42"/>
      <c r="L100" s="43"/>
      <c r="M100" s="44"/>
      <c r="O100"/>
    </row>
    <row r="101" spans="1:18" ht="27" x14ac:dyDescent="0.65">
      <c r="A101" s="13">
        <f t="shared" si="27"/>
        <v>16</v>
      </c>
      <c r="B101" s="14" t="str">
        <f t="shared" si="29"/>
        <v>/* 16 */        "HERMANOS, A NADIE DEMOS",</v>
      </c>
      <c r="C101" s="13" t="s">
        <v>1277</v>
      </c>
      <c r="D101" s="13">
        <f t="shared" si="28"/>
        <v>16</v>
      </c>
      <c r="E101" s="45" t="s">
        <v>1123</v>
      </c>
      <c r="F101" s="47">
        <v>2</v>
      </c>
      <c r="G101" s="47" t="s">
        <v>1232</v>
      </c>
      <c r="H101" s="41"/>
      <c r="I101" s="39"/>
      <c r="J101" s="39"/>
      <c r="K101" s="45"/>
      <c r="L101" s="47"/>
      <c r="M101" s="47"/>
      <c r="O101"/>
    </row>
    <row r="102" spans="1:18" ht="27" x14ac:dyDescent="0.65">
      <c r="A102" s="13">
        <f t="shared" si="27"/>
        <v>17</v>
      </c>
      <c r="B102" s="14" t="str">
        <f t="shared" si="29"/>
        <v>/* 17 */        "OCASIÓN DE TROPIEZO,",</v>
      </c>
      <c r="C102" s="13" t="s">
        <v>1278</v>
      </c>
      <c r="D102" s="13">
        <f t="shared" si="28"/>
        <v>17</v>
      </c>
      <c r="E102" s="42" t="s">
        <v>1178</v>
      </c>
      <c r="F102" s="43">
        <v>44</v>
      </c>
      <c r="G102" s="44" t="s">
        <v>1232</v>
      </c>
      <c r="H102" s="40"/>
      <c r="I102" s="37"/>
      <c r="J102" s="38"/>
      <c r="K102" s="42"/>
      <c r="L102" s="43"/>
      <c r="M102" s="44"/>
      <c r="O102"/>
    </row>
    <row r="103" spans="1:18" ht="27" x14ac:dyDescent="0.65">
      <c r="A103" s="13">
        <f t="shared" si="27"/>
        <v>18</v>
      </c>
      <c r="B103" s="14" t="str">
        <f t="shared" si="29"/>
        <v>/* 18 */        "HERMANOS, VIVAMOS ACEPTANDO",</v>
      </c>
      <c r="C103" s="13" t="s">
        <v>1279</v>
      </c>
      <c r="D103" s="13">
        <f t="shared" si="28"/>
        <v>18</v>
      </c>
      <c r="E103" s="45" t="s">
        <v>1117</v>
      </c>
      <c r="F103" s="47">
        <v>14</v>
      </c>
      <c r="G103" s="47"/>
      <c r="H103" s="41"/>
      <c r="I103" s="39"/>
      <c r="J103" s="39"/>
      <c r="K103" s="45"/>
      <c r="L103" s="47"/>
      <c r="M103" s="47"/>
      <c r="O103"/>
    </row>
    <row r="104" spans="1:18" ht="27" x14ac:dyDescent="0.65">
      <c r="A104" s="13">
        <f t="shared" si="27"/>
        <v>19</v>
      </c>
      <c r="B104" s="14" t="str">
        <f t="shared" si="29"/>
        <v>/* 19 */        "LAS TRIBULACIONES,",</v>
      </c>
      <c r="C104" s="30" t="s">
        <v>1280</v>
      </c>
      <c r="D104" s="13">
        <f t="shared" si="28"/>
        <v>19</v>
      </c>
      <c r="E104" s="42" t="s">
        <v>1123</v>
      </c>
      <c r="F104" s="43">
        <v>35</v>
      </c>
      <c r="G104" s="44" t="s">
        <v>1232</v>
      </c>
      <c r="H104" s="40"/>
      <c r="I104" s="37"/>
      <c r="J104" s="38"/>
      <c r="K104" s="42"/>
      <c r="L104" s="43"/>
      <c r="M104" s="44"/>
      <c r="O104"/>
    </row>
    <row r="105" spans="1:18" ht="27" x14ac:dyDescent="0.65">
      <c r="A105" s="13">
        <f t="shared" si="27"/>
        <v>20</v>
      </c>
      <c r="B105" s="14" t="str">
        <f t="shared" si="29"/>
        <v>/* 20 */        "NECESIDADES, ANGUSTIAS Y FATIGAS.",</v>
      </c>
      <c r="C105" s="13" t="s">
        <v>1281</v>
      </c>
      <c r="D105" s="13">
        <f t="shared" si="28"/>
        <v>20</v>
      </c>
      <c r="E105" s="45" t="s">
        <v>1178</v>
      </c>
      <c r="F105" s="47">
        <v>2</v>
      </c>
      <c r="G105" s="47" t="s">
        <v>1232</v>
      </c>
      <c r="H105" s="41" t="s">
        <v>1117</v>
      </c>
      <c r="I105" s="39">
        <v>77</v>
      </c>
      <c r="J105" s="39"/>
      <c r="K105" s="45"/>
      <c r="L105" s="47"/>
      <c r="M105" s="47"/>
      <c r="O105"/>
    </row>
    <row r="106" spans="1:18" ht="27" hidden="1" x14ac:dyDescent="0.65">
      <c r="A106" s="13">
        <f t="shared" si="27"/>
        <v>21</v>
      </c>
      <c r="B106" s="14" t="str">
        <f t="shared" si="29"/>
        <v>/* 21 */        "",</v>
      </c>
      <c r="E106" s="42"/>
      <c r="F106" s="43"/>
      <c r="G106" s="44"/>
      <c r="H106" s="40"/>
      <c r="I106" s="37"/>
      <c r="J106" s="38"/>
      <c r="K106" s="42"/>
      <c r="L106" s="43"/>
      <c r="M106" s="44"/>
      <c r="O106"/>
    </row>
    <row r="107" spans="1:18" ht="27" hidden="1" x14ac:dyDescent="0.65">
      <c r="A107" s="13">
        <f t="shared" si="27"/>
        <v>22</v>
      </c>
      <c r="B107" s="14" t="str">
        <f t="shared" si="29"/>
        <v>/* 22 */        "",</v>
      </c>
      <c r="E107" s="45"/>
      <c r="F107" s="47"/>
      <c r="G107" s="47"/>
      <c r="H107" s="41"/>
      <c r="I107" s="39"/>
      <c r="J107" s="39"/>
      <c r="K107" s="45"/>
      <c r="L107" s="47"/>
      <c r="M107" s="47"/>
      <c r="O107"/>
    </row>
    <row r="108" spans="1:18" ht="27" hidden="1" x14ac:dyDescent="0.65">
      <c r="A108" s="13">
        <f t="shared" si="27"/>
        <v>23</v>
      </c>
      <c r="B108" s="14" t="str">
        <f t="shared" si="29"/>
        <v>/* 23 */        "",</v>
      </c>
      <c r="E108" s="42"/>
      <c r="F108" s="43"/>
      <c r="G108" s="44"/>
      <c r="H108" s="40"/>
      <c r="I108" s="37"/>
      <c r="J108" s="38"/>
      <c r="K108" s="42"/>
      <c r="L108" s="43"/>
      <c r="M108" s="44"/>
      <c r="O108"/>
    </row>
    <row r="109" spans="1:18" ht="27" hidden="1" x14ac:dyDescent="0.65">
      <c r="A109" s="13">
        <f t="shared" si="27"/>
        <v>24</v>
      </c>
      <c r="B109" s="14" t="str">
        <f t="shared" si="29"/>
        <v>/* 24 */        "",</v>
      </c>
      <c r="E109" s="45"/>
      <c r="F109" s="47"/>
      <c r="G109" s="47"/>
      <c r="H109" s="41"/>
      <c r="I109" s="39"/>
      <c r="J109" s="39"/>
      <c r="K109" s="45"/>
      <c r="L109" s="47"/>
      <c r="M109" s="47"/>
      <c r="O109"/>
    </row>
    <row r="110" spans="1:18" ht="27" hidden="1" x14ac:dyDescent="0.65">
      <c r="A110" s="13">
        <f t="shared" si="27"/>
        <v>25</v>
      </c>
      <c r="B110" s="14" t="str">
        <f t="shared" si="29"/>
        <v>/* 25 */        "",</v>
      </c>
      <c r="E110" s="42"/>
      <c r="F110" s="43"/>
      <c r="G110" s="44"/>
      <c r="H110" s="40"/>
      <c r="I110" s="37"/>
      <c r="J110" s="38"/>
      <c r="K110" s="42"/>
      <c r="L110" s="43"/>
      <c r="M110" s="44"/>
      <c r="O110"/>
    </row>
    <row r="111" spans="1:18" ht="27" hidden="1" x14ac:dyDescent="0.65">
      <c r="A111" s="13">
        <f t="shared" si="27"/>
        <v>26</v>
      </c>
      <c r="B111" s="14" t="str">
        <f t="shared" si="29"/>
        <v>/* 26 */        "",</v>
      </c>
      <c r="E111" s="45"/>
      <c r="F111" s="47"/>
      <c r="G111" s="47"/>
      <c r="H111" s="41"/>
      <c r="I111" s="39"/>
      <c r="J111" s="39"/>
      <c r="K111" s="45"/>
      <c r="L111" s="47"/>
      <c r="M111" s="47"/>
      <c r="O111"/>
    </row>
    <row r="112" spans="1:18" ht="36.5" x14ac:dyDescent="0.55000000000000004">
      <c r="B112" s="14" t="s">
        <v>1238</v>
      </c>
      <c r="K112" s="32"/>
      <c r="L112" s="32"/>
      <c r="M112" s="32"/>
      <c r="O112" s="32"/>
      <c r="P112" s="60"/>
      <c r="R112" s="53"/>
    </row>
    <row r="113" spans="1:28" ht="36.5" x14ac:dyDescent="0.55000000000000004">
      <c r="R113" s="53"/>
    </row>
    <row r="114" spans="1:28" x14ac:dyDescent="0.55000000000000004">
      <c r="B114" s="14" t="s">
        <v>1246</v>
      </c>
      <c r="F114" t="s">
        <v>1247</v>
      </c>
      <c r="G114" t="s">
        <v>1248</v>
      </c>
      <c r="H114" t="s">
        <v>152</v>
      </c>
      <c r="I114"/>
      <c r="J114" s="33" t="s">
        <v>1232</v>
      </c>
      <c r="L114" t="s">
        <v>1247</v>
      </c>
      <c r="N114" s="52" t="s">
        <v>1248</v>
      </c>
      <c r="O114" t="s">
        <v>152</v>
      </c>
      <c r="Q114" s="32" t="s">
        <v>1232</v>
      </c>
      <c r="S114" t="s">
        <v>1247</v>
      </c>
      <c r="U114" t="s">
        <v>1248</v>
      </c>
      <c r="V114" t="s">
        <v>152</v>
      </c>
      <c r="X114" t="s">
        <v>1232</v>
      </c>
    </row>
    <row r="115" spans="1:28" ht="24" x14ac:dyDescent="0.55000000000000004">
      <c r="A115" s="13">
        <v>1</v>
      </c>
      <c r="B115" s="14" t="str">
        <f>_xlfn.CONCAT("/* ",A115,"*/      ",E115:Y115)</f>
        <v>/* 1*/      [ac("La", "cp2","m")],</v>
      </c>
      <c r="C115" s="14"/>
      <c r="D115" s="14">
        <f>A115</f>
        <v>1</v>
      </c>
      <c r="E115" s="54" t="s">
        <v>1229</v>
      </c>
      <c r="F115" s="48" t="str">
        <f t="shared" ref="F115:F140" si="30">IF(E86="","",E86)</f>
        <v>La</v>
      </c>
      <c r="G115" s="54" t="s">
        <v>1230</v>
      </c>
      <c r="H115" s="31">
        <f>IF(F86="","",F86)</f>
        <v>2</v>
      </c>
      <c r="I115" s="54" t="s">
        <v>1231</v>
      </c>
      <c r="J115" s="31" t="str">
        <f>IF(G86="","",G86)</f>
        <v>m</v>
      </c>
      <c r="K115" t="str">
        <f t="shared" ref="K115:K116" si="31">IF(L115="","""","""), ac(""")</f>
        <v>"</v>
      </c>
      <c r="L115" s="57" t="str">
        <f t="shared" ref="L115:L140" si="32">IF(H86="","",H86)</f>
        <v/>
      </c>
      <c r="M115" s="62" t="str">
        <f t="shared" ref="M115:M140" si="33">IF(L115="","",""",""")</f>
        <v/>
      </c>
      <c r="N115" s="63" t="str">
        <f t="shared" ref="N115:N140" si="34">IF(L115="","","cp")</f>
        <v/>
      </c>
      <c r="O115" s="35" t="str">
        <f t="shared" ref="O115:O140" si="35">IF(I86="","",I86)</f>
        <v/>
      </c>
      <c r="P115" s="63" t="str">
        <f t="shared" ref="P115:P140" si="36">IF(L115="","",""",""")</f>
        <v/>
      </c>
      <c r="Q115" s="35" t="str">
        <f t="shared" ref="Q115:Q140" si="37">IF(J86="","",J86)</f>
        <v/>
      </c>
      <c r="R115" t="str">
        <f>IF(S115="",IF(L115="",")],",""")],"),"), ac(")</f>
        <v>)],</v>
      </c>
      <c r="S115" s="48" t="str">
        <f t="shared" ref="S115:S140" si="38">IF(K86="","",K86)</f>
        <v/>
      </c>
      <c r="T115" s="54" t="str">
        <f t="shared" ref="T115:T140" si="39">IF(S115="","",""",""")</f>
        <v/>
      </c>
      <c r="U115" s="54" t="str">
        <f t="shared" ref="U115:U140" si="40">IF(S115="","","cp")</f>
        <v/>
      </c>
      <c r="V115" s="31" t="str">
        <f t="shared" ref="V115:V140" si="41">IF(L86="","",L86)</f>
        <v/>
      </c>
      <c r="W115" s="54" t="str">
        <f t="shared" ref="W115:W140" si="42">IF(S115="","",""",""")</f>
        <v/>
      </c>
      <c r="X115" s="31" t="str">
        <f t="shared" ref="X115:X140" si="43">IF(M86="","",M86)</f>
        <v/>
      </c>
      <c r="Y115" s="5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55" t="s">
        <v>1229</v>
      </c>
      <c r="F116" s="56" t="str">
        <f t="shared" si="30"/>
        <v>Re</v>
      </c>
      <c r="G116" s="55" t="s">
        <v>1230</v>
      </c>
      <c r="H116" s="34">
        <f t="shared" ref="H116" si="47">IF(F87="","",F87)</f>
        <v>44</v>
      </c>
      <c r="I116" s="55" t="s">
        <v>1231</v>
      </c>
      <c r="J116" s="34" t="str">
        <f t="shared" ref="J116" si="48">IF(G87="","",G87)</f>
        <v>m</v>
      </c>
      <c r="K116" t="str">
        <f t="shared" si="31"/>
        <v>"</v>
      </c>
      <c r="L116" s="58" t="str">
        <f t="shared" si="32"/>
        <v/>
      </c>
      <c r="M116" s="64" t="str">
        <f t="shared" si="33"/>
        <v/>
      </c>
      <c r="N116" s="65" t="str">
        <f t="shared" si="34"/>
        <v/>
      </c>
      <c r="O116" s="36" t="str">
        <f t="shared" si="35"/>
        <v/>
      </c>
      <c r="P116" s="65" t="str">
        <f t="shared" si="36"/>
        <v/>
      </c>
      <c r="Q116" s="36" t="str">
        <f t="shared" si="37"/>
        <v/>
      </c>
      <c r="R116" t="str">
        <f t="shared" ref="R116:R140" si="49">IF(S116="",IF(L116="",")],",""")],"),"), ac(")</f>
        <v>)],</v>
      </c>
      <c r="S116" s="56" t="str">
        <f t="shared" si="38"/>
        <v/>
      </c>
      <c r="T116" s="55" t="str">
        <f t="shared" si="39"/>
        <v/>
      </c>
      <c r="U116" s="55" t="str">
        <f t="shared" si="40"/>
        <v/>
      </c>
      <c r="V116" s="34" t="str">
        <f t="shared" si="41"/>
        <v/>
      </c>
      <c r="W116" s="55" t="str">
        <f t="shared" si="42"/>
        <v/>
      </c>
      <c r="X116" s="34" t="str">
        <f t="shared" si="43"/>
        <v/>
      </c>
      <c r="Y116" s="55" t="str">
        <f t="shared" si="44"/>
        <v/>
      </c>
    </row>
    <row r="117" spans="1:28" ht="24" x14ac:dyDescent="0.55000000000000004">
      <c r="A117" s="13">
        <f t="shared" ref="A117:A140" si="50">+A116+1</f>
        <v>3</v>
      </c>
      <c r="B117" s="14" t="str">
        <f t="shared" si="45"/>
        <v>/* 3*/      [ac("Mi", "cp14","")],</v>
      </c>
      <c r="C117" s="14"/>
      <c r="D117" s="14">
        <f t="shared" si="46"/>
        <v>3</v>
      </c>
      <c r="E117" s="54" t="s">
        <v>1229</v>
      </c>
      <c r="F117" s="48" t="str">
        <f t="shared" si="30"/>
        <v>Mi</v>
      </c>
      <c r="G117" s="54" t="s">
        <v>1230</v>
      </c>
      <c r="H117" s="31">
        <f>IF(F88="","",F88)</f>
        <v>14</v>
      </c>
      <c r="I117" s="54" t="s">
        <v>1231</v>
      </c>
      <c r="J117" s="31" t="str">
        <f>IF(G88="","",G88)</f>
        <v/>
      </c>
      <c r="K117" t="str">
        <f t="shared" ref="K117:K140" si="51">IF(L117="","""","""), ac(""")</f>
        <v>"</v>
      </c>
      <c r="L117" s="57" t="str">
        <f t="shared" si="32"/>
        <v/>
      </c>
      <c r="M117" s="62" t="str">
        <f t="shared" si="33"/>
        <v/>
      </c>
      <c r="N117" s="63" t="str">
        <f t="shared" si="34"/>
        <v/>
      </c>
      <c r="O117" s="35" t="str">
        <f t="shared" si="35"/>
        <v/>
      </c>
      <c r="P117" s="63" t="str">
        <f t="shared" si="36"/>
        <v/>
      </c>
      <c r="Q117" s="35" t="str">
        <f t="shared" si="37"/>
        <v/>
      </c>
      <c r="R117" t="str">
        <f t="shared" si="49"/>
        <v>)],</v>
      </c>
      <c r="S117" s="48" t="str">
        <f t="shared" si="38"/>
        <v/>
      </c>
      <c r="T117" s="54" t="str">
        <f t="shared" si="39"/>
        <v/>
      </c>
      <c r="U117" s="54" t="str">
        <f t="shared" si="40"/>
        <v/>
      </c>
      <c r="V117" s="31" t="str">
        <f t="shared" si="41"/>
        <v/>
      </c>
      <c r="W117" s="54" t="str">
        <f t="shared" si="42"/>
        <v/>
      </c>
      <c r="X117" s="31" t="str">
        <f t="shared" si="43"/>
        <v/>
      </c>
      <c r="Y117" s="54" t="str">
        <f t="shared" si="44"/>
        <v/>
      </c>
    </row>
    <row r="118" spans="1:28" ht="24" x14ac:dyDescent="0.55000000000000004">
      <c r="A118" s="13">
        <f t="shared" si="50"/>
        <v>4</v>
      </c>
      <c r="B118" s="14" t="str">
        <f t="shared" si="45"/>
        <v>/* 4*/      [ac("La", "cp35","m")],</v>
      </c>
      <c r="C118" s="14"/>
      <c r="D118" s="14">
        <f t="shared" si="46"/>
        <v>4</v>
      </c>
      <c r="E118" s="55" t="s">
        <v>1229</v>
      </c>
      <c r="F118" s="56" t="str">
        <f t="shared" si="30"/>
        <v>La</v>
      </c>
      <c r="G118" s="55" t="s">
        <v>1230</v>
      </c>
      <c r="H118" s="34">
        <f t="shared" ref="H118" si="52">IF(F89="","",F89)</f>
        <v>35</v>
      </c>
      <c r="I118" s="55" t="s">
        <v>1231</v>
      </c>
      <c r="J118" s="34" t="str">
        <f t="shared" ref="J118" si="53">IF(G89="","",G89)</f>
        <v>m</v>
      </c>
      <c r="K118" t="str">
        <f t="shared" si="51"/>
        <v>"</v>
      </c>
      <c r="L118" s="58" t="str">
        <f t="shared" si="32"/>
        <v/>
      </c>
      <c r="M118" s="64" t="str">
        <f t="shared" si="33"/>
        <v/>
      </c>
      <c r="N118" s="65" t="str">
        <f t="shared" si="34"/>
        <v/>
      </c>
      <c r="O118" s="36" t="str">
        <f t="shared" si="35"/>
        <v/>
      </c>
      <c r="P118" s="65" t="str">
        <f t="shared" si="36"/>
        <v/>
      </c>
      <c r="Q118" s="36" t="str">
        <f t="shared" si="37"/>
        <v/>
      </c>
      <c r="R118" t="str">
        <f t="shared" si="49"/>
        <v>)],</v>
      </c>
      <c r="S118" s="56" t="str">
        <f t="shared" si="38"/>
        <v/>
      </c>
      <c r="T118" s="55" t="str">
        <f t="shared" si="39"/>
        <v/>
      </c>
      <c r="U118" s="55" t="str">
        <f t="shared" si="40"/>
        <v/>
      </c>
      <c r="V118" s="34" t="str">
        <f t="shared" si="41"/>
        <v/>
      </c>
      <c r="W118" s="55" t="str">
        <f t="shared" si="42"/>
        <v/>
      </c>
      <c r="X118" s="34" t="str">
        <f t="shared" si="43"/>
        <v/>
      </c>
      <c r="Y118" s="55" t="str">
        <f t="shared" si="44"/>
        <v/>
      </c>
    </row>
    <row r="119" spans="1:28" ht="24" x14ac:dyDescent="0.55000000000000004">
      <c r="A119" s="13">
        <f t="shared" si="50"/>
        <v>5</v>
      </c>
      <c r="B119" s="14" t="str">
        <f t="shared" si="45"/>
        <v>/* 5*/      [ac("Re", "cp2","m"), ac("Mi","cp77","")],</v>
      </c>
      <c r="C119" s="14"/>
      <c r="D119" s="14">
        <f t="shared" si="46"/>
        <v>5</v>
      </c>
      <c r="E119" s="54" t="s">
        <v>1229</v>
      </c>
      <c r="F119" s="48" t="str">
        <f t="shared" si="30"/>
        <v>Re</v>
      </c>
      <c r="G119" s="54" t="s">
        <v>1230</v>
      </c>
      <c r="H119" s="31">
        <f>IF(F90="","",F90)</f>
        <v>2</v>
      </c>
      <c r="I119" s="54" t="s">
        <v>1231</v>
      </c>
      <c r="J119" s="31" t="str">
        <f>IF(G90="","",G90)</f>
        <v>m</v>
      </c>
      <c r="K119" t="str">
        <f t="shared" si="51"/>
        <v>"), ac("</v>
      </c>
      <c r="L119" s="57" t="str">
        <f t="shared" si="32"/>
        <v>Mi</v>
      </c>
      <c r="M119" s="62" t="str">
        <f t="shared" si="33"/>
        <v>","</v>
      </c>
      <c r="N119" s="63" t="str">
        <f t="shared" si="34"/>
        <v>cp</v>
      </c>
      <c r="O119" s="35">
        <f t="shared" si="35"/>
        <v>77</v>
      </c>
      <c r="P119" s="63" t="str">
        <f t="shared" si="36"/>
        <v>","</v>
      </c>
      <c r="Q119" s="35" t="str">
        <f t="shared" si="37"/>
        <v/>
      </c>
      <c r="R119" t="str">
        <f t="shared" si="49"/>
        <v>")],</v>
      </c>
      <c r="S119" s="48" t="str">
        <f t="shared" si="38"/>
        <v/>
      </c>
      <c r="T119" s="54" t="str">
        <f t="shared" si="39"/>
        <v/>
      </c>
      <c r="U119" s="54" t="str">
        <f t="shared" si="40"/>
        <v/>
      </c>
      <c r="V119" s="31" t="str">
        <f t="shared" si="41"/>
        <v/>
      </c>
      <c r="W119" s="54" t="str">
        <f t="shared" si="42"/>
        <v/>
      </c>
      <c r="X119" s="31" t="str">
        <f t="shared" si="43"/>
        <v/>
      </c>
      <c r="Y119" s="54" t="str">
        <f t="shared" si="44"/>
        <v/>
      </c>
    </row>
    <row r="120" spans="1:28" ht="24" x14ac:dyDescent="0.55000000000000004">
      <c r="A120" s="13">
        <f t="shared" si="50"/>
        <v>6</v>
      </c>
      <c r="B120" s="14" t="str">
        <f t="shared" si="45"/>
        <v>/* 6*/      [ac("La", "cp2","m")],</v>
      </c>
      <c r="C120" s="14"/>
      <c r="D120" s="14">
        <f t="shared" si="46"/>
        <v>6</v>
      </c>
      <c r="E120" s="55" t="s">
        <v>1229</v>
      </c>
      <c r="F120" s="56" t="str">
        <f t="shared" si="30"/>
        <v>La</v>
      </c>
      <c r="G120" s="55" t="s">
        <v>1230</v>
      </c>
      <c r="H120" s="34">
        <f t="shared" ref="H120" si="54">IF(F91="","",F91)</f>
        <v>2</v>
      </c>
      <c r="I120" s="55" t="s">
        <v>1231</v>
      </c>
      <c r="J120" s="34" t="str">
        <f t="shared" ref="J120" si="55">IF(G91="","",G91)</f>
        <v>m</v>
      </c>
      <c r="K120" t="str">
        <f t="shared" si="51"/>
        <v>"</v>
      </c>
      <c r="L120" s="58" t="str">
        <f t="shared" si="32"/>
        <v/>
      </c>
      <c r="M120" s="64" t="str">
        <f t="shared" si="33"/>
        <v/>
      </c>
      <c r="N120" s="65" t="str">
        <f t="shared" si="34"/>
        <v/>
      </c>
      <c r="O120" s="36" t="str">
        <f t="shared" si="35"/>
        <v/>
      </c>
      <c r="P120" s="65" t="str">
        <f t="shared" si="36"/>
        <v/>
      </c>
      <c r="Q120" s="36" t="str">
        <f t="shared" si="37"/>
        <v/>
      </c>
      <c r="R120" t="str">
        <f t="shared" si="49"/>
        <v>)],</v>
      </c>
      <c r="S120" s="56" t="str">
        <f t="shared" si="38"/>
        <v/>
      </c>
      <c r="T120" s="55" t="str">
        <f t="shared" si="39"/>
        <v/>
      </c>
      <c r="U120" s="55" t="str">
        <f t="shared" si="40"/>
        <v/>
      </c>
      <c r="V120" s="34" t="str">
        <f t="shared" si="41"/>
        <v/>
      </c>
      <c r="W120" s="55" t="str">
        <f t="shared" si="42"/>
        <v/>
      </c>
      <c r="X120" s="34" t="str">
        <f t="shared" si="43"/>
        <v/>
      </c>
      <c r="Y120" s="55" t="str">
        <f t="shared" si="44"/>
        <v/>
      </c>
    </row>
    <row r="121" spans="1:28" ht="24" x14ac:dyDescent="0.55000000000000004">
      <c r="A121" s="13">
        <f t="shared" si="50"/>
        <v>7</v>
      </c>
      <c r="B121" s="14" t="str">
        <f t="shared" si="45"/>
        <v>/* 7*/      [ac("Re", "cp44","m")],</v>
      </c>
      <c r="C121" s="14"/>
      <c r="D121" s="14">
        <f t="shared" si="46"/>
        <v>7</v>
      </c>
      <c r="E121" s="54" t="s">
        <v>1229</v>
      </c>
      <c r="F121" s="48" t="str">
        <f t="shared" si="30"/>
        <v>Re</v>
      </c>
      <c r="G121" s="54" t="s">
        <v>1230</v>
      </c>
      <c r="H121" s="31">
        <f>IF(F92="","",F92)</f>
        <v>44</v>
      </c>
      <c r="I121" s="54" t="s">
        <v>1231</v>
      </c>
      <c r="J121" s="31" t="str">
        <f>IF(G92="","",G92)</f>
        <v>m</v>
      </c>
      <c r="K121" t="str">
        <f t="shared" si="51"/>
        <v>"</v>
      </c>
      <c r="L121" s="57" t="str">
        <f t="shared" si="32"/>
        <v/>
      </c>
      <c r="M121" s="62" t="str">
        <f t="shared" si="33"/>
        <v/>
      </c>
      <c r="N121" s="63" t="str">
        <f t="shared" si="34"/>
        <v/>
      </c>
      <c r="O121" s="35" t="str">
        <f t="shared" si="35"/>
        <v/>
      </c>
      <c r="P121" s="63" t="str">
        <f t="shared" si="36"/>
        <v/>
      </c>
      <c r="Q121" s="35" t="str">
        <f t="shared" si="37"/>
        <v/>
      </c>
      <c r="R121" t="str">
        <f t="shared" si="49"/>
        <v>)],</v>
      </c>
      <c r="S121" s="48" t="str">
        <f t="shared" si="38"/>
        <v/>
      </c>
      <c r="T121" s="54" t="str">
        <f t="shared" si="39"/>
        <v/>
      </c>
      <c r="U121" s="54" t="str">
        <f t="shared" si="40"/>
        <v/>
      </c>
      <c r="V121" s="31" t="str">
        <f t="shared" si="41"/>
        <v/>
      </c>
      <c r="W121" s="54" t="str">
        <f t="shared" si="42"/>
        <v/>
      </c>
      <c r="X121" s="31" t="str">
        <f t="shared" si="43"/>
        <v/>
      </c>
      <c r="Y121" s="54" t="str">
        <f t="shared" si="44"/>
        <v/>
      </c>
    </row>
    <row r="122" spans="1:28" ht="24" x14ac:dyDescent="0.55000000000000004">
      <c r="A122" s="13">
        <f t="shared" si="50"/>
        <v>8</v>
      </c>
      <c r="B122" s="14" t="str">
        <f t="shared" si="45"/>
        <v>/* 8*/      [ac("Mi", "cp14","")],</v>
      </c>
      <c r="C122" s="14"/>
      <c r="D122" s="14">
        <f t="shared" si="46"/>
        <v>8</v>
      </c>
      <c r="E122" s="55" t="s">
        <v>1229</v>
      </c>
      <c r="F122" s="56" t="str">
        <f t="shared" si="30"/>
        <v>Mi</v>
      </c>
      <c r="G122" s="55" t="s">
        <v>1230</v>
      </c>
      <c r="H122" s="34">
        <f t="shared" ref="H122" si="56">IF(F93="","",F93)</f>
        <v>14</v>
      </c>
      <c r="I122" s="55" t="s">
        <v>1231</v>
      </c>
      <c r="J122" s="34" t="str">
        <f t="shared" ref="J122" si="57">IF(G93="","",G93)</f>
        <v/>
      </c>
      <c r="K122" t="str">
        <f t="shared" si="51"/>
        <v>"</v>
      </c>
      <c r="L122" s="58" t="str">
        <f t="shared" si="32"/>
        <v/>
      </c>
      <c r="M122" s="64" t="str">
        <f t="shared" si="33"/>
        <v/>
      </c>
      <c r="N122" s="65" t="str">
        <f t="shared" si="34"/>
        <v/>
      </c>
      <c r="O122" s="36" t="str">
        <f t="shared" si="35"/>
        <v/>
      </c>
      <c r="P122" s="65" t="str">
        <f t="shared" si="36"/>
        <v/>
      </c>
      <c r="Q122" s="36" t="str">
        <f t="shared" si="37"/>
        <v/>
      </c>
      <c r="R122" t="str">
        <f t="shared" si="49"/>
        <v>)],</v>
      </c>
      <c r="S122" s="56" t="str">
        <f t="shared" si="38"/>
        <v/>
      </c>
      <c r="T122" s="55" t="str">
        <f t="shared" si="39"/>
        <v/>
      </c>
      <c r="U122" s="55" t="str">
        <f t="shared" si="40"/>
        <v/>
      </c>
      <c r="V122" s="34" t="str">
        <f t="shared" si="41"/>
        <v/>
      </c>
      <c r="W122" s="55" t="str">
        <f t="shared" si="42"/>
        <v/>
      </c>
      <c r="X122" s="34" t="str">
        <f t="shared" si="43"/>
        <v/>
      </c>
      <c r="Y122" s="55" t="str">
        <f t="shared" si="44"/>
        <v/>
      </c>
    </row>
    <row r="123" spans="1:28" ht="24" x14ac:dyDescent="0.55000000000000004">
      <c r="A123" s="13">
        <f t="shared" si="50"/>
        <v>9</v>
      </c>
      <c r="B123" s="14" t="str">
        <f t="shared" si="45"/>
        <v>/* 9*/      [ac("La", "cp35","m")],</v>
      </c>
      <c r="C123" s="14"/>
      <c r="D123" s="14">
        <f t="shared" si="46"/>
        <v>9</v>
      </c>
      <c r="E123" s="54" t="s">
        <v>1229</v>
      </c>
      <c r="F123" s="48" t="str">
        <f t="shared" si="30"/>
        <v>La</v>
      </c>
      <c r="G123" s="54" t="s">
        <v>1230</v>
      </c>
      <c r="H123" s="31">
        <f>IF(F94="","",F94)</f>
        <v>35</v>
      </c>
      <c r="I123" s="54" t="s">
        <v>1231</v>
      </c>
      <c r="J123" s="31" t="str">
        <f>IF(G94="","",G94)</f>
        <v>m</v>
      </c>
      <c r="K123" t="str">
        <f t="shared" si="51"/>
        <v>"</v>
      </c>
      <c r="L123" s="57" t="str">
        <f t="shared" si="32"/>
        <v/>
      </c>
      <c r="M123" s="62" t="str">
        <f t="shared" si="33"/>
        <v/>
      </c>
      <c r="N123" s="63" t="str">
        <f t="shared" si="34"/>
        <v/>
      </c>
      <c r="O123" s="35" t="str">
        <f t="shared" si="35"/>
        <v/>
      </c>
      <c r="P123" s="63" t="str">
        <f t="shared" si="36"/>
        <v/>
      </c>
      <c r="Q123" s="35" t="str">
        <f t="shared" si="37"/>
        <v/>
      </c>
      <c r="R123" t="str">
        <f t="shared" si="49"/>
        <v>)],</v>
      </c>
      <c r="S123" s="48" t="str">
        <f t="shared" si="38"/>
        <v/>
      </c>
      <c r="T123" s="54" t="str">
        <f t="shared" si="39"/>
        <v/>
      </c>
      <c r="U123" s="54" t="str">
        <f t="shared" si="40"/>
        <v/>
      </c>
      <c r="V123" s="31" t="str">
        <f t="shared" si="41"/>
        <v/>
      </c>
      <c r="W123" s="54" t="str">
        <f t="shared" si="42"/>
        <v/>
      </c>
      <c r="X123" s="31" t="str">
        <f t="shared" si="43"/>
        <v/>
      </c>
      <c r="Y123" s="54" t="str">
        <f t="shared" si="44"/>
        <v/>
      </c>
    </row>
    <row r="124" spans="1:28" ht="24" x14ac:dyDescent="0.55000000000000004">
      <c r="A124" s="13">
        <f t="shared" si="50"/>
        <v>10</v>
      </c>
      <c r="B124" s="14" t="str">
        <f t="shared" si="45"/>
        <v>/* 10*/      [ac("Re", "cp2","m"), ac("Mi","cp77","")],</v>
      </c>
      <c r="C124" s="14"/>
      <c r="D124" s="14">
        <f t="shared" si="46"/>
        <v>10</v>
      </c>
      <c r="E124" s="55" t="s">
        <v>1229</v>
      </c>
      <c r="F124" s="56" t="str">
        <f t="shared" si="30"/>
        <v>Re</v>
      </c>
      <c r="G124" s="55" t="s">
        <v>1230</v>
      </c>
      <c r="H124" s="34">
        <f t="shared" ref="H124" si="58">IF(F95="","",F95)</f>
        <v>2</v>
      </c>
      <c r="I124" s="55" t="s">
        <v>1231</v>
      </c>
      <c r="J124" s="34" t="str">
        <f t="shared" ref="J124" si="59">IF(G95="","",G95)</f>
        <v>m</v>
      </c>
      <c r="K124" t="str">
        <f t="shared" si="51"/>
        <v>"), ac("</v>
      </c>
      <c r="L124" s="58" t="str">
        <f t="shared" si="32"/>
        <v>Mi</v>
      </c>
      <c r="M124" s="64" t="str">
        <f t="shared" si="33"/>
        <v>","</v>
      </c>
      <c r="N124" s="65" t="str">
        <f t="shared" si="34"/>
        <v>cp</v>
      </c>
      <c r="O124" s="36">
        <f t="shared" si="35"/>
        <v>77</v>
      </c>
      <c r="P124" s="65" t="str">
        <f t="shared" si="36"/>
        <v>","</v>
      </c>
      <c r="Q124" s="36" t="str">
        <f t="shared" si="37"/>
        <v/>
      </c>
      <c r="R124" t="str">
        <f t="shared" si="49"/>
        <v>")],</v>
      </c>
      <c r="S124" s="56" t="str">
        <f t="shared" si="38"/>
        <v/>
      </c>
      <c r="T124" s="55" t="str">
        <f t="shared" si="39"/>
        <v/>
      </c>
      <c r="U124" s="55" t="str">
        <f t="shared" si="40"/>
        <v/>
      </c>
      <c r="V124" s="34" t="str">
        <f t="shared" si="41"/>
        <v/>
      </c>
      <c r="W124" s="55" t="str">
        <f t="shared" si="42"/>
        <v/>
      </c>
      <c r="X124" s="34" t="str">
        <f t="shared" si="43"/>
        <v/>
      </c>
      <c r="Y124" s="55" t="str">
        <f t="shared" si="44"/>
        <v/>
      </c>
    </row>
    <row r="125" spans="1:28" ht="24" x14ac:dyDescent="0.55000000000000004">
      <c r="A125" s="13">
        <f t="shared" si="50"/>
        <v>11</v>
      </c>
      <c r="B125" s="14" t="str">
        <f t="shared" si="45"/>
        <v>/* 11*/      [ac("La", "cp2","m")],</v>
      </c>
      <c r="C125" s="14"/>
      <c r="D125" s="14">
        <f t="shared" si="46"/>
        <v>11</v>
      </c>
      <c r="E125" s="54" t="s">
        <v>1229</v>
      </c>
      <c r="F125" s="48" t="str">
        <f t="shared" si="30"/>
        <v>La</v>
      </c>
      <c r="G125" s="54" t="s">
        <v>1230</v>
      </c>
      <c r="H125" s="31">
        <f>IF(F96="","",F96)</f>
        <v>2</v>
      </c>
      <c r="I125" s="54" t="s">
        <v>1231</v>
      </c>
      <c r="J125" s="31" t="str">
        <f>IF(G96="","",G96)</f>
        <v>m</v>
      </c>
      <c r="K125" t="str">
        <f t="shared" si="51"/>
        <v>"</v>
      </c>
      <c r="L125" s="57" t="str">
        <f t="shared" si="32"/>
        <v/>
      </c>
      <c r="M125" s="62" t="str">
        <f t="shared" si="33"/>
        <v/>
      </c>
      <c r="N125" s="63" t="str">
        <f t="shared" si="34"/>
        <v/>
      </c>
      <c r="O125" s="35" t="str">
        <f t="shared" si="35"/>
        <v/>
      </c>
      <c r="P125" s="63" t="str">
        <f t="shared" si="36"/>
        <v/>
      </c>
      <c r="Q125" s="35" t="str">
        <f t="shared" si="37"/>
        <v/>
      </c>
      <c r="R125" t="str">
        <f t="shared" si="49"/>
        <v>)],</v>
      </c>
      <c r="S125" s="48" t="str">
        <f t="shared" si="38"/>
        <v/>
      </c>
      <c r="T125" s="54" t="str">
        <f t="shared" si="39"/>
        <v/>
      </c>
      <c r="U125" s="54" t="str">
        <f t="shared" si="40"/>
        <v/>
      </c>
      <c r="V125" s="31" t="str">
        <f t="shared" si="41"/>
        <v/>
      </c>
      <c r="W125" s="54" t="str">
        <f t="shared" si="42"/>
        <v/>
      </c>
      <c r="X125" s="31" t="str">
        <f t="shared" si="43"/>
        <v/>
      </c>
      <c r="Y125" s="54" t="str">
        <f t="shared" si="44"/>
        <v/>
      </c>
    </row>
    <row r="126" spans="1:28" ht="24" x14ac:dyDescent="0.55000000000000004">
      <c r="A126" s="13">
        <f t="shared" si="50"/>
        <v>12</v>
      </c>
      <c r="B126" s="14" t="str">
        <f t="shared" si="45"/>
        <v>/* 12*/      [ac("Re", "cp44","m")],</v>
      </c>
      <c r="C126" s="14"/>
      <c r="D126" s="14">
        <f t="shared" si="46"/>
        <v>12</v>
      </c>
      <c r="E126" s="55" t="s">
        <v>1229</v>
      </c>
      <c r="F126" s="56" t="str">
        <f t="shared" si="30"/>
        <v>Re</v>
      </c>
      <c r="G126" s="55" t="s">
        <v>1230</v>
      </c>
      <c r="H126" s="34">
        <f t="shared" ref="H126" si="60">IF(F97="","",F97)</f>
        <v>44</v>
      </c>
      <c r="I126" s="55" t="s">
        <v>1231</v>
      </c>
      <c r="J126" s="34" t="str">
        <f t="shared" ref="J126" si="61">IF(G97="","",G97)</f>
        <v>m</v>
      </c>
      <c r="K126" t="str">
        <f t="shared" si="51"/>
        <v>"</v>
      </c>
      <c r="L126" s="58" t="str">
        <f t="shared" si="32"/>
        <v/>
      </c>
      <c r="M126" s="64" t="str">
        <f t="shared" si="33"/>
        <v/>
      </c>
      <c r="N126" s="65" t="str">
        <f t="shared" si="34"/>
        <v/>
      </c>
      <c r="O126" s="36" t="str">
        <f t="shared" si="35"/>
        <v/>
      </c>
      <c r="P126" s="65" t="str">
        <f t="shared" si="36"/>
        <v/>
      </c>
      <c r="Q126" s="36" t="str">
        <f t="shared" si="37"/>
        <v/>
      </c>
      <c r="R126" t="str">
        <f t="shared" si="49"/>
        <v>)],</v>
      </c>
      <c r="S126" s="56" t="str">
        <f t="shared" si="38"/>
        <v/>
      </c>
      <c r="T126" s="55" t="str">
        <f t="shared" si="39"/>
        <v/>
      </c>
      <c r="U126" s="55" t="str">
        <f t="shared" si="40"/>
        <v/>
      </c>
      <c r="V126" s="34" t="str">
        <f t="shared" si="41"/>
        <v/>
      </c>
      <c r="W126" s="55" t="str">
        <f t="shared" si="42"/>
        <v/>
      </c>
      <c r="X126" s="34" t="str">
        <f t="shared" si="43"/>
        <v/>
      </c>
      <c r="Y126" s="55" t="str">
        <f t="shared" si="44"/>
        <v/>
      </c>
    </row>
    <row r="127" spans="1:28" ht="24" x14ac:dyDescent="0.55000000000000004">
      <c r="A127" s="13">
        <f t="shared" si="50"/>
        <v>13</v>
      </c>
      <c r="B127" s="14" t="str">
        <f t="shared" si="45"/>
        <v>/* 13*/      [ac("Mi", "cp14","")],</v>
      </c>
      <c r="C127" s="14"/>
      <c r="D127" s="14">
        <f t="shared" si="46"/>
        <v>13</v>
      </c>
      <c r="E127" s="54" t="s">
        <v>1229</v>
      </c>
      <c r="F127" s="48" t="str">
        <f t="shared" si="30"/>
        <v>Mi</v>
      </c>
      <c r="G127" s="54" t="s">
        <v>1230</v>
      </c>
      <c r="H127" s="31">
        <f>IF(F98="","",F98)</f>
        <v>14</v>
      </c>
      <c r="I127" s="54" t="s">
        <v>1231</v>
      </c>
      <c r="J127" s="31" t="str">
        <f>IF(G98="","",G98)</f>
        <v/>
      </c>
      <c r="K127" t="str">
        <f t="shared" si="51"/>
        <v>"</v>
      </c>
      <c r="L127" s="57" t="str">
        <f t="shared" si="32"/>
        <v/>
      </c>
      <c r="M127" s="62" t="str">
        <f t="shared" si="33"/>
        <v/>
      </c>
      <c r="N127" s="63" t="str">
        <f t="shared" si="34"/>
        <v/>
      </c>
      <c r="O127" s="35" t="str">
        <f t="shared" si="35"/>
        <v/>
      </c>
      <c r="P127" s="63" t="str">
        <f t="shared" si="36"/>
        <v/>
      </c>
      <c r="Q127" s="35" t="str">
        <f t="shared" si="37"/>
        <v/>
      </c>
      <c r="R127" t="str">
        <f t="shared" si="49"/>
        <v>)],</v>
      </c>
      <c r="S127" s="48" t="str">
        <f t="shared" si="38"/>
        <v/>
      </c>
      <c r="T127" s="54" t="str">
        <f t="shared" si="39"/>
        <v/>
      </c>
      <c r="U127" s="54" t="str">
        <f t="shared" si="40"/>
        <v/>
      </c>
      <c r="V127" s="31" t="str">
        <f t="shared" si="41"/>
        <v/>
      </c>
      <c r="W127" s="54" t="str">
        <f t="shared" si="42"/>
        <v/>
      </c>
      <c r="X127" s="31" t="str">
        <f t="shared" si="43"/>
        <v/>
      </c>
      <c r="Y127" s="54" t="str">
        <f t="shared" si="44"/>
        <v/>
      </c>
    </row>
    <row r="128" spans="1:28" ht="24" x14ac:dyDescent="0.55000000000000004">
      <c r="A128" s="13">
        <f t="shared" si="50"/>
        <v>14</v>
      </c>
      <c r="B128" s="14" t="str">
        <f t="shared" si="45"/>
        <v>/* 14*/      [ac("La", "cp35","m")],</v>
      </c>
      <c r="C128" s="14"/>
      <c r="D128" s="14">
        <f t="shared" si="46"/>
        <v>14</v>
      </c>
      <c r="E128" s="55" t="s">
        <v>1229</v>
      </c>
      <c r="F128" s="56" t="str">
        <f t="shared" si="30"/>
        <v>La</v>
      </c>
      <c r="G128" s="55" t="s">
        <v>1230</v>
      </c>
      <c r="H128" s="34">
        <f t="shared" ref="H128" si="62">IF(F99="","",F99)</f>
        <v>35</v>
      </c>
      <c r="I128" s="55" t="s">
        <v>1231</v>
      </c>
      <c r="J128" s="34" t="str">
        <f t="shared" ref="J128" si="63">IF(G99="","",G99)</f>
        <v>m</v>
      </c>
      <c r="K128" t="str">
        <f t="shared" si="51"/>
        <v>"</v>
      </c>
      <c r="L128" s="58" t="str">
        <f t="shared" si="32"/>
        <v/>
      </c>
      <c r="M128" s="64" t="str">
        <f t="shared" si="33"/>
        <v/>
      </c>
      <c r="N128" s="65" t="str">
        <f t="shared" si="34"/>
        <v/>
      </c>
      <c r="O128" s="36" t="str">
        <f t="shared" si="35"/>
        <v/>
      </c>
      <c r="P128" s="65" t="str">
        <f t="shared" si="36"/>
        <v/>
      </c>
      <c r="Q128" s="36" t="str">
        <f t="shared" si="37"/>
        <v/>
      </c>
      <c r="R128" t="str">
        <f t="shared" si="49"/>
        <v>)],</v>
      </c>
      <c r="S128" s="56" t="str">
        <f t="shared" si="38"/>
        <v/>
      </c>
      <c r="T128" s="55" t="str">
        <f t="shared" si="39"/>
        <v/>
      </c>
      <c r="U128" s="55" t="str">
        <f t="shared" si="40"/>
        <v/>
      </c>
      <c r="V128" s="34" t="str">
        <f t="shared" si="41"/>
        <v/>
      </c>
      <c r="W128" s="55" t="str">
        <f t="shared" si="42"/>
        <v/>
      </c>
      <c r="X128" s="34" t="str">
        <f t="shared" si="43"/>
        <v/>
      </c>
      <c r="Y128" s="55" t="str">
        <f t="shared" si="44"/>
        <v/>
      </c>
    </row>
    <row r="129" spans="1:25" ht="24" x14ac:dyDescent="0.55000000000000004">
      <c r="A129" s="13">
        <f t="shared" si="50"/>
        <v>15</v>
      </c>
      <c r="B129" s="14" t="str">
        <f t="shared" si="45"/>
        <v>/* 15*/      [ac("Re", "cp2","m"), ac("Mi","cp77","")],</v>
      </c>
      <c r="C129" s="14"/>
      <c r="D129" s="14">
        <f t="shared" si="46"/>
        <v>15</v>
      </c>
      <c r="E129" s="54" t="s">
        <v>1229</v>
      </c>
      <c r="F129" s="48" t="str">
        <f t="shared" si="30"/>
        <v>Re</v>
      </c>
      <c r="G129" s="54" t="s">
        <v>1230</v>
      </c>
      <c r="H129" s="31">
        <f>IF(F100="","",F100)</f>
        <v>2</v>
      </c>
      <c r="I129" s="54" t="s">
        <v>1231</v>
      </c>
      <c r="J129" s="31" t="str">
        <f>IF(G100="","",G100)</f>
        <v>m</v>
      </c>
      <c r="K129" t="str">
        <f t="shared" si="51"/>
        <v>"), ac("</v>
      </c>
      <c r="L129" s="57" t="str">
        <f t="shared" si="32"/>
        <v>Mi</v>
      </c>
      <c r="M129" s="62" t="str">
        <f t="shared" si="33"/>
        <v>","</v>
      </c>
      <c r="N129" s="63" t="str">
        <f t="shared" si="34"/>
        <v>cp</v>
      </c>
      <c r="O129" s="35">
        <f t="shared" si="35"/>
        <v>77</v>
      </c>
      <c r="P129" s="63" t="str">
        <f t="shared" si="36"/>
        <v>","</v>
      </c>
      <c r="Q129" s="35" t="str">
        <f t="shared" si="37"/>
        <v/>
      </c>
      <c r="R129" t="str">
        <f t="shared" si="49"/>
        <v>")],</v>
      </c>
      <c r="S129" s="48" t="str">
        <f t="shared" si="38"/>
        <v/>
      </c>
      <c r="T129" s="54" t="str">
        <f t="shared" si="39"/>
        <v/>
      </c>
      <c r="U129" s="54" t="str">
        <f t="shared" si="40"/>
        <v/>
      </c>
      <c r="V129" s="31" t="str">
        <f t="shared" si="41"/>
        <v/>
      </c>
      <c r="W129" s="54" t="str">
        <f t="shared" si="42"/>
        <v/>
      </c>
      <c r="X129" s="31" t="str">
        <f t="shared" si="43"/>
        <v/>
      </c>
      <c r="Y129" s="54" t="str">
        <f t="shared" si="44"/>
        <v/>
      </c>
    </row>
    <row r="130" spans="1:25" ht="24" x14ac:dyDescent="0.55000000000000004">
      <c r="A130" s="13">
        <f t="shared" si="50"/>
        <v>16</v>
      </c>
      <c r="B130" s="14" t="str">
        <f t="shared" si="45"/>
        <v>/* 16*/      [ac("La", "cp2","m")],</v>
      </c>
      <c r="C130" s="14"/>
      <c r="D130" s="14">
        <f t="shared" si="46"/>
        <v>16</v>
      </c>
      <c r="E130" s="55" t="s">
        <v>1229</v>
      </c>
      <c r="F130" s="56" t="str">
        <f t="shared" si="30"/>
        <v>La</v>
      </c>
      <c r="G130" s="55" t="s">
        <v>1230</v>
      </c>
      <c r="H130" s="34">
        <f t="shared" ref="H130" si="64">IF(F101="","",F101)</f>
        <v>2</v>
      </c>
      <c r="I130" s="55" t="s">
        <v>1231</v>
      </c>
      <c r="J130" s="34" t="str">
        <f t="shared" ref="J130" si="65">IF(G101="","",G101)</f>
        <v>m</v>
      </c>
      <c r="K130" t="str">
        <f t="shared" si="51"/>
        <v>"</v>
      </c>
      <c r="L130" s="58" t="str">
        <f t="shared" si="32"/>
        <v/>
      </c>
      <c r="M130" s="64" t="str">
        <f t="shared" si="33"/>
        <v/>
      </c>
      <c r="N130" s="65" t="str">
        <f t="shared" si="34"/>
        <v/>
      </c>
      <c r="O130" s="36" t="str">
        <f t="shared" si="35"/>
        <v/>
      </c>
      <c r="P130" s="65" t="str">
        <f t="shared" si="36"/>
        <v/>
      </c>
      <c r="Q130" s="36" t="str">
        <f t="shared" si="37"/>
        <v/>
      </c>
      <c r="R130" t="str">
        <f t="shared" si="49"/>
        <v>)],</v>
      </c>
      <c r="S130" s="56" t="str">
        <f t="shared" si="38"/>
        <v/>
      </c>
      <c r="T130" s="55" t="str">
        <f t="shared" si="39"/>
        <v/>
      </c>
      <c r="U130" s="55" t="str">
        <f t="shared" si="40"/>
        <v/>
      </c>
      <c r="V130" s="34" t="str">
        <f t="shared" si="41"/>
        <v/>
      </c>
      <c r="W130" s="55" t="str">
        <f t="shared" si="42"/>
        <v/>
      </c>
      <c r="X130" s="34" t="str">
        <f t="shared" si="43"/>
        <v/>
      </c>
      <c r="Y130" s="55" t="str">
        <f t="shared" si="44"/>
        <v/>
      </c>
    </row>
    <row r="131" spans="1:25" ht="24" x14ac:dyDescent="0.55000000000000004">
      <c r="A131" s="13">
        <f t="shared" si="50"/>
        <v>17</v>
      </c>
      <c r="B131" s="14" t="str">
        <f t="shared" si="45"/>
        <v>/* 17*/      [ac("Re", "cp44","m")],</v>
      </c>
      <c r="C131" s="14"/>
      <c r="D131" s="14">
        <f t="shared" si="46"/>
        <v>17</v>
      </c>
      <c r="E131" s="54" t="s">
        <v>1229</v>
      </c>
      <c r="F131" s="48" t="str">
        <f t="shared" si="30"/>
        <v>Re</v>
      </c>
      <c r="G131" s="54" t="s">
        <v>1230</v>
      </c>
      <c r="H131" s="31">
        <f>IF(F102="","",F102)</f>
        <v>44</v>
      </c>
      <c r="I131" s="54" t="s">
        <v>1231</v>
      </c>
      <c r="J131" s="31" t="str">
        <f>IF(G102="","",G102)</f>
        <v>m</v>
      </c>
      <c r="K131" t="str">
        <f t="shared" si="51"/>
        <v>"</v>
      </c>
      <c r="L131" s="57" t="str">
        <f t="shared" si="32"/>
        <v/>
      </c>
      <c r="M131" s="62" t="str">
        <f t="shared" si="33"/>
        <v/>
      </c>
      <c r="N131" s="63" t="str">
        <f t="shared" si="34"/>
        <v/>
      </c>
      <c r="O131" s="35" t="str">
        <f t="shared" si="35"/>
        <v/>
      </c>
      <c r="P131" s="63" t="str">
        <f t="shared" si="36"/>
        <v/>
      </c>
      <c r="Q131" s="35" t="str">
        <f t="shared" si="37"/>
        <v/>
      </c>
      <c r="R131" t="str">
        <f t="shared" si="49"/>
        <v>)],</v>
      </c>
      <c r="S131" s="48" t="str">
        <f t="shared" si="38"/>
        <v/>
      </c>
      <c r="T131" s="54" t="str">
        <f t="shared" si="39"/>
        <v/>
      </c>
      <c r="U131" s="54" t="str">
        <f t="shared" si="40"/>
        <v/>
      </c>
      <c r="V131" s="31" t="str">
        <f t="shared" si="41"/>
        <v/>
      </c>
      <c r="W131" s="54" t="str">
        <f t="shared" si="42"/>
        <v/>
      </c>
      <c r="X131" s="31" t="str">
        <f t="shared" si="43"/>
        <v/>
      </c>
      <c r="Y131" s="54" t="str">
        <f t="shared" si="44"/>
        <v/>
      </c>
    </row>
    <row r="132" spans="1:25" ht="24" x14ac:dyDescent="0.55000000000000004">
      <c r="A132" s="13">
        <f t="shared" si="50"/>
        <v>18</v>
      </c>
      <c r="B132" s="14" t="str">
        <f t="shared" si="45"/>
        <v>/* 18*/      [ac("Mi", "cp14","")],</v>
      </c>
      <c r="C132" s="14"/>
      <c r="D132" s="14">
        <f t="shared" si="46"/>
        <v>18</v>
      </c>
      <c r="E132" s="55" t="s">
        <v>1229</v>
      </c>
      <c r="F132" s="56" t="str">
        <f t="shared" si="30"/>
        <v>Mi</v>
      </c>
      <c r="G132" s="55" t="s">
        <v>1230</v>
      </c>
      <c r="H132" s="34">
        <f t="shared" ref="H132" si="66">IF(F103="","",F103)</f>
        <v>14</v>
      </c>
      <c r="I132" s="55" t="s">
        <v>1231</v>
      </c>
      <c r="J132" s="34" t="str">
        <f t="shared" ref="J132" si="67">IF(G103="","",G103)</f>
        <v/>
      </c>
      <c r="K132" t="str">
        <f t="shared" si="51"/>
        <v>"</v>
      </c>
      <c r="L132" s="58" t="str">
        <f t="shared" si="32"/>
        <v/>
      </c>
      <c r="M132" s="64" t="str">
        <f t="shared" si="33"/>
        <v/>
      </c>
      <c r="N132" s="65" t="str">
        <f t="shared" si="34"/>
        <v/>
      </c>
      <c r="O132" s="36" t="str">
        <f t="shared" si="35"/>
        <v/>
      </c>
      <c r="P132" s="65" t="str">
        <f t="shared" si="36"/>
        <v/>
      </c>
      <c r="Q132" s="36" t="str">
        <f t="shared" si="37"/>
        <v/>
      </c>
      <c r="R132" t="str">
        <f t="shared" si="49"/>
        <v>)],</v>
      </c>
      <c r="S132" s="56" t="str">
        <f t="shared" si="38"/>
        <v/>
      </c>
      <c r="T132" s="55" t="str">
        <f t="shared" si="39"/>
        <v/>
      </c>
      <c r="U132" s="55" t="str">
        <f t="shared" si="40"/>
        <v/>
      </c>
      <c r="V132" s="34" t="str">
        <f t="shared" si="41"/>
        <v/>
      </c>
      <c r="W132" s="55" t="str">
        <f t="shared" si="42"/>
        <v/>
      </c>
      <c r="X132" s="34" t="str">
        <f t="shared" si="43"/>
        <v/>
      </c>
      <c r="Y132" s="55" t="str">
        <f t="shared" si="44"/>
        <v/>
      </c>
    </row>
    <row r="133" spans="1:25" ht="24" x14ac:dyDescent="0.55000000000000004">
      <c r="A133" s="13">
        <f t="shared" si="50"/>
        <v>19</v>
      </c>
      <c r="B133" s="14" t="str">
        <f t="shared" si="45"/>
        <v>/* 19*/      [ac("La", "cp35","m")],</v>
      </c>
      <c r="C133" s="14"/>
      <c r="D133" s="14">
        <f t="shared" si="46"/>
        <v>19</v>
      </c>
      <c r="E133" s="54" t="s">
        <v>1229</v>
      </c>
      <c r="F133" s="48" t="str">
        <f t="shared" si="30"/>
        <v>La</v>
      </c>
      <c r="G133" s="54" t="s">
        <v>1230</v>
      </c>
      <c r="H133" s="31">
        <f>IF(F104="","",F104)</f>
        <v>35</v>
      </c>
      <c r="I133" s="54" t="s">
        <v>1231</v>
      </c>
      <c r="J133" s="31" t="str">
        <f>IF(G104="","",G104)</f>
        <v>m</v>
      </c>
      <c r="K133" t="str">
        <f t="shared" si="51"/>
        <v>"</v>
      </c>
      <c r="L133" s="57" t="str">
        <f t="shared" si="32"/>
        <v/>
      </c>
      <c r="M133" s="62" t="str">
        <f t="shared" si="33"/>
        <v/>
      </c>
      <c r="N133" s="63" t="str">
        <f t="shared" si="34"/>
        <v/>
      </c>
      <c r="O133" s="35" t="str">
        <f t="shared" si="35"/>
        <v/>
      </c>
      <c r="P133" s="63" t="str">
        <f t="shared" si="36"/>
        <v/>
      </c>
      <c r="Q133" s="35" t="str">
        <f t="shared" si="37"/>
        <v/>
      </c>
      <c r="R133" t="str">
        <f t="shared" si="49"/>
        <v>)],</v>
      </c>
      <c r="S133" s="48" t="str">
        <f t="shared" si="38"/>
        <v/>
      </c>
      <c r="T133" s="54" t="str">
        <f t="shared" si="39"/>
        <v/>
      </c>
      <c r="U133" s="54" t="str">
        <f t="shared" si="40"/>
        <v/>
      </c>
      <c r="V133" s="31" t="str">
        <f t="shared" si="41"/>
        <v/>
      </c>
      <c r="W133" s="54" t="str">
        <f t="shared" si="42"/>
        <v/>
      </c>
      <c r="X133" s="31" t="str">
        <f t="shared" si="43"/>
        <v/>
      </c>
      <c r="Y133" s="54" t="str">
        <f t="shared" si="44"/>
        <v/>
      </c>
    </row>
    <row r="134" spans="1:25" ht="24" x14ac:dyDescent="0.55000000000000004">
      <c r="A134" s="13">
        <f t="shared" si="50"/>
        <v>20</v>
      </c>
      <c r="B134" s="14" t="str">
        <f t="shared" si="45"/>
        <v>/* 20*/      [ac("Re", "cp2","m"), ac("Mi","cp77","")],</v>
      </c>
      <c r="C134" s="14"/>
      <c r="D134" s="14">
        <f t="shared" si="46"/>
        <v>20</v>
      </c>
      <c r="E134" s="55" t="s">
        <v>1229</v>
      </c>
      <c r="F134" s="56" t="str">
        <f t="shared" si="30"/>
        <v>Re</v>
      </c>
      <c r="G134" s="55" t="s">
        <v>1230</v>
      </c>
      <c r="H134" s="34">
        <f t="shared" ref="H134" si="68">IF(F105="","",F105)</f>
        <v>2</v>
      </c>
      <c r="I134" s="55" t="s">
        <v>1231</v>
      </c>
      <c r="J134" s="34" t="str">
        <f t="shared" ref="J134" si="69">IF(G105="","",G105)</f>
        <v>m</v>
      </c>
      <c r="K134" t="str">
        <f t="shared" si="51"/>
        <v>"), ac("</v>
      </c>
      <c r="L134" s="58" t="str">
        <f t="shared" si="32"/>
        <v>Mi</v>
      </c>
      <c r="M134" s="64" t="str">
        <f t="shared" si="33"/>
        <v>","</v>
      </c>
      <c r="N134" s="65" t="str">
        <f t="shared" si="34"/>
        <v>cp</v>
      </c>
      <c r="O134" s="36">
        <f t="shared" si="35"/>
        <v>77</v>
      </c>
      <c r="P134" s="65" t="str">
        <f t="shared" si="36"/>
        <v>","</v>
      </c>
      <c r="Q134" s="36" t="str">
        <f t="shared" si="37"/>
        <v/>
      </c>
      <c r="R134" t="str">
        <f t="shared" si="49"/>
        <v>")],</v>
      </c>
      <c r="S134" s="56" t="str">
        <f t="shared" si="38"/>
        <v/>
      </c>
      <c r="T134" s="55" t="str">
        <f t="shared" si="39"/>
        <v/>
      </c>
      <c r="U134" s="55" t="str">
        <f t="shared" si="40"/>
        <v/>
      </c>
      <c r="V134" s="34" t="str">
        <f t="shared" si="41"/>
        <v/>
      </c>
      <c r="W134" s="55" t="str">
        <f t="shared" si="42"/>
        <v/>
      </c>
      <c r="X134" s="34" t="str">
        <f t="shared" si="43"/>
        <v/>
      </c>
      <c r="Y134" s="55" t="str">
        <f t="shared" si="44"/>
        <v/>
      </c>
    </row>
    <row r="135" spans="1:25" ht="24" hidden="1" x14ac:dyDescent="0.55000000000000004">
      <c r="A135" s="13">
        <f t="shared" si="50"/>
        <v>21</v>
      </c>
      <c r="B135" s="14" t="str">
        <f t="shared" si="45"/>
        <v>/* 21*/      [ac("", "cp","")],</v>
      </c>
      <c r="C135" s="14"/>
      <c r="D135" s="14"/>
      <c r="E135" s="54" t="s">
        <v>1229</v>
      </c>
      <c r="F135" s="48" t="str">
        <f t="shared" si="30"/>
        <v/>
      </c>
      <c r="G135" s="54" t="s">
        <v>1230</v>
      </c>
      <c r="H135" s="31" t="str">
        <f>IF(F106="","",F106)</f>
        <v/>
      </c>
      <c r="I135" s="54" t="s">
        <v>1231</v>
      </c>
      <c r="J135" s="31" t="str">
        <f>IF(G106="","",G106)</f>
        <v/>
      </c>
      <c r="K135" t="str">
        <f t="shared" si="51"/>
        <v>"</v>
      </c>
      <c r="L135" s="57" t="str">
        <f t="shared" si="32"/>
        <v/>
      </c>
      <c r="M135" s="62" t="str">
        <f t="shared" si="33"/>
        <v/>
      </c>
      <c r="N135" s="63" t="str">
        <f t="shared" si="34"/>
        <v/>
      </c>
      <c r="O135" s="35" t="str">
        <f t="shared" si="35"/>
        <v/>
      </c>
      <c r="P135" s="63" t="str">
        <f t="shared" si="36"/>
        <v/>
      </c>
      <c r="Q135" s="35" t="str">
        <f t="shared" si="37"/>
        <v/>
      </c>
      <c r="R135" t="str">
        <f t="shared" si="49"/>
        <v>)],</v>
      </c>
      <c r="S135" s="48" t="str">
        <f t="shared" si="38"/>
        <v/>
      </c>
      <c r="T135" s="54" t="str">
        <f t="shared" si="39"/>
        <v/>
      </c>
      <c r="U135" s="54" t="str">
        <f t="shared" si="40"/>
        <v/>
      </c>
      <c r="V135" s="31" t="str">
        <f t="shared" si="41"/>
        <v/>
      </c>
      <c r="W135" s="54" t="str">
        <f t="shared" si="42"/>
        <v/>
      </c>
      <c r="X135" s="31" t="str">
        <f t="shared" si="43"/>
        <v/>
      </c>
      <c r="Y135" s="54" t="str">
        <f t="shared" si="44"/>
        <v/>
      </c>
    </row>
    <row r="136" spans="1:25" ht="24" hidden="1" x14ac:dyDescent="0.55000000000000004">
      <c r="A136" s="13">
        <f t="shared" si="50"/>
        <v>22</v>
      </c>
      <c r="B136" s="14" t="str">
        <f t="shared" si="45"/>
        <v>/* 22*/      [ac("", "cp","")],</v>
      </c>
      <c r="C136" s="14"/>
      <c r="D136" s="14"/>
      <c r="E136" s="55" t="s">
        <v>1229</v>
      </c>
      <c r="F136" s="56" t="str">
        <f t="shared" si="30"/>
        <v/>
      </c>
      <c r="G136" s="55" t="s">
        <v>1230</v>
      </c>
      <c r="H136" s="34" t="str">
        <f t="shared" ref="H136" si="70">IF(F107="","",F107)</f>
        <v/>
      </c>
      <c r="I136" s="55" t="s">
        <v>1231</v>
      </c>
      <c r="J136" s="34" t="str">
        <f t="shared" ref="J136" si="71">IF(G107="","",G107)</f>
        <v/>
      </c>
      <c r="K136" t="str">
        <f t="shared" si="51"/>
        <v>"</v>
      </c>
      <c r="L136" s="58" t="str">
        <f t="shared" si="32"/>
        <v/>
      </c>
      <c r="M136" s="64" t="str">
        <f t="shared" si="33"/>
        <v/>
      </c>
      <c r="N136" s="65" t="str">
        <f t="shared" si="34"/>
        <v/>
      </c>
      <c r="O136" s="36" t="str">
        <f t="shared" si="35"/>
        <v/>
      </c>
      <c r="P136" s="65" t="str">
        <f t="shared" si="36"/>
        <v/>
      </c>
      <c r="Q136" s="36" t="str">
        <f t="shared" si="37"/>
        <v/>
      </c>
      <c r="R136" t="str">
        <f t="shared" si="49"/>
        <v>)],</v>
      </c>
      <c r="S136" s="56" t="str">
        <f t="shared" si="38"/>
        <v/>
      </c>
      <c r="T136" s="55" t="str">
        <f t="shared" si="39"/>
        <v/>
      </c>
      <c r="U136" s="55" t="str">
        <f t="shared" si="40"/>
        <v/>
      </c>
      <c r="V136" s="34" t="str">
        <f t="shared" si="41"/>
        <v/>
      </c>
      <c r="W136" s="55" t="str">
        <f t="shared" si="42"/>
        <v/>
      </c>
      <c r="X136" s="34" t="str">
        <f t="shared" si="43"/>
        <v/>
      </c>
      <c r="Y136" s="55" t="str">
        <f t="shared" si="44"/>
        <v/>
      </c>
    </row>
    <row r="137" spans="1:25" ht="24" hidden="1" x14ac:dyDescent="0.55000000000000004">
      <c r="A137" s="13">
        <f t="shared" si="50"/>
        <v>23</v>
      </c>
      <c r="B137" s="14" t="str">
        <f t="shared" si="45"/>
        <v>/* 23*/      [ac("", "cp","")],</v>
      </c>
      <c r="C137" s="14"/>
      <c r="D137" s="14"/>
      <c r="E137" s="54" t="s">
        <v>1229</v>
      </c>
      <c r="F137" s="48" t="str">
        <f t="shared" si="30"/>
        <v/>
      </c>
      <c r="G137" s="54" t="s">
        <v>1230</v>
      </c>
      <c r="H137" s="31" t="str">
        <f>IF(F108="","",F108)</f>
        <v/>
      </c>
      <c r="I137" s="54" t="s">
        <v>1231</v>
      </c>
      <c r="J137" s="31" t="str">
        <f>IF(G108="","",G108)</f>
        <v/>
      </c>
      <c r="K137" t="str">
        <f t="shared" si="51"/>
        <v>"</v>
      </c>
      <c r="L137" s="57" t="str">
        <f t="shared" si="32"/>
        <v/>
      </c>
      <c r="M137" s="62" t="str">
        <f t="shared" si="33"/>
        <v/>
      </c>
      <c r="N137" s="63" t="str">
        <f t="shared" si="34"/>
        <v/>
      </c>
      <c r="O137" s="35" t="str">
        <f t="shared" si="35"/>
        <v/>
      </c>
      <c r="P137" s="63" t="str">
        <f t="shared" si="36"/>
        <v/>
      </c>
      <c r="Q137" s="35" t="str">
        <f t="shared" si="37"/>
        <v/>
      </c>
      <c r="R137" t="str">
        <f t="shared" si="49"/>
        <v>)],</v>
      </c>
      <c r="S137" s="48" t="str">
        <f t="shared" si="38"/>
        <v/>
      </c>
      <c r="T137" s="54" t="str">
        <f t="shared" si="39"/>
        <v/>
      </c>
      <c r="U137" s="54" t="str">
        <f t="shared" si="40"/>
        <v/>
      </c>
      <c r="V137" s="31" t="str">
        <f t="shared" si="41"/>
        <v/>
      </c>
      <c r="W137" s="54" t="str">
        <f t="shared" si="42"/>
        <v/>
      </c>
      <c r="X137" s="31" t="str">
        <f t="shared" si="43"/>
        <v/>
      </c>
      <c r="Y137" s="54" t="str">
        <f t="shared" si="44"/>
        <v/>
      </c>
    </row>
    <row r="138" spans="1:25" ht="24" hidden="1" x14ac:dyDescent="0.55000000000000004">
      <c r="A138" s="13">
        <f t="shared" si="50"/>
        <v>24</v>
      </c>
      <c r="B138" s="14" t="str">
        <f t="shared" si="45"/>
        <v>/* 24*/      [ac("", "cp","")],</v>
      </c>
      <c r="C138" s="14"/>
      <c r="D138" s="14"/>
      <c r="E138" s="55" t="s">
        <v>1229</v>
      </c>
      <c r="F138" s="56" t="str">
        <f t="shared" si="30"/>
        <v/>
      </c>
      <c r="G138" s="55" t="s">
        <v>1230</v>
      </c>
      <c r="H138" s="34" t="str">
        <f t="shared" ref="H138" si="72">IF(F109="","",F109)</f>
        <v/>
      </c>
      <c r="I138" s="55" t="s">
        <v>1231</v>
      </c>
      <c r="J138" s="34" t="str">
        <f t="shared" ref="J138" si="73">IF(G109="","",G109)</f>
        <v/>
      </c>
      <c r="K138" t="str">
        <f t="shared" si="51"/>
        <v>"</v>
      </c>
      <c r="L138" s="58" t="str">
        <f t="shared" si="32"/>
        <v/>
      </c>
      <c r="M138" s="64" t="str">
        <f t="shared" si="33"/>
        <v/>
      </c>
      <c r="N138" s="65" t="str">
        <f t="shared" si="34"/>
        <v/>
      </c>
      <c r="O138" s="36" t="str">
        <f t="shared" si="35"/>
        <v/>
      </c>
      <c r="P138" s="65" t="str">
        <f t="shared" si="36"/>
        <v/>
      </c>
      <c r="Q138" s="36" t="str">
        <f t="shared" si="37"/>
        <v/>
      </c>
      <c r="R138" t="str">
        <f t="shared" si="49"/>
        <v>)],</v>
      </c>
      <c r="S138" s="56" t="str">
        <f t="shared" si="38"/>
        <v/>
      </c>
      <c r="T138" s="55" t="str">
        <f t="shared" si="39"/>
        <v/>
      </c>
      <c r="U138" s="55" t="str">
        <f t="shared" si="40"/>
        <v/>
      </c>
      <c r="V138" s="34" t="str">
        <f t="shared" si="41"/>
        <v/>
      </c>
      <c r="W138" s="55" t="str">
        <f t="shared" si="42"/>
        <v/>
      </c>
      <c r="X138" s="34" t="str">
        <f t="shared" si="43"/>
        <v/>
      </c>
      <c r="Y138" s="55" t="str">
        <f t="shared" si="44"/>
        <v/>
      </c>
    </row>
    <row r="139" spans="1:25" ht="24" hidden="1" x14ac:dyDescent="0.55000000000000004">
      <c r="A139" s="13">
        <f t="shared" si="50"/>
        <v>25</v>
      </c>
      <c r="B139" s="14" t="str">
        <f t="shared" si="45"/>
        <v>/* 25*/      [ac("", "cp","")],</v>
      </c>
      <c r="C139" s="14"/>
      <c r="D139" s="14"/>
      <c r="E139" s="54" t="s">
        <v>1229</v>
      </c>
      <c r="F139" s="48" t="str">
        <f t="shared" si="30"/>
        <v/>
      </c>
      <c r="G139" s="54" t="s">
        <v>1230</v>
      </c>
      <c r="H139" s="31" t="str">
        <f>IF(F110="","",F110)</f>
        <v/>
      </c>
      <c r="I139" s="54" t="s">
        <v>1231</v>
      </c>
      <c r="J139" s="31" t="str">
        <f>IF(G110="","",G110)</f>
        <v/>
      </c>
      <c r="K139" t="str">
        <f t="shared" si="51"/>
        <v>"</v>
      </c>
      <c r="L139" s="57" t="str">
        <f t="shared" si="32"/>
        <v/>
      </c>
      <c r="M139" s="62" t="str">
        <f t="shared" si="33"/>
        <v/>
      </c>
      <c r="N139" s="63" t="str">
        <f t="shared" si="34"/>
        <v/>
      </c>
      <c r="O139" s="35" t="str">
        <f t="shared" si="35"/>
        <v/>
      </c>
      <c r="P139" s="63" t="str">
        <f t="shared" si="36"/>
        <v/>
      </c>
      <c r="Q139" s="35" t="str">
        <f t="shared" si="37"/>
        <v/>
      </c>
      <c r="R139" t="str">
        <f t="shared" si="49"/>
        <v>)],</v>
      </c>
      <c r="S139" s="48" t="str">
        <f t="shared" si="38"/>
        <v/>
      </c>
      <c r="T139" s="54" t="str">
        <f t="shared" si="39"/>
        <v/>
      </c>
      <c r="U139" s="54" t="str">
        <f t="shared" si="40"/>
        <v/>
      </c>
      <c r="V139" s="31" t="str">
        <f t="shared" si="41"/>
        <v/>
      </c>
      <c r="W139" s="54" t="str">
        <f t="shared" si="42"/>
        <v/>
      </c>
      <c r="X139" s="31" t="str">
        <f t="shared" si="43"/>
        <v/>
      </c>
      <c r="Y139" s="54" t="str">
        <f t="shared" si="44"/>
        <v/>
      </c>
    </row>
    <row r="140" spans="1:25" ht="24" hidden="1" x14ac:dyDescent="0.55000000000000004">
      <c r="A140" s="13">
        <f t="shared" si="50"/>
        <v>26</v>
      </c>
      <c r="B140" s="14" t="str">
        <f t="shared" si="45"/>
        <v>/* 26*/      [ac("", "cp","")],</v>
      </c>
      <c r="C140" s="14"/>
      <c r="D140" s="14"/>
      <c r="E140" s="55" t="s">
        <v>1229</v>
      </c>
      <c r="F140" s="56" t="str">
        <f t="shared" si="30"/>
        <v/>
      </c>
      <c r="G140" s="55" t="s">
        <v>1230</v>
      </c>
      <c r="H140" s="34" t="str">
        <f t="shared" ref="H140" si="74">IF(F111="","",F111)</f>
        <v/>
      </c>
      <c r="I140" s="55" t="s">
        <v>1231</v>
      </c>
      <c r="J140" s="34" t="str">
        <f t="shared" ref="J140" si="75">IF(G111="","",G111)</f>
        <v/>
      </c>
      <c r="K140" t="str">
        <f t="shared" si="51"/>
        <v>"</v>
      </c>
      <c r="L140" s="58" t="str">
        <f t="shared" si="32"/>
        <v/>
      </c>
      <c r="M140" s="64" t="str">
        <f t="shared" si="33"/>
        <v/>
      </c>
      <c r="N140" s="65" t="str">
        <f t="shared" si="34"/>
        <v/>
      </c>
      <c r="O140" s="36" t="str">
        <f t="shared" si="35"/>
        <v/>
      </c>
      <c r="P140" s="65" t="str">
        <f t="shared" si="36"/>
        <v/>
      </c>
      <c r="Q140" s="36" t="str">
        <f t="shared" si="37"/>
        <v/>
      </c>
      <c r="R140" t="str">
        <f t="shared" si="49"/>
        <v>)],</v>
      </c>
      <c r="S140" s="56" t="str">
        <f t="shared" si="38"/>
        <v/>
      </c>
      <c r="T140" s="55" t="str">
        <f t="shared" si="39"/>
        <v/>
      </c>
      <c r="U140" s="55" t="str">
        <f t="shared" si="40"/>
        <v/>
      </c>
      <c r="V140" s="34" t="str">
        <f t="shared" si="41"/>
        <v/>
      </c>
      <c r="W140" s="55" t="str">
        <f t="shared" si="42"/>
        <v/>
      </c>
      <c r="X140" s="34" t="str">
        <f t="shared" si="43"/>
        <v/>
      </c>
      <c r="Y140" s="55" t="str">
        <f t="shared" si="44"/>
        <v/>
      </c>
    </row>
    <row r="141" spans="1:25" x14ac:dyDescent="0.55000000000000004">
      <c r="B141" s="14" t="s">
        <v>1249</v>
      </c>
      <c r="M141" s="29"/>
      <c r="N141" s="66"/>
      <c r="P141" s="67"/>
    </row>
    <row r="142" spans="1:25" x14ac:dyDescent="0.55000000000000004">
      <c r="B142" s="14" t="s">
        <v>1250</v>
      </c>
      <c r="M142" s="29"/>
      <c r="N142" s="66"/>
    </row>
    <row r="144" spans="1:25" x14ac:dyDescent="0.55000000000000004">
      <c r="B144" s="14" t="s">
        <v>1252</v>
      </c>
    </row>
    <row r="145" spans="2:2" x14ac:dyDescent="0.55000000000000004">
      <c r="B145" s="14" t="s">
        <v>1253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90625" style="14" customWidth="1"/>
    <col min="3" max="3" width="68.7265625" style="13" customWidth="1"/>
    <col min="4" max="4" width="6.6328125" style="13" customWidth="1"/>
    <col min="5" max="5" width="8.7265625" customWidth="1"/>
    <col min="6" max="9" width="8.7265625" style="15" customWidth="1"/>
    <col min="10" max="10" width="8.7265625" style="32" customWidth="1"/>
    <col min="11" max="11" width="8.7265625" customWidth="1"/>
    <col min="12" max="12" width="8.7265625" style="15" customWidth="1"/>
    <col min="13" max="13" width="8.7265625" customWidth="1"/>
    <col min="14" max="14" width="8.7265625" style="52" customWidth="1"/>
    <col min="15" max="15" width="8.7265625" style="15" customWidth="1"/>
    <col min="16" max="16" width="8.7265625" style="61" customWidth="1"/>
    <col min="17" max="17" width="8.7265625" style="32" customWidth="1"/>
    <col min="18" max="18" width="8.7265625" style="5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1285</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1254</v>
      </c>
      <c r="D23" s="13">
        <v>1</v>
      </c>
      <c r="E23" s="42" t="s">
        <v>1123</v>
      </c>
      <c r="F23" s="43">
        <v>2</v>
      </c>
      <c r="G23" s="44" t="s">
        <v>1232</v>
      </c>
      <c r="H23" s="40" t="s">
        <v>1178</v>
      </c>
      <c r="I23" s="37">
        <v>98</v>
      </c>
      <c r="J23" s="38" t="s">
        <v>1232</v>
      </c>
      <c r="K23" s="42"/>
      <c r="L23" s="43"/>
      <c r="M23" s="44"/>
      <c r="O23"/>
      <c r="Q23" s="15"/>
      <c r="S23" s="32"/>
    </row>
    <row r="24" spans="1:19" ht="27" x14ac:dyDescent="0.65">
      <c r="A24" s="13">
        <f>+A23+1</f>
        <v>2</v>
      </c>
      <c r="B24" s="14" t="str">
        <f>_xlfn.CONCAT("/* ",A24," */", "        ","""", C24,"""",",")</f>
        <v>/* 2 */        "hermanos, vivamos aceptando las tribulaciones,",</v>
      </c>
      <c r="C24" s="13" t="s">
        <v>1255</v>
      </c>
      <c r="D24" s="13">
        <v>2</v>
      </c>
      <c r="E24" s="45" t="s">
        <v>1117</v>
      </c>
      <c r="F24" s="46">
        <v>10</v>
      </c>
      <c r="G24" s="47"/>
      <c r="H24" s="41" t="s">
        <v>1123</v>
      </c>
      <c r="I24" s="39">
        <v>99</v>
      </c>
      <c r="J24" s="39" t="s">
        <v>1232</v>
      </c>
      <c r="K24" s="45"/>
      <c r="L24" s="47"/>
      <c r="M24" s="47"/>
      <c r="O24"/>
      <c r="Q24" s="15"/>
      <c r="S24" s="32"/>
    </row>
    <row r="25" spans="1:19" ht="27" x14ac:dyDescent="0.65">
      <c r="A25" s="13">
        <f t="shared" ref="A25:A49" si="0">+A24+1</f>
        <v>3</v>
      </c>
      <c r="B25" s="14" t="str">
        <f>_xlfn.CONCAT("/* ",A25," */", "        ","""", C25,"""",",")</f>
        <v>/* 3 */        "necesidades, angustias y fatigas,",</v>
      </c>
      <c r="C25" s="13" t="s">
        <v>1256</v>
      </c>
      <c r="D25" s="13">
        <v>3</v>
      </c>
      <c r="E25" s="42" t="s">
        <v>1178</v>
      </c>
      <c r="F25" s="43">
        <v>2</v>
      </c>
      <c r="G25" s="44" t="s">
        <v>1232</v>
      </c>
      <c r="H25" s="40" t="s">
        <v>1117</v>
      </c>
      <c r="I25" s="37">
        <v>65</v>
      </c>
      <c r="J25" s="38"/>
      <c r="K25" s="42"/>
      <c r="L25" s="43"/>
      <c r="M25" s="44"/>
      <c r="O25"/>
      <c r="Q25" s="15"/>
      <c r="S25" s="32"/>
    </row>
    <row r="26" spans="1:19" ht="27" x14ac:dyDescent="0.65">
      <c r="A26" s="13">
        <f t="shared" si="0"/>
        <v>4</v>
      </c>
      <c r="B26" s="14" t="str">
        <f t="shared" ref="B26:B49" si="1">_xlfn.CONCAT("/* ",A26," */", "        ","""", C26,"""",",")</f>
        <v>/* 4 */        "viviendo en pureza, paciencia y bondad,",</v>
      </c>
      <c r="C26" s="13" t="s">
        <v>1257</v>
      </c>
      <c r="D26" s="13">
        <f>+D25+1</f>
        <v>4</v>
      </c>
      <c r="E26" s="45" t="s">
        <v>1178</v>
      </c>
      <c r="F26" s="46">
        <v>2</v>
      </c>
      <c r="G26" s="47" t="s">
        <v>1232</v>
      </c>
      <c r="H26" s="41" t="s">
        <v>1117</v>
      </c>
      <c r="I26" s="39">
        <v>84</v>
      </c>
      <c r="J26" s="39"/>
      <c r="K26" s="45"/>
      <c r="L26" s="47"/>
      <c r="M26" s="47"/>
      <c r="O26"/>
      <c r="Q26" s="15"/>
      <c r="S26" s="32"/>
    </row>
    <row r="27" spans="1:19" ht="27" x14ac:dyDescent="0.65">
      <c r="A27" s="13">
        <f t="shared" si="0"/>
        <v>5</v>
      </c>
      <c r="B27" s="14" t="str">
        <f t="shared" si="1"/>
        <v>/* 5 */        "en el Espíritu Santo, y en el poder de Dios,",</v>
      </c>
      <c r="C27" s="13" t="s">
        <v>1258</v>
      </c>
      <c r="D27" s="13">
        <f t="shared" ref="D27:D49" si="2">+D26+1</f>
        <v>5</v>
      </c>
      <c r="E27" s="42" t="s">
        <v>1150</v>
      </c>
      <c r="F27" s="43">
        <v>15</v>
      </c>
      <c r="G27" s="44"/>
      <c r="H27" s="40" t="s">
        <v>1117</v>
      </c>
      <c r="I27" s="37">
        <v>90</v>
      </c>
      <c r="J27" s="38"/>
      <c r="K27" s="42"/>
      <c r="L27" s="43"/>
      <c r="M27" s="44"/>
      <c r="O27"/>
      <c r="Q27" s="15"/>
      <c r="S27" s="32"/>
    </row>
    <row r="28" spans="1:19" ht="27" x14ac:dyDescent="0.65">
      <c r="A28" s="13">
        <f t="shared" si="0"/>
        <v>6</v>
      </c>
      <c r="B28" s="14" t="str">
        <f t="shared" si="1"/>
        <v>/* 6 */        "con las armas de la justicia,",</v>
      </c>
      <c r="C28" s="13" t="s">
        <v>1259</v>
      </c>
      <c r="D28" s="13">
        <f t="shared" si="2"/>
        <v>6</v>
      </c>
      <c r="E28" s="45" t="s">
        <v>1150</v>
      </c>
      <c r="F28" s="46">
        <v>53</v>
      </c>
      <c r="G28" s="47"/>
      <c r="H28" s="41"/>
      <c r="I28" s="39"/>
      <c r="J28" s="39"/>
      <c r="K28" s="45"/>
      <c r="L28" s="47"/>
      <c r="M28" s="47"/>
      <c r="O28"/>
      <c r="Q28" s="15"/>
      <c r="S28" s="32"/>
    </row>
    <row r="29" spans="1:19" ht="27" x14ac:dyDescent="0.65">
      <c r="A29" s="13">
        <f t="shared" si="0"/>
        <v>7</v>
      </c>
      <c r="B29" s="14" t="str">
        <f t="shared" si="1"/>
        <v>/* 7 */        "las de la derecha y las de la izquierda.",</v>
      </c>
      <c r="C29" s="13" t="s">
        <v>1260</v>
      </c>
      <c r="D29" s="13">
        <f t="shared" si="2"/>
        <v>7</v>
      </c>
      <c r="E29" s="42" t="s">
        <v>1117</v>
      </c>
      <c r="F29" s="43">
        <v>75</v>
      </c>
      <c r="G29" s="44"/>
      <c r="H29" s="40"/>
      <c r="I29" s="37"/>
      <c r="J29" s="38"/>
      <c r="K29" s="42"/>
      <c r="L29" s="43"/>
      <c r="M29" s="44"/>
      <c r="O29"/>
      <c r="Q29" s="15"/>
      <c r="S29" s="32"/>
    </row>
    <row r="30" spans="1:19" ht="27" x14ac:dyDescent="0.65">
      <c r="A30" s="13">
        <f t="shared" si="0"/>
        <v>8</v>
      </c>
      <c r="B30" s="14" t="str">
        <f t="shared" si="1"/>
        <v>/* 8 */        "En calumnias y en buena fama,",</v>
      </c>
      <c r="C30" s="13" t="s">
        <v>1261</v>
      </c>
      <c r="D30" s="13">
        <f t="shared" si="2"/>
        <v>8</v>
      </c>
      <c r="E30" s="45" t="s">
        <v>1178</v>
      </c>
      <c r="F30" s="46">
        <v>2</v>
      </c>
      <c r="G30" s="47" t="s">
        <v>1232</v>
      </c>
      <c r="H30" s="41" t="s">
        <v>1117</v>
      </c>
      <c r="I30" s="39">
        <v>60</v>
      </c>
      <c r="J30" s="39"/>
      <c r="K30" s="45"/>
      <c r="L30" s="47"/>
      <c r="M30" s="47"/>
      <c r="O30"/>
      <c r="Q30" s="15"/>
      <c r="S30" s="32"/>
    </row>
    <row r="31" spans="1:19" ht="27" x14ac:dyDescent="0.65">
      <c r="A31" s="13">
        <f t="shared" si="0"/>
        <v>9</v>
      </c>
      <c r="B31" s="14" t="str">
        <f t="shared" si="1"/>
        <v>/* 9 */        "en gloria e ignominia,",</v>
      </c>
      <c r="C31" s="13" t="s">
        <v>1262</v>
      </c>
      <c r="D31" s="13">
        <f t="shared" si="2"/>
        <v>9</v>
      </c>
      <c r="E31" s="42" t="s">
        <v>1178</v>
      </c>
      <c r="F31" s="43">
        <v>2</v>
      </c>
      <c r="G31" s="44" t="s">
        <v>1232</v>
      </c>
      <c r="H31" s="40" t="s">
        <v>1117</v>
      </c>
      <c r="I31" s="37">
        <v>38</v>
      </c>
      <c r="J31" s="38"/>
      <c r="K31" s="42"/>
      <c r="L31" s="43"/>
      <c r="M31" s="44"/>
      <c r="O31"/>
      <c r="Q31" s="15"/>
      <c r="S31" s="32"/>
    </row>
    <row r="32" spans="1:19" ht="27" x14ac:dyDescent="0.65">
      <c r="A32" s="13">
        <f t="shared" si="0"/>
        <v>10</v>
      </c>
      <c r="B32" s="14" t="str">
        <f t="shared" si="1"/>
        <v>/* 10 */        "como pobres, aunque enriqueciendo a muchos;",</v>
      </c>
      <c r="C32" s="13" t="s">
        <v>1263</v>
      </c>
      <c r="D32" s="13">
        <f t="shared" si="2"/>
        <v>10</v>
      </c>
      <c r="E32" s="45" t="s">
        <v>1178</v>
      </c>
      <c r="F32" s="46">
        <v>16</v>
      </c>
      <c r="G32" s="47" t="s">
        <v>1232</v>
      </c>
      <c r="H32" s="41" t="s">
        <v>1117</v>
      </c>
      <c r="I32" s="39">
        <v>69</v>
      </c>
      <c r="J32" s="39"/>
      <c r="K32" s="45"/>
      <c r="L32" s="47"/>
      <c r="M32" s="47"/>
      <c r="O32"/>
      <c r="Q32" s="15"/>
      <c r="S32" s="32"/>
    </row>
    <row r="33" spans="1:19" ht="27" x14ac:dyDescent="0.65">
      <c r="A33" s="13">
        <f t="shared" si="0"/>
        <v>11</v>
      </c>
      <c r="B33" s="14" t="str">
        <f t="shared" si="1"/>
        <v>/* 11 */        "como quienes nada tienen,",</v>
      </c>
      <c r="C33" s="13" t="s">
        <v>1264</v>
      </c>
      <c r="D33" s="13">
        <f t="shared" si="2"/>
        <v>11</v>
      </c>
      <c r="E33" s="42" t="s">
        <v>1150</v>
      </c>
      <c r="F33" s="43">
        <v>47</v>
      </c>
      <c r="G33" s="44"/>
      <c r="H33" s="40"/>
      <c r="I33" s="37"/>
      <c r="J33" s="38"/>
      <c r="K33" s="42"/>
      <c r="L33" s="43"/>
      <c r="M33" s="44"/>
      <c r="O33"/>
      <c r="Q33" s="15"/>
      <c r="S33" s="32"/>
    </row>
    <row r="34" spans="1:19" ht="27" x14ac:dyDescent="0.65">
      <c r="A34" s="13">
        <f t="shared" si="0"/>
        <v>12</v>
      </c>
      <c r="B34" s="14" t="str">
        <f t="shared" si="1"/>
        <v>/* 12 */        "aunque lo poseemos todo.",</v>
      </c>
      <c r="C34" s="13" t="s">
        <v>1265</v>
      </c>
      <c r="D34" s="13">
        <f t="shared" si="2"/>
        <v>12</v>
      </c>
      <c r="E34" s="45" t="s">
        <v>1117</v>
      </c>
      <c r="F34" s="46">
        <v>50</v>
      </c>
      <c r="G34" s="47"/>
      <c r="H34" s="41"/>
      <c r="I34" s="39"/>
      <c r="J34" s="39"/>
      <c r="K34" s="45"/>
      <c r="L34" s="47"/>
      <c r="M34" s="47"/>
      <c r="O34"/>
      <c r="Q34" s="15"/>
      <c r="S34" s="32"/>
    </row>
    <row r="35" spans="1:19" ht="27" x14ac:dyDescent="0.65">
      <c r="A35" s="13">
        <f t="shared" si="0"/>
        <v>13</v>
      </c>
      <c r="B35" s="14" t="str">
        <f t="shared" si="1"/>
        <v>/* 13 */        "Hermanos, os hemos hablado con franqueza,",</v>
      </c>
      <c r="C35" s="13" t="s">
        <v>1266</v>
      </c>
      <c r="D35" s="13">
        <f t="shared" si="2"/>
        <v>13</v>
      </c>
      <c r="E35" s="42" t="s">
        <v>1123</v>
      </c>
      <c r="F35" s="43">
        <v>2</v>
      </c>
      <c r="G35" s="44">
        <v>7</v>
      </c>
      <c r="H35" s="40" t="s">
        <v>1178</v>
      </c>
      <c r="I35" s="37">
        <v>94</v>
      </c>
      <c r="J35" s="38" t="s">
        <v>1232</v>
      </c>
      <c r="K35" s="42"/>
      <c r="L35" s="43"/>
      <c r="M35" s="44"/>
      <c r="O35"/>
      <c r="Q35" s="15"/>
      <c r="S35" s="32"/>
    </row>
    <row r="36" spans="1:19" ht="27" x14ac:dyDescent="0.65">
      <c r="A36" s="13">
        <f t="shared" si="0"/>
        <v>14</v>
      </c>
      <c r="B36" s="14" t="str">
        <f t="shared" si="1"/>
        <v>/* 14 */        "os hemos hablado en toda verdad.",</v>
      </c>
      <c r="C36" s="13" t="s">
        <v>1267</v>
      </c>
      <c r="D36" s="13">
        <f t="shared" si="2"/>
        <v>14</v>
      </c>
      <c r="E36" s="45" t="s">
        <v>1117</v>
      </c>
      <c r="F36" s="46">
        <v>71</v>
      </c>
      <c r="G36" s="47"/>
      <c r="H36" s="41"/>
      <c r="I36" s="39"/>
      <c r="J36" s="39"/>
      <c r="K36" s="45"/>
      <c r="L36" s="47"/>
      <c r="M36" s="47"/>
      <c r="O36"/>
      <c r="Q36" s="15"/>
      <c r="S36" s="32"/>
    </row>
    <row r="37" spans="1:19" ht="27" x14ac:dyDescent="0.65">
      <c r="A37" s="13">
        <f t="shared" si="0"/>
        <v>15</v>
      </c>
      <c r="B37" s="14" t="str">
        <f t="shared" si="1"/>
        <v>/* 15 */        "No unciros al yugo desigual con los paganos.",</v>
      </c>
      <c r="C37" s="13" t="s">
        <v>1268</v>
      </c>
      <c r="D37" s="13">
        <f t="shared" si="2"/>
        <v>15</v>
      </c>
      <c r="E37" s="42" t="s">
        <v>1178</v>
      </c>
      <c r="F37" s="43">
        <v>2</v>
      </c>
      <c r="G37" s="44" t="s">
        <v>1232</v>
      </c>
      <c r="H37" s="40" t="s">
        <v>1117</v>
      </c>
      <c r="I37" s="37">
        <v>90</v>
      </c>
      <c r="J37" s="38"/>
      <c r="K37" s="42"/>
      <c r="L37" s="43"/>
      <c r="M37" s="44"/>
      <c r="O37"/>
      <c r="Q37" s="15"/>
      <c r="S37" s="32"/>
    </row>
    <row r="38" spans="1:19" ht="27" x14ac:dyDescent="0.65">
      <c r="A38" s="13">
        <f t="shared" si="0"/>
        <v>16</v>
      </c>
      <c r="B38" s="14" t="str">
        <f t="shared" si="1"/>
        <v>/* 16 */        "¿Qué participación hay entre el fiel y el infiel?",</v>
      </c>
      <c r="C38" s="13" t="s">
        <v>1269</v>
      </c>
      <c r="D38" s="13">
        <f t="shared" si="2"/>
        <v>16</v>
      </c>
      <c r="E38" s="45" t="s">
        <v>1178</v>
      </c>
      <c r="F38" s="46">
        <v>2</v>
      </c>
      <c r="G38" s="47" t="s">
        <v>1232</v>
      </c>
      <c r="H38" s="41" t="s">
        <v>1117</v>
      </c>
      <c r="I38" s="39">
        <v>98</v>
      </c>
      <c r="J38" s="39"/>
      <c r="K38" s="45"/>
      <c r="L38" s="47"/>
      <c r="M38" s="47"/>
      <c r="O38"/>
      <c r="Q38" s="15"/>
      <c r="S38" s="32"/>
    </row>
    <row r="39" spans="1:19" ht="27" x14ac:dyDescent="0.65">
      <c r="A39" s="13">
        <f t="shared" si="0"/>
        <v>17</v>
      </c>
      <c r="B39" s="14" t="str">
        <f t="shared" si="1"/>
        <v>/* 17 */        "¿Qué unión entre el santuario de Dios",</v>
      </c>
      <c r="C39" s="13" t="s">
        <v>1270</v>
      </c>
      <c r="D39" s="13">
        <f t="shared" si="2"/>
        <v>17</v>
      </c>
      <c r="E39" s="42" t="s">
        <v>1150</v>
      </c>
      <c r="F39" s="43">
        <v>81</v>
      </c>
      <c r="G39" s="44"/>
      <c r="H39" s="40"/>
      <c r="I39" s="37"/>
      <c r="J39" s="38"/>
      <c r="K39" s="42"/>
      <c r="L39" s="43"/>
      <c r="M39" s="44"/>
      <c r="O39"/>
      <c r="Q39" s="15"/>
      <c r="S39" s="32"/>
    </row>
    <row r="40" spans="1:19" ht="27" outlineLevel="1" x14ac:dyDescent="0.65">
      <c r="A40" s="13">
        <f t="shared" si="0"/>
        <v>18</v>
      </c>
      <c r="B40" s="14" t="str">
        <f t="shared" si="1"/>
        <v>/* 18 */        "y el santuario de los ídolos?",</v>
      </c>
      <c r="C40" s="13" t="s">
        <v>1271</v>
      </c>
      <c r="D40" s="13">
        <f t="shared" si="2"/>
        <v>18</v>
      </c>
      <c r="E40" s="45" t="s">
        <v>1117</v>
      </c>
      <c r="F40" s="46">
        <v>47</v>
      </c>
      <c r="G40" s="47"/>
      <c r="H40" s="41"/>
      <c r="I40" s="39"/>
      <c r="J40" s="39"/>
      <c r="K40" s="45"/>
      <c r="L40" s="47"/>
      <c r="M40" s="47"/>
      <c r="O40"/>
      <c r="Q40" s="15"/>
      <c r="S40" s="32"/>
    </row>
    <row r="41" spans="1:19" ht="27" outlineLevel="1" x14ac:dyDescent="0.65">
      <c r="A41" s="13">
        <f t="shared" si="0"/>
        <v>19</v>
      </c>
      <c r="B41" s="14" t="str">
        <f t="shared" si="1"/>
        <v>/* 19 */        "Porque somos el santuario de Dios.",</v>
      </c>
      <c r="C41" s="13" t="s">
        <v>1272</v>
      </c>
      <c r="D41" s="13">
        <f t="shared" si="2"/>
        <v>19</v>
      </c>
      <c r="E41" s="42" t="s">
        <v>1178</v>
      </c>
      <c r="F41" s="43">
        <v>2</v>
      </c>
      <c r="G41" s="44" t="s">
        <v>1232</v>
      </c>
      <c r="H41" s="40" t="s">
        <v>1117</v>
      </c>
      <c r="I41" s="37">
        <v>74</v>
      </c>
      <c r="J41" s="38"/>
      <c r="K41" s="42"/>
      <c r="L41" s="43"/>
      <c r="M41" s="44"/>
      <c r="O41"/>
      <c r="Q41" s="15"/>
      <c r="S41" s="32"/>
    </row>
    <row r="42" spans="1:19" ht="27" outlineLevel="1" x14ac:dyDescent="0.65">
      <c r="A42" s="13">
        <f t="shared" si="0"/>
        <v>20</v>
      </c>
      <c r="B42" s="14" t="str">
        <f t="shared" si="1"/>
        <v>/* 20 */        "Tengo plena confianza en el hablaros,",</v>
      </c>
      <c r="C42" s="13" t="s">
        <v>1273</v>
      </c>
      <c r="D42" s="13">
        <f t="shared" si="2"/>
        <v>20</v>
      </c>
      <c r="E42" s="45" t="s">
        <v>1123</v>
      </c>
      <c r="F42" s="46">
        <v>2</v>
      </c>
      <c r="G42" s="47">
        <v>7</v>
      </c>
      <c r="H42" s="41" t="s">
        <v>1178</v>
      </c>
      <c r="I42" s="39">
        <v>69</v>
      </c>
      <c r="J42" s="39" t="s">
        <v>1232</v>
      </c>
      <c r="K42" s="45"/>
      <c r="L42" s="47"/>
      <c r="M42" s="47"/>
      <c r="O42"/>
      <c r="Q42" s="15"/>
      <c r="S42" s="32"/>
    </row>
    <row r="43" spans="1:19" ht="27" outlineLevel="1" x14ac:dyDescent="0.65">
      <c r="A43" s="13">
        <f t="shared" si="0"/>
        <v>21</v>
      </c>
      <c r="B43" s="14" t="str">
        <f t="shared" si="1"/>
        <v>/* 21 */        "porque estoy orgulloso de vosotros.",</v>
      </c>
      <c r="C43" s="13" t="s">
        <v>1274</v>
      </c>
      <c r="D43" s="13">
        <f t="shared" si="2"/>
        <v>21</v>
      </c>
      <c r="E43" s="42" t="s">
        <v>1117</v>
      </c>
      <c r="F43" s="43">
        <v>68</v>
      </c>
      <c r="G43" s="44"/>
      <c r="H43" s="40"/>
      <c r="I43" s="37"/>
      <c r="J43" s="38"/>
      <c r="K43" s="42"/>
      <c r="L43" s="43"/>
      <c r="M43" s="44"/>
      <c r="O43"/>
      <c r="Q43" s="15"/>
      <c r="S43" s="32"/>
    </row>
    <row r="44" spans="1:19" ht="27" outlineLevel="1" x14ac:dyDescent="0.65">
      <c r="A44" s="13">
        <f t="shared" si="0"/>
        <v>22</v>
      </c>
      <c r="B44" s="14" t="str">
        <f t="shared" si="1"/>
        <v>/* 22 */        "No unciros al yugo desigual con los paganos.",</v>
      </c>
      <c r="C44" s="13" t="s">
        <v>1268</v>
      </c>
      <c r="D44" s="13">
        <f t="shared" si="2"/>
        <v>22</v>
      </c>
      <c r="E44" s="45" t="s">
        <v>1178</v>
      </c>
      <c r="F44" s="46">
        <v>2</v>
      </c>
      <c r="G44" s="47" t="s">
        <v>1232</v>
      </c>
      <c r="H44" s="41" t="s">
        <v>1117</v>
      </c>
      <c r="I44" s="39">
        <v>91</v>
      </c>
      <c r="J44" s="39"/>
      <c r="K44" s="45"/>
      <c r="L44" s="47"/>
      <c r="M44" s="47"/>
      <c r="O44"/>
      <c r="Q44" s="15"/>
      <c r="S44" s="32"/>
    </row>
    <row r="45" spans="1:19" ht="27" outlineLevel="1" x14ac:dyDescent="0.65">
      <c r="A45" s="13">
        <f t="shared" si="0"/>
        <v>23</v>
      </c>
      <c r="B45" s="14" t="str">
        <f t="shared" si="1"/>
        <v>/* 23 */        "¿Qué participación hay entre el fiel y el infiel?",</v>
      </c>
      <c r="C45" s="13" t="s">
        <v>1269</v>
      </c>
      <c r="D45" s="13">
        <f t="shared" si="2"/>
        <v>23</v>
      </c>
      <c r="E45" s="42" t="s">
        <v>1178</v>
      </c>
      <c r="F45" s="43">
        <v>2</v>
      </c>
      <c r="G45" s="44" t="s">
        <v>1232</v>
      </c>
      <c r="H45" s="40" t="s">
        <v>1117</v>
      </c>
      <c r="I45" s="37">
        <v>98</v>
      </c>
      <c r="J45" s="38"/>
      <c r="K45" s="42"/>
      <c r="L45" s="43"/>
      <c r="M45" s="44"/>
      <c r="O45"/>
      <c r="Q45" s="15"/>
      <c r="S45" s="32"/>
    </row>
    <row r="46" spans="1:19" ht="27" outlineLevel="1" x14ac:dyDescent="0.65">
      <c r="A46" s="13">
        <f t="shared" si="0"/>
        <v>24</v>
      </c>
      <c r="B46" s="14" t="str">
        <f t="shared" si="1"/>
        <v>/* 24 */        "¿Qué unión entre el santuario de Dios",</v>
      </c>
      <c r="C46" s="13" t="s">
        <v>1270</v>
      </c>
      <c r="D46" s="13">
        <f t="shared" si="2"/>
        <v>24</v>
      </c>
      <c r="E46" s="45" t="s">
        <v>1150</v>
      </c>
      <c r="F46" s="46">
        <v>81</v>
      </c>
      <c r="G46" s="47"/>
      <c r="H46" s="41"/>
      <c r="I46" s="39"/>
      <c r="J46" s="39"/>
      <c r="K46" s="45"/>
      <c r="L46" s="47"/>
      <c r="M46" s="47"/>
      <c r="O46"/>
      <c r="Q46" s="15"/>
      <c r="S46" s="32"/>
    </row>
    <row r="47" spans="1:19" ht="27" outlineLevel="1" x14ac:dyDescent="0.65">
      <c r="A47" s="13">
        <f t="shared" si="0"/>
        <v>25</v>
      </c>
      <c r="B47" s="14" t="str">
        <f t="shared" si="1"/>
        <v>/* 25 */        "y el santuario de los ídolos?",</v>
      </c>
      <c r="C47" s="13" t="s">
        <v>1271</v>
      </c>
      <c r="D47" s="13">
        <f t="shared" si="2"/>
        <v>25</v>
      </c>
      <c r="E47" s="42" t="s">
        <v>1117</v>
      </c>
      <c r="F47" s="43">
        <v>47</v>
      </c>
      <c r="G47" s="44"/>
      <c r="H47" s="40"/>
      <c r="I47" s="37"/>
      <c r="J47" s="38"/>
      <c r="K47" s="42"/>
      <c r="L47" s="43"/>
      <c r="M47" s="44"/>
      <c r="O47"/>
      <c r="Q47" s="15"/>
      <c r="S47" s="32"/>
    </row>
    <row r="48" spans="1:19" ht="27" outlineLevel="1" x14ac:dyDescent="0.65">
      <c r="A48" s="13">
        <f t="shared" si="0"/>
        <v>26</v>
      </c>
      <c r="B48" s="14" t="str">
        <f t="shared" si="1"/>
        <v>/* 26 */        "En pureza, paciencia y bondad,",</v>
      </c>
      <c r="C48" s="13" t="s">
        <v>1275</v>
      </c>
      <c r="D48" s="13">
        <f t="shared" si="2"/>
        <v>26</v>
      </c>
      <c r="E48" s="45" t="s">
        <v>1178</v>
      </c>
      <c r="F48" s="46">
        <v>2</v>
      </c>
      <c r="G48" s="47" t="s">
        <v>1232</v>
      </c>
      <c r="H48" s="41" t="s">
        <v>1117</v>
      </c>
      <c r="I48" s="39">
        <v>64</v>
      </c>
      <c r="J48" s="39"/>
      <c r="K48" s="45"/>
      <c r="L48" s="47"/>
      <c r="M48" s="47"/>
      <c r="O48"/>
      <c r="Q48" s="15"/>
      <c r="S48" s="32"/>
    </row>
    <row r="49" spans="1:25" ht="27" x14ac:dyDescent="0.65">
      <c r="A49" s="13">
        <f t="shared" si="0"/>
        <v>27</v>
      </c>
      <c r="B49" s="14" t="str">
        <f t="shared" si="1"/>
        <v>/* 27 */        "en el Espíritu Santo, y en el poder de Dios.",</v>
      </c>
      <c r="C49" s="13" t="s">
        <v>1276</v>
      </c>
      <c r="D49" s="13">
        <f t="shared" si="2"/>
        <v>27</v>
      </c>
      <c r="E49" s="42" t="s">
        <v>1150</v>
      </c>
      <c r="F49" s="43">
        <v>33</v>
      </c>
      <c r="G49" s="44"/>
      <c r="H49" s="40" t="s">
        <v>1117</v>
      </c>
      <c r="I49" s="37">
        <v>89</v>
      </c>
      <c r="J49" s="38"/>
      <c r="K49" s="42"/>
      <c r="L49" s="43"/>
      <c r="M49" s="44"/>
      <c r="O49"/>
      <c r="Q49" s="15"/>
      <c r="S49" s="32"/>
    </row>
    <row r="51" spans="1:25" x14ac:dyDescent="0.55000000000000004">
      <c r="B51" s="14" t="s">
        <v>1225</v>
      </c>
      <c r="C51"/>
      <c r="D51"/>
    </row>
    <row r="52" spans="1:25" x14ac:dyDescent="0.55000000000000004">
      <c r="B52" s="14" t="s">
        <v>1226</v>
      </c>
    </row>
    <row r="53" spans="1:25" x14ac:dyDescent="0.55000000000000004">
      <c r="B53" s="14" t="s">
        <v>1227</v>
      </c>
      <c r="F53" s="16"/>
    </row>
    <row r="54" spans="1:25" x14ac:dyDescent="0.55000000000000004">
      <c r="F54" s="16"/>
      <c r="L54" t="s">
        <v>1247</v>
      </c>
      <c r="S54" t="s">
        <v>1247</v>
      </c>
    </row>
    <row r="55" spans="1:25" ht="24" x14ac:dyDescent="0.55000000000000004">
      <c r="A55" s="13">
        <v>1</v>
      </c>
      <c r="B55" s="14" t="str">
        <f>_xlfn.CONCAT("/* ",A55,"*/      ",E55:Y55)</f>
        <v>/* 1*/      [ac("La", "cp2","m"), ac("Re","cp98","m")],</v>
      </c>
      <c r="C55" s="14"/>
      <c r="D55" s="14">
        <v>1</v>
      </c>
      <c r="E55" s="54" t="s">
        <v>1229</v>
      </c>
      <c r="F55" s="48" t="str">
        <f>IF(E23="","",E23)</f>
        <v>La</v>
      </c>
      <c r="G55" s="54" t="s">
        <v>1230</v>
      </c>
      <c r="H55" s="31">
        <f>IF(F23="","",F23)</f>
        <v>2</v>
      </c>
      <c r="I55" s="54" t="s">
        <v>1231</v>
      </c>
      <c r="J55" s="31" t="str">
        <f t="shared" ref="J55:J80" si="3">IF(G23="","",G23)</f>
        <v>m</v>
      </c>
      <c r="K55" t="str">
        <f t="shared" ref="K55:K63" si="4">IF(L55="","""","""), ac(""")</f>
        <v>"), ac("</v>
      </c>
      <c r="L55" s="57" t="str">
        <f t="shared" ref="L55:L81" si="5">IF(H23="","",H23)</f>
        <v>Re</v>
      </c>
      <c r="M55" s="62" t="str">
        <f t="shared" ref="M55:M81" si="6">IF(L55="","",""",""")</f>
        <v>","</v>
      </c>
      <c r="N55" s="63" t="str">
        <f t="shared" ref="N55:N81" si="7">IF(L55="","","cp")</f>
        <v>cp</v>
      </c>
      <c r="O55" s="35">
        <f t="shared" ref="O55:O81" si="8">IF(I23="","",I23)</f>
        <v>98</v>
      </c>
      <c r="P55" s="59" t="str">
        <f t="shared" ref="P55:P81" si="9">IF(L55="","",""",""")</f>
        <v>","</v>
      </c>
      <c r="Q55" s="35" t="str">
        <f t="shared" ref="Q55:Q81" si="10">IF(J23="","",J23)</f>
        <v>m</v>
      </c>
      <c r="R55" t="str">
        <f>IF(S55="",IF(L55="",")],",""")],"),"), ac(")</f>
        <v>")],</v>
      </c>
      <c r="S55" s="48" t="str">
        <f>IF(K26="","",K26)</f>
        <v/>
      </c>
      <c r="T55" s="54" t="str">
        <f t="shared" ref="T55:T81" si="11">IF(S55="","",""",""")</f>
        <v/>
      </c>
      <c r="U55" s="54" t="str">
        <f t="shared" ref="U55:U81" si="12">IF(S55="","","cp")</f>
        <v/>
      </c>
      <c r="V55" s="31" t="str">
        <f>IF(L26="","",L26)</f>
        <v/>
      </c>
      <c r="W55" s="54" t="str">
        <f t="shared" ref="W55:W81" si="13">IF(S55="","",""",""")</f>
        <v/>
      </c>
      <c r="X55" s="31" t="str">
        <f>IF(M26="","",M26)</f>
        <v/>
      </c>
      <c r="Y55" s="54" t="str">
        <f t="shared" ref="Y55:Y81" si="14">IF(S55="","",IF(L55="","",")],"))</f>
        <v/>
      </c>
    </row>
    <row r="56" spans="1:25" ht="24" x14ac:dyDescent="0.55000000000000004">
      <c r="A56" s="13">
        <f>+A55+1</f>
        <v>2</v>
      </c>
      <c r="B56" s="14" t="str">
        <f t="shared" ref="B56:B81" si="15">_xlfn.CONCAT("/* ",A56,"*/      ",E56:R56)</f>
        <v>/* 2*/      [ac("Mi", "cp10",""), ac("La","cp99","m")],</v>
      </c>
      <c r="C56" s="14"/>
      <c r="D56" s="14">
        <v>2</v>
      </c>
      <c r="E56" s="50" t="s">
        <v>1229</v>
      </c>
      <c r="F56" s="34" t="str">
        <f>E24</f>
        <v>Mi</v>
      </c>
      <c r="G56" s="50" t="s">
        <v>1230</v>
      </c>
      <c r="H56" s="34">
        <f t="shared" ref="H56:H81" si="16">F24</f>
        <v>10</v>
      </c>
      <c r="I56" s="50" t="s">
        <v>1231</v>
      </c>
      <c r="J56" s="34" t="str">
        <f t="shared" si="3"/>
        <v/>
      </c>
      <c r="K56" t="str">
        <f t="shared" si="4"/>
        <v>"), ac("</v>
      </c>
      <c r="L56" s="58" t="str">
        <f t="shared" si="5"/>
        <v>La</v>
      </c>
      <c r="M56" s="64" t="str">
        <f t="shared" si="6"/>
        <v>","</v>
      </c>
      <c r="N56" s="65" t="str">
        <f t="shared" si="7"/>
        <v>cp</v>
      </c>
      <c r="O56" s="36">
        <f t="shared" si="8"/>
        <v>99</v>
      </c>
      <c r="P56" s="51" t="str">
        <f t="shared" si="9"/>
        <v>","</v>
      </c>
      <c r="Q56" s="36" t="str">
        <f t="shared" si="10"/>
        <v>m</v>
      </c>
      <c r="R56" t="str">
        <f>IF(S56="",IF(L56="",")],",""")],"),"), ac(")</f>
        <v>")],</v>
      </c>
      <c r="S56" s="22" t="str">
        <f t="shared" ref="S56:S81" si="17">IF(K24="","",K24)</f>
        <v/>
      </c>
      <c r="T56" s="22" t="str">
        <f t="shared" si="11"/>
        <v/>
      </c>
      <c r="U56" s="22" t="str">
        <f t="shared" si="12"/>
        <v/>
      </c>
      <c r="V56" s="22" t="str">
        <f t="shared" ref="V56:V81" si="18">IF(L24="","",L24)</f>
        <v/>
      </c>
      <c r="W56" s="22" t="str">
        <f t="shared" si="13"/>
        <v/>
      </c>
      <c r="X56" s="22" t="str">
        <f t="shared" ref="X56:X81" si="19">IF(M24="","",M24)</f>
        <v/>
      </c>
      <c r="Y56" s="22" t="str">
        <f t="shared" si="14"/>
        <v/>
      </c>
    </row>
    <row r="57" spans="1:25" ht="24" x14ac:dyDescent="0.55000000000000004">
      <c r="A57" s="13">
        <f t="shared" ref="A57:A81" si="20">+A56+1</f>
        <v>3</v>
      </c>
      <c r="B57" s="14" t="str">
        <f t="shared" si="15"/>
        <v>/* 3*/      [ac("Re", "cp2","m"), ac("Mi","cp65","")],</v>
      </c>
      <c r="C57" s="14"/>
      <c r="D57" s="14">
        <f>+D56+1</f>
        <v>3</v>
      </c>
      <c r="E57" s="49" t="s">
        <v>1229</v>
      </c>
      <c r="F57" s="31" t="str">
        <f t="shared" ref="F57:F81" si="21">E25</f>
        <v>Re</v>
      </c>
      <c r="G57" s="49" t="s">
        <v>1230</v>
      </c>
      <c r="H57" s="31">
        <f t="shared" si="16"/>
        <v>2</v>
      </c>
      <c r="I57" s="49" t="s">
        <v>1231</v>
      </c>
      <c r="J57" s="31" t="str">
        <f t="shared" si="3"/>
        <v>m</v>
      </c>
      <c r="K57" t="str">
        <f t="shared" si="4"/>
        <v>"), ac("</v>
      </c>
      <c r="L57" s="57" t="str">
        <f t="shared" si="5"/>
        <v>Mi</v>
      </c>
      <c r="M57" s="62" t="str">
        <f t="shared" si="6"/>
        <v>","</v>
      </c>
      <c r="N57" s="63" t="str">
        <f t="shared" si="7"/>
        <v>cp</v>
      </c>
      <c r="O57" s="35">
        <f t="shared" si="8"/>
        <v>65</v>
      </c>
      <c r="P57" s="59" t="str">
        <f t="shared" si="9"/>
        <v>","</v>
      </c>
      <c r="Q57" s="3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50" t="s">
        <v>1229</v>
      </c>
      <c r="F58" s="34" t="str">
        <f t="shared" si="21"/>
        <v>Re</v>
      </c>
      <c r="G58" s="50" t="s">
        <v>1230</v>
      </c>
      <c r="H58" s="34">
        <f t="shared" si="16"/>
        <v>2</v>
      </c>
      <c r="I58" s="50" t="s">
        <v>1231</v>
      </c>
      <c r="J58" s="34" t="str">
        <f t="shared" si="3"/>
        <v>m</v>
      </c>
      <c r="K58" t="str">
        <f t="shared" si="4"/>
        <v>"), ac("</v>
      </c>
      <c r="L58" s="58" t="str">
        <f t="shared" si="5"/>
        <v>Mi</v>
      </c>
      <c r="M58" s="64" t="str">
        <f t="shared" si="6"/>
        <v>","</v>
      </c>
      <c r="N58" s="65" t="str">
        <f t="shared" si="7"/>
        <v>cp</v>
      </c>
      <c r="O58" s="36">
        <f t="shared" si="8"/>
        <v>84</v>
      </c>
      <c r="P58" s="51" t="str">
        <f t="shared" si="9"/>
        <v>","</v>
      </c>
      <c r="Q58" s="36" t="str">
        <f t="shared" si="10"/>
        <v/>
      </c>
      <c r="R58" t="str">
        <f>IF(S58="",IF(L58="",")],",""")],"),"), ac(")</f>
        <v>")],</v>
      </c>
      <c r="S58" s="22" t="str">
        <f t="shared" si="17"/>
        <v/>
      </c>
      <c r="T58" s="22" t="str">
        <f t="shared" si="11"/>
        <v/>
      </c>
      <c r="U58" s="22" t="str">
        <f t="shared" si="12"/>
        <v/>
      </c>
      <c r="V58" s="22" t="str">
        <f t="shared" si="18"/>
        <v/>
      </c>
      <c r="W58" s="22" t="str">
        <f t="shared" si="13"/>
        <v/>
      </c>
      <c r="X58" s="22" t="str">
        <f t="shared" si="19"/>
        <v/>
      </c>
      <c r="Y58" s="22" t="str">
        <f t="shared" si="14"/>
        <v/>
      </c>
    </row>
    <row r="59" spans="1:25" ht="24" x14ac:dyDescent="0.55000000000000004">
      <c r="A59" s="13">
        <f t="shared" si="20"/>
        <v>5</v>
      </c>
      <c r="B59" s="14" t="str">
        <f t="shared" si="15"/>
        <v>/* 5*/      [ac("Fa", "cp15",""), ac("Mi","cp90","")],</v>
      </c>
      <c r="C59" s="14"/>
      <c r="D59" s="14">
        <f t="shared" si="22"/>
        <v>5</v>
      </c>
      <c r="E59" s="49" t="s">
        <v>1229</v>
      </c>
      <c r="F59" s="31" t="str">
        <f t="shared" si="21"/>
        <v>Fa</v>
      </c>
      <c r="G59" s="49" t="s">
        <v>1230</v>
      </c>
      <c r="H59" s="31">
        <f t="shared" si="16"/>
        <v>15</v>
      </c>
      <c r="I59" s="49" t="s">
        <v>1231</v>
      </c>
      <c r="J59" s="31" t="str">
        <f t="shared" si="3"/>
        <v/>
      </c>
      <c r="K59" t="str">
        <f t="shared" si="4"/>
        <v>"), ac("</v>
      </c>
      <c r="L59" s="57" t="str">
        <f t="shared" si="5"/>
        <v>Mi</v>
      </c>
      <c r="M59" s="62" t="str">
        <f t="shared" si="6"/>
        <v>","</v>
      </c>
      <c r="N59" s="63" t="str">
        <f t="shared" si="7"/>
        <v>cp</v>
      </c>
      <c r="O59" s="35">
        <f t="shared" si="8"/>
        <v>90</v>
      </c>
      <c r="P59" s="59" t="str">
        <f t="shared" si="9"/>
        <v>","</v>
      </c>
      <c r="Q59" s="3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50" t="s">
        <v>1229</v>
      </c>
      <c r="F60" s="34" t="str">
        <f t="shared" si="21"/>
        <v>Fa</v>
      </c>
      <c r="G60" s="50" t="s">
        <v>1230</v>
      </c>
      <c r="H60" s="34">
        <f t="shared" si="16"/>
        <v>53</v>
      </c>
      <c r="I60" s="50" t="s">
        <v>1231</v>
      </c>
      <c r="J60" s="34" t="str">
        <f t="shared" si="3"/>
        <v/>
      </c>
      <c r="K60" t="str">
        <f t="shared" si="4"/>
        <v>"</v>
      </c>
      <c r="L60" s="58" t="str">
        <f t="shared" si="5"/>
        <v/>
      </c>
      <c r="M60" s="64" t="str">
        <f t="shared" si="6"/>
        <v/>
      </c>
      <c r="N60" s="65" t="str">
        <f t="shared" si="7"/>
        <v/>
      </c>
      <c r="O60" s="36" t="str">
        <f t="shared" si="8"/>
        <v/>
      </c>
      <c r="P60" s="51" t="str">
        <f t="shared" si="9"/>
        <v/>
      </c>
      <c r="Q60" s="36" t="str">
        <f t="shared" si="10"/>
        <v/>
      </c>
      <c r="R60" t="str">
        <f t="shared" ref="R60:R81" si="23">IF(S60="",IF(L60="",")],",""")],"),"), ac(")</f>
        <v>)],</v>
      </c>
      <c r="S60" s="22" t="str">
        <f t="shared" si="17"/>
        <v/>
      </c>
      <c r="T60" s="22" t="str">
        <f t="shared" si="11"/>
        <v/>
      </c>
      <c r="U60" s="22" t="str">
        <f t="shared" si="12"/>
        <v/>
      </c>
      <c r="V60" s="22" t="str">
        <f t="shared" si="18"/>
        <v/>
      </c>
      <c r="W60" s="22" t="str">
        <f t="shared" si="13"/>
        <v/>
      </c>
      <c r="X60" s="22" t="str">
        <f t="shared" si="19"/>
        <v/>
      </c>
      <c r="Y60" s="22" t="str">
        <f t="shared" si="14"/>
        <v/>
      </c>
    </row>
    <row r="61" spans="1:25" ht="24" x14ac:dyDescent="0.55000000000000004">
      <c r="A61" s="13">
        <f t="shared" si="20"/>
        <v>7</v>
      </c>
      <c r="B61" s="14" t="str">
        <f t="shared" si="15"/>
        <v>/* 7*/      [ac("Mi", "cp75","")],</v>
      </c>
      <c r="C61" s="14"/>
      <c r="D61" s="14">
        <f t="shared" si="22"/>
        <v>7</v>
      </c>
      <c r="E61" s="49" t="s">
        <v>1229</v>
      </c>
      <c r="F61" s="31" t="str">
        <f t="shared" si="21"/>
        <v>Mi</v>
      </c>
      <c r="G61" s="49" t="s">
        <v>1230</v>
      </c>
      <c r="H61" s="31">
        <f t="shared" si="16"/>
        <v>75</v>
      </c>
      <c r="I61" s="49" t="s">
        <v>1231</v>
      </c>
      <c r="J61" s="31" t="str">
        <f t="shared" si="3"/>
        <v/>
      </c>
      <c r="K61" t="str">
        <f t="shared" si="4"/>
        <v>"</v>
      </c>
      <c r="L61" s="57" t="str">
        <f t="shared" si="5"/>
        <v/>
      </c>
      <c r="M61" s="62" t="str">
        <f t="shared" si="6"/>
        <v/>
      </c>
      <c r="N61" s="63" t="str">
        <f t="shared" si="7"/>
        <v/>
      </c>
      <c r="O61" s="35" t="str">
        <f t="shared" si="8"/>
        <v/>
      </c>
      <c r="P61" s="59" t="str">
        <f t="shared" si="9"/>
        <v/>
      </c>
      <c r="Q61" s="3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50" t="s">
        <v>1229</v>
      </c>
      <c r="F62" s="34" t="str">
        <f t="shared" si="21"/>
        <v>Re</v>
      </c>
      <c r="G62" s="50" t="s">
        <v>1230</v>
      </c>
      <c r="H62" s="34">
        <f t="shared" si="16"/>
        <v>2</v>
      </c>
      <c r="I62" s="50" t="s">
        <v>1231</v>
      </c>
      <c r="J62" s="34" t="str">
        <f t="shared" si="3"/>
        <v>m</v>
      </c>
      <c r="K62" t="str">
        <f t="shared" si="4"/>
        <v>"), ac("</v>
      </c>
      <c r="L62" s="58" t="str">
        <f t="shared" si="5"/>
        <v>Mi</v>
      </c>
      <c r="M62" s="64" t="str">
        <f t="shared" si="6"/>
        <v>","</v>
      </c>
      <c r="N62" s="65" t="str">
        <f t="shared" si="7"/>
        <v>cp</v>
      </c>
      <c r="O62" s="36">
        <f t="shared" si="8"/>
        <v>60</v>
      </c>
      <c r="P62" s="51" t="str">
        <f t="shared" si="9"/>
        <v>","</v>
      </c>
      <c r="Q62" s="36" t="str">
        <f t="shared" si="10"/>
        <v/>
      </c>
      <c r="R62" t="str">
        <f t="shared" si="23"/>
        <v>")],</v>
      </c>
      <c r="S62" s="22" t="str">
        <f t="shared" si="17"/>
        <v/>
      </c>
      <c r="T62" s="22" t="str">
        <f t="shared" si="11"/>
        <v/>
      </c>
      <c r="U62" s="22" t="str">
        <f t="shared" si="12"/>
        <v/>
      </c>
      <c r="V62" s="22" t="str">
        <f t="shared" si="18"/>
        <v/>
      </c>
      <c r="W62" s="22" t="str">
        <f t="shared" si="13"/>
        <v/>
      </c>
      <c r="X62" s="22" t="str">
        <f t="shared" si="19"/>
        <v/>
      </c>
      <c r="Y62" s="22" t="str">
        <f t="shared" si="14"/>
        <v/>
      </c>
    </row>
    <row r="63" spans="1:25" ht="24" x14ac:dyDescent="0.55000000000000004">
      <c r="A63" s="13">
        <f t="shared" si="20"/>
        <v>9</v>
      </c>
      <c r="B63" s="14" t="str">
        <f t="shared" si="15"/>
        <v>/* 9*/      [ac("Re", "cp2","m"), ac("Mi","cp38","")],</v>
      </c>
      <c r="C63" s="14"/>
      <c r="D63" s="14">
        <f t="shared" si="22"/>
        <v>9</v>
      </c>
      <c r="E63" s="49" t="s">
        <v>1229</v>
      </c>
      <c r="F63" s="31" t="str">
        <f t="shared" si="21"/>
        <v>Re</v>
      </c>
      <c r="G63" s="49" t="s">
        <v>1230</v>
      </c>
      <c r="H63" s="31">
        <f t="shared" si="16"/>
        <v>2</v>
      </c>
      <c r="I63" s="49" t="s">
        <v>1231</v>
      </c>
      <c r="J63" s="31" t="str">
        <f t="shared" si="3"/>
        <v>m</v>
      </c>
      <c r="K63" t="str">
        <f t="shared" si="4"/>
        <v>"), ac("</v>
      </c>
      <c r="L63" s="57" t="str">
        <f t="shared" si="5"/>
        <v>Mi</v>
      </c>
      <c r="M63" s="62" t="str">
        <f t="shared" si="6"/>
        <v>","</v>
      </c>
      <c r="N63" s="63" t="str">
        <f t="shared" si="7"/>
        <v>cp</v>
      </c>
      <c r="O63" s="35">
        <f t="shared" si="8"/>
        <v>38</v>
      </c>
      <c r="P63" s="59" t="str">
        <f t="shared" si="9"/>
        <v>","</v>
      </c>
      <c r="Q63" s="3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50" t="s">
        <v>1229</v>
      </c>
      <c r="F64" s="34" t="str">
        <f t="shared" si="21"/>
        <v>Re</v>
      </c>
      <c r="G64" s="50" t="s">
        <v>1230</v>
      </c>
      <c r="H64" s="34">
        <f t="shared" si="16"/>
        <v>16</v>
      </c>
      <c r="I64" s="50" t="s">
        <v>1231</v>
      </c>
      <c r="J64" s="34" t="str">
        <f t="shared" si="3"/>
        <v>m</v>
      </c>
      <c r="K64" t="str">
        <f>IF(L64="","""","""), ac(""")</f>
        <v>"), ac("</v>
      </c>
      <c r="L64" s="58" t="str">
        <f t="shared" si="5"/>
        <v>Mi</v>
      </c>
      <c r="M64" s="64" t="str">
        <f t="shared" si="6"/>
        <v>","</v>
      </c>
      <c r="N64" s="65" t="str">
        <f t="shared" si="7"/>
        <v>cp</v>
      </c>
      <c r="O64" s="36">
        <f t="shared" si="8"/>
        <v>69</v>
      </c>
      <c r="P64" s="51" t="str">
        <f t="shared" si="9"/>
        <v>","</v>
      </c>
      <c r="Q64" s="36" t="str">
        <f t="shared" si="10"/>
        <v/>
      </c>
      <c r="R64" t="str">
        <f t="shared" si="23"/>
        <v>")],</v>
      </c>
      <c r="S64" s="22" t="str">
        <f t="shared" si="17"/>
        <v/>
      </c>
      <c r="T64" s="22" t="str">
        <f t="shared" si="11"/>
        <v/>
      </c>
      <c r="U64" s="22" t="str">
        <f t="shared" si="12"/>
        <v/>
      </c>
      <c r="V64" s="22" t="str">
        <f t="shared" si="18"/>
        <v/>
      </c>
      <c r="W64" s="22" t="str">
        <f t="shared" si="13"/>
        <v/>
      </c>
      <c r="X64" s="22" t="str">
        <f t="shared" si="19"/>
        <v/>
      </c>
      <c r="Y64" s="22" t="str">
        <f t="shared" si="14"/>
        <v/>
      </c>
    </row>
    <row r="65" spans="1:25" ht="24" x14ac:dyDescent="0.55000000000000004">
      <c r="A65" s="13">
        <f t="shared" si="20"/>
        <v>11</v>
      </c>
      <c r="B65" s="14" t="str">
        <f t="shared" si="15"/>
        <v>/* 11*/      [ac("Fa", "cp47","")],</v>
      </c>
      <c r="C65" s="14"/>
      <c r="D65" s="14">
        <f t="shared" si="22"/>
        <v>11</v>
      </c>
      <c r="E65" s="49" t="s">
        <v>1229</v>
      </c>
      <c r="F65" s="31" t="str">
        <f t="shared" si="21"/>
        <v>Fa</v>
      </c>
      <c r="G65" s="49" t="s">
        <v>1230</v>
      </c>
      <c r="H65" s="31">
        <f t="shared" si="16"/>
        <v>47</v>
      </c>
      <c r="I65" s="49" t="s">
        <v>1231</v>
      </c>
      <c r="J65" s="31" t="str">
        <f t="shared" si="3"/>
        <v/>
      </c>
      <c r="K65" t="str">
        <f t="shared" ref="K65:K81" si="24">IF(L65="","""","""), ac(""")</f>
        <v>"</v>
      </c>
      <c r="L65" s="57" t="str">
        <f t="shared" si="5"/>
        <v/>
      </c>
      <c r="M65" s="62" t="str">
        <f t="shared" si="6"/>
        <v/>
      </c>
      <c r="N65" s="63" t="str">
        <f t="shared" si="7"/>
        <v/>
      </c>
      <c r="O65" s="35" t="str">
        <f t="shared" si="8"/>
        <v/>
      </c>
      <c r="P65" s="59" t="str">
        <f t="shared" si="9"/>
        <v/>
      </c>
      <c r="Q65" s="3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50" t="s">
        <v>1229</v>
      </c>
      <c r="F66" s="34" t="str">
        <f t="shared" si="21"/>
        <v>Mi</v>
      </c>
      <c r="G66" s="50" t="s">
        <v>1230</v>
      </c>
      <c r="H66" s="34">
        <f t="shared" si="16"/>
        <v>50</v>
      </c>
      <c r="I66" s="50" t="s">
        <v>1231</v>
      </c>
      <c r="J66" s="34" t="str">
        <f t="shared" si="3"/>
        <v/>
      </c>
      <c r="K66" t="str">
        <f t="shared" si="24"/>
        <v>"</v>
      </c>
      <c r="L66" s="58" t="str">
        <f t="shared" si="5"/>
        <v/>
      </c>
      <c r="M66" s="64" t="str">
        <f t="shared" si="6"/>
        <v/>
      </c>
      <c r="N66" s="65" t="str">
        <f t="shared" si="7"/>
        <v/>
      </c>
      <c r="O66" s="36" t="str">
        <f t="shared" si="8"/>
        <v/>
      </c>
      <c r="P66" s="51" t="str">
        <f t="shared" si="9"/>
        <v/>
      </c>
      <c r="Q66" s="36" t="str">
        <f t="shared" si="10"/>
        <v/>
      </c>
      <c r="R66" t="str">
        <f t="shared" si="23"/>
        <v>)],</v>
      </c>
      <c r="S66" s="22" t="str">
        <f t="shared" si="17"/>
        <v/>
      </c>
      <c r="T66" s="22" t="str">
        <f t="shared" si="11"/>
        <v/>
      </c>
      <c r="U66" s="22" t="str">
        <f t="shared" si="12"/>
        <v/>
      </c>
      <c r="V66" s="22" t="str">
        <f t="shared" si="18"/>
        <v/>
      </c>
      <c r="W66" s="22" t="str">
        <f t="shared" si="13"/>
        <v/>
      </c>
      <c r="X66" s="22" t="str">
        <f t="shared" si="19"/>
        <v/>
      </c>
      <c r="Y66" s="22" t="str">
        <f t="shared" si="14"/>
        <v/>
      </c>
    </row>
    <row r="67" spans="1:25" ht="24" x14ac:dyDescent="0.55000000000000004">
      <c r="A67" s="13">
        <f t="shared" si="20"/>
        <v>13</v>
      </c>
      <c r="B67" s="14" t="str">
        <f t="shared" si="15"/>
        <v>/* 13*/      [ac("La", "cp2","7"), ac("Re","cp94","m")],</v>
      </c>
      <c r="C67" s="14"/>
      <c r="D67" s="14">
        <f t="shared" si="22"/>
        <v>13</v>
      </c>
      <c r="E67" s="49" t="s">
        <v>1229</v>
      </c>
      <c r="F67" s="31" t="str">
        <f t="shared" si="21"/>
        <v>La</v>
      </c>
      <c r="G67" s="49" t="s">
        <v>1230</v>
      </c>
      <c r="H67" s="31">
        <f t="shared" si="16"/>
        <v>2</v>
      </c>
      <c r="I67" s="49" t="s">
        <v>1231</v>
      </c>
      <c r="J67" s="31">
        <f t="shared" si="3"/>
        <v>7</v>
      </c>
      <c r="K67" t="str">
        <f t="shared" si="24"/>
        <v>"), ac("</v>
      </c>
      <c r="L67" s="57" t="str">
        <f t="shared" si="5"/>
        <v>Re</v>
      </c>
      <c r="M67" s="62" t="str">
        <f t="shared" si="6"/>
        <v>","</v>
      </c>
      <c r="N67" s="63" t="str">
        <f t="shared" si="7"/>
        <v>cp</v>
      </c>
      <c r="O67" s="35">
        <f t="shared" si="8"/>
        <v>94</v>
      </c>
      <c r="P67" s="59" t="str">
        <f t="shared" si="9"/>
        <v>","</v>
      </c>
      <c r="Q67" s="3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50" t="s">
        <v>1229</v>
      </c>
      <c r="F68" s="34" t="str">
        <f t="shared" si="21"/>
        <v>Mi</v>
      </c>
      <c r="G68" s="50" t="s">
        <v>1230</v>
      </c>
      <c r="H68" s="34">
        <f t="shared" si="16"/>
        <v>71</v>
      </c>
      <c r="I68" s="50" t="s">
        <v>1231</v>
      </c>
      <c r="J68" s="34" t="str">
        <f t="shared" si="3"/>
        <v/>
      </c>
      <c r="K68" t="str">
        <f t="shared" si="24"/>
        <v>"</v>
      </c>
      <c r="L68" s="58" t="str">
        <f t="shared" si="5"/>
        <v/>
      </c>
      <c r="M68" s="64" t="str">
        <f t="shared" si="6"/>
        <v/>
      </c>
      <c r="N68" s="65" t="str">
        <f t="shared" si="7"/>
        <v/>
      </c>
      <c r="O68" s="36" t="str">
        <f t="shared" si="8"/>
        <v/>
      </c>
      <c r="P68" s="51" t="str">
        <f t="shared" si="9"/>
        <v/>
      </c>
      <c r="Q68" s="36" t="str">
        <f t="shared" si="10"/>
        <v/>
      </c>
      <c r="R68" t="str">
        <f t="shared" si="23"/>
        <v>)],</v>
      </c>
      <c r="S68" s="22" t="str">
        <f t="shared" si="17"/>
        <v/>
      </c>
      <c r="T68" s="22" t="str">
        <f t="shared" si="11"/>
        <v/>
      </c>
      <c r="U68" s="22" t="str">
        <f t="shared" si="12"/>
        <v/>
      </c>
      <c r="V68" s="22" t="str">
        <f t="shared" si="18"/>
        <v/>
      </c>
      <c r="W68" s="22" t="str">
        <f t="shared" si="13"/>
        <v/>
      </c>
      <c r="X68" s="22" t="str">
        <f t="shared" si="19"/>
        <v/>
      </c>
      <c r="Y68" s="22" t="str">
        <f t="shared" si="14"/>
        <v/>
      </c>
    </row>
    <row r="69" spans="1:25" ht="24" x14ac:dyDescent="0.55000000000000004">
      <c r="A69" s="13">
        <f t="shared" si="20"/>
        <v>15</v>
      </c>
      <c r="B69" s="14" t="str">
        <f t="shared" si="15"/>
        <v>/* 15*/      [ac("Re", "cp2","m"), ac("Mi","cp90","")],</v>
      </c>
      <c r="C69" s="14"/>
      <c r="D69" s="14">
        <f t="shared" si="22"/>
        <v>15</v>
      </c>
      <c r="E69" s="49" t="s">
        <v>1229</v>
      </c>
      <c r="F69" s="31" t="str">
        <f t="shared" si="21"/>
        <v>Re</v>
      </c>
      <c r="G69" s="49" t="s">
        <v>1230</v>
      </c>
      <c r="H69" s="31">
        <f t="shared" si="16"/>
        <v>2</v>
      </c>
      <c r="I69" s="49" t="s">
        <v>1231</v>
      </c>
      <c r="J69" s="31" t="str">
        <f t="shared" si="3"/>
        <v>m</v>
      </c>
      <c r="K69" t="str">
        <f t="shared" si="24"/>
        <v>"), ac("</v>
      </c>
      <c r="L69" s="57" t="str">
        <f t="shared" si="5"/>
        <v>Mi</v>
      </c>
      <c r="M69" s="62" t="str">
        <f t="shared" si="6"/>
        <v>","</v>
      </c>
      <c r="N69" s="63" t="str">
        <f t="shared" si="7"/>
        <v>cp</v>
      </c>
      <c r="O69" s="35">
        <f t="shared" si="8"/>
        <v>90</v>
      </c>
      <c r="P69" s="59" t="str">
        <f t="shared" si="9"/>
        <v>","</v>
      </c>
      <c r="Q69" s="3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50" t="s">
        <v>1229</v>
      </c>
      <c r="F70" s="34" t="str">
        <f t="shared" si="21"/>
        <v>Re</v>
      </c>
      <c r="G70" s="50" t="s">
        <v>1230</v>
      </c>
      <c r="H70" s="34">
        <f t="shared" si="16"/>
        <v>2</v>
      </c>
      <c r="I70" s="50" t="s">
        <v>1231</v>
      </c>
      <c r="J70" s="34" t="str">
        <f t="shared" si="3"/>
        <v>m</v>
      </c>
      <c r="K70" t="str">
        <f t="shared" si="24"/>
        <v>"), ac("</v>
      </c>
      <c r="L70" s="58" t="str">
        <f t="shared" si="5"/>
        <v>Mi</v>
      </c>
      <c r="M70" s="64" t="str">
        <f t="shared" si="6"/>
        <v>","</v>
      </c>
      <c r="N70" s="65" t="str">
        <f t="shared" si="7"/>
        <v>cp</v>
      </c>
      <c r="O70" s="36">
        <f t="shared" si="8"/>
        <v>98</v>
      </c>
      <c r="P70" s="51" t="str">
        <f t="shared" si="9"/>
        <v>","</v>
      </c>
      <c r="Q70" s="36" t="str">
        <f t="shared" si="10"/>
        <v/>
      </c>
      <c r="R70" t="str">
        <f t="shared" si="23"/>
        <v>")],</v>
      </c>
      <c r="S70" s="22" t="str">
        <f t="shared" si="17"/>
        <v/>
      </c>
      <c r="T70" s="22" t="str">
        <f t="shared" si="11"/>
        <v/>
      </c>
      <c r="U70" s="22" t="str">
        <f t="shared" si="12"/>
        <v/>
      </c>
      <c r="V70" s="22" t="str">
        <f t="shared" si="18"/>
        <v/>
      </c>
      <c r="W70" s="22" t="str">
        <f t="shared" si="13"/>
        <v/>
      </c>
      <c r="X70" s="22" t="str">
        <f t="shared" si="19"/>
        <v/>
      </c>
      <c r="Y70" s="22" t="str">
        <f t="shared" si="14"/>
        <v/>
      </c>
    </row>
    <row r="71" spans="1:25" ht="24" x14ac:dyDescent="0.55000000000000004">
      <c r="A71" s="13">
        <f t="shared" si="20"/>
        <v>17</v>
      </c>
      <c r="B71" s="14" t="str">
        <f t="shared" si="15"/>
        <v>/* 17*/      [ac("Fa", "cp81","")],</v>
      </c>
      <c r="C71" s="14"/>
      <c r="D71" s="14">
        <f t="shared" si="22"/>
        <v>17</v>
      </c>
      <c r="E71" s="49" t="s">
        <v>1229</v>
      </c>
      <c r="F71" s="31" t="str">
        <f t="shared" si="21"/>
        <v>Fa</v>
      </c>
      <c r="G71" s="49" t="s">
        <v>1230</v>
      </c>
      <c r="H71" s="31">
        <f t="shared" si="16"/>
        <v>81</v>
      </c>
      <c r="I71" s="49" t="s">
        <v>1231</v>
      </c>
      <c r="J71" s="31" t="str">
        <f t="shared" si="3"/>
        <v/>
      </c>
      <c r="K71" t="str">
        <f t="shared" si="24"/>
        <v>"</v>
      </c>
      <c r="L71" s="57" t="str">
        <f t="shared" si="5"/>
        <v/>
      </c>
      <c r="M71" s="62" t="str">
        <f t="shared" si="6"/>
        <v/>
      </c>
      <c r="N71" s="63" t="str">
        <f t="shared" si="7"/>
        <v/>
      </c>
      <c r="O71" s="35" t="str">
        <f t="shared" si="8"/>
        <v/>
      </c>
      <c r="P71" s="59" t="str">
        <f t="shared" si="9"/>
        <v/>
      </c>
      <c r="Q71" s="3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50" t="s">
        <v>1229</v>
      </c>
      <c r="F72" s="34" t="str">
        <f t="shared" si="21"/>
        <v>Mi</v>
      </c>
      <c r="G72" s="50" t="s">
        <v>1230</v>
      </c>
      <c r="H72" s="34">
        <f t="shared" si="16"/>
        <v>47</v>
      </c>
      <c r="I72" s="50" t="s">
        <v>1231</v>
      </c>
      <c r="J72" s="34" t="str">
        <f t="shared" si="3"/>
        <v/>
      </c>
      <c r="K72" t="str">
        <f t="shared" si="24"/>
        <v>"</v>
      </c>
      <c r="L72" s="58" t="str">
        <f t="shared" si="5"/>
        <v/>
      </c>
      <c r="M72" s="64" t="str">
        <f t="shared" si="6"/>
        <v/>
      </c>
      <c r="N72" s="65" t="str">
        <f t="shared" si="7"/>
        <v/>
      </c>
      <c r="O72" s="36" t="str">
        <f t="shared" si="8"/>
        <v/>
      </c>
      <c r="P72" s="51" t="str">
        <f t="shared" si="9"/>
        <v/>
      </c>
      <c r="Q72" s="36" t="str">
        <f t="shared" si="10"/>
        <v/>
      </c>
      <c r="R72" t="str">
        <f t="shared" si="23"/>
        <v>)],</v>
      </c>
      <c r="S72" s="22" t="str">
        <f t="shared" si="17"/>
        <v/>
      </c>
      <c r="T72" s="22" t="str">
        <f t="shared" si="11"/>
        <v/>
      </c>
      <c r="U72" s="22" t="str">
        <f t="shared" si="12"/>
        <v/>
      </c>
      <c r="V72" s="22" t="str">
        <f t="shared" si="18"/>
        <v/>
      </c>
      <c r="W72" s="22" t="str">
        <f t="shared" si="13"/>
        <v/>
      </c>
      <c r="X72" s="22" t="str">
        <f t="shared" si="19"/>
        <v/>
      </c>
      <c r="Y72" s="22" t="str">
        <f t="shared" si="14"/>
        <v/>
      </c>
    </row>
    <row r="73" spans="1:25" ht="24" outlineLevel="1" x14ac:dyDescent="0.55000000000000004">
      <c r="A73" s="13">
        <f t="shared" si="20"/>
        <v>19</v>
      </c>
      <c r="B73" s="14" t="str">
        <f t="shared" si="15"/>
        <v>/* 19*/      [ac("Re", "cp2","m"), ac("Mi","cp74","")],</v>
      </c>
      <c r="C73" s="14"/>
      <c r="D73" s="14">
        <f t="shared" si="22"/>
        <v>19</v>
      </c>
      <c r="E73" s="49" t="s">
        <v>1229</v>
      </c>
      <c r="F73" s="31" t="str">
        <f t="shared" si="21"/>
        <v>Re</v>
      </c>
      <c r="G73" s="49" t="s">
        <v>1230</v>
      </c>
      <c r="H73" s="31">
        <f t="shared" si="16"/>
        <v>2</v>
      </c>
      <c r="I73" s="49" t="s">
        <v>1231</v>
      </c>
      <c r="J73" s="31" t="str">
        <f t="shared" si="3"/>
        <v>m</v>
      </c>
      <c r="K73" t="str">
        <f t="shared" si="24"/>
        <v>"), ac("</v>
      </c>
      <c r="L73" s="57" t="str">
        <f t="shared" si="5"/>
        <v>Mi</v>
      </c>
      <c r="M73" s="62" t="str">
        <f t="shared" si="6"/>
        <v>","</v>
      </c>
      <c r="N73" s="63" t="str">
        <f t="shared" si="7"/>
        <v>cp</v>
      </c>
      <c r="O73" s="35">
        <f t="shared" si="8"/>
        <v>74</v>
      </c>
      <c r="P73" s="59" t="str">
        <f t="shared" si="9"/>
        <v>","</v>
      </c>
      <c r="Q73" s="3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50" t="s">
        <v>1229</v>
      </c>
      <c r="F74" s="34" t="str">
        <f t="shared" si="21"/>
        <v>La</v>
      </c>
      <c r="G74" s="50" t="s">
        <v>1230</v>
      </c>
      <c r="H74" s="34">
        <f t="shared" si="16"/>
        <v>2</v>
      </c>
      <c r="I74" s="50" t="s">
        <v>1231</v>
      </c>
      <c r="J74" s="34">
        <f t="shared" si="3"/>
        <v>7</v>
      </c>
      <c r="K74" t="str">
        <f t="shared" si="24"/>
        <v>"), ac("</v>
      </c>
      <c r="L74" s="58" t="str">
        <f t="shared" si="5"/>
        <v>Re</v>
      </c>
      <c r="M74" s="64" t="str">
        <f t="shared" si="6"/>
        <v>","</v>
      </c>
      <c r="N74" s="65" t="str">
        <f t="shared" si="7"/>
        <v>cp</v>
      </c>
      <c r="O74" s="36">
        <f t="shared" si="8"/>
        <v>69</v>
      </c>
      <c r="P74" s="51" t="str">
        <f t="shared" si="9"/>
        <v>","</v>
      </c>
      <c r="Q74" s="36" t="str">
        <f t="shared" si="10"/>
        <v>m</v>
      </c>
      <c r="R74" t="str">
        <f t="shared" si="23"/>
        <v>")],</v>
      </c>
      <c r="S74" s="22" t="str">
        <f t="shared" si="17"/>
        <v/>
      </c>
      <c r="T74" s="22" t="str">
        <f t="shared" si="11"/>
        <v/>
      </c>
      <c r="U74" s="22" t="str">
        <f t="shared" si="12"/>
        <v/>
      </c>
      <c r="V74" s="22" t="str">
        <f t="shared" si="18"/>
        <v/>
      </c>
      <c r="W74" s="22" t="str">
        <f t="shared" si="13"/>
        <v/>
      </c>
      <c r="X74" s="22" t="str">
        <f t="shared" si="19"/>
        <v/>
      </c>
      <c r="Y74" s="22" t="str">
        <f t="shared" si="14"/>
        <v/>
      </c>
    </row>
    <row r="75" spans="1:25" ht="24" outlineLevel="1" x14ac:dyDescent="0.55000000000000004">
      <c r="A75" s="13">
        <f t="shared" si="20"/>
        <v>21</v>
      </c>
      <c r="B75" s="14" t="str">
        <f t="shared" si="15"/>
        <v>/* 21*/      [ac("Mi", "cp68","")],</v>
      </c>
      <c r="C75" s="14"/>
      <c r="D75" s="14">
        <f t="shared" si="22"/>
        <v>21</v>
      </c>
      <c r="E75" s="49" t="s">
        <v>1229</v>
      </c>
      <c r="F75" s="31" t="str">
        <f t="shared" si="21"/>
        <v>Mi</v>
      </c>
      <c r="G75" s="49" t="s">
        <v>1230</v>
      </c>
      <c r="H75" s="31">
        <f t="shared" si="16"/>
        <v>68</v>
      </c>
      <c r="I75" s="49" t="s">
        <v>1231</v>
      </c>
      <c r="J75" s="31" t="str">
        <f t="shared" si="3"/>
        <v/>
      </c>
      <c r="K75" t="str">
        <f t="shared" si="24"/>
        <v>"</v>
      </c>
      <c r="L75" s="57" t="str">
        <f t="shared" si="5"/>
        <v/>
      </c>
      <c r="M75" s="62" t="str">
        <f t="shared" si="6"/>
        <v/>
      </c>
      <c r="N75" s="63" t="str">
        <f t="shared" si="7"/>
        <v/>
      </c>
      <c r="O75" s="35" t="str">
        <f t="shared" si="8"/>
        <v/>
      </c>
      <c r="P75" s="59" t="str">
        <f t="shared" si="9"/>
        <v/>
      </c>
      <c r="Q75" s="3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50" t="s">
        <v>1229</v>
      </c>
      <c r="F76" s="34" t="str">
        <f t="shared" si="21"/>
        <v>Re</v>
      </c>
      <c r="G76" s="50" t="s">
        <v>1230</v>
      </c>
      <c r="H76" s="34">
        <f t="shared" si="16"/>
        <v>2</v>
      </c>
      <c r="I76" s="50" t="s">
        <v>1231</v>
      </c>
      <c r="J76" s="34" t="str">
        <f t="shared" si="3"/>
        <v>m</v>
      </c>
      <c r="K76" t="str">
        <f t="shared" si="24"/>
        <v>"), ac("</v>
      </c>
      <c r="L76" s="58" t="str">
        <f t="shared" si="5"/>
        <v>Mi</v>
      </c>
      <c r="M76" s="64" t="str">
        <f t="shared" si="6"/>
        <v>","</v>
      </c>
      <c r="N76" s="65" t="str">
        <f t="shared" si="7"/>
        <v>cp</v>
      </c>
      <c r="O76" s="36">
        <f t="shared" si="8"/>
        <v>91</v>
      </c>
      <c r="P76" s="51" t="str">
        <f t="shared" si="9"/>
        <v>","</v>
      </c>
      <c r="Q76" s="36" t="str">
        <f t="shared" si="10"/>
        <v/>
      </c>
      <c r="R76" t="str">
        <f t="shared" si="23"/>
        <v>")],</v>
      </c>
      <c r="S76" s="22" t="str">
        <f t="shared" si="17"/>
        <v/>
      </c>
      <c r="T76" s="22" t="str">
        <f t="shared" si="11"/>
        <v/>
      </c>
      <c r="U76" s="22" t="str">
        <f t="shared" si="12"/>
        <v/>
      </c>
      <c r="V76" s="22" t="str">
        <f t="shared" si="18"/>
        <v/>
      </c>
      <c r="W76" s="22" t="str">
        <f t="shared" si="13"/>
        <v/>
      </c>
      <c r="X76" s="22" t="str">
        <f t="shared" si="19"/>
        <v/>
      </c>
      <c r="Y76" s="22" t="str">
        <f t="shared" si="14"/>
        <v/>
      </c>
    </row>
    <row r="77" spans="1:25" ht="24" outlineLevel="1" x14ac:dyDescent="0.55000000000000004">
      <c r="A77" s="13">
        <f t="shared" si="20"/>
        <v>23</v>
      </c>
      <c r="B77" s="14" t="str">
        <f t="shared" si="15"/>
        <v>/* 23*/      [ac("Re", "cp2","m"), ac("Mi","cp98","")],</v>
      </c>
      <c r="C77" s="14"/>
      <c r="D77" s="14">
        <f t="shared" si="22"/>
        <v>23</v>
      </c>
      <c r="E77" s="49" t="s">
        <v>1229</v>
      </c>
      <c r="F77" s="31" t="str">
        <f t="shared" si="21"/>
        <v>Re</v>
      </c>
      <c r="G77" s="49" t="s">
        <v>1230</v>
      </c>
      <c r="H77" s="31">
        <f t="shared" si="16"/>
        <v>2</v>
      </c>
      <c r="I77" s="49" t="s">
        <v>1231</v>
      </c>
      <c r="J77" s="31" t="str">
        <f t="shared" si="3"/>
        <v>m</v>
      </c>
      <c r="K77" t="str">
        <f t="shared" si="24"/>
        <v>"), ac("</v>
      </c>
      <c r="L77" s="57" t="str">
        <f t="shared" si="5"/>
        <v>Mi</v>
      </c>
      <c r="M77" s="62" t="str">
        <f t="shared" si="6"/>
        <v>","</v>
      </c>
      <c r="N77" s="63" t="str">
        <f t="shared" si="7"/>
        <v>cp</v>
      </c>
      <c r="O77" s="35">
        <f t="shared" si="8"/>
        <v>98</v>
      </c>
      <c r="P77" s="59" t="str">
        <f t="shared" si="9"/>
        <v>","</v>
      </c>
      <c r="Q77" s="3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50" t="s">
        <v>1229</v>
      </c>
      <c r="F78" s="34" t="str">
        <f t="shared" si="21"/>
        <v>Fa</v>
      </c>
      <c r="G78" s="50" t="s">
        <v>1230</v>
      </c>
      <c r="H78" s="34">
        <f t="shared" si="16"/>
        <v>81</v>
      </c>
      <c r="I78" s="50" t="s">
        <v>1231</v>
      </c>
      <c r="J78" s="34" t="str">
        <f t="shared" si="3"/>
        <v/>
      </c>
      <c r="K78" t="str">
        <f t="shared" si="24"/>
        <v>"</v>
      </c>
      <c r="L78" s="58" t="str">
        <f t="shared" si="5"/>
        <v/>
      </c>
      <c r="M78" s="64" t="str">
        <f t="shared" si="6"/>
        <v/>
      </c>
      <c r="N78" s="65" t="str">
        <f t="shared" si="7"/>
        <v/>
      </c>
      <c r="O78" s="36" t="str">
        <f t="shared" si="8"/>
        <v/>
      </c>
      <c r="P78" s="51" t="str">
        <f t="shared" si="9"/>
        <v/>
      </c>
      <c r="Q78" s="36" t="str">
        <f t="shared" si="10"/>
        <v/>
      </c>
      <c r="R78" t="str">
        <f t="shared" si="23"/>
        <v>)],</v>
      </c>
      <c r="S78" s="22" t="str">
        <f t="shared" si="17"/>
        <v/>
      </c>
      <c r="T78" s="22" t="str">
        <f t="shared" si="11"/>
        <v/>
      </c>
      <c r="U78" s="22" t="str">
        <f t="shared" si="12"/>
        <v/>
      </c>
      <c r="V78" s="22" t="str">
        <f t="shared" si="18"/>
        <v/>
      </c>
      <c r="W78" s="22" t="str">
        <f t="shared" si="13"/>
        <v/>
      </c>
      <c r="X78" s="22" t="str">
        <f t="shared" si="19"/>
        <v/>
      </c>
      <c r="Y78" s="22" t="str">
        <f t="shared" si="14"/>
        <v/>
      </c>
    </row>
    <row r="79" spans="1:25" ht="24" outlineLevel="1" x14ac:dyDescent="0.55000000000000004">
      <c r="A79" s="13">
        <f t="shared" si="20"/>
        <v>25</v>
      </c>
      <c r="B79" s="14" t="str">
        <f t="shared" si="15"/>
        <v>/* 25*/      [ac("Mi", "cp47","")],</v>
      </c>
      <c r="C79" s="14"/>
      <c r="D79" s="14">
        <f t="shared" si="22"/>
        <v>25</v>
      </c>
      <c r="E79" s="49" t="s">
        <v>1229</v>
      </c>
      <c r="F79" s="31" t="str">
        <f t="shared" si="21"/>
        <v>Mi</v>
      </c>
      <c r="G79" s="49" t="s">
        <v>1230</v>
      </c>
      <c r="H79" s="31">
        <f t="shared" si="16"/>
        <v>47</v>
      </c>
      <c r="I79" s="49" t="s">
        <v>1231</v>
      </c>
      <c r="J79" s="31" t="str">
        <f t="shared" si="3"/>
        <v/>
      </c>
      <c r="K79" t="str">
        <f t="shared" si="24"/>
        <v>"</v>
      </c>
      <c r="L79" s="57" t="str">
        <f t="shared" si="5"/>
        <v/>
      </c>
      <c r="M79" s="62" t="str">
        <f t="shared" si="6"/>
        <v/>
      </c>
      <c r="N79" s="63" t="str">
        <f t="shared" si="7"/>
        <v/>
      </c>
      <c r="O79" s="35" t="str">
        <f t="shared" si="8"/>
        <v/>
      </c>
      <c r="P79" s="59" t="str">
        <f t="shared" si="9"/>
        <v/>
      </c>
      <c r="Q79" s="3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50" t="s">
        <v>1229</v>
      </c>
      <c r="F80" s="34" t="str">
        <f t="shared" si="21"/>
        <v>Re</v>
      </c>
      <c r="G80" s="50" t="s">
        <v>1230</v>
      </c>
      <c r="H80" s="34">
        <f t="shared" si="16"/>
        <v>2</v>
      </c>
      <c r="I80" s="50" t="s">
        <v>1231</v>
      </c>
      <c r="J80" s="34" t="str">
        <f t="shared" si="3"/>
        <v>m</v>
      </c>
      <c r="K80" t="str">
        <f t="shared" si="24"/>
        <v>"), ac("</v>
      </c>
      <c r="L80" s="58" t="str">
        <f t="shared" si="5"/>
        <v>Mi</v>
      </c>
      <c r="M80" s="64" t="str">
        <f t="shared" si="6"/>
        <v>","</v>
      </c>
      <c r="N80" s="65" t="str">
        <f t="shared" si="7"/>
        <v>cp</v>
      </c>
      <c r="O80" s="36">
        <f t="shared" si="8"/>
        <v>64</v>
      </c>
      <c r="P80" s="51" t="str">
        <f t="shared" si="9"/>
        <v>","</v>
      </c>
      <c r="Q80" s="36" t="str">
        <f t="shared" si="10"/>
        <v/>
      </c>
      <c r="R80" t="str">
        <f t="shared" si="23"/>
        <v>")],</v>
      </c>
      <c r="S80" s="22" t="str">
        <f t="shared" si="17"/>
        <v/>
      </c>
      <c r="T80" s="22" t="str">
        <f t="shared" si="11"/>
        <v/>
      </c>
      <c r="U80" s="22" t="str">
        <f t="shared" si="12"/>
        <v/>
      </c>
      <c r="V80" s="22" t="str">
        <f t="shared" si="18"/>
        <v/>
      </c>
      <c r="W80" s="22" t="str">
        <f t="shared" si="13"/>
        <v/>
      </c>
      <c r="X80" s="22" t="str">
        <f t="shared" si="19"/>
        <v/>
      </c>
      <c r="Y80" s="22" t="str">
        <f t="shared" si="14"/>
        <v/>
      </c>
    </row>
    <row r="81" spans="1:25" ht="24" outlineLevel="1" x14ac:dyDescent="0.55000000000000004">
      <c r="A81" s="13">
        <f t="shared" si="20"/>
        <v>27</v>
      </c>
      <c r="B81" s="14" t="str">
        <f t="shared" si="15"/>
        <v>/* 27*/      [ac("Fa", "cp33",""), ac("Mi","cp89","")],</v>
      </c>
      <c r="C81" s="14"/>
      <c r="D81" s="14">
        <f t="shared" si="22"/>
        <v>27</v>
      </c>
      <c r="E81" s="49" t="s">
        <v>1229</v>
      </c>
      <c r="F81" s="31" t="str">
        <f t="shared" si="21"/>
        <v>Fa</v>
      </c>
      <c r="G81" s="49" t="s">
        <v>1230</v>
      </c>
      <c r="H81" s="31">
        <f t="shared" si="16"/>
        <v>33</v>
      </c>
      <c r="I81" s="49" t="s">
        <v>1231</v>
      </c>
      <c r="J81" s="31" t="str">
        <f>IF(G52="","",G52)</f>
        <v/>
      </c>
      <c r="K81" t="str">
        <f t="shared" si="24"/>
        <v>"), ac("</v>
      </c>
      <c r="L81" s="57" t="str">
        <f t="shared" si="5"/>
        <v>Mi</v>
      </c>
      <c r="M81" s="62" t="str">
        <f t="shared" si="6"/>
        <v>","</v>
      </c>
      <c r="N81" s="63" t="str">
        <f t="shared" si="7"/>
        <v>cp</v>
      </c>
      <c r="O81" s="35">
        <f t="shared" si="8"/>
        <v>89</v>
      </c>
      <c r="P81" s="59" t="str">
        <f t="shared" si="9"/>
        <v>","</v>
      </c>
      <c r="Q81" s="3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1238</v>
      </c>
    </row>
    <row r="83" spans="1:25" x14ac:dyDescent="0.55000000000000004">
      <c r="B83" s="14" t="s">
        <v>1239</v>
      </c>
    </row>
    <row r="84" spans="1:25" x14ac:dyDescent="0.55000000000000004">
      <c r="B84" s="14" t="s">
        <v>1240</v>
      </c>
    </row>
    <row r="85" spans="1:25" x14ac:dyDescent="0.55000000000000004">
      <c r="E85" t="s">
        <v>1190</v>
      </c>
      <c r="F85" s="15" t="s">
        <v>1282</v>
      </c>
      <c r="G85" s="15" t="s">
        <v>1283</v>
      </c>
      <c r="H85" s="15" t="s">
        <v>1190</v>
      </c>
      <c r="I85" s="15" t="s">
        <v>1282</v>
      </c>
      <c r="J85" s="32" t="s">
        <v>1283</v>
      </c>
      <c r="O85"/>
      <c r="Q85"/>
    </row>
    <row r="86" spans="1:25" ht="27" x14ac:dyDescent="0.65">
      <c r="A86" s="13">
        <v>1</v>
      </c>
      <c r="B86" s="14" t="str">
        <f>_xlfn.CONCAT("/* ",A86," */", "        ","""", C86,"""",",")</f>
        <v>/* 1 */        "HERMANOS, A NADIE DEMOS",</v>
      </c>
      <c r="C86" s="13" t="s">
        <v>1277</v>
      </c>
      <c r="D86" s="13">
        <v>1</v>
      </c>
      <c r="E86" s="42" t="s">
        <v>1123</v>
      </c>
      <c r="F86" s="43">
        <v>2</v>
      </c>
      <c r="G86" s="44" t="s">
        <v>1232</v>
      </c>
      <c r="H86" s="40"/>
      <c r="I86" s="37"/>
      <c r="J86" s="38"/>
      <c r="K86" s="42"/>
      <c r="L86" s="43"/>
      <c r="M86" s="44"/>
      <c r="O86"/>
      <c r="Q86"/>
    </row>
    <row r="87" spans="1:25" ht="27" x14ac:dyDescent="0.65">
      <c r="A87" s="13">
        <f>+A86+1</f>
        <v>2</v>
      </c>
      <c r="B87" s="14" t="str">
        <f>_xlfn.CONCAT("/* ",A87," */", "        ","""", C87,"""",",")</f>
        <v>/* 2 */        "OCASIÓN DE TROPIEZO,",</v>
      </c>
      <c r="C87" s="13" t="s">
        <v>1278</v>
      </c>
      <c r="D87" s="13">
        <f>A87</f>
        <v>2</v>
      </c>
      <c r="E87" s="45" t="s">
        <v>1178</v>
      </c>
      <c r="F87" s="47">
        <v>44</v>
      </c>
      <c r="G87" s="47" t="s">
        <v>1232</v>
      </c>
      <c r="H87" s="41"/>
      <c r="I87" s="39"/>
      <c r="J87" s="39"/>
      <c r="K87" s="45"/>
      <c r="L87" s="47"/>
      <c r="M87" s="47"/>
      <c r="O87"/>
      <c r="Q87"/>
    </row>
    <row r="88" spans="1:25" ht="27" x14ac:dyDescent="0.65">
      <c r="A88" s="13">
        <f t="shared" ref="A88:A111" si="25">+A87+1</f>
        <v>3</v>
      </c>
      <c r="B88" s="14" t="str">
        <f>_xlfn.CONCAT("/* ",A88," */", "        ","""", C88,"""",",")</f>
        <v>/* 3 */        "HERMANOS, VIVAMOS ACEPTANDO",</v>
      </c>
      <c r="C88" s="13" t="s">
        <v>1279</v>
      </c>
      <c r="D88" s="13">
        <f t="shared" ref="D88:D105" si="26">A88</f>
        <v>3</v>
      </c>
      <c r="E88" s="42" t="s">
        <v>1117</v>
      </c>
      <c r="F88" s="43">
        <v>14</v>
      </c>
      <c r="G88" s="44"/>
      <c r="H88" s="40"/>
      <c r="I88" s="37"/>
      <c r="J88" s="38"/>
      <c r="K88" s="42"/>
      <c r="L88" s="43"/>
      <c r="M88" s="44"/>
      <c r="O88"/>
      <c r="Q88"/>
    </row>
    <row r="89" spans="1:25" ht="27" x14ac:dyDescent="0.65">
      <c r="A89" s="13">
        <f t="shared" si="25"/>
        <v>4</v>
      </c>
      <c r="B89" s="14" t="str">
        <f t="shared" ref="B89:B111" si="27">_xlfn.CONCAT("/* ",A89," */", "        ","""", C89,"""",",")</f>
        <v>/* 4 */        "LAS TRIBULACIONES,",</v>
      </c>
      <c r="C89" s="30" t="s">
        <v>1280</v>
      </c>
      <c r="D89" s="13">
        <f t="shared" si="26"/>
        <v>4</v>
      </c>
      <c r="E89" s="45" t="s">
        <v>1123</v>
      </c>
      <c r="F89" s="47">
        <v>35</v>
      </c>
      <c r="G89" s="47" t="s">
        <v>1232</v>
      </c>
      <c r="H89" s="41"/>
      <c r="I89" s="39"/>
      <c r="J89" s="39"/>
      <c r="K89" s="45"/>
      <c r="L89" s="47"/>
      <c r="M89" s="47"/>
      <c r="O89"/>
      <c r="Q89"/>
    </row>
    <row r="90" spans="1:25" ht="27" x14ac:dyDescent="0.65">
      <c r="A90" s="13">
        <f t="shared" si="25"/>
        <v>5</v>
      </c>
      <c r="B90" s="14" t="str">
        <f t="shared" si="27"/>
        <v>/* 5 */        "NECESIDADES, ANGUSTIAS Y FATIGAS.",</v>
      </c>
      <c r="C90" s="13" t="s">
        <v>1281</v>
      </c>
      <c r="D90" s="13">
        <f t="shared" si="26"/>
        <v>5</v>
      </c>
      <c r="E90" s="42" t="s">
        <v>1178</v>
      </c>
      <c r="F90" s="43">
        <v>2</v>
      </c>
      <c r="G90" s="44" t="s">
        <v>1232</v>
      </c>
      <c r="H90" s="40" t="s">
        <v>1117</v>
      </c>
      <c r="I90" s="37">
        <v>77</v>
      </c>
      <c r="J90" s="38"/>
      <c r="K90" s="42"/>
      <c r="L90" s="43"/>
      <c r="M90" s="44"/>
      <c r="O90"/>
      <c r="Q90"/>
    </row>
    <row r="91" spans="1:25" ht="27" x14ac:dyDescent="0.65">
      <c r="A91" s="13">
        <f t="shared" si="25"/>
        <v>6</v>
      </c>
      <c r="B91" s="14" t="str">
        <f t="shared" si="27"/>
        <v>/* 6 */        "HERMANOS, A NADIE DEMOS",</v>
      </c>
      <c r="C91" s="13" t="s">
        <v>1277</v>
      </c>
      <c r="D91" s="13">
        <f t="shared" si="26"/>
        <v>6</v>
      </c>
      <c r="E91" s="45" t="s">
        <v>1123</v>
      </c>
      <c r="F91" s="47">
        <v>2</v>
      </c>
      <c r="G91" s="47" t="s">
        <v>1232</v>
      </c>
      <c r="H91" s="41"/>
      <c r="I91" s="39"/>
      <c r="J91" s="39"/>
      <c r="K91" s="45"/>
      <c r="L91" s="47"/>
      <c r="M91" s="47"/>
      <c r="O91"/>
    </row>
    <row r="92" spans="1:25" ht="27" x14ac:dyDescent="0.65">
      <c r="A92" s="13">
        <f t="shared" si="25"/>
        <v>7</v>
      </c>
      <c r="B92" s="14" t="str">
        <f t="shared" si="27"/>
        <v>/* 7 */        "OCASIÓN DE TROPIEZO,",</v>
      </c>
      <c r="C92" s="13" t="s">
        <v>1278</v>
      </c>
      <c r="D92" s="13">
        <f t="shared" si="26"/>
        <v>7</v>
      </c>
      <c r="E92" s="42" t="s">
        <v>1178</v>
      </c>
      <c r="F92" s="43">
        <v>44</v>
      </c>
      <c r="G92" s="44" t="s">
        <v>1232</v>
      </c>
      <c r="H92" s="40"/>
      <c r="I92" s="37"/>
      <c r="J92" s="38"/>
      <c r="K92" s="42"/>
      <c r="L92" s="43"/>
      <c r="M92" s="44"/>
      <c r="O92"/>
    </row>
    <row r="93" spans="1:25" ht="27" x14ac:dyDescent="0.65">
      <c r="A93" s="13">
        <f t="shared" si="25"/>
        <v>8</v>
      </c>
      <c r="B93" s="14" t="str">
        <f t="shared" si="27"/>
        <v>/* 8 */        "HERMANOS, VIVAMOS ACEPTANDO",</v>
      </c>
      <c r="C93" s="13" t="s">
        <v>1279</v>
      </c>
      <c r="D93" s="13">
        <f t="shared" si="26"/>
        <v>8</v>
      </c>
      <c r="E93" s="45" t="s">
        <v>1117</v>
      </c>
      <c r="F93" s="47">
        <v>14</v>
      </c>
      <c r="G93" s="47"/>
      <c r="H93" s="41"/>
      <c r="I93" s="39"/>
      <c r="J93" s="39"/>
      <c r="K93" s="45"/>
      <c r="L93" s="47"/>
      <c r="M93" s="47"/>
      <c r="O93"/>
    </row>
    <row r="94" spans="1:25" ht="27" x14ac:dyDescent="0.65">
      <c r="A94" s="13">
        <f t="shared" si="25"/>
        <v>9</v>
      </c>
      <c r="B94" s="14" t="str">
        <f t="shared" si="27"/>
        <v>/* 9 */        "LAS TRIBULACIONES,",</v>
      </c>
      <c r="C94" s="30" t="s">
        <v>1280</v>
      </c>
      <c r="D94" s="13">
        <f t="shared" si="26"/>
        <v>9</v>
      </c>
      <c r="E94" s="42" t="s">
        <v>1123</v>
      </c>
      <c r="F94" s="43">
        <v>35</v>
      </c>
      <c r="G94" s="44" t="s">
        <v>1232</v>
      </c>
      <c r="H94" s="40"/>
      <c r="I94" s="37"/>
      <c r="J94" s="38"/>
      <c r="K94" s="42"/>
      <c r="L94" s="43"/>
      <c r="M94" s="44"/>
      <c r="O94"/>
    </row>
    <row r="95" spans="1:25" ht="27" x14ac:dyDescent="0.65">
      <c r="A95" s="13">
        <f t="shared" si="25"/>
        <v>10</v>
      </c>
      <c r="B95" s="14" t="str">
        <f t="shared" si="27"/>
        <v>/* 10 */        "NECESIDADES, ANGUSTIAS Y FATIGAS.",</v>
      </c>
      <c r="C95" s="13" t="s">
        <v>1281</v>
      </c>
      <c r="D95" s="13">
        <f t="shared" si="26"/>
        <v>10</v>
      </c>
      <c r="E95" s="45" t="s">
        <v>1178</v>
      </c>
      <c r="F95" s="47">
        <v>2</v>
      </c>
      <c r="G95" s="47" t="s">
        <v>1232</v>
      </c>
      <c r="H95" s="41" t="s">
        <v>1117</v>
      </c>
      <c r="I95" s="39">
        <v>77</v>
      </c>
      <c r="J95" s="39"/>
      <c r="K95" s="45"/>
      <c r="L95" s="47"/>
      <c r="M95" s="47"/>
      <c r="O95"/>
    </row>
    <row r="96" spans="1:25" ht="27" x14ac:dyDescent="0.65">
      <c r="A96" s="13">
        <f t="shared" si="25"/>
        <v>11</v>
      </c>
      <c r="B96" s="14" t="str">
        <f t="shared" si="27"/>
        <v>/* 11 */        "HERMANOS, A NADIE DEMOS",</v>
      </c>
      <c r="C96" s="13" t="s">
        <v>1277</v>
      </c>
      <c r="D96" s="13">
        <f t="shared" si="26"/>
        <v>11</v>
      </c>
      <c r="E96" s="42" t="s">
        <v>1123</v>
      </c>
      <c r="F96" s="43">
        <v>2</v>
      </c>
      <c r="G96" s="44" t="s">
        <v>1232</v>
      </c>
      <c r="H96" s="40"/>
      <c r="I96" s="37"/>
      <c r="J96" s="38"/>
      <c r="K96" s="42"/>
      <c r="L96" s="43"/>
      <c r="M96" s="44"/>
      <c r="O96"/>
    </row>
    <row r="97" spans="1:18" ht="27" x14ac:dyDescent="0.65">
      <c r="A97" s="13">
        <f t="shared" si="25"/>
        <v>12</v>
      </c>
      <c r="B97" s="14" t="str">
        <f t="shared" si="27"/>
        <v>/* 12 */        "OCASIÓN DE TROPIEZO,",</v>
      </c>
      <c r="C97" s="13" t="s">
        <v>1278</v>
      </c>
      <c r="D97" s="13">
        <f t="shared" si="26"/>
        <v>12</v>
      </c>
      <c r="E97" s="45" t="s">
        <v>1178</v>
      </c>
      <c r="F97" s="47">
        <v>44</v>
      </c>
      <c r="G97" s="47" t="s">
        <v>1232</v>
      </c>
      <c r="H97" s="41"/>
      <c r="I97" s="39"/>
      <c r="J97" s="39"/>
      <c r="K97" s="45"/>
      <c r="L97" s="47"/>
      <c r="M97" s="47"/>
      <c r="O97"/>
    </row>
    <row r="98" spans="1:18" ht="27" x14ac:dyDescent="0.65">
      <c r="A98" s="13">
        <f t="shared" si="25"/>
        <v>13</v>
      </c>
      <c r="B98" s="14" t="str">
        <f t="shared" si="27"/>
        <v>/* 13 */        "HERMANOS, VIVAMOS ACEPTANDO",</v>
      </c>
      <c r="C98" s="13" t="s">
        <v>1279</v>
      </c>
      <c r="D98" s="13">
        <f t="shared" si="26"/>
        <v>13</v>
      </c>
      <c r="E98" s="42" t="s">
        <v>1117</v>
      </c>
      <c r="F98" s="43">
        <v>14</v>
      </c>
      <c r="G98" s="44"/>
      <c r="H98" s="40"/>
      <c r="I98" s="37"/>
      <c r="J98" s="38"/>
      <c r="K98" s="42"/>
      <c r="L98" s="43"/>
      <c r="M98" s="44"/>
      <c r="O98"/>
    </row>
    <row r="99" spans="1:18" ht="27" x14ac:dyDescent="0.65">
      <c r="A99" s="13">
        <f t="shared" si="25"/>
        <v>14</v>
      </c>
      <c r="B99" s="14" t="str">
        <f t="shared" si="27"/>
        <v>/* 14 */        "LAS TRIBULACIONES,",</v>
      </c>
      <c r="C99" s="30" t="s">
        <v>1280</v>
      </c>
      <c r="D99" s="13">
        <f t="shared" si="26"/>
        <v>14</v>
      </c>
      <c r="E99" s="45" t="s">
        <v>1123</v>
      </c>
      <c r="F99" s="47">
        <v>35</v>
      </c>
      <c r="G99" s="47" t="s">
        <v>1232</v>
      </c>
      <c r="H99" s="41"/>
      <c r="I99" s="39"/>
      <c r="J99" s="39"/>
      <c r="K99" s="45"/>
      <c r="L99" s="47"/>
      <c r="M99" s="47"/>
      <c r="O99"/>
    </row>
    <row r="100" spans="1:18" ht="27" x14ac:dyDescent="0.65">
      <c r="A100" s="13">
        <f t="shared" si="25"/>
        <v>15</v>
      </c>
      <c r="B100" s="14" t="str">
        <f t="shared" si="27"/>
        <v>/* 15 */        "NECESIDADES, ANGUSTIAS Y FATIGAS.",</v>
      </c>
      <c r="C100" s="13" t="s">
        <v>1281</v>
      </c>
      <c r="D100" s="13">
        <f t="shared" si="26"/>
        <v>15</v>
      </c>
      <c r="E100" s="42" t="s">
        <v>1178</v>
      </c>
      <c r="F100" s="43">
        <v>2</v>
      </c>
      <c r="G100" s="44" t="s">
        <v>1232</v>
      </c>
      <c r="H100" s="40" t="s">
        <v>1117</v>
      </c>
      <c r="I100" s="37">
        <v>77</v>
      </c>
      <c r="J100" s="38"/>
      <c r="K100" s="42"/>
      <c r="L100" s="43"/>
      <c r="M100" s="44"/>
      <c r="O100"/>
    </row>
    <row r="101" spans="1:18" ht="27" x14ac:dyDescent="0.65">
      <c r="A101" s="13">
        <f t="shared" si="25"/>
        <v>16</v>
      </c>
      <c r="B101" s="14" t="str">
        <f t="shared" si="27"/>
        <v>/* 16 */        "HERMANOS, A NADIE DEMOS",</v>
      </c>
      <c r="C101" s="13" t="s">
        <v>1277</v>
      </c>
      <c r="D101" s="13">
        <f t="shared" si="26"/>
        <v>16</v>
      </c>
      <c r="E101" s="45" t="s">
        <v>1123</v>
      </c>
      <c r="F101" s="47">
        <v>2</v>
      </c>
      <c r="G101" s="47" t="s">
        <v>1232</v>
      </c>
      <c r="H101" s="41"/>
      <c r="I101" s="39"/>
      <c r="J101" s="39"/>
      <c r="K101" s="45"/>
      <c r="L101" s="47"/>
      <c r="M101" s="47"/>
      <c r="O101"/>
    </row>
    <row r="102" spans="1:18" ht="27" x14ac:dyDescent="0.65">
      <c r="A102" s="13">
        <f t="shared" si="25"/>
        <v>17</v>
      </c>
      <c r="B102" s="14" t="str">
        <f t="shared" si="27"/>
        <v>/* 17 */        "OCASIÓN DE TROPIEZO,",</v>
      </c>
      <c r="C102" s="13" t="s">
        <v>1278</v>
      </c>
      <c r="D102" s="13">
        <f t="shared" si="26"/>
        <v>17</v>
      </c>
      <c r="E102" s="42" t="s">
        <v>1178</v>
      </c>
      <c r="F102" s="43">
        <v>44</v>
      </c>
      <c r="G102" s="44" t="s">
        <v>1232</v>
      </c>
      <c r="H102" s="40"/>
      <c r="I102" s="37"/>
      <c r="J102" s="38"/>
      <c r="K102" s="42"/>
      <c r="L102" s="43"/>
      <c r="M102" s="44"/>
      <c r="O102"/>
    </row>
    <row r="103" spans="1:18" ht="27" x14ac:dyDescent="0.65">
      <c r="A103" s="13">
        <f t="shared" si="25"/>
        <v>18</v>
      </c>
      <c r="B103" s="14" t="str">
        <f t="shared" si="27"/>
        <v>/* 18 */        "HERMANOS, VIVAMOS ACEPTANDO",</v>
      </c>
      <c r="C103" s="13" t="s">
        <v>1279</v>
      </c>
      <c r="D103" s="13">
        <f t="shared" si="26"/>
        <v>18</v>
      </c>
      <c r="E103" s="45" t="s">
        <v>1117</v>
      </c>
      <c r="F103" s="47">
        <v>14</v>
      </c>
      <c r="G103" s="47"/>
      <c r="H103" s="41"/>
      <c r="I103" s="39"/>
      <c r="J103" s="39"/>
      <c r="K103" s="45"/>
      <c r="L103" s="47"/>
      <c r="M103" s="47"/>
      <c r="O103"/>
    </row>
    <row r="104" spans="1:18" ht="27" x14ac:dyDescent="0.65">
      <c r="A104" s="13">
        <f t="shared" si="25"/>
        <v>19</v>
      </c>
      <c r="B104" s="14" t="str">
        <f t="shared" si="27"/>
        <v>/* 19 */        "LAS TRIBULACIONES,",</v>
      </c>
      <c r="C104" s="30" t="s">
        <v>1280</v>
      </c>
      <c r="D104" s="13">
        <f t="shared" si="26"/>
        <v>19</v>
      </c>
      <c r="E104" s="42" t="s">
        <v>1123</v>
      </c>
      <c r="F104" s="43">
        <v>35</v>
      </c>
      <c r="G104" s="44" t="s">
        <v>1232</v>
      </c>
      <c r="H104" s="40"/>
      <c r="I104" s="37"/>
      <c r="J104" s="38"/>
      <c r="K104" s="42"/>
      <c r="L104" s="43"/>
      <c r="M104" s="44"/>
      <c r="O104"/>
    </row>
    <row r="105" spans="1:18" ht="27" x14ac:dyDescent="0.65">
      <c r="A105" s="13">
        <f t="shared" si="25"/>
        <v>20</v>
      </c>
      <c r="B105" s="14" t="str">
        <f t="shared" si="27"/>
        <v>/* 20 */        "NECESIDADES, ANGUSTIAS Y FATIGAS.",</v>
      </c>
      <c r="C105" s="13" t="s">
        <v>1281</v>
      </c>
      <c r="D105" s="13">
        <f t="shared" si="26"/>
        <v>20</v>
      </c>
      <c r="E105" s="45" t="s">
        <v>1178</v>
      </c>
      <c r="F105" s="47">
        <v>2</v>
      </c>
      <c r="G105" s="47" t="s">
        <v>1232</v>
      </c>
      <c r="H105" s="41" t="s">
        <v>1117</v>
      </c>
      <c r="I105" s="39">
        <v>77</v>
      </c>
      <c r="J105" s="39"/>
      <c r="K105" s="45"/>
      <c r="L105" s="47"/>
      <c r="M105" s="47"/>
      <c r="O105"/>
    </row>
    <row r="106" spans="1:18" ht="27" hidden="1" x14ac:dyDescent="0.65">
      <c r="A106" s="13">
        <f t="shared" si="25"/>
        <v>21</v>
      </c>
      <c r="B106" s="14" t="str">
        <f t="shared" si="27"/>
        <v>/* 21 */        "",</v>
      </c>
      <c r="E106" s="42"/>
      <c r="F106" s="43"/>
      <c r="G106" s="44"/>
      <c r="H106" s="40"/>
      <c r="I106" s="37"/>
      <c r="J106" s="38"/>
      <c r="K106" s="42"/>
      <c r="L106" s="43"/>
      <c r="M106" s="44"/>
      <c r="O106"/>
    </row>
    <row r="107" spans="1:18" ht="27" hidden="1" x14ac:dyDescent="0.65">
      <c r="A107" s="13">
        <f t="shared" si="25"/>
        <v>22</v>
      </c>
      <c r="B107" s="14" t="str">
        <f t="shared" si="27"/>
        <v>/* 22 */        "",</v>
      </c>
      <c r="E107" s="45"/>
      <c r="F107" s="47"/>
      <c r="G107" s="47"/>
      <c r="H107" s="41"/>
      <c r="I107" s="39"/>
      <c r="J107" s="39"/>
      <c r="K107" s="45"/>
      <c r="L107" s="47"/>
      <c r="M107" s="47"/>
      <c r="O107"/>
    </row>
    <row r="108" spans="1:18" ht="27" hidden="1" x14ac:dyDescent="0.65">
      <c r="A108" s="13">
        <f t="shared" si="25"/>
        <v>23</v>
      </c>
      <c r="B108" s="14" t="str">
        <f t="shared" si="27"/>
        <v>/* 23 */        "",</v>
      </c>
      <c r="E108" s="42"/>
      <c r="F108" s="43"/>
      <c r="G108" s="44"/>
      <c r="H108" s="40"/>
      <c r="I108" s="37"/>
      <c r="J108" s="38"/>
      <c r="K108" s="42"/>
      <c r="L108" s="43"/>
      <c r="M108" s="44"/>
      <c r="O108"/>
    </row>
    <row r="109" spans="1:18" ht="27" hidden="1" x14ac:dyDescent="0.65">
      <c r="A109" s="13">
        <f t="shared" si="25"/>
        <v>24</v>
      </c>
      <c r="B109" s="14" t="str">
        <f t="shared" si="27"/>
        <v>/* 24 */        "",</v>
      </c>
      <c r="E109" s="45"/>
      <c r="F109" s="47"/>
      <c r="G109" s="47"/>
      <c r="H109" s="41"/>
      <c r="I109" s="39"/>
      <c r="J109" s="39"/>
      <c r="K109" s="45"/>
      <c r="L109" s="47"/>
      <c r="M109" s="47"/>
      <c r="O109"/>
    </row>
    <row r="110" spans="1:18" ht="27" hidden="1" x14ac:dyDescent="0.65">
      <c r="A110" s="13">
        <f t="shared" si="25"/>
        <v>25</v>
      </c>
      <c r="B110" s="14" t="str">
        <f t="shared" si="27"/>
        <v>/* 25 */        "",</v>
      </c>
      <c r="E110" s="42"/>
      <c r="F110" s="43"/>
      <c r="G110" s="44"/>
      <c r="H110" s="40"/>
      <c r="I110" s="37"/>
      <c r="J110" s="38"/>
      <c r="K110" s="42"/>
      <c r="L110" s="43"/>
      <c r="M110" s="44"/>
      <c r="O110"/>
    </row>
    <row r="111" spans="1:18" ht="27" hidden="1" x14ac:dyDescent="0.65">
      <c r="A111" s="13">
        <f t="shared" si="25"/>
        <v>26</v>
      </c>
      <c r="B111" s="14" t="str">
        <f t="shared" si="27"/>
        <v>/* 26 */        "",</v>
      </c>
      <c r="E111" s="45"/>
      <c r="F111" s="47"/>
      <c r="G111" s="47"/>
      <c r="H111" s="41"/>
      <c r="I111" s="39"/>
      <c r="J111" s="39"/>
      <c r="K111" s="45"/>
      <c r="L111" s="47"/>
      <c r="M111" s="47"/>
      <c r="O111"/>
    </row>
    <row r="112" spans="1:18" ht="36.5" x14ac:dyDescent="0.55000000000000004">
      <c r="B112" s="14" t="s">
        <v>1238</v>
      </c>
      <c r="K112" s="32"/>
      <c r="L112" s="32"/>
      <c r="M112" s="32"/>
      <c r="O112" s="32"/>
      <c r="P112" s="60"/>
      <c r="R112" s="53"/>
    </row>
    <row r="113" spans="1:28" ht="36.5" x14ac:dyDescent="0.55000000000000004">
      <c r="R113" s="53"/>
    </row>
    <row r="114" spans="1:28" x14ac:dyDescent="0.55000000000000004">
      <c r="B114" s="14" t="s">
        <v>1246</v>
      </c>
      <c r="F114" t="s">
        <v>1247</v>
      </c>
      <c r="G114" t="s">
        <v>1248</v>
      </c>
      <c r="H114" t="s">
        <v>152</v>
      </c>
      <c r="I114"/>
      <c r="J114" s="33" t="s">
        <v>1232</v>
      </c>
      <c r="L114" t="s">
        <v>1247</v>
      </c>
      <c r="N114" s="52" t="s">
        <v>1248</v>
      </c>
      <c r="O114" t="s">
        <v>152</v>
      </c>
      <c r="Q114" s="32" t="s">
        <v>1232</v>
      </c>
      <c r="S114" t="s">
        <v>1247</v>
      </c>
      <c r="U114" t="s">
        <v>1248</v>
      </c>
      <c r="V114" t="s">
        <v>152</v>
      </c>
      <c r="X114" t="s">
        <v>1232</v>
      </c>
    </row>
    <row r="115" spans="1:28" ht="24" x14ac:dyDescent="0.55000000000000004">
      <c r="A115" s="13">
        <v>1</v>
      </c>
      <c r="B115" s="14" t="str">
        <f>_xlfn.CONCAT("/* ",A115,"*/      ",E115:Y115)</f>
        <v>/* 1*/      [ac("La", "cp2","m")],</v>
      </c>
      <c r="C115" s="14"/>
      <c r="D115" s="14">
        <f>A115</f>
        <v>1</v>
      </c>
      <c r="E115" s="54" t="s">
        <v>1229</v>
      </c>
      <c r="F115" s="48" t="str">
        <f t="shared" ref="F115:F140" si="28">IF(E86="","",E86)</f>
        <v>La</v>
      </c>
      <c r="G115" s="54" t="s">
        <v>1230</v>
      </c>
      <c r="H115" s="31">
        <f>IF(F86="","",F86)</f>
        <v>2</v>
      </c>
      <c r="I115" s="54" t="s">
        <v>1231</v>
      </c>
      <c r="J115" s="31" t="str">
        <f>IF(G86="","",G86)</f>
        <v>m</v>
      </c>
      <c r="K115" t="str">
        <f t="shared" ref="K115:K140" si="29">IF(L115="","""","""), ac(""")</f>
        <v>"</v>
      </c>
      <c r="L115" s="57" t="str">
        <f t="shared" ref="L115:L140" si="30">IF(H86="","",H86)</f>
        <v/>
      </c>
      <c r="M115" s="62" t="str">
        <f t="shared" ref="M115:M140" si="31">IF(L115="","",""",""")</f>
        <v/>
      </c>
      <c r="N115" s="63" t="str">
        <f t="shared" ref="N115:N140" si="32">IF(L115="","","cp")</f>
        <v/>
      </c>
      <c r="O115" s="35" t="str">
        <f t="shared" ref="O115:O140" si="33">IF(I86="","",I86)</f>
        <v/>
      </c>
      <c r="P115" s="63" t="str">
        <f t="shared" ref="P115:P140" si="34">IF(L115="","",""",""")</f>
        <v/>
      </c>
      <c r="Q115" s="35" t="str">
        <f t="shared" ref="Q115:Q140" si="35">IF(J86="","",J86)</f>
        <v/>
      </c>
      <c r="R115" t="str">
        <f>IF(S115="",IF(L115="",")],",""")],"),"), ac(")</f>
        <v>)],</v>
      </c>
      <c r="S115" s="48" t="str">
        <f t="shared" ref="S115:S140" si="36">IF(K86="","",K86)</f>
        <v/>
      </c>
      <c r="T115" s="54" t="str">
        <f t="shared" ref="T115:T140" si="37">IF(S115="","",""",""")</f>
        <v/>
      </c>
      <c r="U115" s="54" t="str">
        <f t="shared" ref="U115:U140" si="38">IF(S115="","","cp")</f>
        <v/>
      </c>
      <c r="V115" s="31" t="str">
        <f t="shared" ref="V115:V140" si="39">IF(L86="","",L86)</f>
        <v/>
      </c>
      <c r="W115" s="54" t="str">
        <f t="shared" ref="W115:W140" si="40">IF(S115="","",""",""")</f>
        <v/>
      </c>
      <c r="X115" s="31" t="str">
        <f t="shared" ref="X115:X140" si="41">IF(M86="","",M86)</f>
        <v/>
      </c>
      <c r="Y115" s="5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55" t="s">
        <v>1229</v>
      </c>
      <c r="F116" s="56" t="str">
        <f t="shared" si="28"/>
        <v>Re</v>
      </c>
      <c r="G116" s="55" t="s">
        <v>1230</v>
      </c>
      <c r="H116" s="34">
        <f t="shared" ref="H116" si="45">IF(F87="","",F87)</f>
        <v>44</v>
      </c>
      <c r="I116" s="55" t="s">
        <v>1231</v>
      </c>
      <c r="J116" s="34" t="str">
        <f t="shared" ref="J116" si="46">IF(G87="","",G87)</f>
        <v>m</v>
      </c>
      <c r="K116" t="str">
        <f t="shared" si="29"/>
        <v>"</v>
      </c>
      <c r="L116" s="58" t="str">
        <f t="shared" si="30"/>
        <v/>
      </c>
      <c r="M116" s="64" t="str">
        <f t="shared" si="31"/>
        <v/>
      </c>
      <c r="N116" s="65" t="str">
        <f t="shared" si="32"/>
        <v/>
      </c>
      <c r="O116" s="36" t="str">
        <f t="shared" si="33"/>
        <v/>
      </c>
      <c r="P116" s="65" t="str">
        <f t="shared" si="34"/>
        <v/>
      </c>
      <c r="Q116" s="36" t="str">
        <f t="shared" si="35"/>
        <v/>
      </c>
      <c r="R116" t="str">
        <f t="shared" ref="R116:R140" si="47">IF(S116="",IF(L116="",")],",""")],"),"), ac(")</f>
        <v>)],</v>
      </c>
      <c r="S116" s="56" t="str">
        <f t="shared" si="36"/>
        <v/>
      </c>
      <c r="T116" s="55" t="str">
        <f t="shared" si="37"/>
        <v/>
      </c>
      <c r="U116" s="55" t="str">
        <f t="shared" si="38"/>
        <v/>
      </c>
      <c r="V116" s="34" t="str">
        <f t="shared" si="39"/>
        <v/>
      </c>
      <c r="W116" s="55" t="str">
        <f t="shared" si="40"/>
        <v/>
      </c>
      <c r="X116" s="34" t="str">
        <f t="shared" si="41"/>
        <v/>
      </c>
      <c r="Y116" s="55" t="str">
        <f t="shared" si="42"/>
        <v/>
      </c>
    </row>
    <row r="117" spans="1:28" ht="24" x14ac:dyDescent="0.55000000000000004">
      <c r="A117" s="13">
        <f t="shared" ref="A117:A140" si="48">+A116+1</f>
        <v>3</v>
      </c>
      <c r="B117" s="14" t="str">
        <f t="shared" si="43"/>
        <v>/* 3*/      [ac("Mi", "cp14","")],</v>
      </c>
      <c r="C117" s="14"/>
      <c r="D117" s="14">
        <f t="shared" si="44"/>
        <v>3</v>
      </c>
      <c r="E117" s="54" t="s">
        <v>1229</v>
      </c>
      <c r="F117" s="48" t="str">
        <f t="shared" si="28"/>
        <v>Mi</v>
      </c>
      <c r="G117" s="54" t="s">
        <v>1230</v>
      </c>
      <c r="H117" s="31">
        <f>IF(F88="","",F88)</f>
        <v>14</v>
      </c>
      <c r="I117" s="54" t="s">
        <v>1231</v>
      </c>
      <c r="J117" s="31" t="str">
        <f>IF(G88="","",G88)</f>
        <v/>
      </c>
      <c r="K117" t="str">
        <f t="shared" si="29"/>
        <v>"</v>
      </c>
      <c r="L117" s="57" t="str">
        <f t="shared" si="30"/>
        <v/>
      </c>
      <c r="M117" s="62" t="str">
        <f t="shared" si="31"/>
        <v/>
      </c>
      <c r="N117" s="63" t="str">
        <f t="shared" si="32"/>
        <v/>
      </c>
      <c r="O117" s="35" t="str">
        <f t="shared" si="33"/>
        <v/>
      </c>
      <c r="P117" s="63" t="str">
        <f t="shared" si="34"/>
        <v/>
      </c>
      <c r="Q117" s="35" t="str">
        <f t="shared" si="35"/>
        <v/>
      </c>
      <c r="R117" t="str">
        <f t="shared" si="47"/>
        <v>)],</v>
      </c>
      <c r="S117" s="48" t="str">
        <f t="shared" si="36"/>
        <v/>
      </c>
      <c r="T117" s="54" t="str">
        <f t="shared" si="37"/>
        <v/>
      </c>
      <c r="U117" s="54" t="str">
        <f t="shared" si="38"/>
        <v/>
      </c>
      <c r="V117" s="31" t="str">
        <f t="shared" si="39"/>
        <v/>
      </c>
      <c r="W117" s="54" t="str">
        <f t="shared" si="40"/>
        <v/>
      </c>
      <c r="X117" s="31" t="str">
        <f t="shared" si="41"/>
        <v/>
      </c>
      <c r="Y117" s="54" t="str">
        <f t="shared" si="42"/>
        <v/>
      </c>
    </row>
    <row r="118" spans="1:28" ht="24" x14ac:dyDescent="0.55000000000000004">
      <c r="A118" s="13">
        <f t="shared" si="48"/>
        <v>4</v>
      </c>
      <c r="B118" s="14" t="str">
        <f t="shared" si="43"/>
        <v>/* 4*/      [ac("La", "cp35","m")],</v>
      </c>
      <c r="C118" s="14"/>
      <c r="D118" s="14">
        <f t="shared" si="44"/>
        <v>4</v>
      </c>
      <c r="E118" s="55" t="s">
        <v>1229</v>
      </c>
      <c r="F118" s="56" t="str">
        <f t="shared" si="28"/>
        <v>La</v>
      </c>
      <c r="G118" s="55" t="s">
        <v>1230</v>
      </c>
      <c r="H118" s="34">
        <f t="shared" ref="H118" si="49">IF(F89="","",F89)</f>
        <v>35</v>
      </c>
      <c r="I118" s="55" t="s">
        <v>1231</v>
      </c>
      <c r="J118" s="34" t="str">
        <f t="shared" ref="J118" si="50">IF(G89="","",G89)</f>
        <v>m</v>
      </c>
      <c r="K118" t="str">
        <f t="shared" si="29"/>
        <v>"</v>
      </c>
      <c r="L118" s="58" t="str">
        <f t="shared" si="30"/>
        <v/>
      </c>
      <c r="M118" s="64" t="str">
        <f t="shared" si="31"/>
        <v/>
      </c>
      <c r="N118" s="65" t="str">
        <f t="shared" si="32"/>
        <v/>
      </c>
      <c r="O118" s="36" t="str">
        <f t="shared" si="33"/>
        <v/>
      </c>
      <c r="P118" s="65" t="str">
        <f t="shared" si="34"/>
        <v/>
      </c>
      <c r="Q118" s="36" t="str">
        <f t="shared" si="35"/>
        <v/>
      </c>
      <c r="R118" t="str">
        <f t="shared" si="47"/>
        <v>)],</v>
      </c>
      <c r="S118" s="56" t="str">
        <f t="shared" si="36"/>
        <v/>
      </c>
      <c r="T118" s="55" t="str">
        <f t="shared" si="37"/>
        <v/>
      </c>
      <c r="U118" s="55" t="str">
        <f t="shared" si="38"/>
        <v/>
      </c>
      <c r="V118" s="34" t="str">
        <f t="shared" si="39"/>
        <v/>
      </c>
      <c r="W118" s="55" t="str">
        <f t="shared" si="40"/>
        <v/>
      </c>
      <c r="X118" s="34" t="str">
        <f t="shared" si="41"/>
        <v/>
      </c>
      <c r="Y118" s="55" t="str">
        <f t="shared" si="42"/>
        <v/>
      </c>
    </row>
    <row r="119" spans="1:28" ht="24" x14ac:dyDescent="0.55000000000000004">
      <c r="A119" s="13">
        <f t="shared" si="48"/>
        <v>5</v>
      </c>
      <c r="B119" s="14" t="str">
        <f t="shared" si="43"/>
        <v>/* 5*/      [ac("Re", "cp2","m"), ac("Mi","cp77","")],</v>
      </c>
      <c r="C119" s="14"/>
      <c r="D119" s="14">
        <f t="shared" si="44"/>
        <v>5</v>
      </c>
      <c r="E119" s="54" t="s">
        <v>1229</v>
      </c>
      <c r="F119" s="48" t="str">
        <f t="shared" si="28"/>
        <v>Re</v>
      </c>
      <c r="G119" s="54" t="s">
        <v>1230</v>
      </c>
      <c r="H119" s="31">
        <f>IF(F90="","",F90)</f>
        <v>2</v>
      </c>
      <c r="I119" s="54" t="s">
        <v>1231</v>
      </c>
      <c r="J119" s="31" t="str">
        <f>IF(G90="","",G90)</f>
        <v>m</v>
      </c>
      <c r="K119" t="str">
        <f t="shared" si="29"/>
        <v>"), ac("</v>
      </c>
      <c r="L119" s="57" t="str">
        <f t="shared" si="30"/>
        <v>Mi</v>
      </c>
      <c r="M119" s="62" t="str">
        <f t="shared" si="31"/>
        <v>","</v>
      </c>
      <c r="N119" s="63" t="str">
        <f t="shared" si="32"/>
        <v>cp</v>
      </c>
      <c r="O119" s="35">
        <f t="shared" si="33"/>
        <v>77</v>
      </c>
      <c r="P119" s="63" t="str">
        <f t="shared" si="34"/>
        <v>","</v>
      </c>
      <c r="Q119" s="35" t="str">
        <f t="shared" si="35"/>
        <v/>
      </c>
      <c r="R119" t="str">
        <f t="shared" si="47"/>
        <v>")],</v>
      </c>
      <c r="S119" s="48" t="str">
        <f t="shared" si="36"/>
        <v/>
      </c>
      <c r="T119" s="54" t="str">
        <f t="shared" si="37"/>
        <v/>
      </c>
      <c r="U119" s="54" t="str">
        <f t="shared" si="38"/>
        <v/>
      </c>
      <c r="V119" s="31" t="str">
        <f t="shared" si="39"/>
        <v/>
      </c>
      <c r="W119" s="54" t="str">
        <f t="shared" si="40"/>
        <v/>
      </c>
      <c r="X119" s="31" t="str">
        <f t="shared" si="41"/>
        <v/>
      </c>
      <c r="Y119" s="54" t="str">
        <f t="shared" si="42"/>
        <v/>
      </c>
    </row>
    <row r="120" spans="1:28" ht="24" x14ac:dyDescent="0.55000000000000004">
      <c r="A120" s="13">
        <f t="shared" si="48"/>
        <v>6</v>
      </c>
      <c r="B120" s="14" t="str">
        <f t="shared" si="43"/>
        <v>/* 6*/      [ac("La", "cp2","m")],</v>
      </c>
      <c r="C120" s="14"/>
      <c r="D120" s="14">
        <f t="shared" si="44"/>
        <v>6</v>
      </c>
      <c r="E120" s="55" t="s">
        <v>1229</v>
      </c>
      <c r="F120" s="56" t="str">
        <f t="shared" si="28"/>
        <v>La</v>
      </c>
      <c r="G120" s="55" t="s">
        <v>1230</v>
      </c>
      <c r="H120" s="34">
        <f t="shared" ref="H120" si="51">IF(F91="","",F91)</f>
        <v>2</v>
      </c>
      <c r="I120" s="55" t="s">
        <v>1231</v>
      </c>
      <c r="J120" s="34" t="str">
        <f t="shared" ref="J120" si="52">IF(G91="","",G91)</f>
        <v>m</v>
      </c>
      <c r="K120" t="str">
        <f t="shared" si="29"/>
        <v>"</v>
      </c>
      <c r="L120" s="58" t="str">
        <f t="shared" si="30"/>
        <v/>
      </c>
      <c r="M120" s="64" t="str">
        <f t="shared" si="31"/>
        <v/>
      </c>
      <c r="N120" s="65" t="str">
        <f t="shared" si="32"/>
        <v/>
      </c>
      <c r="O120" s="36" t="str">
        <f t="shared" si="33"/>
        <v/>
      </c>
      <c r="P120" s="65" t="str">
        <f t="shared" si="34"/>
        <v/>
      </c>
      <c r="Q120" s="36" t="str">
        <f t="shared" si="35"/>
        <v/>
      </c>
      <c r="R120" t="str">
        <f t="shared" si="47"/>
        <v>)],</v>
      </c>
      <c r="S120" s="56" t="str">
        <f t="shared" si="36"/>
        <v/>
      </c>
      <c r="T120" s="55" t="str">
        <f t="shared" si="37"/>
        <v/>
      </c>
      <c r="U120" s="55" t="str">
        <f t="shared" si="38"/>
        <v/>
      </c>
      <c r="V120" s="34" t="str">
        <f t="shared" si="39"/>
        <v/>
      </c>
      <c r="W120" s="55" t="str">
        <f t="shared" si="40"/>
        <v/>
      </c>
      <c r="X120" s="34" t="str">
        <f t="shared" si="41"/>
        <v/>
      </c>
      <c r="Y120" s="55" t="str">
        <f t="shared" si="42"/>
        <v/>
      </c>
    </row>
    <row r="121" spans="1:28" ht="24" x14ac:dyDescent="0.55000000000000004">
      <c r="A121" s="13">
        <f t="shared" si="48"/>
        <v>7</v>
      </c>
      <c r="B121" s="14" t="str">
        <f t="shared" si="43"/>
        <v>/* 7*/      [ac("Re", "cp44","m")],</v>
      </c>
      <c r="C121" s="14"/>
      <c r="D121" s="14">
        <f t="shared" si="44"/>
        <v>7</v>
      </c>
      <c r="E121" s="54" t="s">
        <v>1229</v>
      </c>
      <c r="F121" s="48" t="str">
        <f t="shared" si="28"/>
        <v>Re</v>
      </c>
      <c r="G121" s="54" t="s">
        <v>1230</v>
      </c>
      <c r="H121" s="31">
        <f>IF(F92="","",F92)</f>
        <v>44</v>
      </c>
      <c r="I121" s="54" t="s">
        <v>1231</v>
      </c>
      <c r="J121" s="31" t="str">
        <f>IF(G92="","",G92)</f>
        <v>m</v>
      </c>
      <c r="K121" t="str">
        <f t="shared" si="29"/>
        <v>"</v>
      </c>
      <c r="L121" s="57" t="str">
        <f t="shared" si="30"/>
        <v/>
      </c>
      <c r="M121" s="62" t="str">
        <f t="shared" si="31"/>
        <v/>
      </c>
      <c r="N121" s="63" t="str">
        <f t="shared" si="32"/>
        <v/>
      </c>
      <c r="O121" s="35" t="str">
        <f t="shared" si="33"/>
        <v/>
      </c>
      <c r="P121" s="63" t="str">
        <f t="shared" si="34"/>
        <v/>
      </c>
      <c r="Q121" s="35" t="str">
        <f t="shared" si="35"/>
        <v/>
      </c>
      <c r="R121" t="str">
        <f t="shared" si="47"/>
        <v>)],</v>
      </c>
      <c r="S121" s="48" t="str">
        <f t="shared" si="36"/>
        <v/>
      </c>
      <c r="T121" s="54" t="str">
        <f t="shared" si="37"/>
        <v/>
      </c>
      <c r="U121" s="54" t="str">
        <f t="shared" si="38"/>
        <v/>
      </c>
      <c r="V121" s="31" t="str">
        <f t="shared" si="39"/>
        <v/>
      </c>
      <c r="W121" s="54" t="str">
        <f t="shared" si="40"/>
        <v/>
      </c>
      <c r="X121" s="31" t="str">
        <f t="shared" si="41"/>
        <v/>
      </c>
      <c r="Y121" s="54" t="str">
        <f t="shared" si="42"/>
        <v/>
      </c>
    </row>
    <row r="122" spans="1:28" ht="24" x14ac:dyDescent="0.55000000000000004">
      <c r="A122" s="13">
        <f t="shared" si="48"/>
        <v>8</v>
      </c>
      <c r="B122" s="14" t="str">
        <f t="shared" si="43"/>
        <v>/* 8*/      [ac("Mi", "cp14","")],</v>
      </c>
      <c r="C122" s="14"/>
      <c r="D122" s="14">
        <f t="shared" si="44"/>
        <v>8</v>
      </c>
      <c r="E122" s="55" t="s">
        <v>1229</v>
      </c>
      <c r="F122" s="56" t="str">
        <f t="shared" si="28"/>
        <v>Mi</v>
      </c>
      <c r="G122" s="55" t="s">
        <v>1230</v>
      </c>
      <c r="H122" s="34">
        <f t="shared" ref="H122" si="53">IF(F93="","",F93)</f>
        <v>14</v>
      </c>
      <c r="I122" s="55" t="s">
        <v>1231</v>
      </c>
      <c r="J122" s="34" t="str">
        <f t="shared" ref="J122" si="54">IF(G93="","",G93)</f>
        <v/>
      </c>
      <c r="K122" t="str">
        <f t="shared" si="29"/>
        <v>"</v>
      </c>
      <c r="L122" s="58" t="str">
        <f t="shared" si="30"/>
        <v/>
      </c>
      <c r="M122" s="64" t="str">
        <f t="shared" si="31"/>
        <v/>
      </c>
      <c r="N122" s="65" t="str">
        <f t="shared" si="32"/>
        <v/>
      </c>
      <c r="O122" s="36" t="str">
        <f t="shared" si="33"/>
        <v/>
      </c>
      <c r="P122" s="65" t="str">
        <f t="shared" si="34"/>
        <v/>
      </c>
      <c r="Q122" s="36" t="str">
        <f t="shared" si="35"/>
        <v/>
      </c>
      <c r="R122" t="str">
        <f t="shared" si="47"/>
        <v>)],</v>
      </c>
      <c r="S122" s="56" t="str">
        <f t="shared" si="36"/>
        <v/>
      </c>
      <c r="T122" s="55" t="str">
        <f t="shared" si="37"/>
        <v/>
      </c>
      <c r="U122" s="55" t="str">
        <f t="shared" si="38"/>
        <v/>
      </c>
      <c r="V122" s="34" t="str">
        <f t="shared" si="39"/>
        <v/>
      </c>
      <c r="W122" s="55" t="str">
        <f t="shared" si="40"/>
        <v/>
      </c>
      <c r="X122" s="34" t="str">
        <f t="shared" si="41"/>
        <v/>
      </c>
      <c r="Y122" s="55" t="str">
        <f t="shared" si="42"/>
        <v/>
      </c>
    </row>
    <row r="123" spans="1:28" ht="24" x14ac:dyDescent="0.55000000000000004">
      <c r="A123" s="13">
        <f t="shared" si="48"/>
        <v>9</v>
      </c>
      <c r="B123" s="14" t="str">
        <f t="shared" si="43"/>
        <v>/* 9*/      [ac("La", "cp35","m")],</v>
      </c>
      <c r="C123" s="14"/>
      <c r="D123" s="14">
        <f t="shared" si="44"/>
        <v>9</v>
      </c>
      <c r="E123" s="54" t="s">
        <v>1229</v>
      </c>
      <c r="F123" s="48" t="str">
        <f t="shared" si="28"/>
        <v>La</v>
      </c>
      <c r="G123" s="54" t="s">
        <v>1230</v>
      </c>
      <c r="H123" s="31">
        <f>IF(F94="","",F94)</f>
        <v>35</v>
      </c>
      <c r="I123" s="54" t="s">
        <v>1231</v>
      </c>
      <c r="J123" s="31" t="str">
        <f>IF(G94="","",G94)</f>
        <v>m</v>
      </c>
      <c r="K123" t="str">
        <f t="shared" si="29"/>
        <v>"</v>
      </c>
      <c r="L123" s="57" t="str">
        <f t="shared" si="30"/>
        <v/>
      </c>
      <c r="M123" s="62" t="str">
        <f t="shared" si="31"/>
        <v/>
      </c>
      <c r="N123" s="63" t="str">
        <f t="shared" si="32"/>
        <v/>
      </c>
      <c r="O123" s="35" t="str">
        <f t="shared" si="33"/>
        <v/>
      </c>
      <c r="P123" s="63" t="str">
        <f t="shared" si="34"/>
        <v/>
      </c>
      <c r="Q123" s="35" t="str">
        <f t="shared" si="35"/>
        <v/>
      </c>
      <c r="R123" t="str">
        <f t="shared" si="47"/>
        <v>)],</v>
      </c>
      <c r="S123" s="48" t="str">
        <f t="shared" si="36"/>
        <v/>
      </c>
      <c r="T123" s="54" t="str">
        <f t="shared" si="37"/>
        <v/>
      </c>
      <c r="U123" s="54" t="str">
        <f t="shared" si="38"/>
        <v/>
      </c>
      <c r="V123" s="31" t="str">
        <f t="shared" si="39"/>
        <v/>
      </c>
      <c r="W123" s="54" t="str">
        <f t="shared" si="40"/>
        <v/>
      </c>
      <c r="X123" s="31" t="str">
        <f t="shared" si="41"/>
        <v/>
      </c>
      <c r="Y123" s="54" t="str">
        <f t="shared" si="42"/>
        <v/>
      </c>
    </row>
    <row r="124" spans="1:28" ht="24" x14ac:dyDescent="0.55000000000000004">
      <c r="A124" s="13">
        <f t="shared" si="48"/>
        <v>10</v>
      </c>
      <c r="B124" s="14" t="str">
        <f t="shared" si="43"/>
        <v>/* 10*/      [ac("Re", "cp2","m"), ac("Mi","cp77","")],</v>
      </c>
      <c r="C124" s="14"/>
      <c r="D124" s="14">
        <f t="shared" si="44"/>
        <v>10</v>
      </c>
      <c r="E124" s="55" t="s">
        <v>1229</v>
      </c>
      <c r="F124" s="56" t="str">
        <f t="shared" si="28"/>
        <v>Re</v>
      </c>
      <c r="G124" s="55" t="s">
        <v>1230</v>
      </c>
      <c r="H124" s="34">
        <f t="shared" ref="H124" si="55">IF(F95="","",F95)</f>
        <v>2</v>
      </c>
      <c r="I124" s="55" t="s">
        <v>1231</v>
      </c>
      <c r="J124" s="34" t="str">
        <f t="shared" ref="J124" si="56">IF(G95="","",G95)</f>
        <v>m</v>
      </c>
      <c r="K124" t="str">
        <f t="shared" si="29"/>
        <v>"), ac("</v>
      </c>
      <c r="L124" s="58" t="str">
        <f t="shared" si="30"/>
        <v>Mi</v>
      </c>
      <c r="M124" s="64" t="str">
        <f t="shared" si="31"/>
        <v>","</v>
      </c>
      <c r="N124" s="65" t="str">
        <f t="shared" si="32"/>
        <v>cp</v>
      </c>
      <c r="O124" s="36">
        <f t="shared" si="33"/>
        <v>77</v>
      </c>
      <c r="P124" s="65" t="str">
        <f t="shared" si="34"/>
        <v>","</v>
      </c>
      <c r="Q124" s="36" t="str">
        <f t="shared" si="35"/>
        <v/>
      </c>
      <c r="R124" t="str">
        <f t="shared" si="47"/>
        <v>")],</v>
      </c>
      <c r="S124" s="56" t="str">
        <f t="shared" si="36"/>
        <v/>
      </c>
      <c r="T124" s="55" t="str">
        <f t="shared" si="37"/>
        <v/>
      </c>
      <c r="U124" s="55" t="str">
        <f t="shared" si="38"/>
        <v/>
      </c>
      <c r="V124" s="34" t="str">
        <f t="shared" si="39"/>
        <v/>
      </c>
      <c r="W124" s="55" t="str">
        <f t="shared" si="40"/>
        <v/>
      </c>
      <c r="X124" s="34" t="str">
        <f t="shared" si="41"/>
        <v/>
      </c>
      <c r="Y124" s="55" t="str">
        <f t="shared" si="42"/>
        <v/>
      </c>
    </row>
    <row r="125" spans="1:28" ht="24" x14ac:dyDescent="0.55000000000000004">
      <c r="A125" s="13">
        <f t="shared" si="48"/>
        <v>11</v>
      </c>
      <c r="B125" s="14" t="str">
        <f t="shared" si="43"/>
        <v>/* 11*/      [ac("La", "cp2","m")],</v>
      </c>
      <c r="C125" s="14"/>
      <c r="D125" s="14">
        <f t="shared" si="44"/>
        <v>11</v>
      </c>
      <c r="E125" s="54" t="s">
        <v>1229</v>
      </c>
      <c r="F125" s="48" t="str">
        <f t="shared" si="28"/>
        <v>La</v>
      </c>
      <c r="G125" s="54" t="s">
        <v>1230</v>
      </c>
      <c r="H125" s="31">
        <f>IF(F96="","",F96)</f>
        <v>2</v>
      </c>
      <c r="I125" s="54" t="s">
        <v>1231</v>
      </c>
      <c r="J125" s="31" t="str">
        <f>IF(G96="","",G96)</f>
        <v>m</v>
      </c>
      <c r="K125" t="str">
        <f t="shared" si="29"/>
        <v>"</v>
      </c>
      <c r="L125" s="57" t="str">
        <f t="shared" si="30"/>
        <v/>
      </c>
      <c r="M125" s="62" t="str">
        <f t="shared" si="31"/>
        <v/>
      </c>
      <c r="N125" s="63" t="str">
        <f t="shared" si="32"/>
        <v/>
      </c>
      <c r="O125" s="35" t="str">
        <f t="shared" si="33"/>
        <v/>
      </c>
      <c r="P125" s="63" t="str">
        <f t="shared" si="34"/>
        <v/>
      </c>
      <c r="Q125" s="35" t="str">
        <f t="shared" si="35"/>
        <v/>
      </c>
      <c r="R125" t="str">
        <f t="shared" si="47"/>
        <v>)],</v>
      </c>
      <c r="S125" s="48" t="str">
        <f t="shared" si="36"/>
        <v/>
      </c>
      <c r="T125" s="54" t="str">
        <f t="shared" si="37"/>
        <v/>
      </c>
      <c r="U125" s="54" t="str">
        <f t="shared" si="38"/>
        <v/>
      </c>
      <c r="V125" s="31" t="str">
        <f t="shared" si="39"/>
        <v/>
      </c>
      <c r="W125" s="54" t="str">
        <f t="shared" si="40"/>
        <v/>
      </c>
      <c r="X125" s="31" t="str">
        <f t="shared" si="41"/>
        <v/>
      </c>
      <c r="Y125" s="54" t="str">
        <f t="shared" si="42"/>
        <v/>
      </c>
    </row>
    <row r="126" spans="1:28" ht="24" x14ac:dyDescent="0.55000000000000004">
      <c r="A126" s="13">
        <f t="shared" si="48"/>
        <v>12</v>
      </c>
      <c r="B126" s="14" t="str">
        <f t="shared" si="43"/>
        <v>/* 12*/      [ac("Re", "cp44","m")],</v>
      </c>
      <c r="C126" s="14"/>
      <c r="D126" s="14">
        <f t="shared" si="44"/>
        <v>12</v>
      </c>
      <c r="E126" s="55" t="s">
        <v>1229</v>
      </c>
      <c r="F126" s="56" t="str">
        <f t="shared" si="28"/>
        <v>Re</v>
      </c>
      <c r="G126" s="55" t="s">
        <v>1230</v>
      </c>
      <c r="H126" s="34">
        <f t="shared" ref="H126" si="57">IF(F97="","",F97)</f>
        <v>44</v>
      </c>
      <c r="I126" s="55" t="s">
        <v>1231</v>
      </c>
      <c r="J126" s="34" t="str">
        <f t="shared" ref="J126" si="58">IF(G97="","",G97)</f>
        <v>m</v>
      </c>
      <c r="K126" t="str">
        <f t="shared" si="29"/>
        <v>"</v>
      </c>
      <c r="L126" s="58" t="str">
        <f t="shared" si="30"/>
        <v/>
      </c>
      <c r="M126" s="64" t="str">
        <f t="shared" si="31"/>
        <v/>
      </c>
      <c r="N126" s="65" t="str">
        <f t="shared" si="32"/>
        <v/>
      </c>
      <c r="O126" s="36" t="str">
        <f t="shared" si="33"/>
        <v/>
      </c>
      <c r="P126" s="65" t="str">
        <f t="shared" si="34"/>
        <v/>
      </c>
      <c r="Q126" s="36" t="str">
        <f t="shared" si="35"/>
        <v/>
      </c>
      <c r="R126" t="str">
        <f t="shared" si="47"/>
        <v>)],</v>
      </c>
      <c r="S126" s="56" t="str">
        <f t="shared" si="36"/>
        <v/>
      </c>
      <c r="T126" s="55" t="str">
        <f t="shared" si="37"/>
        <v/>
      </c>
      <c r="U126" s="55" t="str">
        <f t="shared" si="38"/>
        <v/>
      </c>
      <c r="V126" s="34" t="str">
        <f t="shared" si="39"/>
        <v/>
      </c>
      <c r="W126" s="55" t="str">
        <f t="shared" si="40"/>
        <v/>
      </c>
      <c r="X126" s="34" t="str">
        <f t="shared" si="41"/>
        <v/>
      </c>
      <c r="Y126" s="55" t="str">
        <f t="shared" si="42"/>
        <v/>
      </c>
    </row>
    <row r="127" spans="1:28" ht="24" x14ac:dyDescent="0.55000000000000004">
      <c r="A127" s="13">
        <f t="shared" si="48"/>
        <v>13</v>
      </c>
      <c r="B127" s="14" t="str">
        <f t="shared" si="43"/>
        <v>/* 13*/      [ac("Mi", "cp14","")],</v>
      </c>
      <c r="C127" s="14"/>
      <c r="D127" s="14">
        <f t="shared" si="44"/>
        <v>13</v>
      </c>
      <c r="E127" s="54" t="s">
        <v>1229</v>
      </c>
      <c r="F127" s="48" t="str">
        <f t="shared" si="28"/>
        <v>Mi</v>
      </c>
      <c r="G127" s="54" t="s">
        <v>1230</v>
      </c>
      <c r="H127" s="31">
        <f>IF(F98="","",F98)</f>
        <v>14</v>
      </c>
      <c r="I127" s="54" t="s">
        <v>1231</v>
      </c>
      <c r="J127" s="31" t="str">
        <f>IF(G98="","",G98)</f>
        <v/>
      </c>
      <c r="K127" t="str">
        <f t="shared" si="29"/>
        <v>"</v>
      </c>
      <c r="L127" s="57" t="str">
        <f t="shared" si="30"/>
        <v/>
      </c>
      <c r="M127" s="62" t="str">
        <f t="shared" si="31"/>
        <v/>
      </c>
      <c r="N127" s="63" t="str">
        <f t="shared" si="32"/>
        <v/>
      </c>
      <c r="O127" s="35" t="str">
        <f t="shared" si="33"/>
        <v/>
      </c>
      <c r="P127" s="63" t="str">
        <f t="shared" si="34"/>
        <v/>
      </c>
      <c r="Q127" s="35" t="str">
        <f t="shared" si="35"/>
        <v/>
      </c>
      <c r="R127" t="str">
        <f t="shared" si="47"/>
        <v>)],</v>
      </c>
      <c r="S127" s="48" t="str">
        <f t="shared" si="36"/>
        <v/>
      </c>
      <c r="T127" s="54" t="str">
        <f t="shared" si="37"/>
        <v/>
      </c>
      <c r="U127" s="54" t="str">
        <f t="shared" si="38"/>
        <v/>
      </c>
      <c r="V127" s="31" t="str">
        <f t="shared" si="39"/>
        <v/>
      </c>
      <c r="W127" s="54" t="str">
        <f t="shared" si="40"/>
        <v/>
      </c>
      <c r="X127" s="31" t="str">
        <f t="shared" si="41"/>
        <v/>
      </c>
      <c r="Y127" s="54" t="str">
        <f t="shared" si="42"/>
        <v/>
      </c>
    </row>
    <row r="128" spans="1:28" ht="24" x14ac:dyDescent="0.55000000000000004">
      <c r="A128" s="13">
        <f t="shared" si="48"/>
        <v>14</v>
      </c>
      <c r="B128" s="14" t="str">
        <f t="shared" si="43"/>
        <v>/* 14*/      [ac("La", "cp35","m")],</v>
      </c>
      <c r="C128" s="14"/>
      <c r="D128" s="14">
        <f t="shared" si="44"/>
        <v>14</v>
      </c>
      <c r="E128" s="55" t="s">
        <v>1229</v>
      </c>
      <c r="F128" s="56" t="str">
        <f t="shared" si="28"/>
        <v>La</v>
      </c>
      <c r="G128" s="55" t="s">
        <v>1230</v>
      </c>
      <c r="H128" s="34">
        <f t="shared" ref="H128" si="59">IF(F99="","",F99)</f>
        <v>35</v>
      </c>
      <c r="I128" s="55" t="s">
        <v>1231</v>
      </c>
      <c r="J128" s="34" t="str">
        <f t="shared" ref="J128" si="60">IF(G99="","",G99)</f>
        <v>m</v>
      </c>
      <c r="K128" t="str">
        <f t="shared" si="29"/>
        <v>"</v>
      </c>
      <c r="L128" s="58" t="str">
        <f t="shared" si="30"/>
        <v/>
      </c>
      <c r="M128" s="64" t="str">
        <f t="shared" si="31"/>
        <v/>
      </c>
      <c r="N128" s="65" t="str">
        <f t="shared" si="32"/>
        <v/>
      </c>
      <c r="O128" s="36" t="str">
        <f t="shared" si="33"/>
        <v/>
      </c>
      <c r="P128" s="65" t="str">
        <f t="shared" si="34"/>
        <v/>
      </c>
      <c r="Q128" s="36" t="str">
        <f t="shared" si="35"/>
        <v/>
      </c>
      <c r="R128" t="str">
        <f t="shared" si="47"/>
        <v>)],</v>
      </c>
      <c r="S128" s="56" t="str">
        <f t="shared" si="36"/>
        <v/>
      </c>
      <c r="T128" s="55" t="str">
        <f t="shared" si="37"/>
        <v/>
      </c>
      <c r="U128" s="55" t="str">
        <f t="shared" si="38"/>
        <v/>
      </c>
      <c r="V128" s="34" t="str">
        <f t="shared" si="39"/>
        <v/>
      </c>
      <c r="W128" s="55" t="str">
        <f t="shared" si="40"/>
        <v/>
      </c>
      <c r="X128" s="34" t="str">
        <f t="shared" si="41"/>
        <v/>
      </c>
      <c r="Y128" s="55" t="str">
        <f t="shared" si="42"/>
        <v/>
      </c>
    </row>
    <row r="129" spans="1:25" ht="24" x14ac:dyDescent="0.55000000000000004">
      <c r="A129" s="13">
        <f t="shared" si="48"/>
        <v>15</v>
      </c>
      <c r="B129" s="14" t="str">
        <f t="shared" si="43"/>
        <v>/* 15*/      [ac("Re", "cp2","m"), ac("Mi","cp77","")],</v>
      </c>
      <c r="C129" s="14"/>
      <c r="D129" s="14">
        <f t="shared" si="44"/>
        <v>15</v>
      </c>
      <c r="E129" s="54" t="s">
        <v>1229</v>
      </c>
      <c r="F129" s="48" t="str">
        <f t="shared" si="28"/>
        <v>Re</v>
      </c>
      <c r="G129" s="54" t="s">
        <v>1230</v>
      </c>
      <c r="H129" s="31">
        <f>IF(F100="","",F100)</f>
        <v>2</v>
      </c>
      <c r="I129" s="54" t="s">
        <v>1231</v>
      </c>
      <c r="J129" s="31" t="str">
        <f>IF(G100="","",G100)</f>
        <v>m</v>
      </c>
      <c r="K129" t="str">
        <f t="shared" si="29"/>
        <v>"), ac("</v>
      </c>
      <c r="L129" s="57" t="str">
        <f t="shared" si="30"/>
        <v>Mi</v>
      </c>
      <c r="M129" s="62" t="str">
        <f t="shared" si="31"/>
        <v>","</v>
      </c>
      <c r="N129" s="63" t="str">
        <f t="shared" si="32"/>
        <v>cp</v>
      </c>
      <c r="O129" s="35">
        <f t="shared" si="33"/>
        <v>77</v>
      </c>
      <c r="P129" s="63" t="str">
        <f t="shared" si="34"/>
        <v>","</v>
      </c>
      <c r="Q129" s="35" t="str">
        <f t="shared" si="35"/>
        <v/>
      </c>
      <c r="R129" t="str">
        <f t="shared" si="47"/>
        <v>")],</v>
      </c>
      <c r="S129" s="48" t="str">
        <f t="shared" si="36"/>
        <v/>
      </c>
      <c r="T129" s="54" t="str">
        <f t="shared" si="37"/>
        <v/>
      </c>
      <c r="U129" s="54" t="str">
        <f t="shared" si="38"/>
        <v/>
      </c>
      <c r="V129" s="31" t="str">
        <f t="shared" si="39"/>
        <v/>
      </c>
      <c r="W129" s="54" t="str">
        <f t="shared" si="40"/>
        <v/>
      </c>
      <c r="X129" s="31" t="str">
        <f t="shared" si="41"/>
        <v/>
      </c>
      <c r="Y129" s="54" t="str">
        <f t="shared" si="42"/>
        <v/>
      </c>
    </row>
    <row r="130" spans="1:25" ht="24" x14ac:dyDescent="0.55000000000000004">
      <c r="A130" s="13">
        <f t="shared" si="48"/>
        <v>16</v>
      </c>
      <c r="B130" s="14" t="str">
        <f t="shared" si="43"/>
        <v>/* 16*/      [ac("La", "cp2","m")],</v>
      </c>
      <c r="C130" s="14"/>
      <c r="D130" s="14">
        <f t="shared" si="44"/>
        <v>16</v>
      </c>
      <c r="E130" s="55" t="s">
        <v>1229</v>
      </c>
      <c r="F130" s="56" t="str">
        <f t="shared" si="28"/>
        <v>La</v>
      </c>
      <c r="G130" s="55" t="s">
        <v>1230</v>
      </c>
      <c r="H130" s="34">
        <f t="shared" ref="H130" si="61">IF(F101="","",F101)</f>
        <v>2</v>
      </c>
      <c r="I130" s="55" t="s">
        <v>1231</v>
      </c>
      <c r="J130" s="34" t="str">
        <f t="shared" ref="J130" si="62">IF(G101="","",G101)</f>
        <v>m</v>
      </c>
      <c r="K130" t="str">
        <f t="shared" si="29"/>
        <v>"</v>
      </c>
      <c r="L130" s="58" t="str">
        <f t="shared" si="30"/>
        <v/>
      </c>
      <c r="M130" s="64" t="str">
        <f t="shared" si="31"/>
        <v/>
      </c>
      <c r="N130" s="65" t="str">
        <f t="shared" si="32"/>
        <v/>
      </c>
      <c r="O130" s="36" t="str">
        <f t="shared" si="33"/>
        <v/>
      </c>
      <c r="P130" s="65" t="str">
        <f t="shared" si="34"/>
        <v/>
      </c>
      <c r="Q130" s="36" t="str">
        <f t="shared" si="35"/>
        <v/>
      </c>
      <c r="R130" t="str">
        <f t="shared" si="47"/>
        <v>)],</v>
      </c>
      <c r="S130" s="56" t="str">
        <f t="shared" si="36"/>
        <v/>
      </c>
      <c r="T130" s="55" t="str">
        <f t="shared" si="37"/>
        <v/>
      </c>
      <c r="U130" s="55" t="str">
        <f t="shared" si="38"/>
        <v/>
      </c>
      <c r="V130" s="34" t="str">
        <f t="shared" si="39"/>
        <v/>
      </c>
      <c r="W130" s="55" t="str">
        <f t="shared" si="40"/>
        <v/>
      </c>
      <c r="X130" s="34" t="str">
        <f t="shared" si="41"/>
        <v/>
      </c>
      <c r="Y130" s="55" t="str">
        <f t="shared" si="42"/>
        <v/>
      </c>
    </row>
    <row r="131" spans="1:25" ht="24" x14ac:dyDescent="0.55000000000000004">
      <c r="A131" s="13">
        <f t="shared" si="48"/>
        <v>17</v>
      </c>
      <c r="B131" s="14" t="str">
        <f t="shared" si="43"/>
        <v>/* 17*/      [ac("Re", "cp44","m")],</v>
      </c>
      <c r="C131" s="14"/>
      <c r="D131" s="14">
        <f t="shared" si="44"/>
        <v>17</v>
      </c>
      <c r="E131" s="54" t="s">
        <v>1229</v>
      </c>
      <c r="F131" s="48" t="str">
        <f t="shared" si="28"/>
        <v>Re</v>
      </c>
      <c r="G131" s="54" t="s">
        <v>1230</v>
      </c>
      <c r="H131" s="31">
        <f>IF(F102="","",F102)</f>
        <v>44</v>
      </c>
      <c r="I131" s="54" t="s">
        <v>1231</v>
      </c>
      <c r="J131" s="31" t="str">
        <f>IF(G102="","",G102)</f>
        <v>m</v>
      </c>
      <c r="K131" t="str">
        <f t="shared" si="29"/>
        <v>"</v>
      </c>
      <c r="L131" s="57" t="str">
        <f t="shared" si="30"/>
        <v/>
      </c>
      <c r="M131" s="62" t="str">
        <f t="shared" si="31"/>
        <v/>
      </c>
      <c r="N131" s="63" t="str">
        <f t="shared" si="32"/>
        <v/>
      </c>
      <c r="O131" s="35" t="str">
        <f t="shared" si="33"/>
        <v/>
      </c>
      <c r="P131" s="63" t="str">
        <f t="shared" si="34"/>
        <v/>
      </c>
      <c r="Q131" s="35" t="str">
        <f t="shared" si="35"/>
        <v/>
      </c>
      <c r="R131" t="str">
        <f t="shared" si="47"/>
        <v>)],</v>
      </c>
      <c r="S131" s="48" t="str">
        <f t="shared" si="36"/>
        <v/>
      </c>
      <c r="T131" s="54" t="str">
        <f t="shared" si="37"/>
        <v/>
      </c>
      <c r="U131" s="54" t="str">
        <f t="shared" si="38"/>
        <v/>
      </c>
      <c r="V131" s="31" t="str">
        <f t="shared" si="39"/>
        <v/>
      </c>
      <c r="W131" s="54" t="str">
        <f t="shared" si="40"/>
        <v/>
      </c>
      <c r="X131" s="31" t="str">
        <f t="shared" si="41"/>
        <v/>
      </c>
      <c r="Y131" s="54" t="str">
        <f t="shared" si="42"/>
        <v/>
      </c>
    </row>
    <row r="132" spans="1:25" ht="24" x14ac:dyDescent="0.55000000000000004">
      <c r="A132" s="13">
        <f t="shared" si="48"/>
        <v>18</v>
      </c>
      <c r="B132" s="14" t="str">
        <f t="shared" si="43"/>
        <v>/* 18*/      [ac("Mi", "cp14","")],</v>
      </c>
      <c r="C132" s="14"/>
      <c r="D132" s="14">
        <f t="shared" si="44"/>
        <v>18</v>
      </c>
      <c r="E132" s="55" t="s">
        <v>1229</v>
      </c>
      <c r="F132" s="56" t="str">
        <f t="shared" si="28"/>
        <v>Mi</v>
      </c>
      <c r="G132" s="55" t="s">
        <v>1230</v>
      </c>
      <c r="H132" s="34">
        <f t="shared" ref="H132" si="63">IF(F103="","",F103)</f>
        <v>14</v>
      </c>
      <c r="I132" s="55" t="s">
        <v>1231</v>
      </c>
      <c r="J132" s="34" t="str">
        <f t="shared" ref="J132" si="64">IF(G103="","",G103)</f>
        <v/>
      </c>
      <c r="K132" t="str">
        <f t="shared" si="29"/>
        <v>"</v>
      </c>
      <c r="L132" s="58" t="str">
        <f t="shared" si="30"/>
        <v/>
      </c>
      <c r="M132" s="64" t="str">
        <f t="shared" si="31"/>
        <v/>
      </c>
      <c r="N132" s="65" t="str">
        <f t="shared" si="32"/>
        <v/>
      </c>
      <c r="O132" s="36" t="str">
        <f t="shared" si="33"/>
        <v/>
      </c>
      <c r="P132" s="65" t="str">
        <f t="shared" si="34"/>
        <v/>
      </c>
      <c r="Q132" s="36" t="str">
        <f t="shared" si="35"/>
        <v/>
      </c>
      <c r="R132" t="str">
        <f t="shared" si="47"/>
        <v>)],</v>
      </c>
      <c r="S132" s="56" t="str">
        <f t="shared" si="36"/>
        <v/>
      </c>
      <c r="T132" s="55" t="str">
        <f t="shared" si="37"/>
        <v/>
      </c>
      <c r="U132" s="55" t="str">
        <f t="shared" si="38"/>
        <v/>
      </c>
      <c r="V132" s="34" t="str">
        <f t="shared" si="39"/>
        <v/>
      </c>
      <c r="W132" s="55" t="str">
        <f t="shared" si="40"/>
        <v/>
      </c>
      <c r="X132" s="34" t="str">
        <f t="shared" si="41"/>
        <v/>
      </c>
      <c r="Y132" s="55" t="str">
        <f t="shared" si="42"/>
        <v/>
      </c>
    </row>
    <row r="133" spans="1:25" ht="24" x14ac:dyDescent="0.55000000000000004">
      <c r="A133" s="13">
        <f t="shared" si="48"/>
        <v>19</v>
      </c>
      <c r="B133" s="14" t="str">
        <f t="shared" si="43"/>
        <v>/* 19*/      [ac("La", "cp35","m")],</v>
      </c>
      <c r="C133" s="14"/>
      <c r="D133" s="14">
        <f t="shared" si="44"/>
        <v>19</v>
      </c>
      <c r="E133" s="54" t="s">
        <v>1229</v>
      </c>
      <c r="F133" s="48" t="str">
        <f t="shared" si="28"/>
        <v>La</v>
      </c>
      <c r="G133" s="54" t="s">
        <v>1230</v>
      </c>
      <c r="H133" s="31">
        <f>IF(F104="","",F104)</f>
        <v>35</v>
      </c>
      <c r="I133" s="54" t="s">
        <v>1231</v>
      </c>
      <c r="J133" s="31" t="str">
        <f>IF(G104="","",G104)</f>
        <v>m</v>
      </c>
      <c r="K133" t="str">
        <f t="shared" si="29"/>
        <v>"</v>
      </c>
      <c r="L133" s="57" t="str">
        <f t="shared" si="30"/>
        <v/>
      </c>
      <c r="M133" s="62" t="str">
        <f t="shared" si="31"/>
        <v/>
      </c>
      <c r="N133" s="63" t="str">
        <f t="shared" si="32"/>
        <v/>
      </c>
      <c r="O133" s="35" t="str">
        <f t="shared" si="33"/>
        <v/>
      </c>
      <c r="P133" s="63" t="str">
        <f t="shared" si="34"/>
        <v/>
      </c>
      <c r="Q133" s="35" t="str">
        <f t="shared" si="35"/>
        <v/>
      </c>
      <c r="R133" t="str">
        <f t="shared" si="47"/>
        <v>)],</v>
      </c>
      <c r="S133" s="48" t="str">
        <f t="shared" si="36"/>
        <v/>
      </c>
      <c r="T133" s="54" t="str">
        <f t="shared" si="37"/>
        <v/>
      </c>
      <c r="U133" s="54" t="str">
        <f t="shared" si="38"/>
        <v/>
      </c>
      <c r="V133" s="31" t="str">
        <f t="shared" si="39"/>
        <v/>
      </c>
      <c r="W133" s="54" t="str">
        <f t="shared" si="40"/>
        <v/>
      </c>
      <c r="X133" s="31" t="str">
        <f t="shared" si="41"/>
        <v/>
      </c>
      <c r="Y133" s="54" t="str">
        <f t="shared" si="42"/>
        <v/>
      </c>
    </row>
    <row r="134" spans="1:25" ht="24" x14ac:dyDescent="0.55000000000000004">
      <c r="A134" s="13">
        <f t="shared" si="48"/>
        <v>20</v>
      </c>
      <c r="B134" s="14" t="str">
        <f t="shared" si="43"/>
        <v>/* 20*/      [ac("Re", "cp2","m"), ac("Mi","cp77","")],</v>
      </c>
      <c r="C134" s="14"/>
      <c r="D134" s="14">
        <f t="shared" si="44"/>
        <v>20</v>
      </c>
      <c r="E134" s="55" t="s">
        <v>1229</v>
      </c>
      <c r="F134" s="56" t="str">
        <f t="shared" si="28"/>
        <v>Re</v>
      </c>
      <c r="G134" s="55" t="s">
        <v>1230</v>
      </c>
      <c r="H134" s="34">
        <f t="shared" ref="H134" si="65">IF(F105="","",F105)</f>
        <v>2</v>
      </c>
      <c r="I134" s="55" t="s">
        <v>1231</v>
      </c>
      <c r="J134" s="34" t="str">
        <f t="shared" ref="J134" si="66">IF(G105="","",G105)</f>
        <v>m</v>
      </c>
      <c r="K134" t="str">
        <f t="shared" si="29"/>
        <v>"), ac("</v>
      </c>
      <c r="L134" s="58" t="str">
        <f t="shared" si="30"/>
        <v>Mi</v>
      </c>
      <c r="M134" s="64" t="str">
        <f t="shared" si="31"/>
        <v>","</v>
      </c>
      <c r="N134" s="65" t="str">
        <f t="shared" si="32"/>
        <v>cp</v>
      </c>
      <c r="O134" s="36">
        <f t="shared" si="33"/>
        <v>77</v>
      </c>
      <c r="P134" s="65" t="str">
        <f t="shared" si="34"/>
        <v>","</v>
      </c>
      <c r="Q134" s="36" t="str">
        <f t="shared" si="35"/>
        <v/>
      </c>
      <c r="R134" t="str">
        <f t="shared" si="47"/>
        <v>")],</v>
      </c>
      <c r="S134" s="56" t="str">
        <f t="shared" si="36"/>
        <v/>
      </c>
      <c r="T134" s="55" t="str">
        <f t="shared" si="37"/>
        <v/>
      </c>
      <c r="U134" s="55" t="str">
        <f t="shared" si="38"/>
        <v/>
      </c>
      <c r="V134" s="34" t="str">
        <f t="shared" si="39"/>
        <v/>
      </c>
      <c r="W134" s="55" t="str">
        <f t="shared" si="40"/>
        <v/>
      </c>
      <c r="X134" s="34" t="str">
        <f t="shared" si="41"/>
        <v/>
      </c>
      <c r="Y134" s="55" t="str">
        <f t="shared" si="42"/>
        <v/>
      </c>
    </row>
    <row r="135" spans="1:25" ht="24" hidden="1" x14ac:dyDescent="0.55000000000000004">
      <c r="A135" s="13">
        <f t="shared" si="48"/>
        <v>21</v>
      </c>
      <c r="B135" s="14" t="str">
        <f t="shared" si="43"/>
        <v>/* 21*/      [ac("", "cp","")],</v>
      </c>
      <c r="C135" s="14"/>
      <c r="D135" s="14"/>
      <c r="E135" s="54" t="s">
        <v>1229</v>
      </c>
      <c r="F135" s="48" t="str">
        <f t="shared" si="28"/>
        <v/>
      </c>
      <c r="G135" s="54" t="s">
        <v>1230</v>
      </c>
      <c r="H135" s="31" t="str">
        <f>IF(F106="","",F106)</f>
        <v/>
      </c>
      <c r="I135" s="54" t="s">
        <v>1231</v>
      </c>
      <c r="J135" s="31" t="str">
        <f>IF(G106="","",G106)</f>
        <v/>
      </c>
      <c r="K135" t="str">
        <f t="shared" si="29"/>
        <v>"</v>
      </c>
      <c r="L135" s="57" t="str">
        <f t="shared" si="30"/>
        <v/>
      </c>
      <c r="M135" s="62" t="str">
        <f t="shared" si="31"/>
        <v/>
      </c>
      <c r="N135" s="63" t="str">
        <f t="shared" si="32"/>
        <v/>
      </c>
      <c r="O135" s="35" t="str">
        <f t="shared" si="33"/>
        <v/>
      </c>
      <c r="P135" s="63" t="str">
        <f t="shared" si="34"/>
        <v/>
      </c>
      <c r="Q135" s="35" t="str">
        <f t="shared" si="35"/>
        <v/>
      </c>
      <c r="R135" t="str">
        <f t="shared" si="47"/>
        <v>)],</v>
      </c>
      <c r="S135" s="48" t="str">
        <f t="shared" si="36"/>
        <v/>
      </c>
      <c r="T135" s="54" t="str">
        <f t="shared" si="37"/>
        <v/>
      </c>
      <c r="U135" s="54" t="str">
        <f t="shared" si="38"/>
        <v/>
      </c>
      <c r="V135" s="31" t="str">
        <f t="shared" si="39"/>
        <v/>
      </c>
      <c r="W135" s="54" t="str">
        <f t="shared" si="40"/>
        <v/>
      </c>
      <c r="X135" s="31" t="str">
        <f t="shared" si="41"/>
        <v/>
      </c>
      <c r="Y135" s="54" t="str">
        <f t="shared" si="42"/>
        <v/>
      </c>
    </row>
    <row r="136" spans="1:25" ht="24" hidden="1" x14ac:dyDescent="0.55000000000000004">
      <c r="A136" s="13">
        <f t="shared" si="48"/>
        <v>22</v>
      </c>
      <c r="B136" s="14" t="str">
        <f t="shared" si="43"/>
        <v>/* 22*/      [ac("", "cp","")],</v>
      </c>
      <c r="C136" s="14"/>
      <c r="D136" s="14"/>
      <c r="E136" s="55" t="s">
        <v>1229</v>
      </c>
      <c r="F136" s="56" t="str">
        <f t="shared" si="28"/>
        <v/>
      </c>
      <c r="G136" s="55" t="s">
        <v>1230</v>
      </c>
      <c r="H136" s="34" t="str">
        <f t="shared" ref="H136" si="67">IF(F107="","",F107)</f>
        <v/>
      </c>
      <c r="I136" s="55" t="s">
        <v>1231</v>
      </c>
      <c r="J136" s="34" t="str">
        <f t="shared" ref="J136" si="68">IF(G107="","",G107)</f>
        <v/>
      </c>
      <c r="K136" t="str">
        <f t="shared" si="29"/>
        <v>"</v>
      </c>
      <c r="L136" s="58" t="str">
        <f t="shared" si="30"/>
        <v/>
      </c>
      <c r="M136" s="64" t="str">
        <f t="shared" si="31"/>
        <v/>
      </c>
      <c r="N136" s="65" t="str">
        <f t="shared" si="32"/>
        <v/>
      </c>
      <c r="O136" s="36" t="str">
        <f t="shared" si="33"/>
        <v/>
      </c>
      <c r="P136" s="65" t="str">
        <f t="shared" si="34"/>
        <v/>
      </c>
      <c r="Q136" s="36" t="str">
        <f t="shared" si="35"/>
        <v/>
      </c>
      <c r="R136" t="str">
        <f t="shared" si="47"/>
        <v>)],</v>
      </c>
      <c r="S136" s="56" t="str">
        <f t="shared" si="36"/>
        <v/>
      </c>
      <c r="T136" s="55" t="str">
        <f t="shared" si="37"/>
        <v/>
      </c>
      <c r="U136" s="55" t="str">
        <f t="shared" si="38"/>
        <v/>
      </c>
      <c r="V136" s="34" t="str">
        <f t="shared" si="39"/>
        <v/>
      </c>
      <c r="W136" s="55" t="str">
        <f t="shared" si="40"/>
        <v/>
      </c>
      <c r="X136" s="34" t="str">
        <f t="shared" si="41"/>
        <v/>
      </c>
      <c r="Y136" s="55" t="str">
        <f t="shared" si="42"/>
        <v/>
      </c>
    </row>
    <row r="137" spans="1:25" ht="24" hidden="1" x14ac:dyDescent="0.55000000000000004">
      <c r="A137" s="13">
        <f t="shared" si="48"/>
        <v>23</v>
      </c>
      <c r="B137" s="14" t="str">
        <f t="shared" si="43"/>
        <v>/* 23*/      [ac("", "cp","")],</v>
      </c>
      <c r="C137" s="14"/>
      <c r="D137" s="14"/>
      <c r="E137" s="54" t="s">
        <v>1229</v>
      </c>
      <c r="F137" s="48" t="str">
        <f t="shared" si="28"/>
        <v/>
      </c>
      <c r="G137" s="54" t="s">
        <v>1230</v>
      </c>
      <c r="H137" s="31" t="str">
        <f>IF(F108="","",F108)</f>
        <v/>
      </c>
      <c r="I137" s="54" t="s">
        <v>1231</v>
      </c>
      <c r="J137" s="31" t="str">
        <f>IF(G108="","",G108)</f>
        <v/>
      </c>
      <c r="K137" t="str">
        <f t="shared" si="29"/>
        <v>"</v>
      </c>
      <c r="L137" s="57" t="str">
        <f t="shared" si="30"/>
        <v/>
      </c>
      <c r="M137" s="62" t="str">
        <f t="shared" si="31"/>
        <v/>
      </c>
      <c r="N137" s="63" t="str">
        <f t="shared" si="32"/>
        <v/>
      </c>
      <c r="O137" s="35" t="str">
        <f t="shared" si="33"/>
        <v/>
      </c>
      <c r="P137" s="63" t="str">
        <f t="shared" si="34"/>
        <v/>
      </c>
      <c r="Q137" s="35" t="str">
        <f t="shared" si="35"/>
        <v/>
      </c>
      <c r="R137" t="str">
        <f t="shared" si="47"/>
        <v>)],</v>
      </c>
      <c r="S137" s="48" t="str">
        <f t="shared" si="36"/>
        <v/>
      </c>
      <c r="T137" s="54" t="str">
        <f t="shared" si="37"/>
        <v/>
      </c>
      <c r="U137" s="54" t="str">
        <f t="shared" si="38"/>
        <v/>
      </c>
      <c r="V137" s="31" t="str">
        <f t="shared" si="39"/>
        <v/>
      </c>
      <c r="W137" s="54" t="str">
        <f t="shared" si="40"/>
        <v/>
      </c>
      <c r="X137" s="31" t="str">
        <f t="shared" si="41"/>
        <v/>
      </c>
      <c r="Y137" s="54" t="str">
        <f t="shared" si="42"/>
        <v/>
      </c>
    </row>
    <row r="138" spans="1:25" ht="24" hidden="1" x14ac:dyDescent="0.55000000000000004">
      <c r="A138" s="13">
        <f t="shared" si="48"/>
        <v>24</v>
      </c>
      <c r="B138" s="14" t="str">
        <f t="shared" si="43"/>
        <v>/* 24*/      [ac("", "cp","")],</v>
      </c>
      <c r="C138" s="14"/>
      <c r="D138" s="14"/>
      <c r="E138" s="55" t="s">
        <v>1229</v>
      </c>
      <c r="F138" s="56" t="str">
        <f t="shared" si="28"/>
        <v/>
      </c>
      <c r="G138" s="55" t="s">
        <v>1230</v>
      </c>
      <c r="H138" s="34" t="str">
        <f t="shared" ref="H138" si="69">IF(F109="","",F109)</f>
        <v/>
      </c>
      <c r="I138" s="55" t="s">
        <v>1231</v>
      </c>
      <c r="J138" s="34" t="str">
        <f t="shared" ref="J138" si="70">IF(G109="","",G109)</f>
        <v/>
      </c>
      <c r="K138" t="str">
        <f t="shared" si="29"/>
        <v>"</v>
      </c>
      <c r="L138" s="58" t="str">
        <f t="shared" si="30"/>
        <v/>
      </c>
      <c r="M138" s="64" t="str">
        <f t="shared" si="31"/>
        <v/>
      </c>
      <c r="N138" s="65" t="str">
        <f t="shared" si="32"/>
        <v/>
      </c>
      <c r="O138" s="36" t="str">
        <f t="shared" si="33"/>
        <v/>
      </c>
      <c r="P138" s="65" t="str">
        <f t="shared" si="34"/>
        <v/>
      </c>
      <c r="Q138" s="36" t="str">
        <f t="shared" si="35"/>
        <v/>
      </c>
      <c r="R138" t="str">
        <f t="shared" si="47"/>
        <v>)],</v>
      </c>
      <c r="S138" s="56" t="str">
        <f t="shared" si="36"/>
        <v/>
      </c>
      <c r="T138" s="55" t="str">
        <f t="shared" si="37"/>
        <v/>
      </c>
      <c r="U138" s="55" t="str">
        <f t="shared" si="38"/>
        <v/>
      </c>
      <c r="V138" s="34" t="str">
        <f t="shared" si="39"/>
        <v/>
      </c>
      <c r="W138" s="55" t="str">
        <f t="shared" si="40"/>
        <v/>
      </c>
      <c r="X138" s="34" t="str">
        <f t="shared" si="41"/>
        <v/>
      </c>
      <c r="Y138" s="55" t="str">
        <f t="shared" si="42"/>
        <v/>
      </c>
    </row>
    <row r="139" spans="1:25" ht="24" hidden="1" x14ac:dyDescent="0.55000000000000004">
      <c r="A139" s="13">
        <f t="shared" si="48"/>
        <v>25</v>
      </c>
      <c r="B139" s="14" t="str">
        <f t="shared" si="43"/>
        <v>/* 25*/      [ac("", "cp","")],</v>
      </c>
      <c r="C139" s="14"/>
      <c r="D139" s="14"/>
      <c r="E139" s="54" t="s">
        <v>1229</v>
      </c>
      <c r="F139" s="48" t="str">
        <f t="shared" si="28"/>
        <v/>
      </c>
      <c r="G139" s="54" t="s">
        <v>1230</v>
      </c>
      <c r="H139" s="31" t="str">
        <f>IF(F110="","",F110)</f>
        <v/>
      </c>
      <c r="I139" s="54" t="s">
        <v>1231</v>
      </c>
      <c r="J139" s="31" t="str">
        <f>IF(G110="","",G110)</f>
        <v/>
      </c>
      <c r="K139" t="str">
        <f t="shared" si="29"/>
        <v>"</v>
      </c>
      <c r="L139" s="57" t="str">
        <f t="shared" si="30"/>
        <v/>
      </c>
      <c r="M139" s="62" t="str">
        <f t="shared" si="31"/>
        <v/>
      </c>
      <c r="N139" s="63" t="str">
        <f t="shared" si="32"/>
        <v/>
      </c>
      <c r="O139" s="35" t="str">
        <f t="shared" si="33"/>
        <v/>
      </c>
      <c r="P139" s="63" t="str">
        <f t="shared" si="34"/>
        <v/>
      </c>
      <c r="Q139" s="35" t="str">
        <f t="shared" si="35"/>
        <v/>
      </c>
      <c r="R139" t="str">
        <f t="shared" si="47"/>
        <v>)],</v>
      </c>
      <c r="S139" s="48" t="str">
        <f t="shared" si="36"/>
        <v/>
      </c>
      <c r="T139" s="54" t="str">
        <f t="shared" si="37"/>
        <v/>
      </c>
      <c r="U139" s="54" t="str">
        <f t="shared" si="38"/>
        <v/>
      </c>
      <c r="V139" s="31" t="str">
        <f t="shared" si="39"/>
        <v/>
      </c>
      <c r="W139" s="54" t="str">
        <f t="shared" si="40"/>
        <v/>
      </c>
      <c r="X139" s="31" t="str">
        <f t="shared" si="41"/>
        <v/>
      </c>
      <c r="Y139" s="54" t="str">
        <f t="shared" si="42"/>
        <v/>
      </c>
    </row>
    <row r="140" spans="1:25" ht="24" hidden="1" x14ac:dyDescent="0.55000000000000004">
      <c r="A140" s="13">
        <f t="shared" si="48"/>
        <v>26</v>
      </c>
      <c r="B140" s="14" t="str">
        <f t="shared" si="43"/>
        <v>/* 26*/      [ac("", "cp","")],</v>
      </c>
      <c r="C140" s="14"/>
      <c r="D140" s="14"/>
      <c r="E140" s="55" t="s">
        <v>1229</v>
      </c>
      <c r="F140" s="56" t="str">
        <f t="shared" si="28"/>
        <v/>
      </c>
      <c r="G140" s="55" t="s">
        <v>1230</v>
      </c>
      <c r="H140" s="34" t="str">
        <f t="shared" ref="H140" si="71">IF(F111="","",F111)</f>
        <v/>
      </c>
      <c r="I140" s="55" t="s">
        <v>1231</v>
      </c>
      <c r="J140" s="34" t="str">
        <f t="shared" ref="J140" si="72">IF(G111="","",G111)</f>
        <v/>
      </c>
      <c r="K140" t="str">
        <f t="shared" si="29"/>
        <v>"</v>
      </c>
      <c r="L140" s="58" t="str">
        <f t="shared" si="30"/>
        <v/>
      </c>
      <c r="M140" s="64" t="str">
        <f t="shared" si="31"/>
        <v/>
      </c>
      <c r="N140" s="65" t="str">
        <f t="shared" si="32"/>
        <v/>
      </c>
      <c r="O140" s="36" t="str">
        <f t="shared" si="33"/>
        <v/>
      </c>
      <c r="P140" s="65" t="str">
        <f t="shared" si="34"/>
        <v/>
      </c>
      <c r="Q140" s="36" t="str">
        <f t="shared" si="35"/>
        <v/>
      </c>
      <c r="R140" t="str">
        <f t="shared" si="47"/>
        <v>)],</v>
      </c>
      <c r="S140" s="56" t="str">
        <f t="shared" si="36"/>
        <v/>
      </c>
      <c r="T140" s="55" t="str">
        <f t="shared" si="37"/>
        <v/>
      </c>
      <c r="U140" s="55" t="str">
        <f t="shared" si="38"/>
        <v/>
      </c>
      <c r="V140" s="34" t="str">
        <f t="shared" si="39"/>
        <v/>
      </c>
      <c r="W140" s="55" t="str">
        <f t="shared" si="40"/>
        <v/>
      </c>
      <c r="X140" s="34" t="str">
        <f t="shared" si="41"/>
        <v/>
      </c>
      <c r="Y140" s="55" t="str">
        <f t="shared" si="42"/>
        <v/>
      </c>
    </row>
    <row r="141" spans="1:25" x14ac:dyDescent="0.55000000000000004">
      <c r="B141" s="14" t="s">
        <v>1249</v>
      </c>
      <c r="M141" s="29"/>
      <c r="N141" s="66"/>
      <c r="P141" s="67"/>
    </row>
    <row r="142" spans="1:25" x14ac:dyDescent="0.55000000000000004">
      <c r="B142" s="14" t="s">
        <v>1250</v>
      </c>
      <c r="M142" s="29"/>
      <c r="N142" s="66"/>
    </row>
    <row r="144" spans="1:25" x14ac:dyDescent="0.55000000000000004">
      <c r="B144" s="14" t="s">
        <v>1252</v>
      </c>
    </row>
    <row r="145" spans="2:2" x14ac:dyDescent="0.55000000000000004">
      <c r="B145" s="14" t="s">
        <v>1253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find</vt:lpstr>
      <vt:lpstr>Codigo Cantos</vt:lpstr>
      <vt:lpstr>fing bk1</vt:lpstr>
      <vt:lpstr>find bk2</vt:lpstr>
      <vt:lpstr>Acordes URL</vt:lpstr>
      <vt:lpstr>ACORDES ☺</vt:lpstr>
      <vt:lpstr>A la cena del cordero</vt:lpstr>
      <vt:lpstr>A LA VÍCTIMA PASCUAL</vt:lpstr>
      <vt:lpstr>A NADIE DEMOS OCASIÓN DE TROPIE</vt:lpstr>
      <vt:lpstr>A TI, SEÑOR, EN MI CLAMOR IMPLO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2025-05-16T04:38:21Z</dcterms:modified>
</cp:coreProperties>
</file>