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C8B1D43-5CDF-4C9F-AB04-8CE0F355866D}" xr6:coauthVersionLast="47" xr6:coauthVersionMax="47" xr10:uidLastSave="{00000000-0000-0000-0000-000000000000}"/>
  <bookViews>
    <workbookView xWindow="-120" yWindow="-120" windowWidth="51840" windowHeight="21120" firstSheet="48" activeTab="49"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No (4)" sheetId="49" r:id="rId49"/>
    <sheet name="PLEGARIA EUCARÍSTICA IV p4" sheetId="58" r:id="rId50"/>
    <sheet name="PLEGARIA EUCARÍSTICA IV p3" sheetId="57" r:id="rId51"/>
    <sheet name="PLEGARIA EUCARÍSTICA IV p2" sheetId="56" r:id="rId52"/>
    <sheet name="PLEGARIA EUCARÍSTICA IV p1" sheetId="55" r:id="rId53"/>
    <sheet name="MARIA, MADRE MÍA" sheetId="35" r:id="rId54"/>
  </sheets>
  <functionGroups builtInGroupCount="19"/>
  <externalReferences>
    <externalReference r:id="rId5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3" i="58" l="1"/>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N31" i="58" l="1"/>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63" i="58" l="1"/>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2" i="56"/>
  <c r="L12" i="56" s="1"/>
  <c r="B27" i="56"/>
  <c r="C27" i="56" s="1"/>
  <c r="L27" i="56" s="1"/>
  <c r="C11" i="56"/>
  <c r="L11" i="56" s="1"/>
  <c r="C16" i="56"/>
  <c r="L16" i="56" s="1"/>
  <c r="C10" i="56"/>
  <c r="L10" i="56" s="1"/>
  <c r="B26" i="56"/>
  <c r="C26" i="56" s="1"/>
  <c r="L26" i="56" s="1"/>
  <c r="L1" i="56"/>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55" a="1"/>
  <c r="C1" i="55" l="1"/>
  <c r="C11" i="55" s="1"/>
  <c r="L11" i="55" s="1"/>
  <c r="L73" i="57"/>
  <c r="L4" i="57"/>
  <c r="C7" i="57" a="1"/>
  <c r="C7" i="57" s="1"/>
  <c r="C9" i="57"/>
  <c r="L9" i="57" s="1"/>
  <c r="C8" i="57"/>
  <c r="L8" i="57" s="1"/>
  <c r="L7" i="58"/>
  <c r="C19" i="58"/>
  <c r="L19" i="58" s="1"/>
  <c r="B27" i="55"/>
  <c r="C27" i="55" s="1"/>
  <c r="L27" i="55" s="1"/>
  <c r="L74" i="56"/>
  <c r="C8" i="56"/>
  <c r="L8" i="56" s="1"/>
  <c r="C7" i="56" a="1"/>
  <c r="C7" i="56" s="1"/>
  <c r="L4" i="56"/>
  <c r="C9" i="56"/>
  <c r="L9" i="56"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0" i="55" l="1"/>
  <c r="L10" i="55" s="1"/>
  <c r="B26" i="55"/>
  <c r="C26" i="55" s="1"/>
  <c r="L26" i="55" s="1"/>
  <c r="C12" i="55"/>
  <c r="L12" i="55" s="1"/>
  <c r="L1" i="55"/>
  <c r="L74" i="55" s="1"/>
  <c r="C16" i="55"/>
  <c r="L16" i="55" s="1"/>
  <c r="C19" i="57"/>
  <c r="L19" i="57" s="1"/>
  <c r="L7" i="57"/>
  <c r="C19" i="56"/>
  <c r="L19" i="56" s="1"/>
  <c r="L7" i="56"/>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7" i="55" l="1"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9" i="55" l="1"/>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<sst xmlns="http://schemas.openxmlformats.org/spreadsheetml/2006/main" count="14712" uniqueCount="2928">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</sst>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0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1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2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3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4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5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7" t="str" cm="1">
        <f t="array" aca="1" ref="C1" ca="1">MID(CELL("filename", B1), FIND("]", CELL("filename", B1)) + 1, 255)</f>
        <v>Indice</v>
      </c>
      <c r="D1" s="147"/>
      <c r="E1" s="147"/>
      <c r="F1" s="147"/>
      <c r="G1" s="147"/>
      <c r="H1" s="147"/>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8" t="s">
        <v>973</v>
      </c>
      <c r="E1" s="148"/>
      <c r="F1" s="148"/>
      <c r="G1" s="148"/>
      <c r="H1" s="148"/>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9"/>
      <c r="E2" s="149"/>
      <c r="F2" s="149"/>
      <c r="G2" s="149"/>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9"/>
      <c r="E2" s="149"/>
      <c r="F2" s="149"/>
      <c r="G2" s="149"/>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199</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198</v>
      </c>
      <c r="C26" t="e">
        <f>VLOOKUP(B26,[1]Buscador!A3:AP240,31,FALSE)</f>
        <v>#N/A</v>
      </c>
      <c r="L26" s="47" t="e">
        <f>_xlfn.CONCAT("        ant: ","""",C26,"""",",")</f>
        <v>#N/A</v>
      </c>
    </row>
    <row r="27" spans="2:40" ht="23.25" x14ac:dyDescent="0.25">
      <c r="B27">
        <f>+C1+1</f>
        <v>200</v>
      </c>
      <c r="C27" t="str">
        <f>VLOOKUP(B27,[1]Buscador!A3:AP240,31,FALSE)</f>
        <v>/resucito/src/index.html?canto=plegariaeucaristicaiv</v>
      </c>
      <c r="L27" s="47" t="str">
        <f>_xlfn.CONCAT("        sig: ","""",C27,"""",",")</f>
        <v xml:space="preserve">        sig: "/resucito/src/index.html?canto=plegariaeucaristicaiv",</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tabSelected="1" zoomScale="85" zoomScaleNormal="85" workbookViewId="0">
      <pane xSplit="2" ySplit="1" topLeftCell="C28"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200</v>
      </c>
      <c r="E1" s="39"/>
      <c r="F1" s="39"/>
      <c r="G1" s="39"/>
      <c r="H1" s="39"/>
      <c r="I1" s="39"/>
      <c r="J1" s="39"/>
      <c r="K1" s="39"/>
      <c r="L1" s="120" t="str">
        <f ca="1">UPPER(VLOOKUP(C1,Table223[#Data],3,FALSE))</f>
        <v xml:space="preserve">PLEGARIA EUCARÍSTICA IV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IV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plegariaeucaristicaiv</v>
      </c>
      <c r="L7" s="122" t="str">
        <f ca="1">_xlfn.CONCAT("        id: ","""",C7,"""",",")</f>
        <v xml:space="preserve">        id: "plegariaeucaristicaiv",</v>
      </c>
    </row>
    <row r="8" spans="2:32" ht="23.25" x14ac:dyDescent="0.25">
      <c r="C8" t="str">
        <f ca="1">PROPER(L1)</f>
        <v xml:space="preserve">Plegaria Eucarística Iv </v>
      </c>
      <c r="L8" s="122" t="str">
        <f ca="1">_xlfn.CONCAT("        tt: ","""",C8,"""",",")</f>
        <v xml:space="preserve">        tt: "Plegaria Eucarística Iv ",</v>
      </c>
    </row>
    <row r="9" spans="2:32" ht="23.25" x14ac:dyDescent="0.25">
      <c r="C9" t="str">
        <f ca="1">PROPER(L1)</f>
        <v xml:space="preserve">Plegaria Eucarística Iv </v>
      </c>
      <c r="L9" s="122" t="str">
        <f ca="1">_xlfn.CONCAT("        title: ","""",C9,"""",",")</f>
        <v xml:space="preserve">        title: "Plegaria Eucarística Iv ",</v>
      </c>
    </row>
    <row r="10" spans="2:32" ht="23.25" x14ac:dyDescent="0.25">
      <c r="C10" t="str">
        <f ca="1">VLOOKUP(C1,Table223[#Data],4,FALSE)</f>
        <v>(1988)</v>
      </c>
      <c r="L10" s="122" t="str">
        <f ca="1">_xlfn.CONCAT("        ","subtitle: ","""",C10,"""",",")</f>
        <v xml:space="preserve">        subtitle: "(1988)",</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200</v>
      </c>
      <c r="L16" s="122" t="str">
        <f ca="1">_xlfn.CONCAT("        dbno: ","""",C16,"""",",")</f>
        <v xml:space="preserve">        dbno: "200",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plegariaeucaristicaiv</v>
      </c>
      <c r="L19" s="122" t="str">
        <f ca="1">_xlfn.CONCAT("        audioSrc: ","""https://audio.resucito.do/",C19,".mp3""",",")</f>
        <v xml:space="preserve">        audioSrc: "https://audio.resucito.do/plegariaeucaristicaiv.mp3",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199</v>
      </c>
      <c r="C26" t="e">
        <f ca="1">VLOOKUP(B26,Table4[#Data],13,FALSE)</f>
        <v>#N/A</v>
      </c>
      <c r="L26" s="122" t="e">
        <f ca="1">_xlfn.CONCAT("        ant: ",C26,",")</f>
        <v>#N/A</v>
      </c>
    </row>
    <row r="27" spans="1:40" ht="23.25" x14ac:dyDescent="0.25">
      <c r="B27">
        <f ca="1">+C1+1</f>
        <v>201</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str">
        <f ca="1">_xlfn.CONCAT("]}, // ULTIMA LINEA DEL CANTO: ",L1)</f>
        <v xml:space="preserve">]}, // ULTIMA LINEA DEL CANTO: PLEGARIA EUCARÍSTICA IV </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201</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200</v>
      </c>
      <c r="C26" t="str">
        <f ca="1">VLOOKUP(B26,Table4[#Data],13,FALSE)</f>
        <v>"/src/index.html?canto=plegariaeucaristicaiv"</v>
      </c>
      <c r="L26" s="122" t="str">
        <f ca="1">_xlfn.CONCAT("        ant: ",C26,",")</f>
        <v xml:space="preserve">        ant: "/src/index.html?canto=plegariaeucaristicaiv",</v>
      </c>
    </row>
    <row r="27" spans="1:40" ht="23.25" x14ac:dyDescent="0.25">
      <c r="B27">
        <f ca="1">+C1+1</f>
        <v>202</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202</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201</v>
      </c>
      <c r="C26" t="e">
        <f ca="1">VLOOKUP(B26,Table4[#Data],13,FALSE)</f>
        <v>#N/A</v>
      </c>
      <c r="L26" s="122" t="e">
        <f ca="1">_xlfn.CONCAT("        ant: ",C26,",")</f>
        <v>#N/A</v>
      </c>
    </row>
    <row r="27" spans="1:40" ht="23.25" x14ac:dyDescent="0.25">
      <c r="B27">
        <f ca="1">+C1+1</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203</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200</v>
      </c>
      <c r="C26" t="str">
        <f ca="1">VLOOKUP(B26,Table4[#Data],13,FALSE)</f>
        <v>"/src/index.html?canto=plegariaeucaristicaiv"</v>
      </c>
      <c r="L26" s="122" t="str">
        <f ca="1">_xlfn.CONCAT("        ant: ",C26,",")</f>
        <v xml:space="preserve">        ant: "/src/index.html?canto=plegariaeucaristicaiv",</v>
      </c>
    </row>
    <row r="27" spans="1:40" ht="23.25" x14ac:dyDescent="0.25">
      <c r="B27">
        <f ca="1">+C1+4</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203</v>
      </c>
      <c r="C26" t="e">
        <f ca="1">VLOOKUP(B26,Table4[#Data],13,FALSE)</f>
        <v>#N/A</v>
      </c>
      <c r="L26" s="122" t="e">
        <f ca="1">_xlfn.CONCAT("        ant: ",C26,",")</f>
        <v>#N/A</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PREFACIO PARA ADVIENTO Y NAVIDAD</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vt:i4>
      </vt:variant>
    </vt:vector>
  </HeadingPairs>
  <TitlesOfParts>
    <vt:vector size="55"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No (4)</vt:lpstr>
      <vt:lpstr>PLEGARIA EUCARÍSTICA IV p4</vt:lpstr>
      <vt:lpstr>PLEGARIA EUCARÍSTICA IV p3</vt:lpstr>
      <vt:lpstr>PLEGARIA EUCARÍSTICA IV p2</vt:lpstr>
      <vt:lpstr>PLEGARIA EUCARÍSTICA IV p1</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2025-10-16T21:40:58Z</dcterms:modified>
</cp:coreProperties>
</file>