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drawings/drawing61.xml" ContentType="application/vnd.openxmlformats-officedocument.drawing+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E4215803-3209-405C-AA99-CCAD9BA015D9}" xr6:coauthVersionLast="47" xr6:coauthVersionMax="47" xr10:uidLastSave="{00000000-0000-0000-0000-000000000000}"/>
  <bookViews>
    <workbookView xWindow="-105" yWindow="0" windowWidth="33690" windowHeight="20985" tabRatio="919" firstSheet="45" activeTab="61"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A LA VÍCTIMA PASCUAL" sheetId="338" r:id="rId23"/>
    <sheet name="A NADIE DEMOS OCASIÓN DE TROPIE" sheetId="339" r:id="rId24"/>
    <sheet name="A TI LEVANTO MIS OJOS" sheetId="340" r:id="rId25"/>
    <sheet name="A TI, SEÑOR, EN MI CLAMOR IMPLO" sheetId="336" r:id="rId26"/>
    <sheet name="A TI, SEÑOR, LEVANTO MI ALMA" sheetId="341" r:id="rId27"/>
    <sheet name="A TI, SEÑOR, SE DEBE LA ALABANZ" sheetId="348" r:id="rId28"/>
    <sheet name="ABBÁ, PADRE" sheetId="345" r:id="rId29"/>
    <sheet name="ABRAHAM" sheetId="346" r:id="rId30"/>
    <sheet name="ACLAMAD AL SEÑOR" sheetId="347" r:id="rId31"/>
    <sheet name="AL DESPERTAR" sheetId="349" r:id="rId32"/>
    <sheet name="ALABAD AL SEÑOR EN EL CIELO" sheetId="350" r:id="rId33"/>
    <sheet name="ALEGRÍA, HA NACIDO EL SALVADOR" sheetId="351" r:id="rId34"/>
    <sheet name="ALELUYA, ALABAD AL SEÑOR " sheetId="352" r:id="rId35"/>
    <sheet name="ALELUYA, BENDECID AL SEÑOR" sheetId="353" r:id="rId36"/>
    <sheet name="ALELUYA, YA LLEGÓ EL REINO" sheetId="354" r:id="rId37"/>
    <sheet name="ALZAOS, PUERTAS" sheetId="355" r:id="rId38"/>
    <sheet name="AMÉN, AMÉN, AMÉN" sheetId="357" r:id="rId39"/>
    <sheet name="AMO AL SEÑOR" sheetId="358" r:id="rId40"/>
    <sheet name="AQUEDAH" sheetId="359" r:id="rId41"/>
    <sheet name="ASÍ HABLA EL AMÉN" sheetId="361" r:id="rId42"/>
    <sheet name="AVE MARÍA I" sheetId="362" r:id="rId43"/>
    <sheet name="AVE MARÍA II" sheetId="363" r:id="rId44"/>
    <sheet name="BABILONIA CRIMINAL" sheetId="364" r:id="rId45"/>
    <sheet name="BALAAM" sheetId="365" r:id="rId46"/>
    <sheet name="BENDECIRÉ AL SEÑOR EN TODO TIEM" sheetId="366" r:id="rId47"/>
    <sheet name="BENDICE, ALMA MÍA, A YAHVEH" sheetId="367" r:id="rId48"/>
    <sheet name="BENDITA ERES TÚ, MARÍA" sheetId="368" r:id="rId49"/>
    <sheet name="BENDITO ERES, SEÑOR " sheetId="369" r:id="rId50"/>
    <sheet name="BENDITO SEA DIOS" sheetId="370" r:id="rId51"/>
    <sheet name="BENEDICTUS" sheetId="371" r:id="rId52"/>
    <sheet name="CANTAD A DIOS" sheetId="372" r:id="rId53"/>
    <sheet name="CANTAD AL SEÑOR" sheetId="373" r:id="rId54"/>
    <sheet name="CÁNTICO DE LOS TRES JÓVENES" sheetId="374" r:id="rId55"/>
    <sheet name="CANTO DE MOISÉS" sheetId="375" r:id="rId56"/>
    <sheet name="CARITAS CHRISTI URGET NOS" sheetId="376" r:id="rId57"/>
    <sheet name="CAMEN 63" sheetId="377" r:id="rId58"/>
    <sheet name="COMO CONDENADOS A MUERTE" sheetId="378" r:id="rId59"/>
    <sheet name="CÓMO ES MARAVILLOSO" sheetId="380" r:id="rId60"/>
    <sheet name="COMO LA CIERVA" sheetId="383" r:id="rId61"/>
    <sheet name="COMO OVEJA QUE VE" sheetId="384" r:id="rId62"/>
    <sheet name="MARIA, MADRE MÍA" sheetId="344" r:id="rId63"/>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0" i="384" l="1"/>
  <c r="AI70" i="384"/>
  <c r="AJ70" i="384" s="1"/>
  <c r="AD70" i="384"/>
  <c r="AB70" i="384"/>
  <c r="W70" i="384"/>
  <c r="U70" i="384"/>
  <c r="Y70" i="384" s="1"/>
  <c r="P70" i="384"/>
  <c r="N70" i="384"/>
  <c r="Q70" i="384" s="1"/>
  <c r="AK69" i="384"/>
  <c r="AI69" i="384"/>
  <c r="AH69" i="384" s="1"/>
  <c r="AD69" i="384"/>
  <c r="AB69" i="384"/>
  <c r="AA69" i="384" s="1"/>
  <c r="W69" i="384"/>
  <c r="U69" i="384"/>
  <c r="V69" i="384" s="1"/>
  <c r="P69" i="384"/>
  <c r="N69" i="384"/>
  <c r="M69" i="384" s="1"/>
  <c r="AK68" i="384"/>
  <c r="AI68" i="384"/>
  <c r="AH68" i="384" s="1"/>
  <c r="AD68" i="384"/>
  <c r="AB68" i="384"/>
  <c r="AF68" i="384" s="1"/>
  <c r="W68" i="384"/>
  <c r="U68" i="384"/>
  <c r="X68" i="384" s="1"/>
  <c r="S68" i="384"/>
  <c r="P68" i="384"/>
  <c r="N68" i="384"/>
  <c r="Q68" i="384" s="1"/>
  <c r="AK67" i="384"/>
  <c r="AI67" i="384"/>
  <c r="AJ67" i="384" s="1"/>
  <c r="AD67" i="384"/>
  <c r="AB67" i="384"/>
  <c r="AC67" i="384" s="1"/>
  <c r="W67" i="384"/>
  <c r="U67" i="384"/>
  <c r="Z67" i="384" s="1"/>
  <c r="P67" i="384"/>
  <c r="N67" i="384"/>
  <c r="M67" i="384" s="1"/>
  <c r="AK66" i="384"/>
  <c r="AI66" i="384"/>
  <c r="AH66" i="384" s="1"/>
  <c r="AD66" i="384"/>
  <c r="AB66" i="384"/>
  <c r="W66" i="384"/>
  <c r="U66" i="384"/>
  <c r="T66" i="384" s="1"/>
  <c r="P66" i="384"/>
  <c r="N66" i="384"/>
  <c r="R66" i="384" s="1"/>
  <c r="AK65" i="384"/>
  <c r="AI65" i="384"/>
  <c r="AM65" i="384" s="1"/>
  <c r="AD65" i="384"/>
  <c r="AB65" i="384"/>
  <c r="AE65" i="384" s="1"/>
  <c r="W65" i="384"/>
  <c r="U65" i="384"/>
  <c r="T65" i="384" s="1"/>
  <c r="P65" i="384"/>
  <c r="N65" i="384"/>
  <c r="O65" i="384" s="1"/>
  <c r="AK64" i="384"/>
  <c r="AI64" i="384"/>
  <c r="AJ64" i="384" s="1"/>
  <c r="AD64" i="384"/>
  <c r="AB64" i="384"/>
  <c r="AG64" i="384" s="1"/>
  <c r="W64" i="384"/>
  <c r="U64" i="384"/>
  <c r="T64" i="384" s="1"/>
  <c r="P64" i="384"/>
  <c r="N64" i="384"/>
  <c r="O64" i="384" s="1"/>
  <c r="AK74" i="384"/>
  <c r="AI74" i="384"/>
  <c r="AH74" i="384" s="1"/>
  <c r="AD74" i="384"/>
  <c r="AB74" i="384"/>
  <c r="AE74" i="384" s="1"/>
  <c r="W74" i="384"/>
  <c r="U74" i="384"/>
  <c r="V74" i="384" s="1"/>
  <c r="P74" i="384"/>
  <c r="N74" i="384"/>
  <c r="O74" i="384" s="1"/>
  <c r="AK73" i="384"/>
  <c r="AI73" i="384"/>
  <c r="AJ73" i="384" s="1"/>
  <c r="AD73" i="384"/>
  <c r="AB73" i="384"/>
  <c r="AA73" i="384" s="1"/>
  <c r="W73" i="384"/>
  <c r="U73" i="384"/>
  <c r="T73" i="384" s="1"/>
  <c r="P73" i="384"/>
  <c r="N73" i="384"/>
  <c r="AK72" i="384"/>
  <c r="AI72" i="384"/>
  <c r="AJ72" i="384" s="1"/>
  <c r="AD72" i="384"/>
  <c r="AB72" i="384"/>
  <c r="AA72" i="384" s="1"/>
  <c r="W72" i="384"/>
  <c r="U72" i="384"/>
  <c r="P72" i="384"/>
  <c r="N72" i="384"/>
  <c r="Q72" i="384" s="1"/>
  <c r="AK62" i="384"/>
  <c r="AI62" i="384"/>
  <c r="AJ62" i="384" s="1"/>
  <c r="AD62" i="384"/>
  <c r="AB62" i="384"/>
  <c r="AC62" i="384" s="1"/>
  <c r="W62" i="384"/>
  <c r="U62" i="384"/>
  <c r="V62" i="384" s="1"/>
  <c r="P62" i="384"/>
  <c r="N62" i="384"/>
  <c r="AK61" i="384"/>
  <c r="AI61" i="384"/>
  <c r="AL61" i="384" s="1"/>
  <c r="AD61" i="384"/>
  <c r="AB61" i="384"/>
  <c r="AA61" i="384" s="1"/>
  <c r="W61" i="384"/>
  <c r="U61" i="384"/>
  <c r="T61" i="384" s="1"/>
  <c r="P61" i="384"/>
  <c r="N61" i="384"/>
  <c r="S61" i="384" s="1"/>
  <c r="AK60" i="384"/>
  <c r="AI60" i="384"/>
  <c r="AH60" i="384" s="1"/>
  <c r="AD60" i="384"/>
  <c r="AB60" i="384"/>
  <c r="AE60" i="384" s="1"/>
  <c r="W60" i="384"/>
  <c r="U60" i="384"/>
  <c r="T60" i="384" s="1"/>
  <c r="P60" i="384"/>
  <c r="N60" i="384"/>
  <c r="AK59" i="384"/>
  <c r="AI59" i="384"/>
  <c r="AD59" i="384"/>
  <c r="AB59" i="384"/>
  <c r="AE59" i="384" s="1"/>
  <c r="W59" i="384"/>
  <c r="U59" i="384"/>
  <c r="X59" i="384" s="1"/>
  <c r="P59" i="384"/>
  <c r="N59" i="384"/>
  <c r="M59" i="384" s="1"/>
  <c r="AK58" i="384"/>
  <c r="AI58" i="384"/>
  <c r="AH58" i="384" s="1"/>
  <c r="AD58" i="384"/>
  <c r="AB58" i="384"/>
  <c r="AF58" i="384" s="1"/>
  <c r="W58" i="384"/>
  <c r="U58" i="384"/>
  <c r="T58" i="384" s="1"/>
  <c r="P58" i="384"/>
  <c r="N58" i="384"/>
  <c r="Q58" i="384" s="1"/>
  <c r="AK57" i="384"/>
  <c r="AI57" i="384"/>
  <c r="AL57" i="384" s="1"/>
  <c r="AD57" i="384"/>
  <c r="AB57" i="384"/>
  <c r="AA57" i="384" s="1"/>
  <c r="W57" i="384"/>
  <c r="U57" i="384"/>
  <c r="P57" i="384"/>
  <c r="N57" i="384"/>
  <c r="S57" i="384" s="1"/>
  <c r="AK56" i="384"/>
  <c r="AI56" i="384"/>
  <c r="AN56" i="384" s="1"/>
  <c r="AD56" i="384"/>
  <c r="AB56" i="384"/>
  <c r="AA56" i="384" s="1"/>
  <c r="W56" i="384"/>
  <c r="U56" i="384"/>
  <c r="T56" i="384" s="1"/>
  <c r="P56" i="384"/>
  <c r="N56" i="384"/>
  <c r="Q56" i="384" s="1"/>
  <c r="AK54" i="384"/>
  <c r="AI54" i="384"/>
  <c r="AH54" i="384" s="1"/>
  <c r="AD54" i="384"/>
  <c r="AB54" i="384"/>
  <c r="AG54" i="384" s="1"/>
  <c r="W54" i="384"/>
  <c r="U54" i="384"/>
  <c r="T54" i="384" s="1"/>
  <c r="P54" i="384"/>
  <c r="N54" i="384"/>
  <c r="M54" i="384" s="1"/>
  <c r="AK53" i="384"/>
  <c r="AI53" i="384"/>
  <c r="AM53" i="384" s="1"/>
  <c r="AD53" i="384"/>
  <c r="AB53" i="384"/>
  <c r="AE53" i="384" s="1"/>
  <c r="W53" i="384"/>
  <c r="U53" i="384"/>
  <c r="Z53" i="384" s="1"/>
  <c r="P53" i="384"/>
  <c r="N53" i="384"/>
  <c r="M53" i="384" s="1"/>
  <c r="AK52" i="384"/>
  <c r="AI52" i="384"/>
  <c r="AD52" i="384"/>
  <c r="AB52" i="384"/>
  <c r="AC52" i="384" s="1"/>
  <c r="W52" i="384"/>
  <c r="U52" i="384"/>
  <c r="X52" i="384" s="1"/>
  <c r="P52" i="384"/>
  <c r="N52" i="384"/>
  <c r="O52" i="384" s="1"/>
  <c r="AK51" i="384"/>
  <c r="AI51" i="384"/>
  <c r="AJ51" i="384" s="1"/>
  <c r="AD51" i="384"/>
  <c r="AB51" i="384"/>
  <c r="AC51" i="384" s="1"/>
  <c r="W51" i="384"/>
  <c r="U51" i="384"/>
  <c r="T51" i="384" s="1"/>
  <c r="P51" i="384"/>
  <c r="N51" i="384"/>
  <c r="Q51" i="384" s="1"/>
  <c r="AK50" i="384"/>
  <c r="AI50" i="384"/>
  <c r="AL50" i="384" s="1"/>
  <c r="AD50" i="384"/>
  <c r="AB50" i="384"/>
  <c r="AC50" i="384" s="1"/>
  <c r="W50" i="384"/>
  <c r="U50" i="384"/>
  <c r="V50" i="384" s="1"/>
  <c r="P50" i="384"/>
  <c r="N50" i="384"/>
  <c r="S50" i="384" s="1"/>
  <c r="AK49" i="384"/>
  <c r="AI49" i="384"/>
  <c r="AJ49" i="384" s="1"/>
  <c r="AD49" i="384"/>
  <c r="AB49" i="384"/>
  <c r="AC49" i="384" s="1"/>
  <c r="W49" i="384"/>
  <c r="U49" i="384"/>
  <c r="T49" i="384" s="1"/>
  <c r="P49" i="384"/>
  <c r="N49" i="384"/>
  <c r="AK48" i="384"/>
  <c r="AI48" i="384"/>
  <c r="AH48" i="384" s="1"/>
  <c r="AD48" i="384"/>
  <c r="AB48" i="384"/>
  <c r="AA48" i="384" s="1"/>
  <c r="W48" i="384"/>
  <c r="U48" i="384"/>
  <c r="X48" i="384" s="1"/>
  <c r="P48" i="384"/>
  <c r="N48" i="384"/>
  <c r="O48" i="384" s="1"/>
  <c r="AK47" i="384"/>
  <c r="AI47" i="384"/>
  <c r="AJ47" i="384" s="1"/>
  <c r="AD47" i="384"/>
  <c r="AB47" i="384"/>
  <c r="AC47" i="384" s="1"/>
  <c r="W47" i="384"/>
  <c r="U47" i="384"/>
  <c r="Z47" i="384" s="1"/>
  <c r="P47" i="384"/>
  <c r="N47" i="384"/>
  <c r="AK45" i="384"/>
  <c r="AI45" i="384"/>
  <c r="AN45" i="384" s="1"/>
  <c r="AD45" i="384"/>
  <c r="AB45" i="384"/>
  <c r="AE45" i="384" s="1"/>
  <c r="W45" i="384"/>
  <c r="U45" i="384"/>
  <c r="V45" i="384" s="1"/>
  <c r="P45" i="384"/>
  <c r="N45" i="384"/>
  <c r="O45" i="384" s="1"/>
  <c r="AK44" i="384"/>
  <c r="AI44" i="384"/>
  <c r="AJ44" i="384" s="1"/>
  <c r="AD44" i="384"/>
  <c r="AB44" i="384"/>
  <c r="AG44" i="384" s="1"/>
  <c r="W44" i="384"/>
  <c r="U44" i="384"/>
  <c r="P44" i="384"/>
  <c r="N44" i="384"/>
  <c r="AK43" i="384"/>
  <c r="AI43" i="384"/>
  <c r="AH43" i="384" s="1"/>
  <c r="AD43" i="384"/>
  <c r="AB43" i="384"/>
  <c r="AA43" i="384" s="1"/>
  <c r="W43" i="384"/>
  <c r="U43" i="384"/>
  <c r="T43" i="384" s="1"/>
  <c r="P43" i="384"/>
  <c r="N43" i="384"/>
  <c r="Q43" i="384" s="1"/>
  <c r="AK42" i="384"/>
  <c r="AI42" i="384"/>
  <c r="AL42" i="384" s="1"/>
  <c r="AD42" i="384"/>
  <c r="AB42" i="384"/>
  <c r="AC42" i="384" s="1"/>
  <c r="W42" i="384"/>
  <c r="U42" i="384"/>
  <c r="V42" i="384" s="1"/>
  <c r="P42" i="384"/>
  <c r="N42" i="384"/>
  <c r="R42" i="384" s="1"/>
  <c r="AK41" i="384"/>
  <c r="AI41" i="384"/>
  <c r="AH41" i="384" s="1"/>
  <c r="AD41" i="384"/>
  <c r="AB41" i="384"/>
  <c r="AC41" i="384" s="1"/>
  <c r="W41" i="384"/>
  <c r="U41" i="384"/>
  <c r="T41" i="384" s="1"/>
  <c r="P41" i="384"/>
  <c r="N41" i="384"/>
  <c r="AK39" i="384"/>
  <c r="AI39" i="384"/>
  <c r="AJ39" i="384" s="1"/>
  <c r="AD39" i="384"/>
  <c r="AB39" i="384"/>
  <c r="AC39" i="384" s="1"/>
  <c r="W39" i="384"/>
  <c r="U39" i="384"/>
  <c r="X39" i="384" s="1"/>
  <c r="P39" i="384"/>
  <c r="N39" i="384"/>
  <c r="AK38" i="384"/>
  <c r="AI38" i="384"/>
  <c r="AL38" i="384" s="1"/>
  <c r="AD38" i="384"/>
  <c r="AB38" i="384"/>
  <c r="AA38" i="384" s="1"/>
  <c r="W38" i="384"/>
  <c r="U38" i="384"/>
  <c r="V38" i="384" s="1"/>
  <c r="P38" i="384"/>
  <c r="N38" i="384"/>
  <c r="M38" i="384" s="1"/>
  <c r="AK37" i="384"/>
  <c r="AI37" i="384"/>
  <c r="AH37" i="384" s="1"/>
  <c r="AD37" i="384"/>
  <c r="AB37" i="384"/>
  <c r="AE37" i="384" s="1"/>
  <c r="W37" i="384"/>
  <c r="U37" i="384"/>
  <c r="V37" i="384" s="1"/>
  <c r="P37" i="384"/>
  <c r="N37" i="384"/>
  <c r="O37" i="384" s="1"/>
  <c r="AK35" i="384"/>
  <c r="AI35" i="384"/>
  <c r="AH35" i="384" s="1"/>
  <c r="AD35" i="384"/>
  <c r="AB35" i="384"/>
  <c r="AC35" i="384" s="1"/>
  <c r="W35" i="384"/>
  <c r="U35" i="384"/>
  <c r="T35" i="384" s="1"/>
  <c r="P35" i="384"/>
  <c r="N35" i="384"/>
  <c r="Q35" i="384" s="1"/>
  <c r="AK34" i="384"/>
  <c r="AI34" i="384"/>
  <c r="AL34" i="384" s="1"/>
  <c r="AD34" i="384"/>
  <c r="AB34" i="384"/>
  <c r="AC34" i="384" s="1"/>
  <c r="W34" i="384"/>
  <c r="U34" i="384"/>
  <c r="V34" i="384" s="1"/>
  <c r="P34" i="384"/>
  <c r="N34" i="384"/>
  <c r="O34" i="384" s="1"/>
  <c r="AK33" i="384"/>
  <c r="AI33" i="384"/>
  <c r="AN33" i="384" s="1"/>
  <c r="AD33" i="384"/>
  <c r="AB33" i="384"/>
  <c r="AE33" i="384" s="1"/>
  <c r="W33" i="384"/>
  <c r="U33" i="384"/>
  <c r="V33" i="384" s="1"/>
  <c r="P33" i="384"/>
  <c r="N33" i="384"/>
  <c r="M33" i="384" s="1"/>
  <c r="AK32" i="384"/>
  <c r="AI32" i="384"/>
  <c r="AL32" i="384" s="1"/>
  <c r="AD32" i="384"/>
  <c r="AB32" i="384"/>
  <c r="AA32" i="384" s="1"/>
  <c r="W32" i="384"/>
  <c r="U32" i="384"/>
  <c r="X32" i="384" s="1"/>
  <c r="P32" i="384"/>
  <c r="N32" i="384"/>
  <c r="S32" i="384" s="1"/>
  <c r="AK31" i="384"/>
  <c r="AI31" i="384"/>
  <c r="AD31" i="384"/>
  <c r="AB31" i="384"/>
  <c r="AC31" i="384" s="1"/>
  <c r="W31" i="384"/>
  <c r="U31" i="384"/>
  <c r="Y31" i="384" s="1"/>
  <c r="P31" i="384"/>
  <c r="N31" i="384"/>
  <c r="S31" i="384" s="1"/>
  <c r="AK30" i="384"/>
  <c r="AI30" i="384"/>
  <c r="AN30" i="384" s="1"/>
  <c r="AD30" i="384"/>
  <c r="AB30" i="384"/>
  <c r="AC30" i="384" s="1"/>
  <c r="W30" i="384"/>
  <c r="U30" i="384"/>
  <c r="X30" i="384" s="1"/>
  <c r="P30" i="384"/>
  <c r="N30" i="384"/>
  <c r="M30" i="384" s="1"/>
  <c r="L18" i="384"/>
  <c r="L17" i="384"/>
  <c r="L15" i="384"/>
  <c r="L14" i="384"/>
  <c r="L13" i="384"/>
  <c r="L12" i="384"/>
  <c r="AK83" i="383"/>
  <c r="AI83" i="383"/>
  <c r="AN83" i="383" s="1"/>
  <c r="AD83" i="383"/>
  <c r="AB83" i="383"/>
  <c r="AF83" i="383" s="1"/>
  <c r="W83" i="383"/>
  <c r="U83" i="383"/>
  <c r="X83" i="383" s="1"/>
  <c r="R83" i="383"/>
  <c r="P83" i="383"/>
  <c r="N83" i="383"/>
  <c r="O83" i="383" s="1"/>
  <c r="AK84" i="383"/>
  <c r="AI84" i="383"/>
  <c r="AN84" i="383" s="1"/>
  <c r="AD84" i="383"/>
  <c r="AB84" i="383"/>
  <c r="AE84" i="383" s="1"/>
  <c r="W84" i="383"/>
  <c r="U84" i="383"/>
  <c r="X84" i="383" s="1"/>
  <c r="S84" i="383"/>
  <c r="P84" i="383"/>
  <c r="N84" i="383"/>
  <c r="O84" i="383" s="1"/>
  <c r="AK82" i="383"/>
  <c r="AI82" i="383"/>
  <c r="AJ82" i="383" s="1"/>
  <c r="AD82" i="383"/>
  <c r="AB82" i="383"/>
  <c r="AG82" i="383" s="1"/>
  <c r="W82" i="383"/>
  <c r="U82" i="383"/>
  <c r="T82" i="383" s="1"/>
  <c r="P82" i="383"/>
  <c r="N82" i="383"/>
  <c r="M82" i="383" s="1"/>
  <c r="AK81" i="383"/>
  <c r="AI81" i="383"/>
  <c r="AH81" i="383" s="1"/>
  <c r="AD81" i="383"/>
  <c r="AB81" i="383"/>
  <c r="AG81" i="383" s="1"/>
  <c r="W81" i="383"/>
  <c r="U81" i="383"/>
  <c r="Z81" i="383" s="1"/>
  <c r="P81" i="383"/>
  <c r="N81" i="383"/>
  <c r="R81" i="383" s="1"/>
  <c r="AK79" i="383"/>
  <c r="AI79" i="383"/>
  <c r="AN79" i="383" s="1"/>
  <c r="AD79" i="383"/>
  <c r="AB79" i="383"/>
  <c r="AF79" i="383" s="1"/>
  <c r="W79" i="383"/>
  <c r="U79" i="383"/>
  <c r="X79" i="383" s="1"/>
  <c r="P79" i="383"/>
  <c r="N79" i="383"/>
  <c r="O79" i="383" s="1"/>
  <c r="AK78" i="383"/>
  <c r="AI78" i="383"/>
  <c r="AJ78" i="383" s="1"/>
  <c r="AD78" i="383"/>
  <c r="AB78" i="383"/>
  <c r="AC78" i="383" s="1"/>
  <c r="W78" i="383"/>
  <c r="U78" i="383"/>
  <c r="X78" i="383" s="1"/>
  <c r="P78" i="383"/>
  <c r="N78" i="383"/>
  <c r="M78" i="383" s="1"/>
  <c r="AK77" i="383"/>
  <c r="AI77" i="383"/>
  <c r="AH77" i="383" s="1"/>
  <c r="AD77" i="383"/>
  <c r="AB77" i="383"/>
  <c r="AG77" i="383" s="1"/>
  <c r="W77" i="383"/>
  <c r="U77" i="383"/>
  <c r="Z77" i="383" s="1"/>
  <c r="P77" i="383"/>
  <c r="N77" i="383"/>
  <c r="R77" i="383" s="1"/>
  <c r="AK70" i="383"/>
  <c r="AI70" i="383"/>
  <c r="AN70" i="383" s="1"/>
  <c r="AD70" i="383"/>
  <c r="AB70" i="383"/>
  <c r="AF70" i="383" s="1"/>
  <c r="W70" i="383"/>
  <c r="U70" i="383"/>
  <c r="X70" i="383" s="1"/>
  <c r="P70" i="383"/>
  <c r="N70" i="383"/>
  <c r="O70" i="383" s="1"/>
  <c r="AK69" i="383"/>
  <c r="AI69" i="383"/>
  <c r="AL69" i="383" s="1"/>
  <c r="AD69" i="383"/>
  <c r="AB69" i="383"/>
  <c r="AC69" i="383" s="1"/>
  <c r="W69" i="383"/>
  <c r="U69" i="383"/>
  <c r="V69" i="383" s="1"/>
  <c r="P69" i="383"/>
  <c r="N69" i="383"/>
  <c r="S69" i="383" s="1"/>
  <c r="AK68" i="383"/>
  <c r="AI68" i="383"/>
  <c r="AH68" i="383" s="1"/>
  <c r="AD68" i="383"/>
  <c r="AB68" i="383"/>
  <c r="AA68" i="383" s="1"/>
  <c r="W68" i="383"/>
  <c r="U68" i="383"/>
  <c r="Z68" i="383" s="1"/>
  <c r="P68" i="383"/>
  <c r="N68" i="383"/>
  <c r="S68" i="383" s="1"/>
  <c r="AK75" i="383"/>
  <c r="AI75" i="383"/>
  <c r="AN75" i="383" s="1"/>
  <c r="AD75" i="383"/>
  <c r="AB75" i="383"/>
  <c r="AF75" i="383" s="1"/>
  <c r="W75" i="383"/>
  <c r="U75" i="383"/>
  <c r="X75" i="383" s="1"/>
  <c r="P75" i="383"/>
  <c r="N75" i="383"/>
  <c r="O75" i="383" s="1"/>
  <c r="AK74" i="383"/>
  <c r="AI74" i="383"/>
  <c r="AL74" i="383" s="1"/>
  <c r="AD74" i="383"/>
  <c r="AB74" i="383"/>
  <c r="AA74" i="383" s="1"/>
  <c r="W74" i="383"/>
  <c r="U74" i="383"/>
  <c r="V74" i="383" s="1"/>
  <c r="P74" i="383"/>
  <c r="N74" i="383"/>
  <c r="Q74" i="383" s="1"/>
  <c r="AK73" i="383"/>
  <c r="AI73" i="383"/>
  <c r="AJ73" i="383" s="1"/>
  <c r="AD73" i="383"/>
  <c r="AB73" i="383"/>
  <c r="AA73" i="383" s="1"/>
  <c r="W73" i="383"/>
  <c r="U73" i="383"/>
  <c r="Z73" i="383" s="1"/>
  <c r="P73" i="383"/>
  <c r="N73" i="383"/>
  <c r="S73" i="383" s="1"/>
  <c r="AK72" i="383"/>
  <c r="AI72" i="383"/>
  <c r="AM72" i="383" s="1"/>
  <c r="AD72" i="383"/>
  <c r="AB72" i="383"/>
  <c r="AA72" i="383" s="1"/>
  <c r="W72" i="383"/>
  <c r="U72" i="383"/>
  <c r="X72" i="383" s="1"/>
  <c r="P72" i="383"/>
  <c r="N72" i="383"/>
  <c r="M72" i="383" s="1"/>
  <c r="AK66" i="383"/>
  <c r="AI66" i="383"/>
  <c r="AL66" i="383" s="1"/>
  <c r="AD66" i="383"/>
  <c r="AB66" i="383"/>
  <c r="AA66" i="383" s="1"/>
  <c r="W66" i="383"/>
  <c r="U66" i="383"/>
  <c r="Y66" i="383" s="1"/>
  <c r="P66" i="383"/>
  <c r="N66" i="383"/>
  <c r="M66" i="383" s="1"/>
  <c r="AK65" i="383"/>
  <c r="AI65" i="383"/>
  <c r="AH65" i="383" s="1"/>
  <c r="AD65" i="383"/>
  <c r="AB65" i="383"/>
  <c r="W65" i="383"/>
  <c r="U65" i="383"/>
  <c r="X65" i="383" s="1"/>
  <c r="P65" i="383"/>
  <c r="N65" i="383"/>
  <c r="M65" i="383" s="1"/>
  <c r="AK64" i="383"/>
  <c r="AI64" i="383"/>
  <c r="AH64" i="383" s="1"/>
  <c r="AD64" i="383"/>
  <c r="AB64" i="383"/>
  <c r="W64" i="383"/>
  <c r="U64" i="383"/>
  <c r="Y64" i="383" s="1"/>
  <c r="P64" i="383"/>
  <c r="N64" i="383"/>
  <c r="M64" i="383" s="1"/>
  <c r="AK63" i="383"/>
  <c r="AI63" i="383"/>
  <c r="AD63" i="383"/>
  <c r="AB63" i="383"/>
  <c r="AF63" i="383" s="1"/>
  <c r="W63" i="383"/>
  <c r="U63" i="383"/>
  <c r="Z63" i="383" s="1"/>
  <c r="P63" i="383"/>
  <c r="N63" i="383"/>
  <c r="O63" i="383" s="1"/>
  <c r="AK61" i="383"/>
  <c r="AI61" i="383"/>
  <c r="AJ61" i="383" s="1"/>
  <c r="AD61" i="383"/>
  <c r="AB61" i="383"/>
  <c r="AA61" i="383" s="1"/>
  <c r="W61" i="383"/>
  <c r="U61" i="383"/>
  <c r="V61" i="383" s="1"/>
  <c r="P61" i="383"/>
  <c r="N61" i="383"/>
  <c r="O61" i="383" s="1"/>
  <c r="AK60" i="383"/>
  <c r="AI60" i="383"/>
  <c r="AN60" i="383" s="1"/>
  <c r="AD60" i="383"/>
  <c r="AB60" i="383"/>
  <c r="AC60" i="383" s="1"/>
  <c r="W60" i="383"/>
  <c r="U60" i="383"/>
  <c r="X60" i="383" s="1"/>
  <c r="P60" i="383"/>
  <c r="N60" i="383"/>
  <c r="R60" i="383" s="1"/>
  <c r="AK59" i="383"/>
  <c r="AI59" i="383"/>
  <c r="AM59" i="383" s="1"/>
  <c r="AD59" i="383"/>
  <c r="AB59" i="383"/>
  <c r="W59" i="383"/>
  <c r="U59" i="383"/>
  <c r="P59" i="383"/>
  <c r="N59" i="383"/>
  <c r="M59" i="383" s="1"/>
  <c r="AK58" i="383"/>
  <c r="AI58" i="383"/>
  <c r="AM58" i="383" s="1"/>
  <c r="AD58" i="383"/>
  <c r="AB58" i="383"/>
  <c r="AA58" i="383" s="1"/>
  <c r="W58" i="383"/>
  <c r="U58" i="383"/>
  <c r="P58" i="383"/>
  <c r="N58" i="383"/>
  <c r="Q58" i="383" s="1"/>
  <c r="AK57" i="383"/>
  <c r="AI57" i="383"/>
  <c r="AL57" i="383" s="1"/>
  <c r="AD57" i="383"/>
  <c r="AB57" i="383"/>
  <c r="AF57" i="383" s="1"/>
  <c r="W57" i="383"/>
  <c r="U57" i="383"/>
  <c r="Y57" i="383" s="1"/>
  <c r="P57" i="383"/>
  <c r="N57" i="383"/>
  <c r="R57" i="383" s="1"/>
  <c r="AK56" i="383"/>
  <c r="AI56" i="383"/>
  <c r="AN56" i="383" s="1"/>
  <c r="AD56" i="383"/>
  <c r="AB56" i="383"/>
  <c r="AA56" i="383" s="1"/>
  <c r="W56" i="383"/>
  <c r="U56" i="383"/>
  <c r="T56" i="383" s="1"/>
  <c r="P56" i="383"/>
  <c r="N56" i="383"/>
  <c r="S56" i="383" s="1"/>
  <c r="AK55" i="383"/>
  <c r="AI55" i="383"/>
  <c r="AN55" i="383" s="1"/>
  <c r="AD55" i="383"/>
  <c r="AB55" i="383"/>
  <c r="AF55" i="383" s="1"/>
  <c r="W55" i="383"/>
  <c r="U55" i="383"/>
  <c r="Z55" i="383" s="1"/>
  <c r="P55" i="383"/>
  <c r="N55" i="383"/>
  <c r="AK53" i="383"/>
  <c r="AI53" i="383"/>
  <c r="AH53" i="383" s="1"/>
  <c r="AD53" i="383"/>
  <c r="AB53" i="383"/>
  <c r="AF53" i="383" s="1"/>
  <c r="W53" i="383"/>
  <c r="U53" i="383"/>
  <c r="P53" i="383"/>
  <c r="N53" i="383"/>
  <c r="M53" i="383" s="1"/>
  <c r="AK52" i="383"/>
  <c r="AI52" i="383"/>
  <c r="AH52" i="383" s="1"/>
  <c r="AD52" i="383"/>
  <c r="AB52" i="383"/>
  <c r="AA52" i="383" s="1"/>
  <c r="W52" i="383"/>
  <c r="U52" i="383"/>
  <c r="Y52" i="383" s="1"/>
  <c r="P52" i="383"/>
  <c r="N52" i="383"/>
  <c r="O52" i="383" s="1"/>
  <c r="AK51" i="383"/>
  <c r="AI51" i="383"/>
  <c r="AH51" i="383" s="1"/>
  <c r="AD51" i="383"/>
  <c r="AB51" i="383"/>
  <c r="AF51" i="383" s="1"/>
  <c r="W51" i="383"/>
  <c r="U51" i="383"/>
  <c r="X51" i="383" s="1"/>
  <c r="P51" i="383"/>
  <c r="N51" i="383"/>
  <c r="O51" i="383" s="1"/>
  <c r="AK50" i="383"/>
  <c r="AI50" i="383"/>
  <c r="AJ50" i="383" s="1"/>
  <c r="AD50" i="383"/>
  <c r="AB50" i="383"/>
  <c r="AC50" i="383" s="1"/>
  <c r="W50" i="383"/>
  <c r="U50" i="383"/>
  <c r="X50" i="383" s="1"/>
  <c r="P50" i="383"/>
  <c r="N50" i="383"/>
  <c r="O50" i="383" s="1"/>
  <c r="AK49" i="383"/>
  <c r="AI49" i="383"/>
  <c r="AD49" i="383"/>
  <c r="AB49" i="383"/>
  <c r="AC49" i="383" s="1"/>
  <c r="W49" i="383"/>
  <c r="U49" i="383"/>
  <c r="T49" i="383" s="1"/>
  <c r="P49" i="383"/>
  <c r="N49" i="383"/>
  <c r="S49" i="383" s="1"/>
  <c r="AK48" i="383"/>
  <c r="AI48" i="383"/>
  <c r="AD48" i="383"/>
  <c r="AB48" i="383"/>
  <c r="AA48" i="383" s="1"/>
  <c r="W48" i="383"/>
  <c r="U48" i="383"/>
  <c r="T48" i="383" s="1"/>
  <c r="P48" i="383"/>
  <c r="N48" i="383"/>
  <c r="R48" i="383" s="1"/>
  <c r="AK47" i="383"/>
  <c r="AI47" i="383"/>
  <c r="AM47" i="383" s="1"/>
  <c r="AD47" i="383"/>
  <c r="AB47" i="383"/>
  <c r="AE47" i="383" s="1"/>
  <c r="W47" i="383"/>
  <c r="U47" i="383"/>
  <c r="V47" i="383" s="1"/>
  <c r="P47" i="383"/>
  <c r="N47" i="383"/>
  <c r="O47" i="383" s="1"/>
  <c r="AK46" i="383"/>
  <c r="AI46" i="383"/>
  <c r="AJ46" i="383" s="1"/>
  <c r="AD46" i="383"/>
  <c r="AB46" i="383"/>
  <c r="AG46" i="383" s="1"/>
  <c r="W46" i="383"/>
  <c r="U46" i="383"/>
  <c r="Z46" i="383" s="1"/>
  <c r="P46" i="383"/>
  <c r="N46" i="383"/>
  <c r="S46" i="383" s="1"/>
  <c r="AK45" i="383"/>
  <c r="AI45" i="383"/>
  <c r="AN45" i="383" s="1"/>
  <c r="AD45" i="383"/>
  <c r="AB45" i="383"/>
  <c r="AA45" i="383" s="1"/>
  <c r="W45" i="383"/>
  <c r="U45" i="383"/>
  <c r="Y45" i="383" s="1"/>
  <c r="P45" i="383"/>
  <c r="N45" i="383"/>
  <c r="AK44" i="383"/>
  <c r="AI44" i="383"/>
  <c r="AD44" i="383"/>
  <c r="AB44" i="383"/>
  <c r="AC44" i="383" s="1"/>
  <c r="W44" i="383"/>
  <c r="U44" i="383"/>
  <c r="V44" i="383" s="1"/>
  <c r="P44" i="383"/>
  <c r="N44" i="383"/>
  <c r="R44" i="383" s="1"/>
  <c r="AK42" i="383"/>
  <c r="AI42" i="383"/>
  <c r="AM42" i="383" s="1"/>
  <c r="AD42" i="383"/>
  <c r="AB42" i="383"/>
  <c r="AA42" i="383" s="1"/>
  <c r="W42" i="383"/>
  <c r="U42" i="383"/>
  <c r="Z42" i="383" s="1"/>
  <c r="P42" i="383"/>
  <c r="N42" i="383"/>
  <c r="M42" i="383" s="1"/>
  <c r="AK41" i="383"/>
  <c r="AI41" i="383"/>
  <c r="AH41" i="383" s="1"/>
  <c r="AD41" i="383"/>
  <c r="AB41" i="383"/>
  <c r="AA41" i="383" s="1"/>
  <c r="W41" i="383"/>
  <c r="U41" i="383"/>
  <c r="X41" i="383" s="1"/>
  <c r="P41" i="383"/>
  <c r="N41" i="383"/>
  <c r="M41" i="383" s="1"/>
  <c r="AK40" i="383"/>
  <c r="AI40" i="383"/>
  <c r="AH40" i="383" s="1"/>
  <c r="AD40" i="383"/>
  <c r="AB40" i="383"/>
  <c r="AC40" i="383" s="1"/>
  <c r="W40" i="383"/>
  <c r="U40" i="383"/>
  <c r="Y40" i="383" s="1"/>
  <c r="P40" i="383"/>
  <c r="N40" i="383"/>
  <c r="M40" i="383" s="1"/>
  <c r="AK39" i="383"/>
  <c r="AI39" i="383"/>
  <c r="AH39" i="383" s="1"/>
  <c r="AD39" i="383"/>
  <c r="AB39" i="383"/>
  <c r="AG39" i="383" s="1"/>
  <c r="W39" i="383"/>
  <c r="U39" i="383"/>
  <c r="Z39" i="383" s="1"/>
  <c r="P39" i="383"/>
  <c r="N39" i="383"/>
  <c r="S39" i="383" s="1"/>
  <c r="AK38" i="383"/>
  <c r="AI38" i="383"/>
  <c r="AN38" i="383" s="1"/>
  <c r="AD38" i="383"/>
  <c r="AB38" i="383"/>
  <c r="AG38" i="383" s="1"/>
  <c r="W38" i="383"/>
  <c r="U38" i="383"/>
  <c r="X38" i="383" s="1"/>
  <c r="P38" i="383"/>
  <c r="N38" i="383"/>
  <c r="R38" i="383" s="1"/>
  <c r="AK37" i="383"/>
  <c r="AI37" i="383"/>
  <c r="AM37" i="383" s="1"/>
  <c r="AD37" i="383"/>
  <c r="AB37" i="383"/>
  <c r="AC37" i="383" s="1"/>
  <c r="W37" i="383"/>
  <c r="U37" i="383"/>
  <c r="T37" i="383" s="1"/>
  <c r="P37" i="383"/>
  <c r="N37" i="383"/>
  <c r="M37" i="383" s="1"/>
  <c r="AK36" i="383"/>
  <c r="AI36" i="383"/>
  <c r="AH36" i="383" s="1"/>
  <c r="AD36" i="383"/>
  <c r="AB36" i="383"/>
  <c r="AA36" i="383" s="1"/>
  <c r="W36" i="383"/>
  <c r="U36" i="383"/>
  <c r="Z36" i="383" s="1"/>
  <c r="P36" i="383"/>
  <c r="N36" i="383"/>
  <c r="S36" i="383" s="1"/>
  <c r="AK35" i="383"/>
  <c r="AI35" i="383"/>
  <c r="AN35" i="383" s="1"/>
  <c r="AD35" i="383"/>
  <c r="AB35" i="383"/>
  <c r="AE35" i="383" s="1"/>
  <c r="W35" i="383"/>
  <c r="U35" i="383"/>
  <c r="T35" i="383" s="1"/>
  <c r="P35" i="383"/>
  <c r="N35" i="383"/>
  <c r="O35" i="383" s="1"/>
  <c r="AK33" i="383"/>
  <c r="AI33" i="383"/>
  <c r="AJ33" i="383" s="1"/>
  <c r="AD33" i="383"/>
  <c r="AB33" i="383"/>
  <c r="AC33" i="383" s="1"/>
  <c r="W33" i="383"/>
  <c r="U33" i="383"/>
  <c r="T33" i="383" s="1"/>
  <c r="P33" i="383"/>
  <c r="N33" i="383"/>
  <c r="M33" i="383" s="1"/>
  <c r="AK32" i="383"/>
  <c r="AI32" i="383"/>
  <c r="AH32" i="383" s="1"/>
  <c r="AD32" i="383"/>
  <c r="AB32" i="383"/>
  <c r="AG32" i="383" s="1"/>
  <c r="W32" i="383"/>
  <c r="U32" i="383"/>
  <c r="Z32" i="383" s="1"/>
  <c r="P32" i="383"/>
  <c r="N32" i="383"/>
  <c r="Q32" i="383" s="1"/>
  <c r="AK31" i="383"/>
  <c r="AI31" i="383"/>
  <c r="AL31" i="383" s="1"/>
  <c r="AD31" i="383"/>
  <c r="AB31" i="383"/>
  <c r="AF31" i="383" s="1"/>
  <c r="W31" i="383"/>
  <c r="U31" i="383"/>
  <c r="V31" i="383" s="1"/>
  <c r="P31" i="383"/>
  <c r="N31" i="383"/>
  <c r="M31" i="383" s="1"/>
  <c r="AK30" i="383"/>
  <c r="AI30" i="383"/>
  <c r="AN30" i="383" s="1"/>
  <c r="AD30" i="383"/>
  <c r="AB30" i="383"/>
  <c r="AA30" i="383" s="1"/>
  <c r="W30" i="383"/>
  <c r="U30" i="383"/>
  <c r="T30" i="383" s="1"/>
  <c r="P30" i="383"/>
  <c r="N30" i="383"/>
  <c r="S30" i="383" s="1"/>
  <c r="L18" i="383"/>
  <c r="L17" i="383"/>
  <c r="L15" i="383"/>
  <c r="L14" i="383"/>
  <c r="L13" i="383"/>
  <c r="L12" i="383"/>
  <c r="AK41" i="382"/>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AA66" i="382"/>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M35" i="382"/>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T30" i="38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T67" i="38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AA71" i="38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H53" i="379"/>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90" i="344"/>
  <c r="AI90" i="344"/>
  <c r="AN90" i="344" s="1"/>
  <c r="AD90" i="344"/>
  <c r="AB90" i="344"/>
  <c r="AG90" i="344" s="1"/>
  <c r="AA90" i="344"/>
  <c r="W90" i="344"/>
  <c r="U90" i="344"/>
  <c r="V90" i="344" s="1"/>
  <c r="P90" i="344"/>
  <c r="N90" i="344"/>
  <c r="S90" i="344" s="1"/>
  <c r="AM89" i="344"/>
  <c r="AK89" i="344"/>
  <c r="AI89" i="344"/>
  <c r="AJ89" i="344" s="1"/>
  <c r="AD89" i="344"/>
  <c r="AB89" i="344"/>
  <c r="AE89" i="344" s="1"/>
  <c r="W89" i="344"/>
  <c r="U89" i="344"/>
  <c r="Y89" i="344" s="1"/>
  <c r="P89" i="344"/>
  <c r="N89" i="344"/>
  <c r="S89" i="344" s="1"/>
  <c r="M89" i="344"/>
  <c r="AK88" i="344"/>
  <c r="AI88" i="344"/>
  <c r="AH88" i="344" s="1"/>
  <c r="AD88" i="344"/>
  <c r="AB88" i="344"/>
  <c r="AG88" i="344" s="1"/>
  <c r="W88" i="344"/>
  <c r="U88" i="344"/>
  <c r="Z88" i="344" s="1"/>
  <c r="P88" i="344"/>
  <c r="N88" i="344"/>
  <c r="O88" i="344" s="1"/>
  <c r="AK87" i="344"/>
  <c r="AI87" i="344"/>
  <c r="AN87" i="344" s="1"/>
  <c r="AF87" i="344"/>
  <c r="AD87" i="344"/>
  <c r="AB87" i="344"/>
  <c r="AE87" i="344" s="1"/>
  <c r="AA87" i="344"/>
  <c r="W87" i="344"/>
  <c r="U87" i="344"/>
  <c r="Z87" i="344" s="1"/>
  <c r="P87" i="344"/>
  <c r="N87" i="344"/>
  <c r="S87" i="344" s="1"/>
  <c r="AK86" i="344"/>
  <c r="AI86" i="344"/>
  <c r="AN86" i="344" s="1"/>
  <c r="AD86" i="344"/>
  <c r="AB86" i="344"/>
  <c r="AC86" i="344" s="1"/>
  <c r="W86" i="344"/>
  <c r="U86" i="344"/>
  <c r="X86" i="344" s="1"/>
  <c r="P86" i="344"/>
  <c r="N86" i="344"/>
  <c r="S86" i="344" s="1"/>
  <c r="AK98" i="344"/>
  <c r="AI98" i="344"/>
  <c r="AN98" i="344" s="1"/>
  <c r="AD98" i="344"/>
  <c r="AB98" i="344"/>
  <c r="AG98" i="344" s="1"/>
  <c r="W98" i="344"/>
  <c r="U98" i="344"/>
  <c r="Z98" i="344" s="1"/>
  <c r="P98" i="344"/>
  <c r="N98" i="344"/>
  <c r="O98" i="344" s="1"/>
  <c r="AK97" i="344"/>
  <c r="AI97" i="344"/>
  <c r="AH97" i="344" s="1"/>
  <c r="AD97" i="344"/>
  <c r="AB97" i="344"/>
  <c r="AG97" i="344" s="1"/>
  <c r="W97" i="344"/>
  <c r="U97" i="344"/>
  <c r="V97" i="344" s="1"/>
  <c r="P97" i="344"/>
  <c r="N97" i="344"/>
  <c r="S97" i="344" s="1"/>
  <c r="AK100" i="344"/>
  <c r="AI100" i="344"/>
  <c r="AN100" i="344" s="1"/>
  <c r="AD100" i="344"/>
  <c r="AB100" i="344"/>
  <c r="AE100" i="344" s="1"/>
  <c r="W100" i="344"/>
  <c r="U100" i="344"/>
  <c r="V100" i="344" s="1"/>
  <c r="P100" i="344"/>
  <c r="N100" i="344"/>
  <c r="O100" i="344" s="1"/>
  <c r="AK99" i="344"/>
  <c r="AI99" i="344"/>
  <c r="AJ99" i="344" s="1"/>
  <c r="AD99" i="344"/>
  <c r="AB99" i="344"/>
  <c r="AG99" i="344" s="1"/>
  <c r="W99" i="344"/>
  <c r="U99" i="344"/>
  <c r="Z99" i="344" s="1"/>
  <c r="P99" i="344"/>
  <c r="N99" i="344"/>
  <c r="S99" i="344" s="1"/>
  <c r="M99" i="344"/>
  <c r="AK96" i="344"/>
  <c r="AI96" i="344"/>
  <c r="AH96" i="344" s="1"/>
  <c r="AD96" i="344"/>
  <c r="AB96" i="344"/>
  <c r="AF96" i="344" s="1"/>
  <c r="W96" i="344"/>
  <c r="U96" i="344"/>
  <c r="Z96" i="344" s="1"/>
  <c r="P96" i="344"/>
  <c r="N96" i="344"/>
  <c r="O96" i="344" s="1"/>
  <c r="AK95" i="344"/>
  <c r="AI95" i="344"/>
  <c r="AJ95" i="344" s="1"/>
  <c r="AD95" i="344"/>
  <c r="AB95" i="344"/>
  <c r="AE95" i="344" s="1"/>
  <c r="W95" i="344"/>
  <c r="U95" i="344"/>
  <c r="Z95" i="344" s="1"/>
  <c r="P95" i="344"/>
  <c r="N95" i="344"/>
  <c r="Q95" i="344" s="1"/>
  <c r="AK94" i="344"/>
  <c r="AI94" i="344"/>
  <c r="AJ94" i="344" s="1"/>
  <c r="AH94" i="344"/>
  <c r="AE94" i="344"/>
  <c r="AD94" i="344"/>
  <c r="AB94" i="344"/>
  <c r="AC94" i="344" s="1"/>
  <c r="W94" i="344"/>
  <c r="U94" i="344"/>
  <c r="Z94" i="344" s="1"/>
  <c r="P94" i="344"/>
  <c r="N94" i="344"/>
  <c r="R94" i="344" s="1"/>
  <c r="AK93" i="344"/>
  <c r="AI93" i="344"/>
  <c r="AM93" i="344" s="1"/>
  <c r="AD93" i="344"/>
  <c r="AB93" i="344"/>
  <c r="AG93" i="344" s="1"/>
  <c r="W93" i="344"/>
  <c r="U93" i="344"/>
  <c r="Y93" i="344" s="1"/>
  <c r="P93" i="344"/>
  <c r="N93" i="344"/>
  <c r="M93" i="344" s="1"/>
  <c r="AK92" i="344"/>
  <c r="AI92" i="344"/>
  <c r="AN92" i="344" s="1"/>
  <c r="AD92" i="344"/>
  <c r="AB92" i="344"/>
  <c r="AC92" i="344" s="1"/>
  <c r="W92" i="344"/>
  <c r="U92" i="344"/>
  <c r="V92" i="344" s="1"/>
  <c r="P92" i="344"/>
  <c r="N92" i="344"/>
  <c r="S92" i="344" s="1"/>
  <c r="AK91" i="344"/>
  <c r="AI91" i="344"/>
  <c r="AN91" i="344" s="1"/>
  <c r="AD91" i="344"/>
  <c r="AB91" i="344"/>
  <c r="AE91" i="344" s="1"/>
  <c r="W91" i="344"/>
  <c r="U91" i="344"/>
  <c r="X91" i="344" s="1"/>
  <c r="T91" i="344"/>
  <c r="P91" i="344"/>
  <c r="N91" i="344"/>
  <c r="Q91" i="344" s="1"/>
  <c r="AK85" i="344"/>
  <c r="AI85" i="344"/>
  <c r="AN85" i="344" s="1"/>
  <c r="AD85" i="344"/>
  <c r="AB85" i="344"/>
  <c r="AE85" i="344" s="1"/>
  <c r="W85" i="344"/>
  <c r="U85" i="344"/>
  <c r="V85" i="344" s="1"/>
  <c r="P85" i="344"/>
  <c r="N85" i="344"/>
  <c r="O85" i="344" s="1"/>
  <c r="AK84" i="344"/>
  <c r="AI84" i="344"/>
  <c r="AJ84" i="344" s="1"/>
  <c r="AD84" i="344"/>
  <c r="AB84" i="344"/>
  <c r="AG84" i="344" s="1"/>
  <c r="W84" i="344"/>
  <c r="U84" i="344"/>
  <c r="Z84" i="344" s="1"/>
  <c r="P84" i="344"/>
  <c r="N84" i="344"/>
  <c r="S84" i="344" s="1"/>
  <c r="AK69" i="344"/>
  <c r="AI69" i="344"/>
  <c r="AN69" i="344" s="1"/>
  <c r="AD69" i="344"/>
  <c r="AB69" i="344"/>
  <c r="AG69" i="344" s="1"/>
  <c r="W69" i="344"/>
  <c r="U69" i="344"/>
  <c r="Y69" i="344" s="1"/>
  <c r="P69" i="344"/>
  <c r="N69" i="344"/>
  <c r="O69" i="344" s="1"/>
  <c r="L69" i="344"/>
  <c r="AK68" i="344"/>
  <c r="AI68" i="344"/>
  <c r="AJ68" i="344" s="1"/>
  <c r="AD68" i="344"/>
  <c r="AB68" i="344"/>
  <c r="AG68" i="344" s="1"/>
  <c r="W68" i="344"/>
  <c r="U68" i="344"/>
  <c r="V68" i="344" s="1"/>
  <c r="P68" i="344"/>
  <c r="N68" i="344"/>
  <c r="S68" i="344" s="1"/>
  <c r="L68" i="344"/>
  <c r="AK67" i="344"/>
  <c r="AI67" i="344"/>
  <c r="AH67" i="344" s="1"/>
  <c r="AD67" i="344"/>
  <c r="AB67" i="344"/>
  <c r="AG67" i="344" s="1"/>
  <c r="W67" i="344"/>
  <c r="U67" i="344"/>
  <c r="V67" i="344" s="1"/>
  <c r="P67" i="344"/>
  <c r="N67" i="344"/>
  <c r="R67" i="344" s="1"/>
  <c r="L67" i="344"/>
  <c r="AK66" i="344"/>
  <c r="AI66" i="344"/>
  <c r="AM66" i="344" s="1"/>
  <c r="AD66" i="344"/>
  <c r="AB66" i="344"/>
  <c r="AE66" i="344" s="1"/>
  <c r="W66" i="344"/>
  <c r="U66" i="344"/>
  <c r="Z66" i="344" s="1"/>
  <c r="P66" i="344"/>
  <c r="N66" i="344"/>
  <c r="O66" i="344" s="1"/>
  <c r="L66" i="344"/>
  <c r="AK65" i="344"/>
  <c r="AI65" i="344"/>
  <c r="AM65" i="344" s="1"/>
  <c r="AD65" i="344"/>
  <c r="AB65" i="344"/>
  <c r="AA65" i="344" s="1"/>
  <c r="W65" i="344"/>
  <c r="U65" i="344"/>
  <c r="Z65" i="344" s="1"/>
  <c r="P65" i="344"/>
  <c r="N65" i="344"/>
  <c r="S65" i="344" s="1"/>
  <c r="L65" i="344"/>
  <c r="AK64" i="344"/>
  <c r="AI64" i="344"/>
  <c r="AM64" i="344" s="1"/>
  <c r="AD64" i="344"/>
  <c r="AB64" i="344"/>
  <c r="AG64" i="344" s="1"/>
  <c r="W64" i="344"/>
  <c r="U64" i="344"/>
  <c r="X64" i="344" s="1"/>
  <c r="P64" i="344"/>
  <c r="N64" i="344"/>
  <c r="S64" i="344" s="1"/>
  <c r="L64" i="344"/>
  <c r="AK63" i="344"/>
  <c r="AI63" i="344"/>
  <c r="AJ63" i="344" s="1"/>
  <c r="AD63" i="344"/>
  <c r="AB63" i="344"/>
  <c r="AF63" i="344" s="1"/>
  <c r="W63" i="344"/>
  <c r="U63" i="344"/>
  <c r="V63" i="344" s="1"/>
  <c r="P63" i="344"/>
  <c r="N63" i="344"/>
  <c r="S63" i="344" s="1"/>
  <c r="L63" i="344"/>
  <c r="AK44" i="344"/>
  <c r="AI44" i="344"/>
  <c r="AN44" i="344" s="1"/>
  <c r="AD44" i="344"/>
  <c r="AB44" i="344"/>
  <c r="AG44" i="344" s="1"/>
  <c r="W44" i="344"/>
  <c r="U44" i="344"/>
  <c r="X44" i="344" s="1"/>
  <c r="P44" i="344"/>
  <c r="N44" i="344"/>
  <c r="S44" i="344" s="1"/>
  <c r="L44" i="344"/>
  <c r="AK43" i="344"/>
  <c r="AI43" i="344"/>
  <c r="AN43" i="344" s="1"/>
  <c r="AD43" i="344"/>
  <c r="AB43" i="344"/>
  <c r="AE43" i="344" s="1"/>
  <c r="AA43" i="344"/>
  <c r="W43" i="344"/>
  <c r="U43" i="344"/>
  <c r="Z43" i="344" s="1"/>
  <c r="P43" i="344"/>
  <c r="N43" i="344"/>
  <c r="O43" i="344" s="1"/>
  <c r="L43" i="344"/>
  <c r="AK42" i="344"/>
  <c r="AI42" i="344"/>
  <c r="AH42" i="344" s="1"/>
  <c r="AD42" i="344"/>
  <c r="AB42" i="344"/>
  <c r="AG42" i="344" s="1"/>
  <c r="W42" i="344"/>
  <c r="U42" i="344"/>
  <c r="Z42" i="344" s="1"/>
  <c r="P42" i="344"/>
  <c r="N42" i="344"/>
  <c r="R42" i="344" s="1"/>
  <c r="L42" i="344"/>
  <c r="AK41" i="344"/>
  <c r="AI41" i="344"/>
  <c r="AJ41" i="344" s="1"/>
  <c r="AD41" i="344"/>
  <c r="AB41" i="344"/>
  <c r="AE41" i="344" s="1"/>
  <c r="W41" i="344"/>
  <c r="U41" i="344"/>
  <c r="Y41" i="344" s="1"/>
  <c r="P41" i="344"/>
  <c r="N41" i="344"/>
  <c r="O41" i="344" s="1"/>
  <c r="L41" i="344"/>
  <c r="AK40" i="344"/>
  <c r="AI40" i="344"/>
  <c r="AM40" i="344" s="1"/>
  <c r="AD40" i="344"/>
  <c r="AB40" i="344"/>
  <c r="AC40" i="344" s="1"/>
  <c r="AA40" i="344"/>
  <c r="W40" i="344"/>
  <c r="U40" i="344"/>
  <c r="Z40" i="344" s="1"/>
  <c r="P40" i="344"/>
  <c r="N40" i="344"/>
  <c r="O40" i="344" s="1"/>
  <c r="L40" i="344"/>
  <c r="AK39" i="344"/>
  <c r="AI39" i="344"/>
  <c r="AJ39" i="344" s="1"/>
  <c r="AD39" i="344"/>
  <c r="AB39" i="344"/>
  <c r="AC39" i="344" s="1"/>
  <c r="W39" i="344"/>
  <c r="U39" i="344"/>
  <c r="Y39" i="344" s="1"/>
  <c r="P39" i="344"/>
  <c r="N39" i="344"/>
  <c r="S39" i="344" s="1"/>
  <c r="L39" i="344"/>
  <c r="AK38" i="344"/>
  <c r="AI38" i="344"/>
  <c r="AJ38" i="344" s="1"/>
  <c r="AD38" i="344"/>
  <c r="AB38" i="344"/>
  <c r="AG38" i="344" s="1"/>
  <c r="W38" i="344"/>
  <c r="U38" i="344"/>
  <c r="V38" i="344" s="1"/>
  <c r="P38" i="344"/>
  <c r="N38" i="344"/>
  <c r="S38" i="344" s="1"/>
  <c r="L38" i="344"/>
  <c r="AK37" i="344"/>
  <c r="AI37" i="344"/>
  <c r="AL37" i="344" s="1"/>
  <c r="AD37" i="344"/>
  <c r="AB37" i="344"/>
  <c r="AC37" i="344" s="1"/>
  <c r="W37" i="344"/>
  <c r="U37" i="344"/>
  <c r="X37" i="344" s="1"/>
  <c r="P37" i="344"/>
  <c r="N37" i="344"/>
  <c r="S37" i="344" s="1"/>
  <c r="L37" i="344"/>
  <c r="AK36" i="344"/>
  <c r="AI36" i="344"/>
  <c r="AN36" i="344" s="1"/>
  <c r="AD36" i="344"/>
  <c r="AB36" i="344"/>
  <c r="AG36" i="344" s="1"/>
  <c r="W36" i="344"/>
  <c r="U36" i="344"/>
  <c r="Z36" i="344" s="1"/>
  <c r="P36" i="344"/>
  <c r="N36" i="344"/>
  <c r="R36" i="344" s="1"/>
  <c r="L36" i="344"/>
  <c r="AK35" i="344"/>
  <c r="AI35" i="344"/>
  <c r="AM35" i="344" s="1"/>
  <c r="AD35" i="344"/>
  <c r="AB35" i="344"/>
  <c r="AC35" i="344" s="1"/>
  <c r="W35" i="344"/>
  <c r="U35" i="344"/>
  <c r="X35" i="344" s="1"/>
  <c r="P35" i="344"/>
  <c r="N35" i="344"/>
  <c r="M35" i="344" s="1"/>
  <c r="L35" i="344"/>
  <c r="AK34" i="344"/>
  <c r="AI34" i="344"/>
  <c r="AN34" i="344" s="1"/>
  <c r="AD34" i="344"/>
  <c r="AB34" i="344"/>
  <c r="AC34" i="344" s="1"/>
  <c r="W34" i="344"/>
  <c r="U34" i="344"/>
  <c r="Z34" i="344" s="1"/>
  <c r="P34" i="344"/>
  <c r="N34" i="344"/>
  <c r="S34" i="344" s="1"/>
  <c r="L34" i="344"/>
  <c r="AK33" i="344"/>
  <c r="AI33" i="344"/>
  <c r="AM33" i="344" s="1"/>
  <c r="AD33" i="344"/>
  <c r="AB33" i="344"/>
  <c r="AG33" i="344" s="1"/>
  <c r="AA33" i="344"/>
  <c r="W33" i="344"/>
  <c r="U33" i="344"/>
  <c r="V33" i="344" s="1"/>
  <c r="P33" i="344"/>
  <c r="N33" i="344"/>
  <c r="R33" i="344" s="1"/>
  <c r="L33" i="344"/>
  <c r="AK32" i="344"/>
  <c r="AI32" i="344"/>
  <c r="AJ32" i="344" s="1"/>
  <c r="AD32" i="344"/>
  <c r="AB32" i="344"/>
  <c r="AG32" i="344" s="1"/>
  <c r="W32" i="344"/>
  <c r="U32" i="344"/>
  <c r="V32" i="344" s="1"/>
  <c r="P32" i="344"/>
  <c r="N32" i="344"/>
  <c r="O32" i="344" s="1"/>
  <c r="L32" i="344"/>
  <c r="AK65" i="380"/>
  <c r="AI65" i="380"/>
  <c r="AN65" i="380" s="1"/>
  <c r="AD65" i="380"/>
  <c r="AB65" i="380"/>
  <c r="AG65" i="380" s="1"/>
  <c r="W65" i="380"/>
  <c r="U65" i="380"/>
  <c r="V65" i="380" s="1"/>
  <c r="P65" i="380"/>
  <c r="N65" i="380"/>
  <c r="M65" i="380" s="1"/>
  <c r="AK64" i="380"/>
  <c r="AI64" i="380"/>
  <c r="AM64" i="380" s="1"/>
  <c r="AD64" i="380"/>
  <c r="AB64" i="380"/>
  <c r="AG64" i="380" s="1"/>
  <c r="W64" i="380"/>
  <c r="U64" i="380"/>
  <c r="Z64" i="380" s="1"/>
  <c r="P64" i="380"/>
  <c r="N64" i="380"/>
  <c r="M64" i="380" s="1"/>
  <c r="A64" i="380"/>
  <c r="A65" i="380" s="1"/>
  <c r="AK62" i="380"/>
  <c r="AI62" i="380"/>
  <c r="AJ62" i="380" s="1"/>
  <c r="AD62" i="380"/>
  <c r="AB62" i="380"/>
  <c r="AG62" i="380" s="1"/>
  <c r="W62" i="380"/>
  <c r="U62" i="380"/>
  <c r="Z62" i="380" s="1"/>
  <c r="P62" i="380"/>
  <c r="N62" i="380"/>
  <c r="Q62" i="380" s="1"/>
  <c r="AK61" i="380"/>
  <c r="AI61" i="380"/>
  <c r="AH61" i="380" s="1"/>
  <c r="AD61" i="380"/>
  <c r="AB61" i="380"/>
  <c r="AG61" i="380" s="1"/>
  <c r="W61" i="380"/>
  <c r="U61" i="380"/>
  <c r="Z61" i="380" s="1"/>
  <c r="P61" i="380"/>
  <c r="N61" i="380"/>
  <c r="R61" i="380" s="1"/>
  <c r="AM60" i="380"/>
  <c r="AK60" i="380"/>
  <c r="AI60" i="380"/>
  <c r="AN60" i="380" s="1"/>
  <c r="AD60" i="380"/>
  <c r="AB60" i="380"/>
  <c r="AF60" i="380" s="1"/>
  <c r="W60" i="380"/>
  <c r="U60" i="380"/>
  <c r="Z60" i="380" s="1"/>
  <c r="P60" i="380"/>
  <c r="N60" i="380"/>
  <c r="S60" i="380" s="1"/>
  <c r="AK59" i="380"/>
  <c r="AI59" i="380"/>
  <c r="AH59" i="380" s="1"/>
  <c r="AF59" i="380"/>
  <c r="AE59" i="380"/>
  <c r="AD59" i="380"/>
  <c r="AB59" i="380"/>
  <c r="AC59" i="380" s="1"/>
  <c r="W59" i="380"/>
  <c r="V59" i="380"/>
  <c r="U59" i="380"/>
  <c r="Z59" i="380" s="1"/>
  <c r="P59" i="380"/>
  <c r="N59" i="380"/>
  <c r="S59" i="380" s="1"/>
  <c r="AK58" i="380"/>
  <c r="AI58" i="380"/>
  <c r="AJ58" i="380" s="1"/>
  <c r="AD58" i="380"/>
  <c r="AB58" i="380"/>
  <c r="AA58" i="380" s="1"/>
  <c r="W58" i="380"/>
  <c r="U58" i="380"/>
  <c r="Z58" i="380" s="1"/>
  <c r="Q58" i="380"/>
  <c r="P58" i="380"/>
  <c r="N58" i="380"/>
  <c r="S58" i="380" s="1"/>
  <c r="AK57" i="380"/>
  <c r="AI57" i="380"/>
  <c r="AM57" i="380" s="1"/>
  <c r="AH57" i="380"/>
  <c r="AD57" i="380"/>
  <c r="AB57" i="380"/>
  <c r="AC57" i="380" s="1"/>
  <c r="W57" i="380"/>
  <c r="U57" i="380"/>
  <c r="Z57" i="380" s="1"/>
  <c r="P57" i="380"/>
  <c r="N57" i="380"/>
  <c r="Q57" i="380" s="1"/>
  <c r="A57" i="380"/>
  <c r="A58" i="380" s="1"/>
  <c r="A59" i="380" s="1"/>
  <c r="A60" i="380" s="1"/>
  <c r="A61" i="380" s="1"/>
  <c r="AK55" i="380"/>
  <c r="AI55" i="380"/>
  <c r="AN55" i="380" s="1"/>
  <c r="AD55" i="380"/>
  <c r="AB55" i="380"/>
  <c r="AG55" i="380" s="1"/>
  <c r="Y55" i="380"/>
  <c r="W55" i="380"/>
  <c r="U55" i="380"/>
  <c r="X55" i="380" s="1"/>
  <c r="P55" i="380"/>
  <c r="N55" i="380"/>
  <c r="S55" i="380" s="1"/>
  <c r="AK54" i="380"/>
  <c r="AI54" i="380"/>
  <c r="AL54" i="380" s="1"/>
  <c r="AD54" i="380"/>
  <c r="AB54" i="380"/>
  <c r="AC54" i="380" s="1"/>
  <c r="Y54" i="380"/>
  <c r="X54" i="380"/>
  <c r="W54" i="380"/>
  <c r="U54" i="380"/>
  <c r="V54" i="380" s="1"/>
  <c r="P54" i="380"/>
  <c r="N54" i="380"/>
  <c r="S54" i="380" s="1"/>
  <c r="AK53" i="380"/>
  <c r="AI53" i="380"/>
  <c r="AN53" i="380" s="1"/>
  <c r="AD53" i="380"/>
  <c r="AB53" i="380"/>
  <c r="AG53" i="380" s="1"/>
  <c r="Y53" i="380"/>
  <c r="X53" i="380"/>
  <c r="W53" i="380"/>
  <c r="U53" i="380"/>
  <c r="T53" i="380" s="1"/>
  <c r="P53" i="380"/>
  <c r="N53" i="380"/>
  <c r="S53" i="380" s="1"/>
  <c r="AK52" i="380"/>
  <c r="AI52" i="380"/>
  <c r="AH52" i="380" s="1"/>
  <c r="AD52" i="380"/>
  <c r="AB52" i="380"/>
  <c r="AE52" i="380" s="1"/>
  <c r="X52" i="380"/>
  <c r="W52" i="380"/>
  <c r="U52" i="380"/>
  <c r="Z52" i="380" s="1"/>
  <c r="S52" i="380"/>
  <c r="P52" i="380"/>
  <c r="N52" i="380"/>
  <c r="R52" i="380" s="1"/>
  <c r="AK51" i="380"/>
  <c r="AI51" i="380"/>
  <c r="AM51" i="380" s="1"/>
  <c r="AD51" i="380"/>
  <c r="AB51" i="380"/>
  <c r="AC51" i="380" s="1"/>
  <c r="W51" i="380"/>
  <c r="U51" i="380"/>
  <c r="T51" i="380" s="1"/>
  <c r="P51" i="380"/>
  <c r="N51" i="380"/>
  <c r="O51" i="380" s="1"/>
  <c r="AK50" i="380"/>
  <c r="AI50" i="380"/>
  <c r="AN50" i="380" s="1"/>
  <c r="AD50" i="380"/>
  <c r="AB50" i="380"/>
  <c r="AG50" i="380" s="1"/>
  <c r="W50" i="380"/>
  <c r="U50" i="380"/>
  <c r="T50" i="380"/>
  <c r="P50" i="380"/>
  <c r="N50" i="380"/>
  <c r="S50" i="380" s="1"/>
  <c r="A50" i="380"/>
  <c r="A51" i="380" s="1"/>
  <c r="A52" i="380" s="1"/>
  <c r="A53" i="380" s="1"/>
  <c r="A54" i="380" s="1"/>
  <c r="A55" i="380" s="1"/>
  <c r="AK49" i="380"/>
  <c r="AI49" i="380"/>
  <c r="AN49" i="380" s="1"/>
  <c r="AD49" i="380"/>
  <c r="AB49" i="380"/>
  <c r="AG49" i="380" s="1"/>
  <c r="W49" i="380"/>
  <c r="U49" i="380"/>
  <c r="Y49" i="380" s="1"/>
  <c r="S49" i="380"/>
  <c r="R49" i="380"/>
  <c r="Q49" i="380"/>
  <c r="P49" i="380"/>
  <c r="N49" i="380"/>
  <c r="O49" i="380" s="1"/>
  <c r="M49" i="380"/>
  <c r="AK48" i="380"/>
  <c r="AI48" i="380"/>
  <c r="AN48" i="380" s="1"/>
  <c r="AG48" i="380"/>
  <c r="AF48" i="380"/>
  <c r="AD48" i="380"/>
  <c r="AB48" i="380"/>
  <c r="AE48" i="380" s="1"/>
  <c r="W48" i="380"/>
  <c r="U48" i="380"/>
  <c r="X48" i="380" s="1"/>
  <c r="P48" i="380"/>
  <c r="N48" i="380"/>
  <c r="M48" i="380" s="1"/>
  <c r="AN47" i="380"/>
  <c r="AM47" i="380"/>
  <c r="AK47" i="380"/>
  <c r="AI47" i="380"/>
  <c r="AL47" i="380" s="1"/>
  <c r="AH47" i="380"/>
  <c r="AD47" i="380"/>
  <c r="AB47" i="380"/>
  <c r="AG47" i="380" s="1"/>
  <c r="Z47" i="380"/>
  <c r="W47" i="380"/>
  <c r="V47" i="380"/>
  <c r="U47" i="380"/>
  <c r="Y47" i="380" s="1"/>
  <c r="P47" i="380"/>
  <c r="N47" i="380"/>
  <c r="O47" i="380" s="1"/>
  <c r="M47" i="380"/>
  <c r="AL46" i="380"/>
  <c r="AK46" i="380"/>
  <c r="AI46" i="380"/>
  <c r="AJ46" i="380" s="1"/>
  <c r="AD46" i="380"/>
  <c r="AB46" i="380"/>
  <c r="AG46" i="380" s="1"/>
  <c r="W46" i="380"/>
  <c r="U46" i="380"/>
  <c r="Z46" i="380" s="1"/>
  <c r="P46" i="380"/>
  <c r="N46" i="380"/>
  <c r="Q46" i="380" s="1"/>
  <c r="AK45" i="380"/>
  <c r="AI45" i="380"/>
  <c r="AH45" i="380" s="1"/>
  <c r="AD45" i="380"/>
  <c r="AB45" i="380"/>
  <c r="AG45" i="380" s="1"/>
  <c r="W45" i="380"/>
  <c r="U45" i="380"/>
  <c r="Y45" i="380" s="1"/>
  <c r="P45" i="380"/>
  <c r="N45" i="380"/>
  <c r="O45" i="380" s="1"/>
  <c r="M45" i="380"/>
  <c r="A45" i="380"/>
  <c r="A46" i="380" s="1"/>
  <c r="A47" i="380" s="1"/>
  <c r="A48" i="380" s="1"/>
  <c r="AK44" i="380"/>
  <c r="AI44" i="380"/>
  <c r="AN44" i="380" s="1"/>
  <c r="AG44" i="380"/>
  <c r="AD44" i="380"/>
  <c r="AB44" i="380"/>
  <c r="AF44" i="380" s="1"/>
  <c r="AA44" i="380"/>
  <c r="W44" i="380"/>
  <c r="U44" i="380"/>
  <c r="Z44" i="380" s="1"/>
  <c r="P44" i="380"/>
  <c r="N44" i="380"/>
  <c r="S44" i="380" s="1"/>
  <c r="A44" i="380"/>
  <c r="AK42" i="380"/>
  <c r="AI42" i="380"/>
  <c r="AH42" i="380" s="1"/>
  <c r="AD42" i="380"/>
  <c r="AB42" i="380"/>
  <c r="AC42" i="380" s="1"/>
  <c r="W42" i="380"/>
  <c r="U42" i="380"/>
  <c r="Z42" i="380" s="1"/>
  <c r="P42" i="380"/>
  <c r="N42" i="380"/>
  <c r="S42" i="380" s="1"/>
  <c r="AK41" i="380"/>
  <c r="AI41" i="380"/>
  <c r="AH41" i="380" s="1"/>
  <c r="AD41" i="380"/>
  <c r="AB41" i="380"/>
  <c r="AA41" i="380" s="1"/>
  <c r="W41" i="380"/>
  <c r="U41" i="380"/>
  <c r="Z41" i="380" s="1"/>
  <c r="T41" i="380"/>
  <c r="P41" i="380"/>
  <c r="N41" i="380"/>
  <c r="R41" i="380" s="1"/>
  <c r="AK40" i="380"/>
  <c r="AI40" i="380"/>
  <c r="AL40" i="380" s="1"/>
  <c r="AG40" i="380"/>
  <c r="AF40" i="380"/>
  <c r="AD40" i="380"/>
  <c r="AB40" i="380"/>
  <c r="AA40" i="380" s="1"/>
  <c r="W40" i="380"/>
  <c r="U40" i="380"/>
  <c r="Y40" i="380" s="1"/>
  <c r="Q40" i="380"/>
  <c r="P40" i="380"/>
  <c r="N40" i="380"/>
  <c r="S40" i="380" s="1"/>
  <c r="AK39" i="380"/>
  <c r="AI39" i="380"/>
  <c r="AJ39" i="380" s="1"/>
  <c r="AH39" i="380"/>
  <c r="AD39" i="380"/>
  <c r="AB39" i="380"/>
  <c r="AA39" i="380" s="1"/>
  <c r="Z39" i="380"/>
  <c r="Y39" i="380"/>
  <c r="X39" i="380"/>
  <c r="W39" i="380"/>
  <c r="U39" i="380"/>
  <c r="V39" i="380" s="1"/>
  <c r="P39" i="380"/>
  <c r="N39" i="380"/>
  <c r="S39" i="380" s="1"/>
  <c r="AK38" i="380"/>
  <c r="AI38" i="380"/>
  <c r="AN38" i="380" s="1"/>
  <c r="AD38" i="380"/>
  <c r="AB38" i="380"/>
  <c r="AC38" i="380" s="1"/>
  <c r="W38" i="380"/>
  <c r="V38" i="380"/>
  <c r="U38" i="380"/>
  <c r="Y38" i="380" s="1"/>
  <c r="P38" i="380"/>
  <c r="N38" i="380"/>
  <c r="S38" i="380" s="1"/>
  <c r="AK37" i="380"/>
  <c r="AI37" i="380"/>
  <c r="AN37" i="380" s="1"/>
  <c r="AD37" i="380"/>
  <c r="AB37" i="380"/>
  <c r="AF37" i="380" s="1"/>
  <c r="W37" i="380"/>
  <c r="U37" i="380"/>
  <c r="Z37" i="380" s="1"/>
  <c r="P37" i="380"/>
  <c r="N37" i="380"/>
  <c r="S37" i="380" s="1"/>
  <c r="A37" i="380"/>
  <c r="A38" i="380" s="1"/>
  <c r="A39" i="380" s="1"/>
  <c r="A40" i="380" s="1"/>
  <c r="A41" i="380" s="1"/>
  <c r="AK35" i="380"/>
  <c r="AI35" i="380"/>
  <c r="AN35" i="380" s="1"/>
  <c r="AD35" i="380"/>
  <c r="AB35" i="380"/>
  <c r="AC35" i="380" s="1"/>
  <c r="AA35" i="380"/>
  <c r="W35" i="380"/>
  <c r="U35" i="380"/>
  <c r="Z35" i="380" s="1"/>
  <c r="P35" i="380"/>
  <c r="O35" i="380"/>
  <c r="N35" i="380"/>
  <c r="Q35" i="380" s="1"/>
  <c r="M35" i="380"/>
  <c r="AK34" i="380"/>
  <c r="AI34" i="380"/>
  <c r="AL34" i="380" s="1"/>
  <c r="AD34" i="380"/>
  <c r="AB34" i="380"/>
  <c r="AG34" i="380" s="1"/>
  <c r="AA34" i="380"/>
  <c r="W34" i="380"/>
  <c r="U34" i="380"/>
  <c r="T34" i="380" s="1"/>
  <c r="S34" i="380"/>
  <c r="R34" i="380"/>
  <c r="Q34" i="380"/>
  <c r="P34" i="380"/>
  <c r="N34" i="380"/>
  <c r="O34" i="380" s="1"/>
  <c r="M34" i="380"/>
  <c r="AK33" i="380"/>
  <c r="AI33" i="380"/>
  <c r="AN33" i="380" s="1"/>
  <c r="AD33" i="380"/>
  <c r="AB33" i="380"/>
  <c r="AC33" i="380" s="1"/>
  <c r="AA33" i="380"/>
  <c r="W33" i="380"/>
  <c r="U33" i="380"/>
  <c r="T33" i="380" s="1"/>
  <c r="P33" i="380"/>
  <c r="N33" i="380"/>
  <c r="M33" i="380" s="1"/>
  <c r="AK32" i="380"/>
  <c r="AI32" i="380"/>
  <c r="AN32" i="380" s="1"/>
  <c r="AE32" i="380"/>
  <c r="AD32" i="380"/>
  <c r="AC32" i="380"/>
  <c r="AB32" i="380"/>
  <c r="AA32" i="380" s="1"/>
  <c r="W32" i="380"/>
  <c r="U32" i="380"/>
  <c r="X32" i="380" s="1"/>
  <c r="P32" i="380"/>
  <c r="N32" i="380"/>
  <c r="R32" i="380" s="1"/>
  <c r="AK31" i="380"/>
  <c r="AI31" i="380"/>
  <c r="AN31" i="380" s="1"/>
  <c r="AH31" i="380"/>
  <c r="AD31" i="380"/>
  <c r="AB31" i="380"/>
  <c r="AG31" i="380" s="1"/>
  <c r="W31" i="380"/>
  <c r="U31" i="380"/>
  <c r="Z31" i="380" s="1"/>
  <c r="P31" i="380"/>
  <c r="N31" i="380"/>
  <c r="M31" i="380" s="1"/>
  <c r="AK30" i="380"/>
  <c r="AI30" i="380"/>
  <c r="AM30" i="380" s="1"/>
  <c r="AD30" i="380"/>
  <c r="AB30" i="380"/>
  <c r="AG30" i="380" s="1"/>
  <c r="W30" i="380"/>
  <c r="U30" i="380"/>
  <c r="Z30" i="380" s="1"/>
  <c r="T30" i="380"/>
  <c r="P30" i="380"/>
  <c r="N30" i="380"/>
  <c r="M30" i="380" s="1"/>
  <c r="A30" i="380"/>
  <c r="A31" i="380" s="1"/>
  <c r="A32" i="380" s="1"/>
  <c r="A33" i="380" s="1"/>
  <c r="A34" i="380" s="1"/>
  <c r="A35" i="380" s="1"/>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N30" i="344"/>
  <c r="M30" i="344" s="1"/>
  <c r="N31" i="344"/>
  <c r="S31" i="344" s="1"/>
  <c r="N45" i="344"/>
  <c r="Q45" i="344" s="1"/>
  <c r="N46" i="344"/>
  <c r="M46" i="344" s="1"/>
  <c r="N47" i="344"/>
  <c r="R47" i="344" s="1"/>
  <c r="N48" i="344"/>
  <c r="M48" i="344" s="1"/>
  <c r="N54" i="344"/>
  <c r="R54" i="344" s="1"/>
  <c r="N55" i="344"/>
  <c r="M55" i="344" s="1"/>
  <c r="N56" i="344"/>
  <c r="S56" i="344" s="1"/>
  <c r="N57" i="344"/>
  <c r="M57" i="344" s="1"/>
  <c r="N58" i="344"/>
  <c r="M58" i="344" s="1"/>
  <c r="N59" i="344"/>
  <c r="M59" i="344" s="1"/>
  <c r="N49" i="344"/>
  <c r="M49" i="344" s="1"/>
  <c r="N50" i="344"/>
  <c r="M50" i="344" s="1"/>
  <c r="N51" i="344"/>
  <c r="M51" i="344" s="1"/>
  <c r="N52" i="344"/>
  <c r="M52" i="344" s="1"/>
  <c r="N53" i="344"/>
  <c r="M53" i="344" s="1"/>
  <c r="AK79" i="344"/>
  <c r="AI79" i="344"/>
  <c r="AN79" i="344" s="1"/>
  <c r="AD79" i="344"/>
  <c r="AB79" i="344"/>
  <c r="AF79" i="344" s="1"/>
  <c r="W79" i="344"/>
  <c r="U79" i="344"/>
  <c r="X79" i="344" s="1"/>
  <c r="P79" i="344"/>
  <c r="N79" i="344"/>
  <c r="S79" i="344" s="1"/>
  <c r="AK78" i="344"/>
  <c r="AI78" i="344"/>
  <c r="AL78" i="344" s="1"/>
  <c r="AD78" i="344"/>
  <c r="AB78" i="344"/>
  <c r="AC78" i="344" s="1"/>
  <c r="W78" i="344"/>
  <c r="U78" i="344"/>
  <c r="V78" i="344" s="1"/>
  <c r="P78" i="344"/>
  <c r="N78" i="344"/>
  <c r="R78" i="344" s="1"/>
  <c r="AK77" i="344"/>
  <c r="AI77" i="344"/>
  <c r="AJ77" i="344" s="1"/>
  <c r="AD77" i="344"/>
  <c r="AB77" i="344"/>
  <c r="AF77" i="344" s="1"/>
  <c r="W77" i="344"/>
  <c r="U77" i="344"/>
  <c r="Z77" i="344" s="1"/>
  <c r="P77" i="344"/>
  <c r="N77" i="344"/>
  <c r="S77" i="344" s="1"/>
  <c r="AK76" i="344"/>
  <c r="AI76" i="344"/>
  <c r="AN76" i="344" s="1"/>
  <c r="AD76" i="344"/>
  <c r="AB76" i="344"/>
  <c r="AG76" i="344" s="1"/>
  <c r="W76" i="344"/>
  <c r="U76" i="344"/>
  <c r="Z76" i="344" s="1"/>
  <c r="P76" i="344"/>
  <c r="N76" i="344"/>
  <c r="R76" i="344" s="1"/>
  <c r="AK75" i="344"/>
  <c r="AI75" i="344"/>
  <c r="AN75" i="344" s="1"/>
  <c r="AD75" i="344"/>
  <c r="AB75" i="344"/>
  <c r="AF75" i="344" s="1"/>
  <c r="W75" i="344"/>
  <c r="U75" i="344"/>
  <c r="X75" i="344" s="1"/>
  <c r="P75" i="344"/>
  <c r="N75" i="344"/>
  <c r="M75" i="344" s="1"/>
  <c r="AK74" i="344"/>
  <c r="AI74" i="344"/>
  <c r="AJ74" i="344" s="1"/>
  <c r="AD74" i="344"/>
  <c r="AB74" i="344"/>
  <c r="AF74" i="344" s="1"/>
  <c r="W74" i="344"/>
  <c r="U74" i="344"/>
  <c r="Z74" i="344" s="1"/>
  <c r="P74" i="344"/>
  <c r="N74" i="344"/>
  <c r="S74" i="344" s="1"/>
  <c r="AK73" i="344"/>
  <c r="AI73" i="344"/>
  <c r="AN73" i="344" s="1"/>
  <c r="AD73" i="344"/>
  <c r="AB73" i="344"/>
  <c r="AG73" i="344" s="1"/>
  <c r="W73" i="344"/>
  <c r="U73" i="344"/>
  <c r="Z73" i="344" s="1"/>
  <c r="P73" i="344"/>
  <c r="N73" i="344"/>
  <c r="R73" i="344" s="1"/>
  <c r="AK72" i="344"/>
  <c r="AI72" i="344"/>
  <c r="AN72" i="344" s="1"/>
  <c r="AD72" i="344"/>
  <c r="AB72" i="344"/>
  <c r="AF72" i="344" s="1"/>
  <c r="W72" i="344"/>
  <c r="U72" i="344"/>
  <c r="X72" i="344" s="1"/>
  <c r="P72" i="344"/>
  <c r="N72" i="344"/>
  <c r="S72" i="344" s="1"/>
  <c r="AK71" i="344"/>
  <c r="AI71" i="344"/>
  <c r="AL71" i="344" s="1"/>
  <c r="AD71" i="344"/>
  <c r="AB71" i="344"/>
  <c r="AC71" i="344" s="1"/>
  <c r="W71" i="344"/>
  <c r="U71" i="344"/>
  <c r="V71" i="344" s="1"/>
  <c r="P71" i="344"/>
  <c r="N71" i="344"/>
  <c r="R71" i="344" s="1"/>
  <c r="AK70" i="344"/>
  <c r="AI70" i="344"/>
  <c r="AJ70" i="344" s="1"/>
  <c r="AD70" i="344"/>
  <c r="AB70" i="344"/>
  <c r="AF70" i="344" s="1"/>
  <c r="W70" i="344"/>
  <c r="U70" i="344"/>
  <c r="Z70" i="344" s="1"/>
  <c r="P70" i="344"/>
  <c r="N70" i="344"/>
  <c r="S70" i="344" s="1"/>
  <c r="AK62" i="344"/>
  <c r="AI62" i="344"/>
  <c r="AN62" i="344" s="1"/>
  <c r="AD62" i="344"/>
  <c r="AB62" i="344"/>
  <c r="AG62" i="344" s="1"/>
  <c r="W62" i="344"/>
  <c r="U62" i="344"/>
  <c r="Z62" i="344" s="1"/>
  <c r="P62" i="344"/>
  <c r="N62" i="344"/>
  <c r="S62" i="344" s="1"/>
  <c r="AK58" i="344"/>
  <c r="AI58" i="344"/>
  <c r="AN58" i="344" s="1"/>
  <c r="AD58" i="344"/>
  <c r="AB58" i="344"/>
  <c r="AF58" i="344" s="1"/>
  <c r="W58" i="344"/>
  <c r="U58" i="344"/>
  <c r="X58" i="344" s="1"/>
  <c r="P58" i="344"/>
  <c r="AK57" i="344"/>
  <c r="AI57" i="344"/>
  <c r="AL57" i="344" s="1"/>
  <c r="AD57" i="344"/>
  <c r="AB57" i="344"/>
  <c r="AG57" i="344" s="1"/>
  <c r="W57" i="344"/>
  <c r="U57" i="344"/>
  <c r="V57" i="344" s="1"/>
  <c r="P57" i="344"/>
  <c r="AK56" i="344"/>
  <c r="AI56" i="344"/>
  <c r="AJ56" i="344" s="1"/>
  <c r="AD56" i="344"/>
  <c r="AB56" i="344"/>
  <c r="AA56" i="344" s="1"/>
  <c r="W56" i="344"/>
  <c r="U56" i="344"/>
  <c r="T56" i="344" s="1"/>
  <c r="P56" i="344"/>
  <c r="AK55" i="344"/>
  <c r="AI55" i="344"/>
  <c r="AH55" i="344" s="1"/>
  <c r="AD55" i="344"/>
  <c r="AB55" i="344"/>
  <c r="AG55" i="344" s="1"/>
  <c r="W55" i="344"/>
  <c r="U55" i="344"/>
  <c r="Z55" i="344" s="1"/>
  <c r="P55" i="344"/>
  <c r="AK54" i="344"/>
  <c r="AI54" i="344"/>
  <c r="AN54" i="344" s="1"/>
  <c r="AD54" i="344"/>
  <c r="AB54" i="344"/>
  <c r="AF54" i="344" s="1"/>
  <c r="W54" i="344"/>
  <c r="U54" i="344"/>
  <c r="X54" i="344" s="1"/>
  <c r="P54" i="344"/>
  <c r="AK48" i="344"/>
  <c r="AI48" i="344"/>
  <c r="AJ48" i="344" s="1"/>
  <c r="AD48" i="344"/>
  <c r="AB48" i="344"/>
  <c r="AC48" i="344" s="1"/>
  <c r="W48" i="344"/>
  <c r="U48" i="344"/>
  <c r="T48" i="344" s="1"/>
  <c r="P48" i="344"/>
  <c r="AK47" i="344"/>
  <c r="AI47" i="344"/>
  <c r="AH47" i="344" s="1"/>
  <c r="AD47" i="344"/>
  <c r="AB47" i="344"/>
  <c r="AG47" i="344" s="1"/>
  <c r="W47" i="344"/>
  <c r="U47" i="344"/>
  <c r="Z47" i="344" s="1"/>
  <c r="P47" i="344"/>
  <c r="AK46" i="344"/>
  <c r="AI46" i="344"/>
  <c r="AN46" i="344" s="1"/>
  <c r="AD46" i="344"/>
  <c r="AB46" i="344"/>
  <c r="AF46" i="344" s="1"/>
  <c r="W46" i="344"/>
  <c r="U46" i="344"/>
  <c r="X46" i="344" s="1"/>
  <c r="P46" i="344"/>
  <c r="AK45" i="344"/>
  <c r="AI45" i="344"/>
  <c r="AL45" i="344" s="1"/>
  <c r="AD45" i="344"/>
  <c r="AB45" i="344"/>
  <c r="AC45" i="344" s="1"/>
  <c r="W45" i="344"/>
  <c r="U45" i="344"/>
  <c r="V45" i="344" s="1"/>
  <c r="P45"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W65" i="377"/>
  <c r="U65" i="377"/>
  <c r="X65" i="377" s="1"/>
  <c r="P65" i="377"/>
  <c r="N65" i="377"/>
  <c r="O65" i="377" s="1"/>
  <c r="AK64" i="377"/>
  <c r="AI64" i="377"/>
  <c r="AJ64" i="377" s="1"/>
  <c r="AD64" i="377"/>
  <c r="AB64" i="377"/>
  <c r="AA64" i="377" s="1"/>
  <c r="W64" i="377"/>
  <c r="U64" i="377"/>
  <c r="T64" i="377" s="1"/>
  <c r="P64" i="377"/>
  <c r="N64" i="377"/>
  <c r="M64" i="377" s="1"/>
  <c r="AK63" i="377"/>
  <c r="AI63" i="377"/>
  <c r="AH63" i="377" s="1"/>
  <c r="AD63" i="377"/>
  <c r="AB63" i="377"/>
  <c r="AG63" i="377" s="1"/>
  <c r="W63" i="377"/>
  <c r="U63" i="377"/>
  <c r="Z63" i="377" s="1"/>
  <c r="P63" i="377"/>
  <c r="N63" i="377"/>
  <c r="R63" i="377" s="1"/>
  <c r="AK62" i="377"/>
  <c r="AI62" i="377"/>
  <c r="AM62" i="377" s="1"/>
  <c r="AD62" i="377"/>
  <c r="AC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101" i="344"/>
  <c r="AK82" i="344"/>
  <c r="AK80" i="344"/>
  <c r="AK61" i="344"/>
  <c r="AK53" i="344"/>
  <c r="AK52" i="344"/>
  <c r="AK51" i="344"/>
  <c r="AK50" i="344"/>
  <c r="AK49" i="344"/>
  <c r="AD101" i="344"/>
  <c r="AD82" i="344"/>
  <c r="AD80" i="344"/>
  <c r="AD61" i="344"/>
  <c r="AD53" i="344"/>
  <c r="AD52" i="344"/>
  <c r="AD51" i="344"/>
  <c r="AD50" i="344"/>
  <c r="AD49" i="344"/>
  <c r="AK59" i="344"/>
  <c r="AD5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A44" i="384" l="1"/>
  <c r="AE52" i="384"/>
  <c r="Q42" i="384"/>
  <c r="AL51" i="384"/>
  <c r="AC37" i="384"/>
  <c r="AJ32" i="384"/>
  <c r="AG59" i="384"/>
  <c r="AM56" i="384"/>
  <c r="AH65" i="384"/>
  <c r="AF45" i="384"/>
  <c r="AA54" i="384"/>
  <c r="AH33" i="384"/>
  <c r="AE41" i="384"/>
  <c r="AN51" i="384"/>
  <c r="AF52" i="384"/>
  <c r="AA30" i="384"/>
  <c r="X74" i="384"/>
  <c r="Y47" i="384"/>
  <c r="AL73" i="384"/>
  <c r="Y74" i="384"/>
  <c r="AL67" i="384"/>
  <c r="AM73" i="384"/>
  <c r="Z74" i="384"/>
  <c r="AM67" i="384"/>
  <c r="Z34" i="384"/>
  <c r="AL56" i="384"/>
  <c r="AH57" i="384"/>
  <c r="Z60" i="384"/>
  <c r="AN73" i="384"/>
  <c r="AA64" i="384"/>
  <c r="R37" i="384"/>
  <c r="AA35" i="384"/>
  <c r="M42" i="384"/>
  <c r="AH42" i="384"/>
  <c r="AA45" i="384"/>
  <c r="T47" i="384"/>
  <c r="R58" i="384"/>
  <c r="AA65" i="384"/>
  <c r="AN67" i="384"/>
  <c r="AE31" i="384"/>
  <c r="AL47" i="384"/>
  <c r="AA51" i="384"/>
  <c r="AM62" i="384"/>
  <c r="AC73" i="384"/>
  <c r="AG31" i="384"/>
  <c r="Q34" i="384"/>
  <c r="AN34" i="384"/>
  <c r="AN47" i="384"/>
  <c r="AH50" i="384"/>
  <c r="AH32" i="384"/>
  <c r="M35" i="384"/>
  <c r="T31" i="384"/>
  <c r="AA47" i="384"/>
  <c r="O50" i="384"/>
  <c r="T68" i="384"/>
  <c r="M70" i="384"/>
  <c r="O68" i="384"/>
  <c r="Q33" i="384"/>
  <c r="AN37" i="384"/>
  <c r="AC43" i="384"/>
  <c r="S45" i="384"/>
  <c r="AG48" i="384"/>
  <c r="AJ50" i="384"/>
  <c r="AF53" i="384"/>
  <c r="V59" i="384"/>
  <c r="AL64" i="384"/>
  <c r="AC69" i="384"/>
  <c r="AE34" i="384"/>
  <c r="Z37" i="384"/>
  <c r="AJ38" i="384"/>
  <c r="Y39" i="384"/>
  <c r="AJ41" i="384"/>
  <c r="AM42" i="384"/>
  <c r="AF60" i="384"/>
  <c r="X65" i="384"/>
  <c r="AF30" i="384"/>
  <c r="X31" i="384"/>
  <c r="AF34" i="384"/>
  <c r="R35" i="384"/>
  <c r="X42" i="384"/>
  <c r="AN42" i="384"/>
  <c r="AM50" i="384"/>
  <c r="AE51" i="384"/>
  <c r="AM57" i="384"/>
  <c r="AE62" i="384"/>
  <c r="M72" i="384"/>
  <c r="X64" i="384"/>
  <c r="Y65" i="384"/>
  <c r="M66" i="384"/>
  <c r="AJ66" i="384"/>
  <c r="Y68" i="384"/>
  <c r="AE69" i="384"/>
  <c r="V39" i="384"/>
  <c r="Z31" i="384"/>
  <c r="S35" i="384"/>
  <c r="AE47" i="384"/>
  <c r="AL49" i="384"/>
  <c r="AF51" i="384"/>
  <c r="AN57" i="384"/>
  <c r="R65" i="384"/>
  <c r="Z65" i="384"/>
  <c r="AE67" i="384"/>
  <c r="Z68" i="384"/>
  <c r="R32" i="384"/>
  <c r="AF39" i="384"/>
  <c r="AF47" i="384"/>
  <c r="AM49" i="384"/>
  <c r="AF50" i="384"/>
  <c r="AL54" i="384"/>
  <c r="AJ56" i="384"/>
  <c r="Q74" i="384"/>
  <c r="S65" i="384"/>
  <c r="AF67" i="384"/>
  <c r="AJ69" i="384"/>
  <c r="R70" i="384"/>
  <c r="V65" i="384"/>
  <c r="AG33" i="384"/>
  <c r="AM34" i="384"/>
  <c r="Q37" i="384"/>
  <c r="T39" i="384"/>
  <c r="AG39" i="384"/>
  <c r="O42" i="384"/>
  <c r="AE42" i="384"/>
  <c r="M45" i="384"/>
  <c r="AC45" i="384"/>
  <c r="Z48" i="384"/>
  <c r="AG50" i="384"/>
  <c r="AC57" i="384"/>
  <c r="AF59" i="384"/>
  <c r="Y60" i="384"/>
  <c r="AL62" i="384"/>
  <c r="R72" i="384"/>
  <c r="O67" i="384"/>
  <c r="R68" i="384"/>
  <c r="S70" i="384"/>
  <c r="AH44" i="384"/>
  <c r="T50" i="384"/>
  <c r="T53" i="384"/>
  <c r="AH53" i="384"/>
  <c r="T67" i="384"/>
  <c r="AA31" i="384"/>
  <c r="AJ33" i="384"/>
  <c r="T34" i="384"/>
  <c r="AG34" i="384"/>
  <c r="S37" i="384"/>
  <c r="AF37" i="384"/>
  <c r="Z39" i="384"/>
  <c r="AL41" i="384"/>
  <c r="T42" i="384"/>
  <c r="AF42" i="384"/>
  <c r="AC44" i="384"/>
  <c r="AL44" i="384"/>
  <c r="AG45" i="384"/>
  <c r="AG47" i="384"/>
  <c r="T48" i="384"/>
  <c r="AN49" i="384"/>
  <c r="X50" i="384"/>
  <c r="AG51" i="384"/>
  <c r="AG52" i="384"/>
  <c r="AA53" i="384"/>
  <c r="AC54" i="384"/>
  <c r="AM54" i="384"/>
  <c r="AE57" i="384"/>
  <c r="AA59" i="384"/>
  <c r="AA60" i="384"/>
  <c r="AF62" i="384"/>
  <c r="AN62" i="384"/>
  <c r="AE73" i="384"/>
  <c r="AA74" i="384"/>
  <c r="AC64" i="384"/>
  <c r="AM64" i="384"/>
  <c r="AL66" i="384"/>
  <c r="AG67" i="384"/>
  <c r="M68" i="384"/>
  <c r="AL69" i="384"/>
  <c r="T70" i="384"/>
  <c r="V67" i="384"/>
  <c r="AH34" i="384"/>
  <c r="AG37" i="384"/>
  <c r="AA39" i="384"/>
  <c r="AL39" i="384"/>
  <c r="AM41" i="384"/>
  <c r="AG42" i="384"/>
  <c r="AM44" i="384"/>
  <c r="X45" i="384"/>
  <c r="AH45" i="384"/>
  <c r="AE49" i="384"/>
  <c r="M50" i="384"/>
  <c r="Y50" i="384"/>
  <c r="X51" i="384"/>
  <c r="AN53" i="384"/>
  <c r="AN54" i="384"/>
  <c r="AH56" i="384"/>
  <c r="Q57" i="384"/>
  <c r="AF57" i="384"/>
  <c r="AN58" i="384"/>
  <c r="Q61" i="384"/>
  <c r="AG62" i="384"/>
  <c r="AF73" i="384"/>
  <c r="AN64" i="384"/>
  <c r="AF65" i="384"/>
  <c r="X67" i="384"/>
  <c r="AH67" i="384"/>
  <c r="AM69" i="384"/>
  <c r="AJ53" i="384"/>
  <c r="AL33" i="384"/>
  <c r="AM39" i="384"/>
  <c r="AN41" i="384"/>
  <c r="AE44" i="384"/>
  <c r="AN44" i="384"/>
  <c r="Z45" i="384"/>
  <c r="AH49" i="384"/>
  <c r="Z51" i="384"/>
  <c r="AA52" i="384"/>
  <c r="AE54" i="384"/>
  <c r="AG57" i="384"/>
  <c r="AC59" i="384"/>
  <c r="AH62" i="384"/>
  <c r="AG73" i="384"/>
  <c r="AE64" i="384"/>
  <c r="AG65" i="384"/>
  <c r="Y67" i="384"/>
  <c r="AN69" i="384"/>
  <c r="AM33" i="384"/>
  <c r="AJ34" i="384"/>
  <c r="AN39" i="384"/>
  <c r="AF44" i="384"/>
  <c r="AF54" i="384"/>
  <c r="X73" i="384"/>
  <c r="AF74" i="384"/>
  <c r="V64" i="384"/>
  <c r="AF64" i="384"/>
  <c r="AF31" i="384"/>
  <c r="AA37" i="384"/>
  <c r="AE39" i="384"/>
  <c r="Z42" i="384"/>
  <c r="AJ42" i="384"/>
  <c r="AM47" i="384"/>
  <c r="AE50" i="384"/>
  <c r="AN50" i="384"/>
  <c r="AM51" i="384"/>
  <c r="AG53" i="384"/>
  <c r="V60" i="384"/>
  <c r="AG60" i="384"/>
  <c r="AG74" i="384"/>
  <c r="Q65" i="384"/>
  <c r="Q67" i="384"/>
  <c r="AA68" i="384"/>
  <c r="S72" i="384"/>
  <c r="R74" i="384"/>
  <c r="S74" i="384"/>
  <c r="T74" i="384"/>
  <c r="X62" i="384"/>
  <c r="V73" i="384"/>
  <c r="Y52" i="384"/>
  <c r="S58" i="384"/>
  <c r="Y62" i="384"/>
  <c r="Z56" i="384"/>
  <c r="M57" i="384"/>
  <c r="O56" i="384"/>
  <c r="V51" i="384"/>
  <c r="V52" i="384"/>
  <c r="M56" i="384"/>
  <c r="Y51" i="384"/>
  <c r="Q52" i="384"/>
  <c r="Z52" i="384"/>
  <c r="V53" i="384"/>
  <c r="X60" i="384"/>
  <c r="Z62" i="384"/>
  <c r="R52" i="384"/>
  <c r="R56" i="384"/>
  <c r="Y61" i="384"/>
  <c r="S52" i="384"/>
  <c r="X53" i="384"/>
  <c r="S56" i="384"/>
  <c r="T62" i="384"/>
  <c r="T52" i="384"/>
  <c r="Y53" i="384"/>
  <c r="R57" i="384"/>
  <c r="M58" i="384"/>
  <c r="V31" i="384"/>
  <c r="Q32" i="384"/>
  <c r="Z32" i="384"/>
  <c r="Y34" i="384"/>
  <c r="O35" i="384"/>
  <c r="Y37" i="384"/>
  <c r="S42" i="384"/>
  <c r="S43" i="384"/>
  <c r="R45" i="384"/>
  <c r="S48" i="384"/>
  <c r="O31" i="384"/>
  <c r="R34" i="384"/>
  <c r="T32" i="384"/>
  <c r="S34" i="384"/>
  <c r="M43" i="384"/>
  <c r="V47" i="384"/>
  <c r="V48" i="384"/>
  <c r="Q50" i="384"/>
  <c r="Z50" i="384"/>
  <c r="Q31" i="384"/>
  <c r="R50" i="384"/>
  <c r="V32" i="384"/>
  <c r="T33" i="384"/>
  <c r="M34" i="384"/>
  <c r="Y42" i="384"/>
  <c r="O43" i="384"/>
  <c r="Y45" i="384"/>
  <c r="X47" i="384"/>
  <c r="Y48" i="384"/>
  <c r="Q48" i="384"/>
  <c r="Y32" i="384"/>
  <c r="X34" i="384"/>
  <c r="M37" i="384"/>
  <c r="X37" i="384"/>
  <c r="R43" i="384"/>
  <c r="Q45" i="384"/>
  <c r="R48" i="384"/>
  <c r="S41" i="384"/>
  <c r="R41" i="384"/>
  <c r="Q41" i="384"/>
  <c r="AJ30" i="384"/>
  <c r="Z33" i="384"/>
  <c r="X33" i="384"/>
  <c r="R54" i="384"/>
  <c r="S54" i="384"/>
  <c r="Q54" i="384"/>
  <c r="O54" i="384"/>
  <c r="V57" i="384"/>
  <c r="T57" i="384"/>
  <c r="Z57" i="384"/>
  <c r="Y57" i="384"/>
  <c r="X57" i="384"/>
  <c r="AC58" i="384"/>
  <c r="R59" i="384"/>
  <c r="Q59" i="384"/>
  <c r="S59" i="384"/>
  <c r="O59" i="384"/>
  <c r="O60" i="384"/>
  <c r="M60" i="384"/>
  <c r="S60" i="384"/>
  <c r="AN68" i="384"/>
  <c r="AM68" i="384"/>
  <c r="AL68" i="384"/>
  <c r="AJ68" i="384"/>
  <c r="AJ31" i="384"/>
  <c r="AH31" i="384"/>
  <c r="AL31" i="384"/>
  <c r="AF32" i="384"/>
  <c r="AE32" i="384"/>
  <c r="AC32" i="384"/>
  <c r="Y35" i="384"/>
  <c r="X35" i="384"/>
  <c r="V35" i="384"/>
  <c r="AN35" i="384"/>
  <c r="AM35" i="384"/>
  <c r="AL35" i="384"/>
  <c r="Y43" i="384"/>
  <c r="X43" i="384"/>
  <c r="V43" i="384"/>
  <c r="AN43" i="384"/>
  <c r="AM43" i="384"/>
  <c r="AL43" i="384"/>
  <c r="T44" i="384"/>
  <c r="Z44" i="384"/>
  <c r="Y44" i="384"/>
  <c r="AN48" i="384"/>
  <c r="AM48" i="384"/>
  <c r="AL48" i="384"/>
  <c r="AG56" i="384"/>
  <c r="AF56" i="384"/>
  <c r="AE56" i="384"/>
  <c r="AM60" i="384"/>
  <c r="AJ60" i="384"/>
  <c r="AN60" i="384"/>
  <c r="AL60" i="384"/>
  <c r="Z66" i="384"/>
  <c r="Y66" i="384"/>
  <c r="X66" i="384"/>
  <c r="V66" i="384"/>
  <c r="R30" i="384"/>
  <c r="Q30" i="384"/>
  <c r="O30" i="384"/>
  <c r="AL30" i="384"/>
  <c r="AM31" i="384"/>
  <c r="AJ35" i="384"/>
  <c r="R38" i="384"/>
  <c r="Q38" i="384"/>
  <c r="O38" i="384"/>
  <c r="AG38" i="384"/>
  <c r="AF38" i="384"/>
  <c r="AE38" i="384"/>
  <c r="M39" i="384"/>
  <c r="S39" i="384"/>
  <c r="R39" i="384"/>
  <c r="Z41" i="384"/>
  <c r="Y41" i="384"/>
  <c r="X41" i="384"/>
  <c r="AJ43" i="384"/>
  <c r="V44" i="384"/>
  <c r="M47" i="384"/>
  <c r="S47" i="384"/>
  <c r="R47" i="384"/>
  <c r="AJ48" i="384"/>
  <c r="Z49" i="384"/>
  <c r="Y49" i="384"/>
  <c r="X49" i="384"/>
  <c r="O53" i="384"/>
  <c r="S53" i="384"/>
  <c r="R53" i="384"/>
  <c r="AC56" i="384"/>
  <c r="Q60" i="384"/>
  <c r="Z30" i="384"/>
  <c r="Y30" i="384"/>
  <c r="Z38" i="384"/>
  <c r="Y38" i="384"/>
  <c r="X38" i="384"/>
  <c r="S44" i="384"/>
  <c r="R44" i="384"/>
  <c r="Q44" i="384"/>
  <c r="AJ52" i="384"/>
  <c r="AN52" i="384"/>
  <c r="AM52" i="384"/>
  <c r="AL52" i="384"/>
  <c r="Y72" i="384"/>
  <c r="X72" i="384"/>
  <c r="V72" i="384"/>
  <c r="Z72" i="384"/>
  <c r="AG58" i="384"/>
  <c r="AE58" i="384"/>
  <c r="AA58" i="384"/>
  <c r="AG30" i="384"/>
  <c r="AE30" i="384"/>
  <c r="AN31" i="384"/>
  <c r="AG32" i="384"/>
  <c r="S33" i="384"/>
  <c r="R33" i="384"/>
  <c r="Y33" i="384"/>
  <c r="Z35" i="384"/>
  <c r="AC38" i="384"/>
  <c r="O39" i="384"/>
  <c r="V41" i="384"/>
  <c r="Z43" i="384"/>
  <c r="O47" i="384"/>
  <c r="V49" i="384"/>
  <c r="Z54" i="384"/>
  <c r="Y54" i="384"/>
  <c r="X54" i="384"/>
  <c r="R60" i="384"/>
  <c r="M62" i="384"/>
  <c r="S62" i="384"/>
  <c r="R62" i="384"/>
  <c r="Q62" i="384"/>
  <c r="O62" i="384"/>
  <c r="AN72" i="384"/>
  <c r="AM72" i="384"/>
  <c r="AL72" i="384"/>
  <c r="AH72" i="384"/>
  <c r="AG70" i="384"/>
  <c r="AF70" i="384"/>
  <c r="AE70" i="384"/>
  <c r="AC70" i="384"/>
  <c r="AA70" i="384"/>
  <c r="V30" i="384"/>
  <c r="O44" i="384"/>
  <c r="S30" i="384"/>
  <c r="O33" i="384"/>
  <c r="AA33" i="384"/>
  <c r="AF33" i="384"/>
  <c r="S38" i="384"/>
  <c r="X44" i="384"/>
  <c r="M51" i="384"/>
  <c r="S51" i="384"/>
  <c r="R51" i="384"/>
  <c r="Q53" i="384"/>
  <c r="V54" i="384"/>
  <c r="R61" i="384"/>
  <c r="O61" i="384"/>
  <c r="M61" i="384"/>
  <c r="AF61" i="384"/>
  <c r="AE61" i="384"/>
  <c r="AG61" i="384"/>
  <c r="AM74" i="384"/>
  <c r="AL74" i="384"/>
  <c r="AJ74" i="384"/>
  <c r="AN74" i="384"/>
  <c r="S49" i="384"/>
  <c r="R49" i="384"/>
  <c r="Q49" i="384"/>
  <c r="AH30" i="384"/>
  <c r="AM30" i="384"/>
  <c r="O41" i="384"/>
  <c r="O49" i="384"/>
  <c r="T30" i="384"/>
  <c r="M31" i="384"/>
  <c r="R31" i="384"/>
  <c r="O32" i="384"/>
  <c r="M32" i="384"/>
  <c r="AN32" i="384"/>
  <c r="AM32" i="384"/>
  <c r="AC33" i="384"/>
  <c r="AG35" i="384"/>
  <c r="AF35" i="384"/>
  <c r="AE35" i="384"/>
  <c r="AM37" i="384"/>
  <c r="AL37" i="384"/>
  <c r="AJ37" i="384"/>
  <c r="T38" i="384"/>
  <c r="AH38" i="384"/>
  <c r="AN38" i="384"/>
  <c r="AM38" i="384"/>
  <c r="Q39" i="384"/>
  <c r="M41" i="384"/>
  <c r="AA41" i="384"/>
  <c r="AG41" i="384"/>
  <c r="AF41" i="384"/>
  <c r="AG43" i="384"/>
  <c r="AF43" i="384"/>
  <c r="AE43" i="384"/>
  <c r="M44" i="384"/>
  <c r="AM45" i="384"/>
  <c r="AL45" i="384"/>
  <c r="AJ45" i="384"/>
  <c r="Q47" i="384"/>
  <c r="AF48" i="384"/>
  <c r="AE48" i="384"/>
  <c r="AC48" i="384"/>
  <c r="M49" i="384"/>
  <c r="AA49" i="384"/>
  <c r="AG49" i="384"/>
  <c r="AF49" i="384"/>
  <c r="O51" i="384"/>
  <c r="AH52" i="384"/>
  <c r="Y58" i="384"/>
  <c r="V58" i="384"/>
  <c r="Z58" i="384"/>
  <c r="X58" i="384"/>
  <c r="AJ59" i="384"/>
  <c r="AH59" i="384"/>
  <c r="AN59" i="384"/>
  <c r="AM59" i="384"/>
  <c r="AL59" i="384"/>
  <c r="AC61" i="384"/>
  <c r="T72" i="384"/>
  <c r="Z69" i="384"/>
  <c r="Y69" i="384"/>
  <c r="X69" i="384"/>
  <c r="T69" i="384"/>
  <c r="AN70" i="384"/>
  <c r="AM70" i="384"/>
  <c r="AL70" i="384"/>
  <c r="AH70" i="384"/>
  <c r="AA34" i="384"/>
  <c r="T37" i="384"/>
  <c r="AH39" i="384"/>
  <c r="AA42" i="384"/>
  <c r="T45" i="384"/>
  <c r="AH47" i="384"/>
  <c r="M48" i="384"/>
  <c r="AA50" i="384"/>
  <c r="AH51" i="384"/>
  <c r="M52" i="384"/>
  <c r="Y56" i="384"/>
  <c r="X56" i="384"/>
  <c r="AM58" i="384"/>
  <c r="AL58" i="384"/>
  <c r="Z61" i="384"/>
  <c r="X61" i="384"/>
  <c r="S73" i="384"/>
  <c r="R73" i="384"/>
  <c r="Q73" i="384"/>
  <c r="M73" i="384"/>
  <c r="AG66" i="384"/>
  <c r="AF66" i="384"/>
  <c r="AE66" i="384"/>
  <c r="AA66" i="384"/>
  <c r="AJ54" i="384"/>
  <c r="V56" i="384"/>
  <c r="AJ58" i="384"/>
  <c r="V61" i="384"/>
  <c r="AH61" i="384"/>
  <c r="AN61" i="384"/>
  <c r="AM61" i="384"/>
  <c r="AG72" i="384"/>
  <c r="AF72" i="384"/>
  <c r="AE72" i="384"/>
  <c r="O73" i="384"/>
  <c r="AC66" i="384"/>
  <c r="S69" i="384"/>
  <c r="R69" i="384"/>
  <c r="Q69" i="384"/>
  <c r="O69" i="384"/>
  <c r="AC53" i="384"/>
  <c r="AL53" i="384"/>
  <c r="O57" i="384"/>
  <c r="T59" i="384"/>
  <c r="Z59" i="384"/>
  <c r="Y59" i="384"/>
  <c r="AJ61" i="384"/>
  <c r="AC72" i="384"/>
  <c r="S64" i="384"/>
  <c r="R64" i="384"/>
  <c r="Q64" i="384"/>
  <c r="M64" i="384"/>
  <c r="AN65" i="384"/>
  <c r="S66" i="384"/>
  <c r="AG68" i="384"/>
  <c r="Z70" i="384"/>
  <c r="Y73" i="384"/>
  <c r="Y64" i="384"/>
  <c r="AJ65" i="384"/>
  <c r="O66" i="384"/>
  <c r="AM66" i="384"/>
  <c r="R67" i="384"/>
  <c r="AC68" i="384"/>
  <c r="AF69" i="384"/>
  <c r="V70" i="384"/>
  <c r="AJ57" i="384"/>
  <c r="O58" i="384"/>
  <c r="AC60" i="384"/>
  <c r="AA62" i="384"/>
  <c r="O72" i="384"/>
  <c r="Z73" i="384"/>
  <c r="AH73" i="384"/>
  <c r="M74" i="384"/>
  <c r="AC74" i="384"/>
  <c r="Z64" i="384"/>
  <c r="AH64" i="384"/>
  <c r="M65" i="384"/>
  <c r="AC65" i="384"/>
  <c r="AN66" i="384"/>
  <c r="S67" i="384"/>
  <c r="AA67" i="384"/>
  <c r="V68" i="384"/>
  <c r="AG69" i="384"/>
  <c r="O70" i="384"/>
  <c r="AL65" i="384"/>
  <c r="Q66" i="384"/>
  <c r="AE68" i="384"/>
  <c r="X70" i="384"/>
  <c r="Z83" i="383"/>
  <c r="AA83" i="383"/>
  <c r="Q83" i="383"/>
  <c r="S83" i="383"/>
  <c r="T83" i="383"/>
  <c r="AG83" i="383"/>
  <c r="AH83" i="383"/>
  <c r="Y83" i="383"/>
  <c r="AJ83" i="383"/>
  <c r="M83" i="383"/>
  <c r="AC83" i="383"/>
  <c r="V83" i="383"/>
  <c r="AL83" i="383"/>
  <c r="AE83" i="383"/>
  <c r="AM83" i="383"/>
  <c r="AL78" i="383"/>
  <c r="AM78" i="383"/>
  <c r="AJ81" i="383"/>
  <c r="T81" i="383"/>
  <c r="AL81" i="383"/>
  <c r="Q84" i="383"/>
  <c r="AL82" i="383"/>
  <c r="Q82" i="383"/>
  <c r="AC84" i="383"/>
  <c r="M81" i="383"/>
  <c r="R84" i="383"/>
  <c r="AA82" i="383"/>
  <c r="V82" i="383"/>
  <c r="AM82" i="383"/>
  <c r="AF84" i="383"/>
  <c r="AE82" i="383"/>
  <c r="AN82" i="383"/>
  <c r="AG84" i="383"/>
  <c r="X82" i="383"/>
  <c r="AF82" i="383"/>
  <c r="M84" i="383"/>
  <c r="Y84" i="383"/>
  <c r="AH84" i="383"/>
  <c r="AC82" i="383"/>
  <c r="Y82" i="383"/>
  <c r="Z84" i="383"/>
  <c r="O82" i="383"/>
  <c r="Z82" i="383"/>
  <c r="AH82" i="383"/>
  <c r="AA84" i="383"/>
  <c r="AA77" i="383"/>
  <c r="S81" i="383"/>
  <c r="AA81" i="383"/>
  <c r="AC81" i="383"/>
  <c r="AE78" i="383"/>
  <c r="V81" i="383"/>
  <c r="T84" i="383"/>
  <c r="AJ84" i="383"/>
  <c r="AG78" i="383"/>
  <c r="O81" i="383"/>
  <c r="AE81" i="383"/>
  <c r="AM81" i="383"/>
  <c r="R82" i="383"/>
  <c r="AH78" i="383"/>
  <c r="X81" i="383"/>
  <c r="AF81" i="383"/>
  <c r="AN81" i="383"/>
  <c r="S82" i="383"/>
  <c r="V84" i="383"/>
  <c r="AL84" i="383"/>
  <c r="Q81" i="383"/>
  <c r="Y81" i="383"/>
  <c r="AM84" i="383"/>
  <c r="Y77" i="383"/>
  <c r="T78" i="383"/>
  <c r="AA79" i="383"/>
  <c r="S77" i="383"/>
  <c r="V77" i="383"/>
  <c r="T77" i="383"/>
  <c r="Q79" i="383"/>
  <c r="AC79" i="383"/>
  <c r="R79" i="383"/>
  <c r="AG79" i="383"/>
  <c r="AH79" i="383"/>
  <c r="Y79" i="383"/>
  <c r="M79" i="383"/>
  <c r="Z79" i="383"/>
  <c r="V78" i="383"/>
  <c r="Y78" i="383"/>
  <c r="Z78" i="383"/>
  <c r="AJ77" i="383"/>
  <c r="O78" i="383"/>
  <c r="M77" i="383"/>
  <c r="AC77" i="383"/>
  <c r="AF78" i="383"/>
  <c r="AN78" i="383"/>
  <c r="S79" i="383"/>
  <c r="AL77" i="383"/>
  <c r="Q78" i="383"/>
  <c r="T79" i="383"/>
  <c r="AJ79" i="383"/>
  <c r="O77" i="383"/>
  <c r="AE77" i="383"/>
  <c r="AM77" i="383"/>
  <c r="R78" i="383"/>
  <c r="X77" i="383"/>
  <c r="AF77" i="383"/>
  <c r="AN77" i="383"/>
  <c r="S78" i="383"/>
  <c r="AA78" i="383"/>
  <c r="V79" i="383"/>
  <c r="AL79" i="383"/>
  <c r="Q77" i="383"/>
  <c r="AE79" i="383"/>
  <c r="AM79" i="383"/>
  <c r="S74" i="383"/>
  <c r="AJ68" i="383"/>
  <c r="AL68" i="383"/>
  <c r="AM68" i="383"/>
  <c r="AN68" i="383"/>
  <c r="M69" i="383"/>
  <c r="AA69" i="383"/>
  <c r="T70" i="383"/>
  <c r="AE69" i="383"/>
  <c r="Z70" i="383"/>
  <c r="M68" i="383"/>
  <c r="Y69" i="383"/>
  <c r="M74" i="383"/>
  <c r="AC68" i="383"/>
  <c r="AN69" i="383"/>
  <c r="AA70" i="383"/>
  <c r="AF69" i="383"/>
  <c r="Q70" i="383"/>
  <c r="AG70" i="383"/>
  <c r="AG69" i="383"/>
  <c r="AH69" i="383"/>
  <c r="AM74" i="383"/>
  <c r="M75" i="383"/>
  <c r="X69" i="383"/>
  <c r="AN74" i="383"/>
  <c r="Z69" i="383"/>
  <c r="AL73" i="383"/>
  <c r="Q75" i="383"/>
  <c r="AE68" i="383"/>
  <c r="AH70" i="383"/>
  <c r="AM73" i="383"/>
  <c r="R75" i="383"/>
  <c r="AN73" i="383"/>
  <c r="AM69" i="383"/>
  <c r="Y70" i="383"/>
  <c r="R70" i="383"/>
  <c r="S70" i="383"/>
  <c r="M70" i="383"/>
  <c r="O69" i="383"/>
  <c r="Q69" i="383"/>
  <c r="R69" i="383"/>
  <c r="T68" i="383"/>
  <c r="V68" i="383"/>
  <c r="AC73" i="383"/>
  <c r="Y75" i="383"/>
  <c r="O68" i="383"/>
  <c r="AJ70" i="383"/>
  <c r="AC74" i="383"/>
  <c r="Z75" i="383"/>
  <c r="X68" i="383"/>
  <c r="AF68" i="383"/>
  <c r="AC70" i="383"/>
  <c r="M73" i="383"/>
  <c r="AH73" i="383"/>
  <c r="Q68" i="383"/>
  <c r="Y68" i="383"/>
  <c r="AG68" i="383"/>
  <c r="T69" i="383"/>
  <c r="AJ69" i="383"/>
  <c r="V70" i="383"/>
  <c r="AL70" i="383"/>
  <c r="AE74" i="383"/>
  <c r="R68" i="383"/>
  <c r="AE70" i="383"/>
  <c r="AM70" i="383"/>
  <c r="R74" i="383"/>
  <c r="AA75" i="383"/>
  <c r="AC75" i="383"/>
  <c r="X74" i="383"/>
  <c r="AF74" i="383"/>
  <c r="S75" i="383"/>
  <c r="O74" i="383"/>
  <c r="Y74" i="383"/>
  <c r="AG74" i="383"/>
  <c r="AG75" i="383"/>
  <c r="Z74" i="383"/>
  <c r="AH75" i="383"/>
  <c r="T73" i="383"/>
  <c r="O73" i="383"/>
  <c r="AE73" i="383"/>
  <c r="AH74" i="383"/>
  <c r="T75" i="383"/>
  <c r="AJ75" i="383"/>
  <c r="X73" i="383"/>
  <c r="AF73" i="383"/>
  <c r="V73" i="383"/>
  <c r="Q73" i="383"/>
  <c r="Y73" i="383"/>
  <c r="AG73" i="383"/>
  <c r="T74" i="383"/>
  <c r="AJ74" i="383"/>
  <c r="V75" i="383"/>
  <c r="AL75" i="383"/>
  <c r="R73" i="383"/>
  <c r="AE75" i="383"/>
  <c r="AM75" i="383"/>
  <c r="S51" i="383"/>
  <c r="AA53" i="383"/>
  <c r="AM39" i="383"/>
  <c r="T55" i="383"/>
  <c r="AN39" i="383"/>
  <c r="AA57" i="383"/>
  <c r="Y38" i="383"/>
  <c r="Y65" i="383"/>
  <c r="AE50" i="383"/>
  <c r="AJ59" i="383"/>
  <c r="AE63" i="383"/>
  <c r="V57" i="383"/>
  <c r="AJ39" i="383"/>
  <c r="Z40" i="383"/>
  <c r="X44" i="383"/>
  <c r="Q46" i="383"/>
  <c r="Z57" i="383"/>
  <c r="AJ37" i="383"/>
  <c r="AN42" i="383"/>
  <c r="AG51" i="383"/>
  <c r="R64" i="383"/>
  <c r="O65" i="383"/>
  <c r="AC51" i="383"/>
  <c r="M44" i="383"/>
  <c r="X55" i="383"/>
  <c r="Y55" i="383"/>
  <c r="Q65" i="383"/>
  <c r="AL33" i="383"/>
  <c r="AL42" i="383"/>
  <c r="V37" i="383"/>
  <c r="O58" i="383"/>
  <c r="O31" i="383"/>
  <c r="AJ47" i="383"/>
  <c r="AL61" i="383"/>
  <c r="T32" i="383"/>
  <c r="V33" i="383"/>
  <c r="AN33" i="383"/>
  <c r="AA38" i="383"/>
  <c r="X42" i="383"/>
  <c r="AF44" i="383"/>
  <c r="R46" i="383"/>
  <c r="V50" i="383"/>
  <c r="AF52" i="383"/>
  <c r="AG55" i="383"/>
  <c r="O57" i="383"/>
  <c r="Y61" i="383"/>
  <c r="AG63" i="383"/>
  <c r="X37" i="383"/>
  <c r="AC53" i="383"/>
  <c r="AC56" i="383"/>
  <c r="Z61" i="383"/>
  <c r="R63" i="383"/>
  <c r="R65" i="383"/>
  <c r="X33" i="383"/>
  <c r="Y37" i="383"/>
  <c r="AC39" i="383"/>
  <c r="Q44" i="383"/>
  <c r="Y50" i="383"/>
  <c r="AL50" i="383"/>
  <c r="AA51" i="383"/>
  <c r="V55" i="383"/>
  <c r="Q60" i="383"/>
  <c r="AM60" i="383"/>
  <c r="S65" i="383"/>
  <c r="AM31" i="383"/>
  <c r="Q35" i="383"/>
  <c r="Z37" i="383"/>
  <c r="Q38" i="383"/>
  <c r="X47" i="383"/>
  <c r="S48" i="383"/>
  <c r="Z50" i="383"/>
  <c r="AM50" i="383"/>
  <c r="T52" i="383"/>
  <c r="AG53" i="383"/>
  <c r="M56" i="383"/>
  <c r="AE56" i="383"/>
  <c r="T57" i="383"/>
  <c r="AC58" i="383"/>
  <c r="S60" i="383"/>
  <c r="AJ64" i="383"/>
  <c r="AM66" i="383"/>
  <c r="S35" i="383"/>
  <c r="S38" i="383"/>
  <c r="Q41" i="383"/>
  <c r="M46" i="383"/>
  <c r="AA50" i="383"/>
  <c r="AN50" i="383"/>
  <c r="AF56" i="383"/>
  <c r="AA63" i="383"/>
  <c r="R66" i="383"/>
  <c r="AN66" i="383"/>
  <c r="AG72" i="383"/>
  <c r="T42" i="383"/>
  <c r="AH72" i="383"/>
  <c r="AH30" i="383"/>
  <c r="AA31" i="383"/>
  <c r="AH46" i="383"/>
  <c r="AJ36" i="383"/>
  <c r="Q31" i="383"/>
  <c r="R32" i="383"/>
  <c r="AL37" i="383"/>
  <c r="AE39" i="383"/>
  <c r="Z44" i="383"/>
  <c r="AM46" i="383"/>
  <c r="AC47" i="383"/>
  <c r="AN47" i="383"/>
  <c r="T50" i="383"/>
  <c r="R58" i="383"/>
  <c r="AE58" i="383"/>
  <c r="R59" i="383"/>
  <c r="AL59" i="383"/>
  <c r="AL64" i="383"/>
  <c r="X66" i="383"/>
  <c r="AJ45" i="383"/>
  <c r="AL30" i="383"/>
  <c r="R31" i="383"/>
  <c r="AE31" i="383"/>
  <c r="T36" i="383"/>
  <c r="AN37" i="383"/>
  <c r="R40" i="383"/>
  <c r="Y41" i="383"/>
  <c r="AH42" i="383"/>
  <c r="O44" i="383"/>
  <c r="AL45" i="383"/>
  <c r="AN46" i="383"/>
  <c r="M48" i="383"/>
  <c r="AG56" i="383"/>
  <c r="S58" i="383"/>
  <c r="AF58" i="383"/>
  <c r="M60" i="383"/>
  <c r="Y60" i="383"/>
  <c r="X64" i="383"/>
  <c r="AM64" i="383"/>
  <c r="T65" i="383"/>
  <c r="Z66" i="383"/>
  <c r="AM30" i="383"/>
  <c r="S31" i="383"/>
  <c r="AG31" i="383"/>
  <c r="AA35" i="383"/>
  <c r="M38" i="383"/>
  <c r="T40" i="383"/>
  <c r="Z41" i="383"/>
  <c r="AF47" i="383"/>
  <c r="AG58" i="383"/>
  <c r="Z64" i="383"/>
  <c r="AN64" i="383"/>
  <c r="AJ30" i="383"/>
  <c r="AJ42" i="383"/>
  <c r="AG47" i="383"/>
  <c r="O48" i="383"/>
  <c r="AF50" i="383"/>
  <c r="Q51" i="383"/>
  <c r="AH55" i="383"/>
  <c r="AM57" i="383"/>
  <c r="AH58" i="383"/>
  <c r="O60" i="383"/>
  <c r="O66" i="383"/>
  <c r="AC31" i="383"/>
  <c r="V64" i="383"/>
  <c r="AH37" i="383"/>
  <c r="O38" i="383"/>
  <c r="AA39" i="383"/>
  <c r="AL39" i="383"/>
  <c r="V40" i="383"/>
  <c r="O41" i="383"/>
  <c r="V42" i="383"/>
  <c r="S44" i="383"/>
  <c r="AG44" i="383"/>
  <c r="O46" i="383"/>
  <c r="AF46" i="383"/>
  <c r="AH47" i="383"/>
  <c r="R51" i="383"/>
  <c r="AE51" i="383"/>
  <c r="AE53" i="383"/>
  <c r="X57" i="383"/>
  <c r="AN57" i="383"/>
  <c r="X61" i="383"/>
  <c r="AM61" i="383"/>
  <c r="AC63" i="383"/>
  <c r="Q64" i="383"/>
  <c r="AF72" i="383"/>
  <c r="Q63" i="383"/>
  <c r="V52" i="383"/>
  <c r="AJ55" i="383"/>
  <c r="O56" i="383"/>
  <c r="V63" i="383"/>
  <c r="AJ65" i="383"/>
  <c r="Y51" i="383"/>
  <c r="AM56" i="383"/>
  <c r="AE57" i="383"/>
  <c r="AN59" i="383"/>
  <c r="T60" i="383"/>
  <c r="S61" i="383"/>
  <c r="T64" i="383"/>
  <c r="S66" i="383"/>
  <c r="AJ72" i="383"/>
  <c r="V51" i="383"/>
  <c r="Z51" i="383"/>
  <c r="X52" i="383"/>
  <c r="AL55" i="383"/>
  <c r="Q56" i="383"/>
  <c r="AL58" i="383"/>
  <c r="T61" i="383"/>
  <c r="M63" i="383"/>
  <c r="AM65" i="383"/>
  <c r="T66" i="383"/>
  <c r="AH66" i="383"/>
  <c r="Z52" i="383"/>
  <c r="AM55" i="383"/>
  <c r="R56" i="383"/>
  <c r="AN65" i="383"/>
  <c r="AC72" i="383"/>
  <c r="AL72" i="383"/>
  <c r="AJ57" i="383"/>
  <c r="AH59" i="383"/>
  <c r="AH61" i="383"/>
  <c r="V66" i="383"/>
  <c r="AJ66" i="383"/>
  <c r="AN72" i="383"/>
  <c r="AE49" i="383"/>
  <c r="AF49" i="383"/>
  <c r="AA49" i="383"/>
  <c r="X31" i="383"/>
  <c r="M32" i="383"/>
  <c r="AA32" i="383"/>
  <c r="AE33" i="383"/>
  <c r="V35" i="383"/>
  <c r="AF35" i="383"/>
  <c r="AE37" i="383"/>
  <c r="AF39" i="383"/>
  <c r="AJ40" i="383"/>
  <c r="T41" i="383"/>
  <c r="AC41" i="383"/>
  <c r="O42" i="383"/>
  <c r="Y42" i="383"/>
  <c r="AA46" i="383"/>
  <c r="Y47" i="383"/>
  <c r="AF48" i="383"/>
  <c r="V49" i="383"/>
  <c r="Y31" i="383"/>
  <c r="AF33" i="383"/>
  <c r="AG35" i="383"/>
  <c r="AL36" i="383"/>
  <c r="AF37" i="383"/>
  <c r="X40" i="383"/>
  <c r="Q47" i="383"/>
  <c r="Z47" i="383"/>
  <c r="Z31" i="383"/>
  <c r="AH31" i="383"/>
  <c r="AG33" i="383"/>
  <c r="X35" i="383"/>
  <c r="AH35" i="383"/>
  <c r="AG37" i="383"/>
  <c r="T38" i="383"/>
  <c r="AH38" i="383"/>
  <c r="AL40" i="383"/>
  <c r="V41" i="383"/>
  <c r="AG41" i="383"/>
  <c r="Q42" i="383"/>
  <c r="T44" i="383"/>
  <c r="AE44" i="383"/>
  <c r="T45" i="383"/>
  <c r="AC46" i="383"/>
  <c r="AL46" i="383"/>
  <c r="R47" i="383"/>
  <c r="X49" i="383"/>
  <c r="AG49" i="383"/>
  <c r="Y35" i="383"/>
  <c r="S47" i="383"/>
  <c r="Y49" i="383"/>
  <c r="AC30" i="383"/>
  <c r="S32" i="383"/>
  <c r="AA33" i="383"/>
  <c r="R35" i="383"/>
  <c r="Z35" i="383"/>
  <c r="O37" i="383"/>
  <c r="S40" i="383"/>
  <c r="AA40" i="383"/>
  <c r="V45" i="383"/>
  <c r="AE46" i="383"/>
  <c r="T47" i="383"/>
  <c r="Z49" i="383"/>
  <c r="M30" i="383"/>
  <c r="AE30" i="383"/>
  <c r="AN31" i="383"/>
  <c r="AM33" i="383"/>
  <c r="M36" i="383"/>
  <c r="Q37" i="383"/>
  <c r="Z38" i="383"/>
  <c r="M39" i="383"/>
  <c r="Y44" i="383"/>
  <c r="Z45" i="383"/>
  <c r="M47" i="383"/>
  <c r="AC48" i="383"/>
  <c r="Q45" i="383"/>
  <c r="M45" i="383"/>
  <c r="V30" i="383"/>
  <c r="AJ32" i="383"/>
  <c r="O33" i="383"/>
  <c r="AC36" i="383"/>
  <c r="V39" i="383"/>
  <c r="AN41" i="383"/>
  <c r="AM41" i="383"/>
  <c r="O45" i="383"/>
  <c r="O49" i="383"/>
  <c r="AJ49" i="383"/>
  <c r="AH49" i="383"/>
  <c r="S53" i="383"/>
  <c r="R53" i="383"/>
  <c r="Q53" i="383"/>
  <c r="O53" i="383"/>
  <c r="AE64" i="383"/>
  <c r="AA64" i="383"/>
  <c r="AG64" i="383"/>
  <c r="AF64" i="383"/>
  <c r="O30" i="383"/>
  <c r="AC32" i="383"/>
  <c r="V36" i="383"/>
  <c r="AJ38" i="383"/>
  <c r="O39" i="383"/>
  <c r="AJ41" i="383"/>
  <c r="AC42" i="383"/>
  <c r="AL44" i="383"/>
  <c r="AH44" i="383"/>
  <c r="AA59" i="383"/>
  <c r="AE59" i="383"/>
  <c r="AG59" i="383"/>
  <c r="AF59" i="383"/>
  <c r="AJ63" i="383"/>
  <c r="AN63" i="383"/>
  <c r="AH63" i="383"/>
  <c r="AM63" i="383"/>
  <c r="AC64" i="383"/>
  <c r="X30" i="383"/>
  <c r="AF30" i="383"/>
  <c r="V32" i="383"/>
  <c r="AL32" i="383"/>
  <c r="Q33" i="383"/>
  <c r="Y33" i="383"/>
  <c r="AJ35" i="383"/>
  <c r="O36" i="383"/>
  <c r="AE36" i="383"/>
  <c r="AM36" i="383"/>
  <c r="R37" i="383"/>
  <c r="AC38" i="383"/>
  <c r="X39" i="383"/>
  <c r="AE40" i="383"/>
  <c r="AM40" i="383"/>
  <c r="R41" i="383"/>
  <c r="AJ44" i="383"/>
  <c r="R45" i="383"/>
  <c r="AG45" i="383"/>
  <c r="AF45" i="383"/>
  <c r="AC45" i="383"/>
  <c r="AM45" i="383"/>
  <c r="T46" i="383"/>
  <c r="X46" i="383"/>
  <c r="Z48" i="383"/>
  <c r="Y48" i="383"/>
  <c r="V48" i="383"/>
  <c r="AH48" i="383"/>
  <c r="AM48" i="383"/>
  <c r="AL48" i="383"/>
  <c r="AL49" i="383"/>
  <c r="T53" i="383"/>
  <c r="X53" i="383"/>
  <c r="Z53" i="383"/>
  <c r="Y53" i="383"/>
  <c r="AC59" i="383"/>
  <c r="AG61" i="383"/>
  <c r="AC61" i="383"/>
  <c r="AF61" i="383"/>
  <c r="AE61" i="383"/>
  <c r="Q30" i="383"/>
  <c r="Y30" i="383"/>
  <c r="AG30" i="383"/>
  <c r="T31" i="383"/>
  <c r="AJ31" i="383"/>
  <c r="O32" i="383"/>
  <c r="AE32" i="383"/>
  <c r="AM32" i="383"/>
  <c r="R33" i="383"/>
  <c r="Z33" i="383"/>
  <c r="AH33" i="383"/>
  <c r="M35" i="383"/>
  <c r="AC35" i="383"/>
  <c r="X36" i="383"/>
  <c r="AF36" i="383"/>
  <c r="AN36" i="383"/>
  <c r="S37" i="383"/>
  <c r="AA37" i="383"/>
  <c r="V38" i="383"/>
  <c r="AL38" i="383"/>
  <c r="Q39" i="383"/>
  <c r="Y39" i="383"/>
  <c r="O40" i="383"/>
  <c r="AF40" i="383"/>
  <c r="AN40" i="383"/>
  <c r="S41" i="383"/>
  <c r="AF41" i="383"/>
  <c r="AE41" i="383"/>
  <c r="AL41" i="383"/>
  <c r="AE42" i="383"/>
  <c r="AA44" i="383"/>
  <c r="S45" i="383"/>
  <c r="V46" i="383"/>
  <c r="AJ48" i="383"/>
  <c r="AM49" i="383"/>
  <c r="AL51" i="383"/>
  <c r="AN51" i="383"/>
  <c r="AM51" i="383"/>
  <c r="AJ51" i="383"/>
  <c r="V53" i="383"/>
  <c r="AL63" i="383"/>
  <c r="AC66" i="383"/>
  <c r="AG66" i="383"/>
  <c r="AF66" i="383"/>
  <c r="AE66" i="383"/>
  <c r="R30" i="383"/>
  <c r="Z30" i="383"/>
  <c r="X32" i="383"/>
  <c r="AF32" i="383"/>
  <c r="AN32" i="383"/>
  <c r="S33" i="383"/>
  <c r="AL35" i="383"/>
  <c r="Q36" i="383"/>
  <c r="Y36" i="383"/>
  <c r="AG36" i="383"/>
  <c r="AE38" i="383"/>
  <c r="AM38" i="383"/>
  <c r="R39" i="383"/>
  <c r="AG40" i="383"/>
  <c r="AF42" i="383"/>
  <c r="AM44" i="383"/>
  <c r="AE45" i="383"/>
  <c r="X48" i="383"/>
  <c r="AN49" i="383"/>
  <c r="AN52" i="383"/>
  <c r="AM52" i="383"/>
  <c r="AL52" i="383"/>
  <c r="AJ52" i="383"/>
  <c r="Z56" i="383"/>
  <c r="V56" i="383"/>
  <c r="Y56" i="383"/>
  <c r="X56" i="383"/>
  <c r="X58" i="383"/>
  <c r="T58" i="383"/>
  <c r="Z58" i="383"/>
  <c r="Y58" i="383"/>
  <c r="V58" i="383"/>
  <c r="M49" i="383"/>
  <c r="R49" i="383"/>
  <c r="Q49" i="383"/>
  <c r="Q52" i="383"/>
  <c r="S52" i="383"/>
  <c r="R52" i="383"/>
  <c r="O55" i="383"/>
  <c r="S55" i="383"/>
  <c r="R55" i="383"/>
  <c r="Q55" i="383"/>
  <c r="Z59" i="383"/>
  <c r="Y59" i="383"/>
  <c r="X59" i="383"/>
  <c r="V59" i="383"/>
  <c r="AA65" i="383"/>
  <c r="AG65" i="383"/>
  <c r="AF65" i="383"/>
  <c r="AE65" i="383"/>
  <c r="AC65" i="383"/>
  <c r="Y32" i="383"/>
  <c r="AM35" i="383"/>
  <c r="R36" i="383"/>
  <c r="AF38" i="383"/>
  <c r="Q40" i="383"/>
  <c r="AG42" i="383"/>
  <c r="AN44" i="383"/>
  <c r="AH45" i="383"/>
  <c r="Y46" i="383"/>
  <c r="AN48" i="383"/>
  <c r="M50" i="383"/>
  <c r="S50" i="383"/>
  <c r="R50" i="383"/>
  <c r="Q50" i="383"/>
  <c r="T39" i="383"/>
  <c r="S42" i="383"/>
  <c r="R42" i="383"/>
  <c r="AG48" i="383"/>
  <c r="AE48" i="383"/>
  <c r="M52" i="383"/>
  <c r="M55" i="383"/>
  <c r="T59" i="383"/>
  <c r="AA60" i="383"/>
  <c r="AG60" i="383"/>
  <c r="AF60" i="383"/>
  <c r="AE60" i="383"/>
  <c r="AA47" i="383"/>
  <c r="AG50" i="383"/>
  <c r="T51" i="383"/>
  <c r="M57" i="383"/>
  <c r="Q57" i="383"/>
  <c r="AH57" i="383"/>
  <c r="M58" i="383"/>
  <c r="V60" i="383"/>
  <c r="Z60" i="383"/>
  <c r="AN61" i="383"/>
  <c r="S63" i="383"/>
  <c r="S72" i="383"/>
  <c r="R72" i="383"/>
  <c r="Q72" i="383"/>
  <c r="O72" i="383"/>
  <c r="AH50" i="383"/>
  <c r="M51" i="383"/>
  <c r="AJ53" i="383"/>
  <c r="AN53" i="383"/>
  <c r="Q61" i="383"/>
  <c r="M61" i="383"/>
  <c r="T63" i="383"/>
  <c r="X63" i="383"/>
  <c r="AG52" i="383"/>
  <c r="AC52" i="383"/>
  <c r="AE55" i="383"/>
  <c r="AA55" i="383"/>
  <c r="AH56" i="383"/>
  <c r="AL56" i="383"/>
  <c r="S59" i="383"/>
  <c r="O59" i="383"/>
  <c r="T72" i="383"/>
  <c r="Z72" i="383"/>
  <c r="Y72" i="383"/>
  <c r="X45" i="383"/>
  <c r="AL47" i="383"/>
  <c r="Q48" i="383"/>
  <c r="AL53" i="383"/>
  <c r="AC55" i="383"/>
  <c r="AJ56" i="383"/>
  <c r="AL60" i="383"/>
  <c r="AH60" i="383"/>
  <c r="O64" i="383"/>
  <c r="S64" i="383"/>
  <c r="Z65" i="383"/>
  <c r="V65" i="383"/>
  <c r="V72" i="383"/>
  <c r="AE52" i="383"/>
  <c r="AM53" i="383"/>
  <c r="S57" i="383"/>
  <c r="AC57" i="383"/>
  <c r="AG57" i="383"/>
  <c r="AN58" i="383"/>
  <c r="AJ58" i="383"/>
  <c r="Q59" i="383"/>
  <c r="AJ60" i="383"/>
  <c r="R61" i="383"/>
  <c r="Y63" i="383"/>
  <c r="AL65" i="383"/>
  <c r="Q66" i="383"/>
  <c r="AE72" i="383"/>
  <c r="AC55" i="380"/>
  <c r="M43" i="361"/>
  <c r="AH38" i="362"/>
  <c r="AE33" i="380"/>
  <c r="AN45" i="380"/>
  <c r="AF58" i="380"/>
  <c r="AH58" i="361"/>
  <c r="AF33" i="380"/>
  <c r="AC40" i="380"/>
  <c r="AA51" i="380"/>
  <c r="AG58" i="380"/>
  <c r="M60" i="380"/>
  <c r="AC62" i="380"/>
  <c r="AH65" i="344"/>
  <c r="AH92" i="344"/>
  <c r="M100" i="344"/>
  <c r="M30" i="381"/>
  <c r="AG33" i="380"/>
  <c r="AL63" i="377"/>
  <c r="AC64" i="377"/>
  <c r="M32" i="380"/>
  <c r="M39" i="380"/>
  <c r="T40" i="380"/>
  <c r="AE40" i="380"/>
  <c r="AM46" i="380"/>
  <c r="T49" i="380"/>
  <c r="M55" i="380"/>
  <c r="AA55" i="380"/>
  <c r="M57" i="380"/>
  <c r="AA68" i="344"/>
  <c r="T69" i="344"/>
  <c r="AF94" i="344"/>
  <c r="T88" i="344"/>
  <c r="AH52" i="379"/>
  <c r="AA54" i="379"/>
  <c r="M58" i="382"/>
  <c r="S32" i="380"/>
  <c r="R35" i="380"/>
  <c r="Z38" i="380"/>
  <c r="Z40" i="380"/>
  <c r="AL45" i="380"/>
  <c r="AN51" i="380"/>
  <c r="Y52" i="380"/>
  <c r="Z54" i="380"/>
  <c r="Q55" i="380"/>
  <c r="R57" i="380"/>
  <c r="T59" i="380"/>
  <c r="AG59" i="380"/>
  <c r="AA100" i="344"/>
  <c r="T86" i="344"/>
  <c r="AH87" i="344"/>
  <c r="T63" i="382"/>
  <c r="O64" i="377"/>
  <c r="AJ53" i="380"/>
  <c r="AC58" i="380"/>
  <c r="T176" i="374"/>
  <c r="R64" i="377"/>
  <c r="S35" i="380"/>
  <c r="AL35" i="380"/>
  <c r="AM45" i="380"/>
  <c r="AH46" i="380"/>
  <c r="AJ47" i="380"/>
  <c r="M52" i="380"/>
  <c r="AA52" i="380"/>
  <c r="AL53" i="380"/>
  <c r="T55" i="380"/>
  <c r="AF55" i="380"/>
  <c r="S57" i="380"/>
  <c r="AE58" i="380"/>
  <c r="AA61" i="380"/>
  <c r="T43" i="344"/>
  <c r="M96" i="344"/>
  <c r="AA98" i="344"/>
  <c r="T87" i="344"/>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Q64" i="377"/>
  <c r="AE39" i="380"/>
  <c r="AN46" i="380"/>
  <c r="AJ52" i="380"/>
  <c r="AH54" i="380"/>
  <c r="AL59" i="380"/>
  <c r="AG94" i="344"/>
  <c r="M86" i="344"/>
  <c r="AL50" i="380"/>
  <c r="S64" i="377"/>
  <c r="AF32" i="380"/>
  <c r="AH34" i="380"/>
  <c r="M38" i="380"/>
  <c r="T42" i="380"/>
  <c r="T45" i="380"/>
  <c r="AL52" i="380"/>
  <c r="AH63" i="344"/>
  <c r="M84" i="344"/>
  <c r="AA88" i="344"/>
  <c r="AG32" i="380"/>
  <c r="AM52" i="380"/>
  <c r="AL62" i="380"/>
  <c r="AJ34" i="380"/>
  <c r="V42" i="380"/>
  <c r="T47" i="380"/>
  <c r="AN52" i="380"/>
  <c r="AM62" i="380"/>
  <c r="M67" i="344"/>
  <c r="AA92" i="344"/>
  <c r="T100" i="344"/>
  <c r="T38" i="380"/>
  <c r="Z45" i="380"/>
  <c r="Q51" i="380"/>
  <c r="M53" i="380"/>
  <c r="AN62" i="380"/>
  <c r="T36" i="344"/>
  <c r="M43" i="344"/>
  <c r="T84" i="344"/>
  <c r="AH30" i="380"/>
  <c r="AM34" i="380"/>
  <c r="X42" i="380"/>
  <c r="AA45" i="380"/>
  <c r="R51" i="380"/>
  <c r="AA60" i="380"/>
  <c r="M64" i="344"/>
  <c r="AA86" i="344"/>
  <c r="AN34" i="380"/>
  <c r="S51" i="380"/>
  <c r="X47" i="380"/>
  <c r="AN30" i="380"/>
  <c r="X38" i="380"/>
  <c r="AE42" i="380"/>
  <c r="V55" i="380"/>
  <c r="AG60" i="380"/>
  <c r="T64" i="344"/>
  <c r="AE86" i="344"/>
  <c r="M72" i="379"/>
  <c r="T60" i="379"/>
  <c r="AF42" i="380"/>
  <c r="T64" i="380"/>
  <c r="AH95" i="344"/>
  <c r="AF86" i="344"/>
  <c r="AG42" i="380"/>
  <c r="AG86" i="344"/>
  <c r="AA38" i="380"/>
  <c r="AH49" i="380"/>
  <c r="AA53" i="380"/>
  <c r="Z55" i="380"/>
  <c r="AL60" i="380"/>
  <c r="T93" i="344"/>
  <c r="AH86" i="344"/>
  <c r="AA89" i="344"/>
  <c r="V65" i="377"/>
  <c r="T31" i="380"/>
  <c r="T35" i="380"/>
  <c r="AJ49" i="380"/>
  <c r="AH51" i="380"/>
  <c r="M61" i="380"/>
  <c r="AH43" i="344"/>
  <c r="M68" i="344"/>
  <c r="AA72" i="379"/>
  <c r="Z65" i="377"/>
  <c r="M46" i="380"/>
  <c r="AH53" i="380"/>
  <c r="AH58" i="380"/>
  <c r="AH64" i="380"/>
  <c r="AA93" i="344"/>
  <c r="AH89" i="344"/>
  <c r="AH38" i="380"/>
  <c r="M44" i="380"/>
  <c r="AL49" i="380"/>
  <c r="AA85" i="344"/>
  <c r="T96" i="344"/>
  <c r="AA97" i="344"/>
  <c r="AA46" i="379"/>
  <c r="AH33" i="380"/>
  <c r="AH40" i="380"/>
  <c r="T46" i="380"/>
  <c r="M50" i="380"/>
  <c r="AH55" i="380"/>
  <c r="AN64" i="380"/>
  <c r="M44" i="344"/>
  <c r="AH93" i="344"/>
  <c r="AL89" i="344"/>
  <c r="V46" i="380"/>
  <c r="O50" i="380"/>
  <c r="AM53" i="380"/>
  <c r="AN89" i="344"/>
  <c r="AL33" i="380"/>
  <c r="O39" i="380"/>
  <c r="M41" i="380"/>
  <c r="X44" i="380"/>
  <c r="T48" i="380"/>
  <c r="T65" i="380"/>
  <c r="M94" i="344"/>
  <c r="M98" i="344"/>
  <c r="M90" i="344"/>
  <c r="X46" i="380"/>
  <c r="Q50" i="380"/>
  <c r="Q39" i="380"/>
  <c r="Y46" i="380"/>
  <c r="R50" i="380"/>
  <c r="M37" i="380"/>
  <c r="S41" i="380"/>
  <c r="AA48" i="380"/>
  <c r="T54" i="380"/>
  <c r="O57" i="380"/>
  <c r="M62" i="380"/>
  <c r="T98" i="344"/>
  <c r="AG87" i="344"/>
  <c r="T90" i="344"/>
  <c r="AJ63" i="377"/>
  <c r="T32" i="380"/>
  <c r="AH44" i="380"/>
  <c r="AC48" i="380"/>
  <c r="AH65" i="380"/>
  <c r="AA91" i="344"/>
  <c r="AA94" i="344"/>
  <c r="AJ44" i="380"/>
  <c r="AA50" i="380"/>
  <c r="AH38" i="344"/>
  <c r="AA99" i="344"/>
  <c r="M88" i="344"/>
  <c r="AA37" i="380"/>
  <c r="AA62" i="380"/>
  <c r="AH91" i="344"/>
  <c r="AH48" i="380"/>
  <c r="AA57" i="380"/>
  <c r="AH90" i="344"/>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T89" i="344"/>
  <c r="AL97" i="344"/>
  <c r="AM97" i="344"/>
  <c r="AN97" i="344"/>
  <c r="AA35" i="344"/>
  <c r="X90" i="344"/>
  <c r="Y90" i="344"/>
  <c r="Z90" i="344"/>
  <c r="AN84" i="344"/>
  <c r="AG95" i="344"/>
  <c r="Q88" i="344"/>
  <c r="R88" i="344"/>
  <c r="S88" i="344"/>
  <c r="M34" i="344"/>
  <c r="T85" i="344"/>
  <c r="M97" i="344"/>
  <c r="AJ88" i="344"/>
  <c r="AL88" i="344"/>
  <c r="AJ87" i="344"/>
  <c r="AM88" i="344"/>
  <c r="AE99" i="344"/>
  <c r="AN88" i="344"/>
  <c r="AL87" i="344"/>
  <c r="O90" i="344"/>
  <c r="AJ86" i="344"/>
  <c r="AM87" i="344"/>
  <c r="Q90" i="344"/>
  <c r="AL86" i="344"/>
  <c r="O89" i="344"/>
  <c r="R90" i="344"/>
  <c r="AM86" i="344"/>
  <c r="Q89" i="344"/>
  <c r="AL84" i="344"/>
  <c r="AJ92" i="344"/>
  <c r="R89" i="344"/>
  <c r="T34" i="344"/>
  <c r="AM84" i="344"/>
  <c r="M87" i="344"/>
  <c r="V89" i="344"/>
  <c r="V88" i="344"/>
  <c r="Z89" i="344"/>
  <c r="X88" i="344"/>
  <c r="Y88" i="344"/>
  <c r="AC89" i="344"/>
  <c r="AG85" i="344"/>
  <c r="V86" i="344"/>
  <c r="Y87" i="344"/>
  <c r="AC88" i="344"/>
  <c r="AJ90" i="344"/>
  <c r="X63" i="344"/>
  <c r="AC97" i="344"/>
  <c r="Y86" i="344"/>
  <c r="Y63" i="344"/>
  <c r="Z86" i="344"/>
  <c r="AC87" i="344"/>
  <c r="AF88" i="344"/>
  <c r="AL90" i="344"/>
  <c r="O87" i="344"/>
  <c r="AF100" i="344"/>
  <c r="Q87" i="344"/>
  <c r="AG100" i="344"/>
  <c r="O86" i="344"/>
  <c r="R87" i="344"/>
  <c r="Y85" i="344"/>
  <c r="Q86" i="344"/>
  <c r="AC90" i="344"/>
  <c r="R86" i="344"/>
  <c r="V87" i="344"/>
  <c r="AE90" i="344"/>
  <c r="AF90" i="344"/>
  <c r="AF85" i="344"/>
  <c r="X87" i="344"/>
  <c r="AF89" i="344"/>
  <c r="AG89" i="344"/>
  <c r="AE88" i="344"/>
  <c r="Z63" i="344"/>
  <c r="AM90" i="344"/>
  <c r="X89" i="344"/>
  <c r="AA63" i="344"/>
  <c r="T99" i="344"/>
  <c r="AJ97" i="344"/>
  <c r="M85" i="344"/>
  <c r="X98" i="344"/>
  <c r="Y98" i="344"/>
  <c r="Q97" i="344"/>
  <c r="AF91" i="344"/>
  <c r="AG66" i="344"/>
  <c r="V93" i="344"/>
  <c r="Q98" i="344"/>
  <c r="AM91" i="344"/>
  <c r="AC99" i="344"/>
  <c r="O97" i="344"/>
  <c r="R98" i="344"/>
  <c r="AA37" i="344"/>
  <c r="X85" i="344"/>
  <c r="M92" i="344"/>
  <c r="X93" i="344"/>
  <c r="AF95" i="344"/>
  <c r="S98" i="344"/>
  <c r="Z93" i="344"/>
  <c r="Z85" i="344"/>
  <c r="AF99" i="344"/>
  <c r="R97" i="344"/>
  <c r="O64" i="344"/>
  <c r="R92" i="344"/>
  <c r="V98" i="344"/>
  <c r="M41" i="344"/>
  <c r="T92" i="344"/>
  <c r="AH99" i="344"/>
  <c r="T97" i="344"/>
  <c r="T32" i="344"/>
  <c r="AA41" i="344"/>
  <c r="T44" i="344"/>
  <c r="Z67" i="344"/>
  <c r="Y92" i="344"/>
  <c r="R96" i="344"/>
  <c r="AM99" i="344"/>
  <c r="Y97" i="344"/>
  <c r="X97" i="344"/>
  <c r="AA38" i="344"/>
  <c r="AA67" i="344"/>
  <c r="AM85" i="344"/>
  <c r="Z92" i="344"/>
  <c r="S96" i="344"/>
  <c r="AN99" i="344"/>
  <c r="Z97" i="344"/>
  <c r="AC98" i="344"/>
  <c r="AN93" i="344"/>
  <c r="AL99" i="344"/>
  <c r="AH41" i="344"/>
  <c r="AA84" i="344"/>
  <c r="T94" i="344"/>
  <c r="AE98" i="344"/>
  <c r="AF98" i="344"/>
  <c r="Y67" i="344"/>
  <c r="AC84" i="344"/>
  <c r="X96" i="344"/>
  <c r="X92" i="344"/>
  <c r="T65" i="344"/>
  <c r="Y94" i="344"/>
  <c r="AA96" i="344"/>
  <c r="AE97" i="344"/>
  <c r="AH98" i="344"/>
  <c r="AE84" i="344"/>
  <c r="AF97" i="344"/>
  <c r="Q96" i="344"/>
  <c r="M36" i="344"/>
  <c r="AF84" i="344"/>
  <c r="AC96" i="344"/>
  <c r="X100" i="344"/>
  <c r="AJ98" i="344"/>
  <c r="Q93" i="344"/>
  <c r="R93" i="344"/>
  <c r="AG91" i="344"/>
  <c r="X67" i="344"/>
  <c r="R91" i="344"/>
  <c r="AL92" i="344"/>
  <c r="Y100" i="344"/>
  <c r="O93" i="344"/>
  <c r="AM68" i="344"/>
  <c r="AM100" i="344"/>
  <c r="T33" i="344"/>
  <c r="T63" i="344"/>
  <c r="T68" i="344"/>
  <c r="AH84" i="344"/>
  <c r="S91" i="344"/>
  <c r="AM92" i="344"/>
  <c r="AE96" i="344"/>
  <c r="Z100" i="344"/>
  <c r="AL98" i="344"/>
  <c r="S93" i="344"/>
  <c r="AG96" i="344"/>
  <c r="AM98" i="344"/>
  <c r="AC93" i="344"/>
  <c r="AN96" i="344"/>
  <c r="AG65" i="344"/>
  <c r="AE67" i="344"/>
  <c r="Q85" i="344"/>
  <c r="Z91" i="344"/>
  <c r="AN95" i="344"/>
  <c r="Q100" i="344"/>
  <c r="O84" i="344"/>
  <c r="R85" i="344"/>
  <c r="AE92" i="344"/>
  <c r="AL94" i="344"/>
  <c r="O99" i="344"/>
  <c r="R100" i="344"/>
  <c r="S85" i="344"/>
  <c r="AF92" i="344"/>
  <c r="AJ93" i="344"/>
  <c r="AM94" i="344"/>
  <c r="S100" i="344"/>
  <c r="Q84" i="344"/>
  <c r="AC91" i="344"/>
  <c r="AG92" i="344"/>
  <c r="AN94" i="344"/>
  <c r="Q99" i="344"/>
  <c r="R84" i="344"/>
  <c r="AL93" i="344"/>
  <c r="R99" i="344"/>
  <c r="M66" i="344"/>
  <c r="M95" i="344"/>
  <c r="AL96" i="344"/>
  <c r="AM96" i="344"/>
  <c r="S43" i="344"/>
  <c r="AL95" i="344"/>
  <c r="AM95" i="344"/>
  <c r="V99" i="344"/>
  <c r="V64" i="344"/>
  <c r="X84" i="344"/>
  <c r="AJ91" i="344"/>
  <c r="O94" i="344"/>
  <c r="R95" i="344"/>
  <c r="Y84" i="344"/>
  <c r="S95" i="344"/>
  <c r="V96" i="344"/>
  <c r="Y99" i="344"/>
  <c r="V91" i="344"/>
  <c r="AE93" i="344"/>
  <c r="AF93" i="344"/>
  <c r="O95" i="344"/>
  <c r="V84" i="344"/>
  <c r="X99" i="344"/>
  <c r="M33" i="344"/>
  <c r="Y64" i="344"/>
  <c r="AF66" i="344"/>
  <c r="AC68" i="344"/>
  <c r="AC85" i="344"/>
  <c r="AL91" i="344"/>
  <c r="Q94" i="344"/>
  <c r="T95" i="344"/>
  <c r="AC100" i="344"/>
  <c r="M39" i="344"/>
  <c r="AA44" i="344"/>
  <c r="AA64" i="344"/>
  <c r="AH66" i="344"/>
  <c r="AH68" i="344"/>
  <c r="S94" i="344"/>
  <c r="V95" i="344"/>
  <c r="Y96" i="344"/>
  <c r="X95" i="344"/>
  <c r="Y91" i="344"/>
  <c r="T42" i="344"/>
  <c r="AH64" i="344"/>
  <c r="AL68" i="344"/>
  <c r="AH85" i="344"/>
  <c r="O92" i="344"/>
  <c r="V94" i="344"/>
  <c r="Y95" i="344"/>
  <c r="AH100" i="344"/>
  <c r="AA39" i="344"/>
  <c r="AN68" i="344"/>
  <c r="AJ85" i="344"/>
  <c r="M91" i="344"/>
  <c r="Q92" i="344"/>
  <c r="X94" i="344"/>
  <c r="AA95" i="344"/>
  <c r="AJ100" i="344"/>
  <c r="Z64" i="344"/>
  <c r="AH36" i="344"/>
  <c r="M65" i="344"/>
  <c r="T67" i="344"/>
  <c r="M69" i="344"/>
  <c r="AL85" i="344"/>
  <c r="O91" i="344"/>
  <c r="AC95" i="344"/>
  <c r="AL100" i="344"/>
  <c r="AJ96" i="344"/>
  <c r="Q43" i="344"/>
  <c r="AC65" i="344"/>
  <c r="AE65" i="344"/>
  <c r="AC67" i="344"/>
  <c r="AF65" i="344"/>
  <c r="AE63" i="344"/>
  <c r="O67" i="344"/>
  <c r="AN63" i="344"/>
  <c r="Q66" i="344"/>
  <c r="Z69" i="344"/>
  <c r="AC63" i="344"/>
  <c r="V69" i="344"/>
  <c r="AL63" i="344"/>
  <c r="X69" i="344"/>
  <c r="AH39" i="344"/>
  <c r="O65" i="344"/>
  <c r="R66" i="344"/>
  <c r="X68" i="344"/>
  <c r="AA69" i="344"/>
  <c r="AL64" i="344"/>
  <c r="S66" i="344"/>
  <c r="Y68" i="344"/>
  <c r="AG63" i="344"/>
  <c r="AA42" i="344"/>
  <c r="Q65" i="344"/>
  <c r="T66" i="344"/>
  <c r="Z68" i="344"/>
  <c r="AC69" i="344"/>
  <c r="R65" i="344"/>
  <c r="AA34" i="344"/>
  <c r="M40" i="344"/>
  <c r="M63" i="344"/>
  <c r="V66" i="344"/>
  <c r="AE69" i="344"/>
  <c r="AN64" i="344"/>
  <c r="Q64" i="344"/>
  <c r="AF69" i="344"/>
  <c r="AN65" i="344"/>
  <c r="O63" i="344"/>
  <c r="R64" i="344"/>
  <c r="X66" i="344"/>
  <c r="M32" i="344"/>
  <c r="AH34" i="344"/>
  <c r="T40" i="344"/>
  <c r="V65" i="344"/>
  <c r="Y66" i="344"/>
  <c r="AE68" i="344"/>
  <c r="AH69" i="344"/>
  <c r="AM63" i="344"/>
  <c r="Q63" i="344"/>
  <c r="AF68" i="344"/>
  <c r="AN67" i="344"/>
  <c r="AL66" i="344"/>
  <c r="O68" i="344"/>
  <c r="AJ64" i="344"/>
  <c r="AH37" i="344"/>
  <c r="R63" i="344"/>
  <c r="X65" i="344"/>
  <c r="AA66" i="344"/>
  <c r="AJ69" i="344"/>
  <c r="AE64" i="344"/>
  <c r="Q69" i="344"/>
  <c r="R69" i="344"/>
  <c r="S69" i="344"/>
  <c r="Q68" i="344"/>
  <c r="R68" i="344"/>
  <c r="Q67" i="344"/>
  <c r="S67" i="344"/>
  <c r="Y65" i="344"/>
  <c r="AC64" i="344"/>
  <c r="AJ66" i="344"/>
  <c r="AJ65" i="344"/>
  <c r="AN66" i="344"/>
  <c r="AL65" i="344"/>
  <c r="AC66" i="344"/>
  <c r="AF67" i="344"/>
  <c r="AL69" i="344"/>
  <c r="AM67" i="344"/>
  <c r="AF64" i="344"/>
  <c r="R43" i="344"/>
  <c r="AM69" i="344"/>
  <c r="AJ67" i="344"/>
  <c r="AL67" i="344"/>
  <c r="T35" i="344"/>
  <c r="AH40" i="344"/>
  <c r="AE37" i="344"/>
  <c r="AE33" i="344"/>
  <c r="AF33" i="344"/>
  <c r="AC43" i="344"/>
  <c r="AG41" i="344"/>
  <c r="S32" i="344"/>
  <c r="S36" i="344"/>
  <c r="X34" i="344"/>
  <c r="AF32" i="344"/>
  <c r="AL32" i="344"/>
  <c r="AF42" i="344"/>
  <c r="O39" i="344"/>
  <c r="Z41" i="344"/>
  <c r="AF37" i="344"/>
  <c r="AG37" i="344"/>
  <c r="X38" i="344"/>
  <c r="Y38" i="344"/>
  <c r="Z38" i="344"/>
  <c r="AF40" i="344"/>
  <c r="AG40" i="344"/>
  <c r="AL34" i="344"/>
  <c r="Y35" i="344"/>
  <c r="AC33" i="344"/>
  <c r="Z35" i="344"/>
  <c r="AF41" i="344"/>
  <c r="AN33" i="344"/>
  <c r="AN35" i="344"/>
  <c r="AF43" i="344"/>
  <c r="Q32" i="344"/>
  <c r="AG43" i="344"/>
  <c r="R32" i="344"/>
  <c r="O36" i="344"/>
  <c r="AJ43" i="344"/>
  <c r="Q36" i="344"/>
  <c r="AL43" i="344"/>
  <c r="V34" i="344"/>
  <c r="AM43" i="344"/>
  <c r="AE32" i="344"/>
  <c r="Y34" i="344"/>
  <c r="AC42" i="344"/>
  <c r="AE40" i="344"/>
  <c r="AM32" i="344"/>
  <c r="AN32" i="344"/>
  <c r="Q39" i="344"/>
  <c r="AN40" i="344"/>
  <c r="Z39" i="344"/>
  <c r="AL39" i="344"/>
  <c r="AM39" i="344"/>
  <c r="AN39" i="344"/>
  <c r="X40" i="344"/>
  <c r="AE42" i="344"/>
  <c r="S33" i="344"/>
  <c r="T37" i="344"/>
  <c r="R39" i="344"/>
  <c r="O34" i="344"/>
  <c r="R35" i="344"/>
  <c r="S35" i="344"/>
  <c r="V36" i="344"/>
  <c r="Y37" i="344"/>
  <c r="AE39" i="344"/>
  <c r="AN42" i="344"/>
  <c r="Q34" i="344"/>
  <c r="Z37" i="344"/>
  <c r="AC38" i="344"/>
  <c r="AF39" i="344"/>
  <c r="AL41" i="344"/>
  <c r="O44" i="344"/>
  <c r="O33" i="344"/>
  <c r="R34" i="344"/>
  <c r="X36" i="344"/>
  <c r="AG39" i="344"/>
  <c r="AJ40" i="344"/>
  <c r="AM41" i="344"/>
  <c r="V35" i="344"/>
  <c r="Y36" i="344"/>
  <c r="AE38" i="344"/>
  <c r="AN41" i="344"/>
  <c r="Q44" i="344"/>
  <c r="Q33" i="344"/>
  <c r="AF38" i="344"/>
  <c r="AL40" i="344"/>
  <c r="R44" i="344"/>
  <c r="AA36" i="344"/>
  <c r="M42" i="344"/>
  <c r="AL42" i="344"/>
  <c r="AC36" i="344"/>
  <c r="O42" i="344"/>
  <c r="X33" i="344"/>
  <c r="AJ37" i="344"/>
  <c r="S42" i="344"/>
  <c r="X43" i="344"/>
  <c r="X32" i="344"/>
  <c r="AG35" i="344"/>
  <c r="AJ36" i="344"/>
  <c r="AM37" i="344"/>
  <c r="S41" i="344"/>
  <c r="V42" i="344"/>
  <c r="Y43" i="344"/>
  <c r="AE36" i="344"/>
  <c r="AL38" i="344"/>
  <c r="V43" i="344"/>
  <c r="Q41" i="344"/>
  <c r="Y32" i="344"/>
  <c r="AE34" i="344"/>
  <c r="AH35" i="344"/>
  <c r="AN37" i="344"/>
  <c r="Q40" i="344"/>
  <c r="T41" i="344"/>
  <c r="AC44" i="344"/>
  <c r="O35" i="344"/>
  <c r="Y33" i="344"/>
  <c r="R41" i="344"/>
  <c r="Z32" i="344"/>
  <c r="AF34" i="344"/>
  <c r="AL36" i="344"/>
  <c r="R40" i="344"/>
  <c r="X42" i="344"/>
  <c r="Z33" i="344"/>
  <c r="AA32" i="344"/>
  <c r="AG34" i="344"/>
  <c r="AJ35" i="344"/>
  <c r="AM36" i="344"/>
  <c r="M38" i="344"/>
  <c r="S40" i="344"/>
  <c r="V41" i="344"/>
  <c r="Y42" i="344"/>
  <c r="AE44" i="344"/>
  <c r="AF44" i="344"/>
  <c r="AC32" i="344"/>
  <c r="AL35" i="344"/>
  <c r="O38" i="344"/>
  <c r="X41" i="344"/>
  <c r="AJ42" i="344"/>
  <c r="Q42" i="344"/>
  <c r="Y44" i="344"/>
  <c r="Z44" i="344"/>
  <c r="AF35" i="344"/>
  <c r="AJ34" i="344"/>
  <c r="M37" i="344"/>
  <c r="V40" i="344"/>
  <c r="AH44" i="344"/>
  <c r="AF36" i="344"/>
  <c r="AH33" i="344"/>
  <c r="Q38" i="344"/>
  <c r="T39" i="344"/>
  <c r="AE35" i="344"/>
  <c r="O37" i="344"/>
  <c r="R38" i="344"/>
  <c r="AJ44" i="344"/>
  <c r="Q35" i="344"/>
  <c r="AJ33" i="344"/>
  <c r="AM34" i="344"/>
  <c r="V39" i="344"/>
  <c r="Y40" i="344"/>
  <c r="AM38" i="344"/>
  <c r="AN38" i="344"/>
  <c r="AH32" i="344"/>
  <c r="Q37" i="344"/>
  <c r="T38" i="344"/>
  <c r="AC41" i="344"/>
  <c r="AL44" i="344"/>
  <c r="AM42" i="344"/>
  <c r="V44" i="344"/>
  <c r="AL33" i="344"/>
  <c r="R37" i="344"/>
  <c r="X39" i="344"/>
  <c r="AM44" i="344"/>
  <c r="V37" i="344"/>
  <c r="Q47" i="344"/>
  <c r="R46" i="344"/>
  <c r="AH62" i="344"/>
  <c r="S78" i="344"/>
  <c r="S57" i="344"/>
  <c r="R57" i="344"/>
  <c r="AG38" i="380"/>
  <c r="AF38" i="380"/>
  <c r="AE38" i="380"/>
  <c r="Z50" i="380"/>
  <c r="Y50" i="380"/>
  <c r="X50" i="380"/>
  <c r="V50" i="380"/>
  <c r="V52" i="380"/>
  <c r="AJ60" i="380"/>
  <c r="R64" i="380"/>
  <c r="Q64" i="380"/>
  <c r="S64" i="380"/>
  <c r="O64" i="380"/>
  <c r="AN42" i="380"/>
  <c r="AM42" i="380"/>
  <c r="Z34" i="380"/>
  <c r="Y34" i="380"/>
  <c r="X34" i="380"/>
  <c r="AJ42" i="380"/>
  <c r="V34" i="380"/>
  <c r="AJ45" i="380"/>
  <c r="T37"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AG41" i="380"/>
  <c r="Y51" i="380"/>
  <c r="Z51" i="380"/>
  <c r="X51" i="380"/>
  <c r="Z53" i="380"/>
  <c r="Q65" i="380"/>
  <c r="V37" i="380"/>
  <c r="S31" i="380"/>
  <c r="R31" i="380"/>
  <c r="O31" i="380"/>
  <c r="O33" i="380"/>
  <c r="AJ61" i="380"/>
  <c r="Y37" i="380"/>
  <c r="Q31" i="380"/>
  <c r="Q33" i="380"/>
  <c r="R33" i="380"/>
  <c r="AM41" i="380"/>
  <c r="AN41" i="380"/>
  <c r="AL41" i="380"/>
  <c r="AJ41" i="380"/>
  <c r="Q48" i="380"/>
  <c r="S48" i="380"/>
  <c r="R48" i="380"/>
  <c r="O48" i="380"/>
  <c r="AL44" i="380"/>
  <c r="AN58" i="380"/>
  <c r="AL58" i="380"/>
  <c r="AM58" i="380"/>
  <c r="AM44" i="380"/>
  <c r="V51" i="380"/>
  <c r="O32" i="380"/>
  <c r="V35" i="380"/>
  <c r="AM61" i="380"/>
  <c r="S30" i="380"/>
  <c r="R30" i="380"/>
  <c r="Q30" i="380"/>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S46" i="380"/>
  <c r="AA49" i="380"/>
  <c r="AC50" i="380"/>
  <c r="AE51" i="380"/>
  <c r="AG52" i="380"/>
  <c r="AM55" i="380"/>
  <c r="M59" i="380"/>
  <c r="O60" i="380"/>
  <c r="Q61" i="380"/>
  <c r="T62" i="380"/>
  <c r="V64" i="380"/>
  <c r="X65" i="380"/>
  <c r="AC37" i="380"/>
  <c r="V49" i="380"/>
  <c r="AJ57" i="380"/>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62" i="344"/>
  <c r="M177" i="374"/>
  <c r="AN64" i="377"/>
  <c r="AM75" i="344"/>
  <c r="R30" i="344"/>
  <c r="O75" i="344"/>
  <c r="S30" i="344"/>
  <c r="AA70" i="344"/>
  <c r="AG77" i="344"/>
  <c r="AA79" i="344"/>
  <c r="Q75" i="344"/>
  <c r="R75" i="344"/>
  <c r="AE70" i="344"/>
  <c r="AJ62" i="344"/>
  <c r="Q71" i="344"/>
  <c r="Z75" i="344"/>
  <c r="S71" i="344"/>
  <c r="M79" i="344"/>
  <c r="AE79" i="344"/>
  <c r="AM62" i="344"/>
  <c r="AG70" i="344"/>
  <c r="Z72" i="344"/>
  <c r="AE77" i="344"/>
  <c r="AA72" i="344"/>
  <c r="AA75" i="344"/>
  <c r="T76" i="344"/>
  <c r="M72" i="344"/>
  <c r="AC72" i="344"/>
  <c r="M73" i="344"/>
  <c r="Y73" i="344"/>
  <c r="AC75" i="344"/>
  <c r="M76" i="344"/>
  <c r="AG79" i="344"/>
  <c r="AE72" i="344"/>
  <c r="O73" i="344"/>
  <c r="AA74" i="344"/>
  <c r="S75" i="344"/>
  <c r="AE75" i="344"/>
  <c r="O76" i="344"/>
  <c r="AA77" i="344"/>
  <c r="AE78" i="344"/>
  <c r="AH79" i="344"/>
  <c r="AE71" i="344"/>
  <c r="AG72" i="344"/>
  <c r="AG75" i="344"/>
  <c r="AF78" i="344"/>
  <c r="T62" i="344"/>
  <c r="AF71" i="344"/>
  <c r="AH72" i="344"/>
  <c r="Q73" i="344"/>
  <c r="Q76" i="344"/>
  <c r="Q78" i="344"/>
  <c r="Z79" i="344"/>
  <c r="S73" i="344"/>
  <c r="S76" i="344"/>
  <c r="AJ76" i="344"/>
  <c r="O72" i="344"/>
  <c r="O79" i="344"/>
  <c r="V77" i="344"/>
  <c r="O62" i="344"/>
  <c r="Y62" i="344"/>
  <c r="Y70" i="344"/>
  <c r="AL70" i="344"/>
  <c r="AG71" i="344"/>
  <c r="AH73" i="344"/>
  <c r="T74" i="344"/>
  <c r="AE74" i="344"/>
  <c r="AM76" i="344"/>
  <c r="Y77" i="344"/>
  <c r="AL77" i="344"/>
  <c r="AG78" i="344"/>
  <c r="X71" i="344"/>
  <c r="Q72" i="344"/>
  <c r="AM72" i="344"/>
  <c r="AG74" i="344"/>
  <c r="Y76" i="344"/>
  <c r="X78" i="344"/>
  <c r="Q79" i="344"/>
  <c r="AC79" i="344"/>
  <c r="Q55" i="344"/>
  <c r="V70" i="344"/>
  <c r="Q62" i="344"/>
  <c r="M71" i="344"/>
  <c r="AA71" i="344"/>
  <c r="R72" i="344"/>
  <c r="T73" i="344"/>
  <c r="AJ73" i="344"/>
  <c r="V74" i="344"/>
  <c r="AH75" i="344"/>
  <c r="M78" i="344"/>
  <c r="AA78" i="344"/>
  <c r="R79" i="344"/>
  <c r="R62" i="344"/>
  <c r="AN71" i="344"/>
  <c r="AN78" i="344"/>
  <c r="R55" i="344"/>
  <c r="T70" i="344"/>
  <c r="AM73" i="344"/>
  <c r="Y74" i="344"/>
  <c r="AL74" i="344"/>
  <c r="AH76" i="344"/>
  <c r="T77" i="344"/>
  <c r="AC56" i="344"/>
  <c r="M56" i="344"/>
  <c r="M45" i="344"/>
  <c r="S48" i="344"/>
  <c r="M31" i="344"/>
  <c r="S45" i="344"/>
  <c r="M47" i="344"/>
  <c r="M54" i="344"/>
  <c r="T46" i="344"/>
  <c r="Q46" i="344"/>
  <c r="Q54" i="344"/>
  <c r="Q58" i="344"/>
  <c r="O52" i="344"/>
  <c r="O50" i="344"/>
  <c r="O58" i="344"/>
  <c r="O56" i="344"/>
  <c r="O54" i="344"/>
  <c r="O48" i="344"/>
  <c r="O46" i="344"/>
  <c r="O31" i="344"/>
  <c r="S46" i="344"/>
  <c r="AE48" i="344"/>
  <c r="S54" i="344"/>
  <c r="AJ55" i="344"/>
  <c r="AF48" i="344"/>
  <c r="AE56" i="344"/>
  <c r="AL31" i="344"/>
  <c r="AE45" i="344"/>
  <c r="T55" i="344"/>
  <c r="O53" i="344"/>
  <c r="O51" i="344"/>
  <c r="O49" i="344"/>
  <c r="O59" i="344"/>
  <c r="O57" i="344"/>
  <c r="O55" i="344"/>
  <c r="O47" i="344"/>
  <c r="O45" i="344"/>
  <c r="O30" i="344"/>
  <c r="T47" i="344"/>
  <c r="T30" i="344"/>
  <c r="V31" i="344"/>
  <c r="AH45" i="344"/>
  <c r="AE46" i="344"/>
  <c r="AG48" i="344"/>
  <c r="Y54" i="344"/>
  <c r="AM57" i="344"/>
  <c r="AG46" i="344"/>
  <c r="AF56" i="344"/>
  <c r="AA48" i="344"/>
  <c r="AG56" i="344"/>
  <c r="AA57" i="344"/>
  <c r="AM45" i="344"/>
  <c r="X45" i="344"/>
  <c r="AN45" i="344"/>
  <c r="Y46" i="344"/>
  <c r="AA46" i="344"/>
  <c r="AF57" i="344"/>
  <c r="Q30" i="344"/>
  <c r="AJ30" i="344"/>
  <c r="AA31" i="344"/>
  <c r="R45" i="344"/>
  <c r="V48" i="344"/>
  <c r="AA54" i="344"/>
  <c r="X57" i="344"/>
  <c r="AA58" i="344"/>
  <c r="AA62" i="344"/>
  <c r="M70" i="344"/>
  <c r="AC70" i="344"/>
  <c r="O71" i="344"/>
  <c r="AM71" i="344"/>
  <c r="Y72" i="344"/>
  <c r="AA73" i="344"/>
  <c r="M74" i="344"/>
  <c r="AC74" i="344"/>
  <c r="Y75" i="344"/>
  <c r="AA76" i="344"/>
  <c r="M77" i="344"/>
  <c r="AC77" i="344"/>
  <c r="O78" i="344"/>
  <c r="AM78" i="344"/>
  <c r="Y79" i="344"/>
  <c r="AC31" i="344"/>
  <c r="AF45" i="344"/>
  <c r="AJ47" i="344"/>
  <c r="V56" i="344"/>
  <c r="R58" i="344"/>
  <c r="AC62" i="344"/>
  <c r="O70" i="344"/>
  <c r="AM70" i="344"/>
  <c r="Y71" i="344"/>
  <c r="AC73" i="344"/>
  <c r="O74" i="344"/>
  <c r="AM74" i="344"/>
  <c r="AC76" i="344"/>
  <c r="O77" i="344"/>
  <c r="AM77" i="344"/>
  <c r="Y78" i="344"/>
  <c r="AG45" i="344"/>
  <c r="AH46" i="344"/>
  <c r="S47" i="344"/>
  <c r="AL48" i="344"/>
  <c r="T54" i="344"/>
  <c r="AE54" i="344"/>
  <c r="Q57" i="344"/>
  <c r="AC57" i="344"/>
  <c r="AN57" i="344"/>
  <c r="S58" i="344"/>
  <c r="AE58" i="344"/>
  <c r="V62" i="344"/>
  <c r="AL62" i="344"/>
  <c r="X70" i="344"/>
  <c r="AN70" i="344"/>
  <c r="Z71" i="344"/>
  <c r="AH71" i="344"/>
  <c r="T72" i="344"/>
  <c r="AJ72" i="344"/>
  <c r="V73" i="344"/>
  <c r="AL73" i="344"/>
  <c r="X74" i="344"/>
  <c r="AN74" i="344"/>
  <c r="T75" i="344"/>
  <c r="AJ75" i="344"/>
  <c r="V76" i="344"/>
  <c r="AL76" i="344"/>
  <c r="X77" i="344"/>
  <c r="AN77" i="344"/>
  <c r="Z78" i="344"/>
  <c r="AH78" i="344"/>
  <c r="T79" i="344"/>
  <c r="AJ79" i="344"/>
  <c r="AE31" i="344"/>
  <c r="AG54" i="344"/>
  <c r="AG58" i="344"/>
  <c r="AE62" i="344"/>
  <c r="Q70" i="344"/>
  <c r="AE73" i="344"/>
  <c r="Q74" i="344"/>
  <c r="AE76" i="344"/>
  <c r="Q77" i="344"/>
  <c r="AF31" i="344"/>
  <c r="AA45" i="344"/>
  <c r="Z46" i="344"/>
  <c r="AH54" i="344"/>
  <c r="S55" i="344"/>
  <c r="AL56" i="344"/>
  <c r="AE57" i="344"/>
  <c r="AH58" i="344"/>
  <c r="X62" i="344"/>
  <c r="AF62" i="344"/>
  <c r="R70" i="344"/>
  <c r="AH70" i="344"/>
  <c r="T71" i="344"/>
  <c r="AJ71" i="344"/>
  <c r="V72" i="344"/>
  <c r="AL72" i="344"/>
  <c r="X73" i="344"/>
  <c r="AF73" i="344"/>
  <c r="R74" i="344"/>
  <c r="AH74" i="344"/>
  <c r="V75" i="344"/>
  <c r="AL75" i="344"/>
  <c r="X76" i="344"/>
  <c r="AF76" i="344"/>
  <c r="R77" i="344"/>
  <c r="AH77" i="344"/>
  <c r="T78" i="344"/>
  <c r="AJ78" i="344"/>
  <c r="V79" i="344"/>
  <c r="AL79" i="344"/>
  <c r="Y58" i="344"/>
  <c r="AM79" i="344"/>
  <c r="Z54" i="344"/>
  <c r="Z58" i="344"/>
  <c r="AA30" i="344"/>
  <c r="AA47" i="344"/>
  <c r="AA55" i="344"/>
  <c r="AC30" i="344"/>
  <c r="AM31" i="344"/>
  <c r="Y45" i="344"/>
  <c r="AC47" i="344"/>
  <c r="AM48" i="344"/>
  <c r="AC55" i="344"/>
  <c r="AM56" i="344"/>
  <c r="Y57" i="344"/>
  <c r="V30" i="344"/>
  <c r="AL30" i="344"/>
  <c r="X31" i="344"/>
  <c r="AN31" i="344"/>
  <c r="Z45" i="344"/>
  <c r="AJ46" i="344"/>
  <c r="V47" i="344"/>
  <c r="AL47" i="344"/>
  <c r="X48" i="344"/>
  <c r="AN48" i="344"/>
  <c r="AJ54" i="344"/>
  <c r="V55" i="344"/>
  <c r="AL55" i="344"/>
  <c r="X56" i="344"/>
  <c r="AN56" i="344"/>
  <c r="Z57" i="344"/>
  <c r="AH57" i="344"/>
  <c r="T58" i="344"/>
  <c r="AJ58" i="344"/>
  <c r="AE30" i="344"/>
  <c r="AM30" i="344"/>
  <c r="Q31" i="344"/>
  <c r="Y31" i="344"/>
  <c r="AC46" i="344"/>
  <c r="AE47" i="344"/>
  <c r="AM47" i="344"/>
  <c r="Q48" i="344"/>
  <c r="Y48" i="344"/>
  <c r="AC54" i="344"/>
  <c r="AE55" i="344"/>
  <c r="AM55" i="344"/>
  <c r="Q56" i="344"/>
  <c r="Y56" i="344"/>
  <c r="AC58" i="344"/>
  <c r="X30" i="344"/>
  <c r="AF30" i="344"/>
  <c r="AN30" i="344"/>
  <c r="R31" i="344"/>
  <c r="Z31" i="344"/>
  <c r="AH31" i="344"/>
  <c r="T45" i="344"/>
  <c r="AJ45" i="344"/>
  <c r="V46" i="344"/>
  <c r="AL46" i="344"/>
  <c r="X47" i="344"/>
  <c r="AF47" i="344"/>
  <c r="AN47" i="344"/>
  <c r="R48" i="344"/>
  <c r="Z48" i="344"/>
  <c r="AH48" i="344"/>
  <c r="V54" i="344"/>
  <c r="AL54" i="344"/>
  <c r="X55" i="344"/>
  <c r="AF55" i="344"/>
  <c r="AN55" i="344"/>
  <c r="R56" i="344"/>
  <c r="Z56" i="344"/>
  <c r="AH56" i="344"/>
  <c r="T57" i="344"/>
  <c r="AJ57" i="344"/>
  <c r="V58" i="344"/>
  <c r="AL58" i="344"/>
  <c r="Y30" i="344"/>
  <c r="AM46" i="344"/>
  <c r="Y47" i="344"/>
  <c r="AM54" i="344"/>
  <c r="Y55" i="344"/>
  <c r="AM58"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8" i="384" l="1"/>
  <c r="L33" i="384"/>
  <c r="L72" i="384"/>
  <c r="L67" i="384"/>
  <c r="L66" i="384"/>
  <c r="L47" i="384"/>
  <c r="L69" i="384"/>
  <c r="L53" i="384"/>
  <c r="L60" i="384"/>
  <c r="L42" i="384"/>
  <c r="L74" i="384"/>
  <c r="L30" i="384"/>
  <c r="L59" i="384"/>
  <c r="L50" i="384"/>
  <c r="L35" i="384"/>
  <c r="L38" i="384"/>
  <c r="L45" i="384"/>
  <c r="L61" i="384"/>
  <c r="L62" i="384"/>
  <c r="L73" i="384"/>
  <c r="L52" i="384"/>
  <c r="L54" i="384"/>
  <c r="L58" i="384"/>
  <c r="L57" i="384"/>
  <c r="L56" i="384"/>
  <c r="L48" i="384"/>
  <c r="L34" i="384"/>
  <c r="L41" i="384"/>
  <c r="L43" i="384"/>
  <c r="L44" i="384"/>
  <c r="L32" i="384"/>
  <c r="L49" i="384"/>
  <c r="L31" i="384"/>
  <c r="L39" i="384"/>
  <c r="L37" i="384"/>
  <c r="L70" i="384"/>
  <c r="L65" i="384"/>
  <c r="L83" i="383"/>
  <c r="L84" i="383"/>
  <c r="L82" i="383"/>
  <c r="L79" i="383"/>
  <c r="L78" i="383"/>
  <c r="L70" i="383"/>
  <c r="L69" i="383"/>
  <c r="L74" i="383"/>
  <c r="L75" i="383"/>
  <c r="L46" i="383"/>
  <c r="L44" i="383"/>
  <c r="L59" i="383"/>
  <c r="L58" i="383"/>
  <c r="L38" i="383"/>
  <c r="L41" i="383"/>
  <c r="L60" i="383"/>
  <c r="L64" i="383"/>
  <c r="L56" i="383"/>
  <c r="L40" i="383"/>
  <c r="L42" i="383"/>
  <c r="L48" i="383"/>
  <c r="L72" i="383"/>
  <c r="L37" i="383"/>
  <c r="L65" i="383"/>
  <c r="L31" i="383"/>
  <c r="L66" i="383"/>
  <c r="L61" i="383"/>
  <c r="L63" i="383"/>
  <c r="L51" i="383"/>
  <c r="L57" i="383"/>
  <c r="L55" i="383"/>
  <c r="L52" i="383"/>
  <c r="L53" i="383"/>
  <c r="L49" i="383"/>
  <c r="L30" i="383"/>
  <c r="L39" i="383"/>
  <c r="L47" i="383"/>
  <c r="L35" i="383"/>
  <c r="L45" i="383"/>
  <c r="L32" i="383"/>
  <c r="L36" i="383"/>
  <c r="L33" i="383"/>
  <c r="L39" i="380"/>
  <c r="L41" i="380"/>
  <c r="L50" i="380"/>
  <c r="L39" i="382"/>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45" i="380"/>
  <c r="L33" i="380"/>
  <c r="L30" i="380"/>
  <c r="L34" i="380"/>
  <c r="L38" i="380"/>
  <c r="L35" i="380"/>
  <c r="L65" i="380"/>
  <c r="L32" i="380"/>
  <c r="L55" i="380"/>
  <c r="L57" i="380"/>
  <c r="L48" i="380"/>
  <c r="L52" i="379"/>
  <c r="L55" i="379"/>
  <c r="L58" i="379"/>
  <c r="L54" i="379"/>
  <c r="L60" i="379"/>
  <c r="L56" i="379"/>
  <c r="L59" i="379"/>
  <c r="L53" i="379"/>
  <c r="L61" i="379"/>
  <c r="L70" i="379"/>
  <c r="L69" i="379"/>
  <c r="L72" i="379"/>
  <c r="L71" i="379"/>
  <c r="L35" i="379"/>
  <c r="L34" i="379"/>
  <c r="L63" i="379"/>
  <c r="L73" i="379"/>
  <c r="L51" i="379"/>
  <c r="L46" i="379"/>
  <c r="L41" i="379"/>
  <c r="L33" i="379"/>
  <c r="L64" i="379"/>
  <c r="L88" i="344"/>
  <c r="L86" i="344"/>
  <c r="L87" i="344"/>
  <c r="L98" i="344"/>
  <c r="L89" i="344"/>
  <c r="L90" i="344"/>
  <c r="L99" i="344"/>
  <c r="L94" i="344"/>
  <c r="L85" i="344"/>
  <c r="L97" i="344"/>
  <c r="L96" i="344"/>
  <c r="L100" i="344"/>
  <c r="L95" i="344"/>
  <c r="L91" i="344"/>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75" i="344"/>
  <c r="L72" i="344"/>
  <c r="L79" i="344"/>
  <c r="L77" i="344"/>
  <c r="L76" i="344"/>
  <c r="L70" i="344"/>
  <c r="L78" i="344"/>
  <c r="L71" i="344"/>
  <c r="L74" i="344"/>
  <c r="L62" i="344"/>
  <c r="L73" i="344"/>
  <c r="L55" i="344"/>
  <c r="L30" i="344"/>
  <c r="L58" i="344"/>
  <c r="L48" i="344"/>
  <c r="L47" i="344"/>
  <c r="L54" i="344"/>
  <c r="L57" i="344"/>
  <c r="L46" i="344"/>
  <c r="L31" i="344"/>
  <c r="L45" i="344"/>
  <c r="L56"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101" i="344"/>
  <c r="AH101" i="344" s="1"/>
  <c r="AB101" i="344"/>
  <c r="AF101" i="344" s="1"/>
  <c r="W101" i="344"/>
  <c r="U101" i="344"/>
  <c r="X101" i="344" s="1"/>
  <c r="P101" i="344"/>
  <c r="N101" i="344"/>
  <c r="O101" i="344" s="1"/>
  <c r="AI82" i="344"/>
  <c r="AL82" i="344" s="1"/>
  <c r="AB82" i="344"/>
  <c r="AC82" i="344" s="1"/>
  <c r="W82" i="344"/>
  <c r="U82" i="344"/>
  <c r="Z82" i="344" s="1"/>
  <c r="P82" i="344"/>
  <c r="N82" i="344"/>
  <c r="M82"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80" i="344"/>
  <c r="AB80" i="344"/>
  <c r="AG80" i="344" s="1"/>
  <c r="W80" i="344"/>
  <c r="U80" i="344"/>
  <c r="Z80" i="344" s="1"/>
  <c r="P80" i="344"/>
  <c r="N80" i="344"/>
  <c r="S80" i="344" s="1"/>
  <c r="AI61" i="344"/>
  <c r="AN61" i="344" s="1"/>
  <c r="AB61" i="344"/>
  <c r="AF61" i="344" s="1"/>
  <c r="W61" i="344"/>
  <c r="U61" i="344"/>
  <c r="X61" i="344" s="1"/>
  <c r="P61" i="344"/>
  <c r="N61" i="344"/>
  <c r="O61" i="344" s="1"/>
  <c r="AI53" i="344"/>
  <c r="AJ53" i="344" s="1"/>
  <c r="AB53" i="344"/>
  <c r="AC53" i="344" s="1"/>
  <c r="W53" i="344"/>
  <c r="U53" i="344"/>
  <c r="T53" i="344" s="1"/>
  <c r="P53" i="344"/>
  <c r="AI52" i="344"/>
  <c r="AN52" i="344" s="1"/>
  <c r="AB52" i="344"/>
  <c r="W52" i="344"/>
  <c r="U52" i="344"/>
  <c r="Y52" i="344" s="1"/>
  <c r="P52" i="344"/>
  <c r="Q52" i="344"/>
  <c r="AI51" i="344"/>
  <c r="AJ51" i="344" s="1"/>
  <c r="AB51" i="344"/>
  <c r="AC51" i="344" s="1"/>
  <c r="W51" i="344"/>
  <c r="U51" i="344"/>
  <c r="V51" i="344" s="1"/>
  <c r="P51" i="344"/>
  <c r="S51" i="344"/>
  <c r="AI50" i="344"/>
  <c r="AJ50" i="344" s="1"/>
  <c r="AB50" i="344"/>
  <c r="AA50" i="344" s="1"/>
  <c r="W50" i="344"/>
  <c r="U50" i="344"/>
  <c r="V50" i="344" s="1"/>
  <c r="P50" i="344"/>
  <c r="S50" i="344"/>
  <c r="AI49" i="344"/>
  <c r="AN49" i="344" s="1"/>
  <c r="AB49" i="344"/>
  <c r="AF49" i="344" s="1"/>
  <c r="W49" i="344"/>
  <c r="U49" i="344"/>
  <c r="X49" i="344" s="1"/>
  <c r="P49" i="344"/>
  <c r="AI59" i="344"/>
  <c r="AH59" i="344" s="1"/>
  <c r="AB59" i="344"/>
  <c r="AG59" i="344" s="1"/>
  <c r="W59" i="344"/>
  <c r="U59" i="344"/>
  <c r="Z59" i="344" s="1"/>
  <c r="P59" i="344"/>
  <c r="R59"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82" i="344"/>
  <c r="T101" i="344"/>
  <c r="AF82" i="344"/>
  <c r="AH8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101" i="344"/>
  <c r="AG82" i="344"/>
  <c r="V82" i="344"/>
  <c r="Y101" i="344"/>
  <c r="X82" i="344"/>
  <c r="AN82" i="344"/>
  <c r="Z101" i="344"/>
  <c r="Y82" i="344"/>
  <c r="AA101" i="344"/>
  <c r="AA82" i="344"/>
  <c r="T80" i="344"/>
  <c r="V80" i="344"/>
  <c r="R101" i="344"/>
  <c r="O82" i="344"/>
  <c r="Q82" i="344"/>
  <c r="AM82" i="344"/>
  <c r="S101" i="344"/>
  <c r="AG101" i="344"/>
  <c r="R82" i="344"/>
  <c r="AE82" i="344"/>
  <c r="M101" i="344"/>
  <c r="AJ101" i="344"/>
  <c r="S82" i="344"/>
  <c r="AC101" i="344"/>
  <c r="AJ82" i="344"/>
  <c r="V101" i="344"/>
  <c r="AL101" i="344"/>
  <c r="AE101" i="344"/>
  <c r="AM101" i="344"/>
  <c r="AN101" i="344"/>
  <c r="S61" i="344"/>
  <c r="Y51" i="344"/>
  <c r="Z51" i="344"/>
  <c r="AH53" i="344"/>
  <c r="AA61" i="344"/>
  <c r="M61" i="344"/>
  <c r="AC61" i="344"/>
  <c r="AL53" i="344"/>
  <c r="AH61" i="344"/>
  <c r="X80" i="344"/>
  <c r="AA49" i="344"/>
  <c r="Q51" i="344"/>
  <c r="AM53" i="344"/>
  <c r="R51" i="344"/>
  <c r="AN53" i="344"/>
  <c r="AH49" i="344"/>
  <c r="AC50" i="344"/>
  <c r="T52" i="344"/>
  <c r="Y49" i="344"/>
  <c r="R52" i="344"/>
  <c r="Z49" i="344"/>
  <c r="S52" i="344"/>
  <c r="AG51" i="344"/>
  <c r="Z52" i="344"/>
  <c r="Q61" i="344"/>
  <c r="AG61" i="344"/>
  <c r="S59" i="344"/>
  <c r="X51" i="344"/>
  <c r="T6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52" i="344"/>
  <c r="AA5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80" i="344"/>
  <c r="AL80" i="344"/>
  <c r="AH80" i="344"/>
  <c r="AN80" i="344"/>
  <c r="C51" i="337"/>
  <c r="D40" i="338"/>
  <c r="D31" i="339"/>
  <c r="D39" i="339"/>
  <c r="D48" i="339"/>
  <c r="C32" i="337"/>
  <c r="C35" i="337"/>
  <c r="C40" i="337"/>
  <c r="C44" i="337"/>
  <c r="C56" i="337"/>
  <c r="C66" i="337"/>
  <c r="D29" i="338"/>
  <c r="D45" i="338"/>
  <c r="D58" i="338"/>
  <c r="AD47" i="343"/>
  <c r="AN42" i="341"/>
  <c r="AH42" i="341"/>
  <c r="AJ51" i="341"/>
  <c r="AL51" i="341"/>
  <c r="AK51" i="341"/>
  <c r="S49" i="344"/>
  <c r="R49" i="344"/>
  <c r="Q49" i="344"/>
  <c r="AL51" i="344"/>
  <c r="AN51" i="344"/>
  <c r="AM51" i="344"/>
  <c r="AH51" i="344"/>
  <c r="AF53" i="344"/>
  <c r="AE53" i="344"/>
  <c r="AA53" i="344"/>
  <c r="AG53" i="344"/>
  <c r="AJ80" i="344"/>
  <c r="C47" i="337"/>
  <c r="C57" i="337"/>
  <c r="C64" i="337"/>
  <c r="D28" i="338"/>
  <c r="D36" i="338"/>
  <c r="D39" i="338"/>
  <c r="D48" i="338"/>
  <c r="D57" i="338"/>
  <c r="D34" i="339"/>
  <c r="D35" i="339"/>
  <c r="D42" i="339"/>
  <c r="D44" i="339"/>
  <c r="D51" i="339"/>
  <c r="D56" i="339"/>
  <c r="D59" i="339"/>
  <c r="AD32" i="343"/>
  <c r="AL41" i="341"/>
  <c r="AM41" i="341"/>
  <c r="AN41" i="341"/>
  <c r="T59" i="344"/>
  <c r="AM50" i="344"/>
  <c r="AL50" i="344"/>
  <c r="AH50" i="344"/>
  <c r="AN50"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59" i="344"/>
  <c r="T49" i="344"/>
  <c r="AG49" i="344"/>
  <c r="T51" i="344"/>
  <c r="AF51" i="344"/>
  <c r="V53" i="344"/>
  <c r="Z61"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9" i="344"/>
  <c r="R61" i="344"/>
  <c r="D29" i="340"/>
  <c r="D37" i="340"/>
  <c r="D46" i="340"/>
  <c r="D66" i="340"/>
  <c r="AD31" i="343"/>
  <c r="AD50" i="343"/>
  <c r="D32" i="340"/>
  <c r="D40" i="340"/>
  <c r="D49" i="340"/>
  <c r="D67" i="340"/>
  <c r="AD29" i="343"/>
  <c r="AD39" i="343"/>
  <c r="AD46" i="343"/>
  <c r="AL45" i="341"/>
  <c r="AG46" i="341"/>
  <c r="AM55" i="341"/>
  <c r="AC59" i="341"/>
  <c r="Y80" i="344"/>
  <c r="D58" i="339"/>
  <c r="D35" i="340"/>
  <c r="D44" i="340"/>
  <c r="D56" i="340"/>
  <c r="AD37" i="343"/>
  <c r="AD58" i="343"/>
  <c r="AJ37" i="341"/>
  <c r="AJ38" i="341"/>
  <c r="AN44" i="341"/>
  <c r="AH53" i="341"/>
  <c r="T54" i="341"/>
  <c r="AE59" i="341"/>
  <c r="T60" i="341"/>
  <c r="AJ61" i="341"/>
  <c r="T64" i="341"/>
  <c r="AE51" i="344"/>
  <c r="Y6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59" i="344"/>
  <c r="T50" i="344"/>
  <c r="AH52" i="344"/>
  <c r="M80" i="344"/>
  <c r="AJ52" i="344"/>
  <c r="V59" i="344"/>
  <c r="AL59" i="344"/>
  <c r="AJ49" i="344"/>
  <c r="AE50" i="344"/>
  <c r="AC52" i="344"/>
  <c r="X53" i="344"/>
  <c r="AJ61" i="344"/>
  <c r="AE59" i="344"/>
  <c r="AM59" i="344"/>
  <c r="AC49" i="344"/>
  <c r="X50" i="344"/>
  <c r="AF50" i="344"/>
  <c r="AA51" i="344"/>
  <c r="V52" i="344"/>
  <c r="AL52" i="344"/>
  <c r="Q53" i="344"/>
  <c r="Y53" i="344"/>
  <c r="Q80" i="344"/>
  <c r="O80" i="344"/>
  <c r="X59" i="344"/>
  <c r="AF59" i="344"/>
  <c r="AN59" i="344"/>
  <c r="AL49" i="344"/>
  <c r="Q50" i="344"/>
  <c r="Y50" i="344"/>
  <c r="AG50" i="344"/>
  <c r="AE52" i="344"/>
  <c r="AM52" i="344"/>
  <c r="R53" i="344"/>
  <c r="Z53" i="344"/>
  <c r="AL61" i="344"/>
  <c r="R80" i="344"/>
  <c r="AC80" i="344"/>
  <c r="AA80" i="344"/>
  <c r="AE80" i="344"/>
  <c r="AC59" i="344"/>
  <c r="Q59" i="344"/>
  <c r="Y59" i="344"/>
  <c r="AE49" i="344"/>
  <c r="AM49" i="344"/>
  <c r="R50" i="344"/>
  <c r="Z50" i="344"/>
  <c r="X52" i="344"/>
  <c r="AF52" i="344"/>
  <c r="S53" i="344"/>
  <c r="AM61" i="344"/>
  <c r="V61" i="344"/>
  <c r="AE61" i="344"/>
  <c r="AF8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4" l="1"/>
  <c r="L51" i="344"/>
  <c r="L52" i="344"/>
  <c r="L50" i="344"/>
  <c r="L59" i="344"/>
  <c r="L49" i="344"/>
  <c r="L53" i="346"/>
  <c r="L55" i="346"/>
  <c r="L57" i="346"/>
  <c r="L54" i="346"/>
  <c r="L51" i="346"/>
  <c r="L45" i="346"/>
  <c r="L48" i="346"/>
  <c r="L49" i="346"/>
  <c r="L56" i="346"/>
  <c r="L58" i="346"/>
  <c r="L46" i="346"/>
  <c r="L42" i="346"/>
  <c r="L41" i="346"/>
  <c r="L52" i="346"/>
  <c r="L47" i="346"/>
  <c r="L50" i="346"/>
  <c r="L82" i="344"/>
  <c r="L80" i="344"/>
  <c r="L10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E222" i="335" l="1"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C11" i="382" l="1"/>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B1" i="337" a="1"/>
  <c r="C1" i="349"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C1" i="363" a="1"/>
  <c r="B1" i="343" l="1"/>
  <c r="A24" i="343" s="1"/>
  <c r="B24" i="343" s="1"/>
  <c r="AD24" i="343" s="1"/>
  <c r="B26" i="379"/>
  <c r="L26" i="379" s="1"/>
  <c r="B27" i="379"/>
  <c r="L27" i="379" s="1"/>
  <c r="C10" i="379"/>
  <c r="L10" i="379" s="1"/>
  <c r="C16" i="379"/>
  <c r="L16" i="379" s="1"/>
  <c r="C11" i="379"/>
  <c r="L11" i="379" s="1"/>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B26" i="376"/>
  <c r="C26" i="376" s="1"/>
  <c r="L26" i="376" s="1"/>
  <c r="C16" i="376"/>
  <c r="L16" i="376" s="1"/>
  <c r="B27" i="376"/>
  <c r="C27" i="376" s="1"/>
  <c r="L27" i="376" s="1"/>
  <c r="C11" i="376"/>
  <c r="L11" i="376" s="1"/>
  <c r="B207" i="242"/>
  <c r="C206" i="242"/>
  <c r="A514" i="242"/>
  <c r="B515" i="242"/>
  <c r="B306" i="242"/>
  <c r="C306" i="242" s="1"/>
  <c r="A305" i="242"/>
  <c r="A515" i="240"/>
  <c r="B516" i="240"/>
  <c r="A306" i="240"/>
  <c r="B307" i="240"/>
  <c r="C1" i="378" a="1"/>
  <c r="C1" i="378" l="1"/>
  <c r="C16" i="377"/>
  <c r="L16" i="377" s="1"/>
  <c r="C10" i="377"/>
  <c r="L10" i="377" s="1"/>
  <c r="C11" i="377"/>
  <c r="L11" i="377" s="1"/>
  <c r="B27" i="377"/>
  <c r="C27" i="377" s="1"/>
  <c r="L27" i="377" s="1"/>
  <c r="B26" i="377"/>
  <c r="C26" i="377" s="1"/>
  <c r="L26" i="377" s="1"/>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B26" i="378"/>
  <c r="C26" i="378" s="1"/>
  <c r="L26" i="378" s="1"/>
  <c r="B209" i="242"/>
  <c r="C208" i="242"/>
  <c r="A516" i="242"/>
  <c r="B517" i="242"/>
  <c r="A307" i="242"/>
  <c r="B308" i="242"/>
  <c r="C308" i="242" s="1"/>
  <c r="A517" i="240"/>
  <c r="B518" i="240"/>
  <c r="B309" i="240"/>
  <c r="A308" i="240"/>
  <c r="C1" i="383" a="1"/>
  <c r="C1" i="383" l="1"/>
  <c r="B26" i="380"/>
  <c r="C26" i="380" s="1"/>
  <c r="L26" i="380" s="1"/>
  <c r="C16" i="380"/>
  <c r="L16" i="380" s="1"/>
  <c r="C11" i="380"/>
  <c r="L11" i="380" s="1"/>
  <c r="C10" i="380"/>
  <c r="L10" i="380" s="1"/>
  <c r="B27" i="380"/>
  <c r="C27" i="380" s="1"/>
  <c r="L27" i="380" s="1"/>
  <c r="B210" i="242"/>
  <c r="C209" i="242"/>
  <c r="B309" i="242"/>
  <c r="A308" i="242"/>
  <c r="A517" i="242"/>
  <c r="B518" i="242"/>
  <c r="A309" i="240"/>
  <c r="B310" i="240"/>
  <c r="B519" i="240"/>
  <c r="A518" i="240"/>
  <c r="C1" i="384" a="1"/>
  <c r="C1" i="384" l="1"/>
  <c r="C11" i="383"/>
  <c r="L11" i="383" s="1"/>
  <c r="B27" i="383"/>
  <c r="C27" i="383" s="1"/>
  <c r="L27" i="383" s="1"/>
  <c r="C16" i="383"/>
  <c r="L16" i="383" s="1"/>
  <c r="C10" i="383"/>
  <c r="L10" i="383" s="1"/>
  <c r="B26" i="383"/>
  <c r="C26" i="383" s="1"/>
  <c r="L26" i="383" s="1"/>
  <c r="B211" i="242"/>
  <c r="C210" i="242"/>
  <c r="B519" i="242"/>
  <c r="A518" i="242"/>
  <c r="B310" i="242"/>
  <c r="A309" i="242"/>
  <c r="C309" i="242" s="1"/>
  <c r="A519" i="240"/>
  <c r="B520" i="240"/>
  <c r="A310" i="240"/>
  <c r="B311" i="240"/>
  <c r="C1" i="344" a="1"/>
  <c r="C1" i="344" l="1"/>
  <c r="C11" i="344" s="1"/>
  <c r="L11" i="344" s="1"/>
  <c r="C11" i="384"/>
  <c r="L11" i="384" s="1"/>
  <c r="B26" i="384"/>
  <c r="C26" i="384" s="1"/>
  <c r="L26" i="384" s="1"/>
  <c r="C16" i="384"/>
  <c r="L16" i="384" s="1"/>
  <c r="C10" i="384"/>
  <c r="L10" i="384" s="1"/>
  <c r="L1" i="384"/>
  <c r="B27" i="384"/>
  <c r="C27" i="384" s="1"/>
  <c r="L27" i="384" s="1"/>
  <c r="B212" i="242"/>
  <c r="C211" i="242"/>
  <c r="A310" i="242"/>
  <c r="C310" i="242" s="1"/>
  <c r="B311" i="242"/>
  <c r="A519" i="242"/>
  <c r="B520" i="242"/>
  <c r="B312" i="240"/>
  <c r="A311" i="240"/>
  <c r="A520" i="240"/>
  <c r="B521" i="240"/>
  <c r="C10" i="344" l="1"/>
  <c r="L10" i="344" s="1"/>
  <c r="C16" i="344"/>
  <c r="L16" i="344" s="1"/>
  <c r="B26" i="344"/>
  <c r="C26" i="344" s="1"/>
  <c r="L26" i="344" s="1"/>
  <c r="B27" i="344"/>
  <c r="C27" i="344" s="1"/>
  <c r="L27" i="344" s="1"/>
  <c r="L75" i="384"/>
  <c r="C9" i="384"/>
  <c r="L9" i="384" s="1"/>
  <c r="C8" i="384"/>
  <c r="L8" i="384" s="1"/>
  <c r="C7" i="384" a="1"/>
  <c r="C7" i="384" s="1"/>
  <c r="L4" i="384"/>
  <c r="B213" i="242"/>
  <c r="C212" i="242"/>
  <c r="A520" i="242"/>
  <c r="B521" i="242"/>
  <c r="B312" i="242"/>
  <c r="A311" i="242"/>
  <c r="C311" i="242" s="1"/>
  <c r="B522" i="240"/>
  <c r="A521" i="240"/>
  <c r="A312" i="240"/>
  <c r="B313" i="240"/>
  <c r="C19" i="384" l="1"/>
  <c r="L19" i="384" s="1"/>
  <c r="L7" i="384"/>
  <c r="B214" i="242"/>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L1" i="375" s="1"/>
  <c r="AL45" i="2"/>
  <c r="L1" i="376" s="1"/>
  <c r="AL46" i="2"/>
  <c r="L1" i="377" s="1"/>
  <c r="AL47" i="2"/>
  <c r="AL48" i="2"/>
  <c r="L1" i="378" s="1"/>
  <c r="AL49" i="2"/>
  <c r="AL50" i="2"/>
  <c r="AL51" i="2"/>
  <c r="L1" i="380" s="1"/>
  <c r="AL52" i="2"/>
  <c r="L1" i="383" s="1"/>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8" i="378" l="1"/>
  <c r="L8" i="378" s="1"/>
  <c r="C9" i="378"/>
  <c r="L9" i="378" s="1"/>
  <c r="L4" i="378"/>
  <c r="C7" i="378" a="1"/>
  <c r="C7" i="378" s="1"/>
  <c r="L80" i="378"/>
  <c r="L4" i="377"/>
  <c r="C7" i="377" a="1"/>
  <c r="C7" i="377" s="1"/>
  <c r="C9" i="377"/>
  <c r="L9" i="377" s="1"/>
  <c r="C8" i="377"/>
  <c r="L8" i="377" s="1"/>
  <c r="L66" i="377"/>
  <c r="C9" i="376"/>
  <c r="L9" i="376" s="1"/>
  <c r="C7" i="376" a="1"/>
  <c r="C7" i="376" s="1"/>
  <c r="L4" i="376"/>
  <c r="C8" i="376"/>
  <c r="L8" i="376" s="1"/>
  <c r="L69" i="376"/>
  <c r="C8" i="383"/>
  <c r="L8" i="383" s="1"/>
  <c r="L85" i="383"/>
  <c r="C7" i="383" a="1"/>
  <c r="C7" i="383" s="1"/>
  <c r="L4" i="383"/>
  <c r="C9" i="383"/>
  <c r="L9" i="383" s="1"/>
  <c r="C7" i="375" a="1"/>
  <c r="C7" i="375" s="1"/>
  <c r="L4" i="375"/>
  <c r="C9" i="375"/>
  <c r="L9" i="375" s="1"/>
  <c r="C8" i="375"/>
  <c r="L8" i="375" s="1"/>
  <c r="L178" i="375"/>
  <c r="C9" i="380"/>
  <c r="L9" i="380" s="1"/>
  <c r="C8" i="380"/>
  <c r="L8" i="380" s="1"/>
  <c r="L4" i="380"/>
  <c r="L66" i="380"/>
  <c r="C7" i="380" a="1"/>
  <c r="C7" i="380" s="1"/>
  <c r="L1" i="379"/>
  <c r="L76" i="379" s="1"/>
  <c r="L1" i="382"/>
  <c r="L1" i="381"/>
  <c r="C8" i="379"/>
  <c r="L8" i="379" s="1"/>
  <c r="L4" i="379"/>
  <c r="L4" i="372"/>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C19" i="377" l="1"/>
  <c r="L19" i="377" s="1"/>
  <c r="L7" i="377"/>
  <c r="L7" i="380"/>
  <c r="C19" i="380"/>
  <c r="L19" i="380" s="1"/>
  <c r="C18" i="375"/>
  <c r="L18" i="375" s="1"/>
  <c r="L7" i="375"/>
  <c r="L7" i="376"/>
  <c r="C19" i="376"/>
  <c r="L19" i="376" s="1"/>
  <c r="C19" i="378"/>
  <c r="L19" i="378" s="1"/>
  <c r="L7" i="378"/>
  <c r="C7" i="379" a="1"/>
  <c r="C7" i="379" s="1"/>
  <c r="C19" i="379" s="1"/>
  <c r="L19" i="379" s="1"/>
  <c r="C19" i="383"/>
  <c r="L19" i="383" s="1"/>
  <c r="L7" i="383"/>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4" i="344"/>
  <c r="L102"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G197" i="3"/>
  <c r="E233" i="3"/>
  <c r="E232" i="1"/>
  <c r="A233" i="1"/>
  <c r="L7" i="379" l="1"/>
  <c r="H232" i="4"/>
  <c r="F232" i="4" s="1"/>
  <c r="D233" i="3"/>
  <c r="C19" i="381"/>
  <c r="L19" i="381" s="1"/>
  <c r="L7" i="381"/>
  <c r="I232" i="4"/>
  <c r="L7" i="382"/>
  <c r="C19" i="382"/>
  <c r="L19" i="382" s="1"/>
  <c r="AG206" i="332"/>
  <c r="AK206" i="332" s="1"/>
  <c r="A234" i="3"/>
  <c r="AH215" i="330" s="1"/>
  <c r="AL215" i="330" s="1"/>
  <c r="C16" i="348"/>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C232" i="1" a="1"/>
  <c r="C232" i="1" s="1"/>
  <c r="B232" i="1" s="1"/>
  <c r="E233" i="1"/>
  <c r="A234" i="1"/>
  <c r="AG215" i="332" l="1"/>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<sst xmlns="http://schemas.openxmlformats.org/spreadsheetml/2006/main" count="42269" uniqueCount="3244">
  <si>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</si>
  <si>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</si>
  <si>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</si>
  <si>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</si>
  <si>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</si>
  <si>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</si>
  <si>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</si>
  <si>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</si>
  <si>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</si>
  <si>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</si>
  <si>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</si>
  <si>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</si>
  <si>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</si>
  <si>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</si>
  <si>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</si>
  <si>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</si>
  <si>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</si>
  <si>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</si>
  <si>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</si>
  <si>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</si>
  <si>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</si>
  <si>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</si>
  <si>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</si>
  <si>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</si>
  <si>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</si>
  <si>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</si>
  <si>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</si>
  <si>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</si>
  <si>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</si>
  <si>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</si>
  <si>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</si>
  <si>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</si>
  <si>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</si>
  <si>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</si>
  <si>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</si>
  <si>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</si>
  <si>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</si>
  <si>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</si>
  <si>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</si>
  <si>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</si>
  <si>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</si>
  <si>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</si>
  <si>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</si>
  <si>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</si>
  <si>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</si>
  <si>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</si>
  <si>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</si>
  <si>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</si>
  <si>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</si>
  <si>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</si>
  <si>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</si>
  <si>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</si>
  <si>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</si>
  <si>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</si>
  <si>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</si>
  <si>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</si>
  <si>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</si>
  <si>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</si>
  <si>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</si>
  <si>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</si>
  <si>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</si>
  <si>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</si>
  <si>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</si>
  <si>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</si>
  <si>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</si>
  <si>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</si>
  <si>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</si>
  <si>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</si>
  <si>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</si>
  <si>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</si>
  <si>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</si>
  <si>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</si>
  <si>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</si>
  <si>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</si>
  <si>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</si>
  <si>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</si>
  <si>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</si>
  <si>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</si>
  <si>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</si>
  <si>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</si>
  <si>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</si>
  <si>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</si>
  <si>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</si>
  <si>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</si>
  <si>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</si>
  <si>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</si>
  <si>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</si>
  <si>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</si>
  <si>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</si>
  <si>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</si>
  <si>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</si>
  <si>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</si>
  <si>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</si>
  <si>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</si>
  <si>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</si>
  <si>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</si>
  <si>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</si>
  <si>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</si>
  <si>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</si>
  <si>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</si>
  <si>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</si>
  <si>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</si>
  <si>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</si>
  <si>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</si>
  <si>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</si>
  <si>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</si>
  <si>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</si>
  <si>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</si>
  <si>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</si>
  <si>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</si>
  <si>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</si>
  <si>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</si>
  <si>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</si>
  <si>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</si>
  <si>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</si>
  <si>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</si>
  <si>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</si>
  <si>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</si>
  <si>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</si>
  <si>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</si>
  <si>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</si>
  <si>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</si>
  <si>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</si>
  <si>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</si>
  <si>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</si>
  <si>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</si>
  <si>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</si>
  <si>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</si>
  <si>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</si>
  <si>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</si>
  <si>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</si>
  <si>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</si>
  <si>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</si>
  <si>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</si>
  <si>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</si>
  <si>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</si>
  <si>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</si>
  <si>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</si>
  <si>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</si>
  <si>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</si>
  <si>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</si>
  <si>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</si>
  <si>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</si>
  <si>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</si>
  <si>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</si>
  <si>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</si>
  <si>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</si>
  <si>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</si>
  <si>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</si>
  <si>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</si>
  <si>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</si>
  <si>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</si>
  <si>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</si>
  <si>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</si>
  <si>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</si>
  <si>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</si>
  <si>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</si>
  <si>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</si>
  <si>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</si>
  <si>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</si>
  <si>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</si>
  <si>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</si>
  <si>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</si>
  <si>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</si>
  <si>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</si>
  <si>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</si>
  <si>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</si>
  <si>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</si>
  <si>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</si>
  <si>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</si>
  <si>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</si>
  <si>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</si>
  <si>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</si>
  <si>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</si>
  <si>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</si>
  <si>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</si>
  <si>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</si>
  <si>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</si>
  <si>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</si>
  <si>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</si>
  <si>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</si>
  <si>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</si>
  <si>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</si>
  <si>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</si>
  <si>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</si>
  <si>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</si>
  <si>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</si>
  <si>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</si>
  <si>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</si>
  <si>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</si>
  <si>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</si>
  <si>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</si>
  <si>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</si>
  <si>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</si>
  <si>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</si>
  <si>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</si>
  <si>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</si>
  <si>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</si>
  <si>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</si>
  <si>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</si>
  <si>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</si>
  <si>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</si>
  <si>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</si>
  <si>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</si>
  <si>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</si>
  <si>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</si>
  <si>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</si>
  <si>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</si>
  <si>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</si>
  <si>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</si>
  <si>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</si>
  <si>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</si>
  <si>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</si>
  <si>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</si>
  <si>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</si>
  <si>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</si>
  <si>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</si>
  <si>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</si>
  <si>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</si>
  <si>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</si>
  <si>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</si>
  <si>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</si>
  <si>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</si>
  <si>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</si>
  <si>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</si>
  <si>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</si>
  <si>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</si>
  <si>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</si>
  <si>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</si>
  <si>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</si>
  <si>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</si>
  <si>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</si>
  <si>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</si>
  <si>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</si>
  <si>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</si>
  <si>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</si>
  <si>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</si>
  <si>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</si>
  <si>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</si>
  <si>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</si>
  <si>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</si>
  <si>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</si>
  <si>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</si>
  <si>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</si>
  <si>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</si>
  <si>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</si>
  <si>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</si>
  <si>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</si>
  <si>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</si>
  <si>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</si>
  <si>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</si>
  <si>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</si>
  <si>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</si>
  <si>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</si>
  <si>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</si>
  <si>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</si>
  <si>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</si>
  <si>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</si>
  <si>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</si>
  <si>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</si>
  <si>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</si>
  <si>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</si>
  <si>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</si>
  <si>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</si>
  <si>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</si>
  <si>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</si>
  <si>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</si>
  <si>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</si>
  <si>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</si>
  <si>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</si>
  <si>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</si>
  <si>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</si>
  <si>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</si>
  <si>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</si>
  <si>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</si>
  <si>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</si>
  <si>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</si>
  <si>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</si>
  <si>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</si>
  <si>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</si>
  <si>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</si>
  <si>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</si>
  <si>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</si>
  <si>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</si>
  <si>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</si>
  <si>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</si>
  <si>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</si>
  <si>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</si>
  <si>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</si>
  <si>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</si>
  <si>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</si>
  <si>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</si>
  <si>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</si>
  <si>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</si>
  <si>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</si>
  <si>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</si>
  <si>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</si>
  <si>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</si>
  <si>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</si>
  <si>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</si>
  <si>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</si>
  <si>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</si>
  <si>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</si>
  <si>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</si>
  <si>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</si>
  <si>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</si>
  <si>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</si>
  <si>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</si>
  <si>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</si>
  <si>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</si>
  <si>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</si>
  <si>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</si>
  <si>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</si>
  <si>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</si>
  <si>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</si>
  <si>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</si>
  <si>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</si>
  <si>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</si>
  <si>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</si>
  <si>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</si>
  <si>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</si>
  <si>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</si>
  <si>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</si>
  <si>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</si>
  <si>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</si>
  <si>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</si>
  <si>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</si>
  <si>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</si>
  <si>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</si>
  <si>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</si>
  <si>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</si>
  <si>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</si>
  <si>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</si>
  <si>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</si>
  <si>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</si>
  <si>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</si>
  <si>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</si>
  <si>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</si>
  <si>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</si>
  <si>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</si>
  <si>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</si>
  <si>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</si>
  <si>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</si>
  <si>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</si>
  <si>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</si>
  <si>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</si>
  <si>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</si>
  <si>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</si>
  <si>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</si>
  <si>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</si>
  <si>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</si>
  <si>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</si>
  <si>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</si>
  <si>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</si>
  <si>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</si>
  <si>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</si>
  <si>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</si>
  <si>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</si>
  <si>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</si>
  <si>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</si>
  <si>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</si>
  <si>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</si>
  <si>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</si>
  <si>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</si>
  <si>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</si>
  <si>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</si>
  <si>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</si>
  <si>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</si>
  <si>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</si>
  <si>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</si>
  <si>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</si>
  <si>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</si>
  <si>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</si>
  <si>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</si>
  <si>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</si>
  <si>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</si>
  <si>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</si>
  <si>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</si>
  <si>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</si>
  <si>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</si>
  <si>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</si>
  <si>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</si>
  <si>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</si>
  <si>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</si>
  <si>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</si>
  <si>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</si>
  <si>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</si>
  <si>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</si>
  <si>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</si>
  <si>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</si>
  <si>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</si>
  <si>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</si>
  <si>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</si>
  <si>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</si>
  <si>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</si>
  <si>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</si>
  <si>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</si>
  <si>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</si>
  <si>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</si>
  <si>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</si>
  <si>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</si>
  <si>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</si>
  <si>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</si>
  <si>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</si>
  <si>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</si>
  <si>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</si>
  <si>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</si>
  <si>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</si>
  <si>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</si>
  <si>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</si>
  <si>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</si>
  <si>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</si>
  <si>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</si>
  <si>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</si>
  <si>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</si>
  <si>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</si>
  <si>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</si>
  <si>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</si>
  <si>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</si>
  <si>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</si>
  <si>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</si>
  <si>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</si>
  <si>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</si>
  <si>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</si>
  <si>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</si>
  <si>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</si>
  <si>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</si>
  <si>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</si>
  <si>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</si>
  <si>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</si>
  <si>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</si>
  <si>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</si>
  <si>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</si>
  <si>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</si>
  <si>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</si>
  <si>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</si>
  <si>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</si>
  <si>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</si>
  <si>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</si>
  <si>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</si>
  <si>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</si>
  <si>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</si>
  <si>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</si>
  <si>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</si>
  <si>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</si>
  <si>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</si>
  <si>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</si>
  <si>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</si>
  <si>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</si>
  <si>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</si>
  <si>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</si>
  <si>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</si>
  <si>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</si>
  <si>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</si>
  <si>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</si>
  <si>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</si>
  <si>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</si>
  <si>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</si>
  <si>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</si>
  <si>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</si>
  <si>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</si>
  <si>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</si>
  <si>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</si>
  <si>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</si>
  <si>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</si>
  <si>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</si>
  <si>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</si>
  <si>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</si>
  <si>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</si>
  <si>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</si>
  <si>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</si>
  <si>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</si>
  <si>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</si>
  <si>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</si>
  <si>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</si>
  <si>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</si>
  <si>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</si>
  <si>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</si>
  <si>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</si>
  <si>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</si>
  <si>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</si>
  <si>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</si>
  <si>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</si>
  <si>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</si>
  <si>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</si>
  <si>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</si>
  <si>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</si>
  <si>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</si>
  <si>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</si>
  <si>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</si>
  <si>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</si>
  <si>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</si>
  <si>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</si>
  <si>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</si>
  <si>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</si>
  <si>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</si>
  <si>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</si>
  <si>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</si>
  <si>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</si>
  <si>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</si>
  <si>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</si>
  <si>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</si>
  <si>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</si>
  <si>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</si>
  <si>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</si>
  <si>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</si>
  <si>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</si>
  <si>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</si>
  <si>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</si>
  <si>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</si>
  <si>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</si>
  <si>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</si>
  <si>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</si>
  <si>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</si>
  <si>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</si>
  <si>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</si>
  <si>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</si>
  <si>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</si>
  <si>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</si>
  <si>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</si>
  <si>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</si>
  <si>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</si>
  <si>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</si>
  <si>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</si>
  <si>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</si>
  <si>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</si>
  <si>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</si>
  <si>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</si>
  <si>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</si>
  <si>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</si>
  <si>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</si>
  <si>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</si>
  <si>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</si>
  <si>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</si>
  <si>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</si>
  <si>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</si>
  <si>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</si>
  <si>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</si>
  <si>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</si>
  <si>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</si>
  <si>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</si>
  <si>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</si>
  <si>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</si>
  <si>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</si>
  <si>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</si>
  <si>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</si>
  <si>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</si>
  <si>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</si>
  <si>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</si>
  <si>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</si>
  <si>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</si>
  <si>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</si>
  <si>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</si>
  <si>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</si>
  <si>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</si>
  <si>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</si>
  <si>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</si>
  <si>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</si>
  <si>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</si>
  <si>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</si>
  <si>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</si>
  <si>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</si>
  <si>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</si>
  <si>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</si>
  <si>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</si>
  <si>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</si>
  <si>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</si>
  <si>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</si>
  <si>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</si>
  <si>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</si>
  <si>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</si>
  <si>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</si>
  <si>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</si>
  <si>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</si>
  <si>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</si>
  <si>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</si>
  <si>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</si>
  <si>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</si>
  <si>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</si>
  <si>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</si>
  <si>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</si>
  <si>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</si>
  <si>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</si>
  <si>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</si>
  <si>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</si>
  <si>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</si>
  <si>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</si>
  <si>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</si>
  <si>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</si>
  <si>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</si>
  <si>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</si>
  <si>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</si>
  <si>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</si>
  <si>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</si>
  <si>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</si>
  <si>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</si>
  <si>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</si>
  <si>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</si>
  <si>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</si>
  <si>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</si>
  <si>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</si>
  <si>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</si>
  <si>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</si>
  <si>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</si>
  <si>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</si>
  <si>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</si>
  <si>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</si>
  <si>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</si>
  <si>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</si>
  <si>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</si>
  <si>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</si>
  <si>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</si>
  <si>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</si>
  <si>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</si>
  <si>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</si>
  <si>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</si>
  <si>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</si>
  <si>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</si>
  <si>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</si>
  <si>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</si>
  <si>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</si>
  <si>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</si>
  <si>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</si>
  <si>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</si>
  <si>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</si>
  <si>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</si>
  <si>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</si>
  <si>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</si>
  <si>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</si>
  <si>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</si>
  <si>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</si>
  <si>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</si>
  <si>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</si>
  <si>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</si>
  <si>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</si>
  <si>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</si>
  <si>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</si>
  <si>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</si>
  <si>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</si>
  <si>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</si>
  <si>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</si>
  <si>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</si>
  <si>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</si>
  <si>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</si>
  <si>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</si>
  <si>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</si>
  <si>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</si>
  <si>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</si>
  <si>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</si>
  <si>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</si>
  <si>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</si>
  <si>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</si>
  <si>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</si>
  <si>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</si>
  <si>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</si>
  <si>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</si>
  <si>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</si>
  <si>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</si>
  <si>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</si>
  <si>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</si>
  <si>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</si>
  <si>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</si>
  <si>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</si>
  <si>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</si>
  <si>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</si>
  <si>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</si>
  <si>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</si>
  <si>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</si>
  <si>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</si>
  <si>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</si>
  <si>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</si>
  <si>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</si>
  <si>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</si>
  <si>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</si>
  <si>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</si>
  <si>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</si>
  <si>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</si>
  <si>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</si>
  <si>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</si>
  <si>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</si>
  <si>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</si>
  <si>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</si>
  <si>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</si>
  <si>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</si>
  <si>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</si>
  <si>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</si>
  <si>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</si>
  <si>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</si>
  <si>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</si>
  <si>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</si>
  <si>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</si>
  <si>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</si>
  <si>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</si>
  <si>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</si>
  <si>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</si>
  <si>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</si>
  <si>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</si>
  <si>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</si>
  <si>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</si>
  <si>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</si>
  <si>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</si>
  <si>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</si>
  <si>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</si>
  <si>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</si>
  <si>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</si>
  <si>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</si>
  <si>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</si>
  <si>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</si>
  <si>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</si>
  <si>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</si>
  <si>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</si>
  <si>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</si>
  <si>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</si>
  <si>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</si>
  <si>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</si>
  <si>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</si>
  <si>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</si>
  <si>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</si>
  <si>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</si>
  <si>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</si>
  <si>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</si>
  <si>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</si>
  <si>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</si>
  <si>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</si>
  <si>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</si>
  <si>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</si>
  <si>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</si>
  <si>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</si>
  <si>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</si>
  <si>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</si>
  <si>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</si>
  <si>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</si>
  <si>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</si>
  <si>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</si>
  <si>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</si>
  <si>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</si>
  <si>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</si>
  <si>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</si>
  <si>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</si>
  <si>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</si>
  <si>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</si>
  <si>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</si>
  <si>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</si>
  <si>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</si>
  <si>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</si>
  <si>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</si>
  <si>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</si>
  <si>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</si>
  <si>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</si>
  <si>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</si>
  <si>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</si>
  <si>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</si>
  <si>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</si>
  <si>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</si>
  <si>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</si>
  <si>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</si>
  <si>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</si>
  <si>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</si>
  <si>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</si>
  <si>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</si>
  <si>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</si>
  <si>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</si>
  <si>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</si>
  <si>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</si>
  <si>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</si>
  <si>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</si>
  <si>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</si>
  <si>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</si>
  <si>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</si>
  <si>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</si>
  <si>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</si>
  <si>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</si>
  <si>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</si>
  <si>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</si>
  <si>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</si>
  <si>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</si>
  <si>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</si>
  <si>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</si>
  <si>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</si>
  <si>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</si>
  <si>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</si>
  <si>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</si>
  <si>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</si>
  <si>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</si>
  <si>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</si>
  <si>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</si>
  <si>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</si>
  <si>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</si>
  <si>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</si>
  <si>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</si>
  <si>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</si>
  <si>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</si>
  <si>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</si>
  <si>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</si>
  <si>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</si>
  <si>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</si>
  <si>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</si>
  <si>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</si>
  <si>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</si>
  <si>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</si>
  <si>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</si>
  <si>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</si>
  <si>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</si>
  <si>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</si>
  <si>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</si>
  <si>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</si>
  <si>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</si>
  <si>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</si>
  <si>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</si>
  <si>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</si>
  <si>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</si>
  <si>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</si>
  <si>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</si>
  <si>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</si>
  <si>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</si>
  <si>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</si>
  <si>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</si>
  <si>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</si>
  <si>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</si>
  <si>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</si>
  <si>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</si>
  <si>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</si>
  <si>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</si>
  <si>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</si>
  <si>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</si>
  <si>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</si>
  <si>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</si>
  <si>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</si>
  <si>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</si>
  <si>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</si>
  <si>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</si>
  <si>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</si>
  <si>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</si>
  <si>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</si>
  <si>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</si>
  <si>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</si>
  <si>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</si>
  <si>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</si>
  <si>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</si>
  <si>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</si>
  <si>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</si>
  <si>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</si>
  <si>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</si>
  <si>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</si>
  <si>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</si>
  <si>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</si>
  <si>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</si>
  <si>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</si>
  <si>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</si>
  <si>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</si>
  <si>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</si>
  <si>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</si>
  <si>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</si>
  <si>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</si>
  <si>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</si>
  <si>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</si>
  <si>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</si>
  <si>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</si>
  <si>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</si>
  <si>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</si>
  <si>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</si>
  <si>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</si>
  <si>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</si>
  <si>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</si>
  <si>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</si>
  <si>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</si>
  <si>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</si>
  <si>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</si>
  <si>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</si>
  <si>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</si>
  <si>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</si>
  <si>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</si>
  <si>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</si>
  <si>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</si>
  <si>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</si>
  <si>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</si>
  <si>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</si>
  <si>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</si>
  <si>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</si>
  <si>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</si>
  <si>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</si>
  <si>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</si>
  <si>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</si>
  <si>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</si>
  <si>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</si>
  <si>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</si>
  <si>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</si>
  <si>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</si>
  <si>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</si>
  <si>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</si>
  <si>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</si>
  <si>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</si>
  <si>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</si>
  <si>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</si>
  <si>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</si>
  <si>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</si>
  <si>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</si>
  <si>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</si>
  <si>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</si>
  <si>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</si>
  <si>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</si>
  <si>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</si>
  <si>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</si>
  <si>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</si>
  <si>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</si>
  <si>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</si>
  <si>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</si>
  <si>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</si>
  <si>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</si>
  <si>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</si>
  <si>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</si>
  <si>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</si>
  <si>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</si>
  <si>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</si>
  <si>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</si>
  <si>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</si>
  <si>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</si>
  <si>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</si>
  <si>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</si>
  <si>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</si>
  <si>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</si>
  <si>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</si>
  <si>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</si>
  <si>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</si>
  <si>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</si>
  <si>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</si>
  <si>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</si>
  <si>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</si>
  <si>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</si>
  <si>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</si>
  <si>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</si>
  <si>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</si>
  <si>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</si>
  <si>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</si>
  <si>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</si>
  <si>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</si>
  <si>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</si>
  <si>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</si>
  <si>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</si>
  <si>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</si>
  <si>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</si>
  <si>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</si>
  <si>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</si>
  <si>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</si>
  <si>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</si>
  <si>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</si>
  <si>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</si>
  <si>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</si>
  <si>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</si>
  <si>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</si>
  <si>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</si>
  <si>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</si>
  <si>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</si>
  <si>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</si>
  <si>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</si>
  <si>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</si>
  <si>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</si>
  <si>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</si>
  <si>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</si>
  <si>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</si>
  <si>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</si>
  <si>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</si>
  <si>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</si>
  <si>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</si>
  <si>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</si>
  <si>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</si>
  <si>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</si>
  <si>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</si>
  <si>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</si>
  <si>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</si>
  <si>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</si>
  <si>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</si>
  <si>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</si>
  <si>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</si>
  <si>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</si>
  <si>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</si>
  <si>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</si>
  <si>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</si>
  <si>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</si>
  <si>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</si>
  <si>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</si>
  <si>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</si>
  <si>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</si>
  <si>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</si>
  <si>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</si>
  <si>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</si>
  <si>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</si>
  <si>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</si>
  <si>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</si>
  <si>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</si>
  <si>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</si>
  <si>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</si>
  <si>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</si>
  <si>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</si>
  <si>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</si>
  <si>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</si>
  <si>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</si>
  <si>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</si>
  <si>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</si>
  <si>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</si>
  <si>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</si>
  <si>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</si>
  <si>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</si>
  <si>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</si>
  <si>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</si>
  <si>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</si>
  <si>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</si>
  <si>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</si>
  <si>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</si>
  <si>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</si>
  <si>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</si>
  <si>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</si>
  <si>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</si>
  <si>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</si>
  <si>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</si>
  <si>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</si>
  <si>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</si>
  <si>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</si>
  <si>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</si>
  <si>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</si>
  <si>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</si>
  <si>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</si>
  <si>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</si>
  <si>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</si>
  <si>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</si>
  <si>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</si>
  <si>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</si>
  <si>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</si>
  <si>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</si>
  <si>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</si>
  <si>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</si>
  <si>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</si>
  <si>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</si>
  <si>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</si>
  <si>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</si>
  <si>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</si>
  <si>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</si>
  <si>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</si>
  <si>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</si>
  <si>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</si>
  <si>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</si>
  <si>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</si>
  <si>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</si>
  <si>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</si>
  <si>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</si>
  <si>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</si>
  <si>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</si>
  <si>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</si>
  <si>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</si>
  <si>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</si>
  <si>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</si>
  <si>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</si>
  <si>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</si>
  <si>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</si>
  <si>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</si>
  <si>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</si>
  <si>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</si>
  <si>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</si>
  <si>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</si>
  <si>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</si>
  <si>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</si>
  <si>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</si>
  <si>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</si>
  <si>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</si>
  <si>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</si>
  <si>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</si>
  <si>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</si>
  <si>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</si>
  <si>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</si>
  <si>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</si>
  <si>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</si>
  <si>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</si>
  <si>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</si>
  <si>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</si>
  <si>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</si>
  <si>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</si>
  <si>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</si>
  <si>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</si>
  <si>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</si>
  <si>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</si>
  <si>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</si>
  <si>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</si>
  <si>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</si>
  <si>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</si>
  <si>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</si>
  <si>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</si>
  <si>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</si>
  <si>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</si>
  <si>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</si>
  <si>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</si>
  <si>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</si>
  <si>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</si>
  <si>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</si>
  <si>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</si>
  <si>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</si>
  <si>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</si>
  <si>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</si>
  <si>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</si>
  <si>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</si>
  <si>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</si>
  <si>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</si>
  <si>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</si>
  <si>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</si>
  <si>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</si>
  <si>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</si>
  <si>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</si>
  <si>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</si>
  <si>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</si>
  <si>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</si>
  <si>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</si>
  <si>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</si>
  <si>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</si>
  <si>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</si>
  <si>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</si>
  <si>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</si>
  <si>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</si>
  <si>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</si>
  <si>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</si>
  <si>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</si>
  <si>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</si>
  <si>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</si>
  <si>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</si>
  <si>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</si>
  <si>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</si>
  <si>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</si>
  <si>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</si>
  <si>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</si>
  <si>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</si>
  <si>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</si>
  <si>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</si>
  <si>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</si>
  <si>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</si>
  <si>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</si>
  <si>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</si>
  <si>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</si>
  <si>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</si>
  <si>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</si>
  <si>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</si>
  <si>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</si>
  <si>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</si>
  <si>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</si>
  <si>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</si>
  <si>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</si>
  <si>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</si>
  <si>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</si>
  <si>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</si>
  <si>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</si>
  <si>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</si>
  <si>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</si>
  <si>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</si>
  <si>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</si>
  <si>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</si>
  <si>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</si>
  <si>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</si>
  <si>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</si>
  <si>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</si>
  <si>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</si>
  <si>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</si>
  <si>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</si>
  <si>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</si>
  <si>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</si>
  <si>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</si>
  <si>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</si>
  <si>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</si>
  <si>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</si>
  <si>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</si>
  <si>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</si>
  <si>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</si>
  <si>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</si>
  <si>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</si>
  <si>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</si>
  <si>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</si>
  <si>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</si>
  <si>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</si>
  <si>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</si>
  <si>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</si>
  <si>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</si>
  <si>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</si>
  <si>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</si>
  <si>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</si>
  <si>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</si>
  <si>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</si>
  <si>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</si>
  <si>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</si>
  <si>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</si>
  <si>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</si>
  <si>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</si>
  <si>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</si>
  <si>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</si>
  <si>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</si>
  <si>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</si>
  <si>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</si>
  <si>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</si>
  <si>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</si>
  <si>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</si>
  <si>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</si>
  <si>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</si>
  <si>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</si>
  <si>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</si>
  <si>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</si>
  <si>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</si>
  <si>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</si>
  <si>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</si>
  <si>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</si>
  <si>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</si>
  <si>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</si>
  <si>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</si>
  <si>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</si>
  <si>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</si>
  <si>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</si>
  <si>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</si>
  <si>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</si>
  <si>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</si>
  <si>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</si>
  <si>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</si>
  <si>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</si>
  <si>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</si>
  <si>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</si>
  <si>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</si>
  <si>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</si>
  <si>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</si>
  <si>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</si>
  <si>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</si>
  <si>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</si>
  <si>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</si>
  <si>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</si>
  <si>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</si>
  <si>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</si>
  <si>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</si>
  <si>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</si>
  <si>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</si>
  <si>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</si>
  <si>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</si>
  <si>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</si>
  <si>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</si>
  <si>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</si>
  <si>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</si>
  <si>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</si>
  <si>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</si>
  <si>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</si>
  <si>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</si>
  <si>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</si>
  <si>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</si>
  <si>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</si>
  <si>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</si>
  <si>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</si>
  <si>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</si>
  <si>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</si>
  <si>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</si>
  <si>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</si>
  <si>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</si>
  <si>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</si>
  <si>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</si>
  <si>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</si>
  <si>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</si>
  <si>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</si>
  <si>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</si>
  <si>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</si>
  <si>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</si>
  <si>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</si>
  <si>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</si>
  <si>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</si>
  <si>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</si>
  <si>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</si>
  <si>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</si>
  <si>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</si>
  <si>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</si>
  <si>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</si>
  <si>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</si>
  <si>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</si>
  <si>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</si>
  <si>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</si>
  <si>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</si>
  <si>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</si>
  <si>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</si>
  <si>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</si>
  <si>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</si>
  <si>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</si>
  <si>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</si>
  <si>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</si>
  <si>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</si>
  <si>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</si>
  <si>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</si>
  <si>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</si>
  <si>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</si>
  <si>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</si>
  <si>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</si>
  <si>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</si>
  <si>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</si>
  <si>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</si>
  <si>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</si>
  <si>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</si>
  <si>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</si>
  <si>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</si>
  <si>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</si>
  <si>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</si>
  <si>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</si>
  <si>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</si>
  <si>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</si>
  <si>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</si>
  <si>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</si>
  <si>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</si>
  <si>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</si>
  <si>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</si>
  <si>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</si>
  <si>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</si>
  <si>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</si>
  <si>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</si>
  <si>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</si>
  <si>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</si>
  <si>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</si>
  <si>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</si>
  <si>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</si>
  <si>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</si>
  <si>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</si>
  <si>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</si>
  <si>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</si>
  <si>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</si>
  <si>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</si>
  <si>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</si>
  <si>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</si>
  <si>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</si>
  <si>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</si>
  <si>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</si>
  <si>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</si>
  <si>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</si>
  <si>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</si>
  <si>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</si>
  <si>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</si>
  <si>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</si>
  <si>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</si>
  <si>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</si>
  <si>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</si>
  <si>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</si>
  <si>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</si>
  <si>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</si>
  <si>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</si>
  <si>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</si>
  <si>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</si>
  <si>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</si>
  <si>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</si>
  <si>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</si>
  <si>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</si>
  <si>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</si>
  <si>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</si>
  <si>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</si>
  <si>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</si>
  <si>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</si>
  <si>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</si>
  <si>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</si>
  <si>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</si>
  <si>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</si>
  <si>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</si>
  <si>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</si>
  <si>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</si>
  <si>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</si>
  <si>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</si>
  <si>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</si>
  <si>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</si>
  <si>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</si>
  <si>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</si>
  <si>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</si>
  <si>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</si>
  <si>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</si>
  <si>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</si>
  <si>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</si>
  <si>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</si>
  <si>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</si>
  <si>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</si>
  <si>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</si>
  <si>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</si>
  <si>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</si>
  <si>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</si>
  <si>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</si>
  <si>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</si>
  <si>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</si>
  <si>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</si>
  <si>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</si>
  <si>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</si>
  <si>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</si>
  <si>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</si>
  <si>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</si>
  <si>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</si>
  <si>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</si>
  <si>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</si>
  <si>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</si>
  <si>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</si>
  <si>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</si>
  <si>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</si>
  <si>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</si>
  <si>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</si>
  <si>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</si>
  <si>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</si>
  <si>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</si>
  <si>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</si>
  <si>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</si>
  <si>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</si>
  <si>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</si>
  <si>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</si>
  <si>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</si>
  <si>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</si>
  <si>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</si>
  <si>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</si>
  <si>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</si>
  <si>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</si>
  <si>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</si>
  <si>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</si>
  <si>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</si>
  <si>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</si>
  <si>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</si>
  <si>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</si>
  <si>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</si>
  <si>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</si>
  <si>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</si>
  <si>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</si>
  <si>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</si>
  <si>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</si>
  <si>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</si>
  <si>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</si>
  <si>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</si>
  <si>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</si>
  <si>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</si>
  <si>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</si>
  <si>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</si>
  <si>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</si>
  <si>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</si>
  <si>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</si>
  <si>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</si>
  <si>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</si>
  <si>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</si>
  <si>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</si>
  <si>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</si>
  <si>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</si>
  <si>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</si>
  <si>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</si>
  <si>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</si>
  <si>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</si>
  <si>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</si>
  <si>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</si>
  <si>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</si>
  <si>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</si>
  <si>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</si>
  <si>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</si>
  <si>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</si>
  <si>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</si>
  <si>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</si>
  <si>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</si>
  <si>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</si>
  <si>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</si>
  <si>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</si>
  <si>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</si>
  <si>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</si>
  <si>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</si>
  <si>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</si>
  <si>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</si>
  <si>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</si>
  <si>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</si>
  <si>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</si>
  <si>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</si>
  <si>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</si>
  <si>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</si>
  <si>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</si>
  <si>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</si>
  <si>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</si>
  <si>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</si>
  <si>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</si>
  <si>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</si>
  <si>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</si>
  <si>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</si>
  <si>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</si>
  <si>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</si>
  <si>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</si>
  <si>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</si>
  <si>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</si>
  <si>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</si>
  <si>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</si>
  <si>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</si>
  <si>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</si>
  <si>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</si>
  <si>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</si>
  <si>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</si>
  <si>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</si>
  <si>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</si>
  <si>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</si>
  <si>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</si>
  <si>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</si>
  <si>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</si>
  <si>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</si>
  <si>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</si>
  <si>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</si>
  <si>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</si>
  <si>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</si>
  <si>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</si>
  <si>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</si>
  <si>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</si>
  <si>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</si>
  <si>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</si>
  <si>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</si>
  <si>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</si>
  <si>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</si>
  <si>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</si>
  <si>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</si>
  <si>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</si>
  <si>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</si>
  <si>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</si>
  <si>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</si>
  <si>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</si>
  <si>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</si>
  <si>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</si>
  <si>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</si>
  <si>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</si>
  <si>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</si>
  <si>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</si>
  <si>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</si>
  <si>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</si>
  <si>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</si>
  <si>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</si>
  <si>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</si>
  <si>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</si>
  <si>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</si>
  <si>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</si>
  <si>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</si>
  <si>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</si>
  <si>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</si>
  <si>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</si>
  <si>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</si>
  <si>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</si>
  <si>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</si>
  <si>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</si>
  <si>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</si>
  <si>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</si>
  <si>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</si>
  <si>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</si>
  <si>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</si>
  <si>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</si>
  <si>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</si>
  <si>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</si>
  <si>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</si>
  <si>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</si>
  <si>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</si>
  <si>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</si>
  <si>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</si>
  <si>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</si>
  <si>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</si>
  <si>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</si>
  <si>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</si>
  <si>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</si>
  <si>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</si>
  <si>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</si>
  <si>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</si>
  <si>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</si>
  <si>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</si>
  <si>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</si>
  <si>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</si>
  <si>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</si>
  <si>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</si>
  <si>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</si>
  <si>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</si>
  <si>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</si>
  <si>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</si>
  <si>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</si>
  <si>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</si>
  <si>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</si>
  <si>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</si>
  <si>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</si>
  <si>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</si>
  <si>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</si>
  <si>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</si>
  <si>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</si>
  <si>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</si>
  <si>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</si>
  <si>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</si>
  <si>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</si>
  <si>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</si>
  <si>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</si>
  <si>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</si>
  <si>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</si>
  <si>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</si>
  <si>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</si>
  <si>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</si>
  <si>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</si>
  <si>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</si>
  <si>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</si>
  <si>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</si>
  <si>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</si>
  <si>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</si>
  <si>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</si>
  <si>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</si>
  <si>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</si>
  <si>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</si>
  <si>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</si>
  <si>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</si>
  <si>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</si>
  <si>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</si>
  <si>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</si>
  <si>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</si>
  <si>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</si>
  <si>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</si>
  <si>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</si>
  <si>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</si>
  <si>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</si>
  <si>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</si>
  <si>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</si>
  <si>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</si>
  <si>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</si>
  <si>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</si>
  <si>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</si>
  <si>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</si>
  <si>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</si>
  <si>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</si>
  <si>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</si>
  <si>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</si>
  <si>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</si>
  <si>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</si>
  <si>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</si>
  <si>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</si>
  <si>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</si>
  <si>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</si>
  <si>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</si>
  <si>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</si>
  <si>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</si>
  <si>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</si>
  <si>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</si>
  <si>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</si>
  <si>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</si>
  <si>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</si>
  <si>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</si>
  <si>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</si>
  <si>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</si>
  <si>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</si>
  <si>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</si>
  <si>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</si>
  <si>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</si>
  <si>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</si>
  <si>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</si>
  <si>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</si>
  <si>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</si>
  <si>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</si>
  <si>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</si>
  <si>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</si>
  <si>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</si>
  <si>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</si>
  <si>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</si>
  <si>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</si>
  <si>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</si>
  <si>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</si>
  <si>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</si>
  <si>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</si>
  <si>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</si>
  <si>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</si>
  <si>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</si>
  <si>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</si>
  <si>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</si>
  <si>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</si>
  <si>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</si>
  <si>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</si>
  <si>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</si>
  <si>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</si>
  <si>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</si>
  <si>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</si>
  <si>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</si>
  <si>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</si>
  <si>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</si>
  <si>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</si>
  <si>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</si>
  <si>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</si>
  <si>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</si>
  <si>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</si>
  <si>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</si>
  <si>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</si>
  <si>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</si>
  <si>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</si>
  <si>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</si>
  <si>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</si>
  <si>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</si>
  <si>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</si>
  <si>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</si>
  <si>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</si>
  <si>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</si>
  <si>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</si>
  <si>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</si>
  <si>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</si>
  <si>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</si>
  <si>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</si>
  <si>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</si>
  <si>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</si>
  <si>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</si>
  <si>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</si>
  <si>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</si>
  <si>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</si>
  <si>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</si>
  <si>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</si>
  <si>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</si>
  <si>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</si>
  <si>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</si>
  <si>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</si>
  <si>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</si>
  <si>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</si>
  <si>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</si>
  <si>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</si>
  <si>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</si>
  <si>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</si>
  <si>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</si>
  <si>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</si>
  <si>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</si>
  <si>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</si>
  <si>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</si>
  <si>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</si>
  <si>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</si>
  <si>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</si>
  <si>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</si>
  <si>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</si>
  <si>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</si>
  <si>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</si>
  <si>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</si>
  <si>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</si>
  <si>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</si>
  <si>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</si>
  <si>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</si>
  <si>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</si>
  <si>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</si>
  <si>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</si>
  <si>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</si>
  <si>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</si>
  <si>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</si>
  <si>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</si>
  <si>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</si>
  <si>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</si>
  <si>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</si>
  <si>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</si>
  <si>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</si>
  <si>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</si>
  <si>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</si>
  <si>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</si>
  <si>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</si>
  <si>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</si>
  <si>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</si>
  <si>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</si>
  <si>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</si>
  <si>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</si>
  <si>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</si>
  <si>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</si>
  <si>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</si>
  <si>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</si>
  <si>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</si>
  <si>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</si>
  <si>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</si>
  <si>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</si>
  <si>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</si>
  <si>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</si>
  <si>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</si>
  <si>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</si>
  <si>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</si>
  <si>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</si>
  <si>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</si>
  <si>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</si>
  <si>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</si>
  <si>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</si>
  <si>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</si>
  <si>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</si>
  <si>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</si>
  <si>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</si>
  <si>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</si>
  <si>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</si>
  <si>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</si>
  <si>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</si>
  <si>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</si>
  <si>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</si>
  <si>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</si>
  <si>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</si>
  <si>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</si>
  <si>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</si>
  <si>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</si>
  <si>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</si>
  <si>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</si>
  <si>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</si>
  <si>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</si>
  <si>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</si>
  <si>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</si>
  <si>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</si>
  <si>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</si>
  <si>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</si>
  <si>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</si>
  <si>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</si>
  <si>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</si>
  <si>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</si>
  <si>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</si>
  <si>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</si>
  <si>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</si>
  <si>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</si>
  <si>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</si>
  <si>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</si>
  <si>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</si>
  <si>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</si>
  <si>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</si>
  <si>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</si>
  <si>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</si>
  <si>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</si>
  <si>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</si>
  <si>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</si>
  <si>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</si>
  <si>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</si>
  <si>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</si>
  <si>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</si>
  <si>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</si>
  <si>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</si>
  <si>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</si>
  <si>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</si>
  <si>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</si>
  <si>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</si>
  <si>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</si>
  <si>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</si>
  <si>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</si>
  <si>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</si>
  <si>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</si>
  <si>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</si>
  <si>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</si>
  <si>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</si>
  <si>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</si>
  <si>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</si>
  <si>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</si>
  <si>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</si>
  <si>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</si>
  <si>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</si>
  <si>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</si>
  <si>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</si>
  <si>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</si>
  <si>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</si>
  <si>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</si>
  <si>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</si>
  <si>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</si>
  <si>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</si>
  <si>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</si>
  <si>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</si>
  <si>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</si>
  <si>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</si>
  <si>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</si>
  <si>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</si>
  <si>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</si>
  <si>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</si>
  <si>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</si>
  <si>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</si>
  <si>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</si>
  <si>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</si>
  <si>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</si>
  <si>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</si>
  <si>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</si>
  <si>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</si>
  <si>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</si>
  <si>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</si>
  <si>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</si>
  <si>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</si>
  <si>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</si>
  <si>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</si>
  <si>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</si>
  <si>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</si>
  <si>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</si>
  <si>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</si>
  <si>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</si>
  <si>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</si>
  <si>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</si>
  <si>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</si>
  <si>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</si>
  <si>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</si>
  <si>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</si>
  <si>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</si>
  <si>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</si>
  <si>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</si>
  <si>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</si>
  <si>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</si>
  <si>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</si>
  <si>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</si>
  <si>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</si>
  <si>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</si>
  <si>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</si>
  <si>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</si>
  <si>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</si>
  <si>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</si>
  <si>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</si>
  <si>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</si>
  <si>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</si>
  <si>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</si>
  <si>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</si>
  <si>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</si>
  <si>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</si>
  <si>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</si>
  <si>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</si>
  <si>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</si>
  <si>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</si>
  <si>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</si>
  <si>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</si>
  <si>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</si>
  <si>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</si>
  <si>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</si>
  <si>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</si>
  <si>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</si>
  <si>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</si>
  <si>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</si>
  <si>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</si>
  <si>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</si>
  <si>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</si>
  <si>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</si>
  <si>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</si>
  <si>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</si>
  <si>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</si>
  <si>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</si>
  <si>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</si>
  <si>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</si>
  <si>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</si>
  <si>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</si>
  <si>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</si>
  <si>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</si>
  <si>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</si>
  <si>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</si>
  <si>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</si>
  <si>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</si>
  <si>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</si>
  <si>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</si>
  <si>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</si>
  <si>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</si>
  <si>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</si>
  <si>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</si>
  <si>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</si>
  <si>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</si>
  <si>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</si>
  <si>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</si>
  <si>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</si>
  <si>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</si>
  <si>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</si>
  <si>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</si>
  <si>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</si>
  <si>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</si>
  <si>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</si>
  <si>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</si>
  <si>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</si>
  <si>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</si>
  <si>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</si>
  <si>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</si>
  <si>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</si>
  <si>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</si>
  <si>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</si>
  <si>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</si>
  <si>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</si>
  <si>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</si>
  <si>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</si>
  <si>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</si>
  <si>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</si>
  <si>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</si>
  <si>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</si>
  <si>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</si>
  <si>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</si>
  <si>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</si>
  <si>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</si>
  <si>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</si>
  <si>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</si>
  <si>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</si>
  <si>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</si>
  <si>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</si>
  <si>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</si>
  <si>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</si>
  <si>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</si>
  <si>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</si>
  <si>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</si>
  <si>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</si>
  <si>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</si>
  <si>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</si>
  <si>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</si>
  <si>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</si>
  <si>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</si>
  <si>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</si>
  <si>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</si>
  <si>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</si>
  <si>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</si>
  <si>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</si>
  <si>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</si>
  <si>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</si>
  <si>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</si>
  <si>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</si>
  <si>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</si>
  <si>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</si>
  <si>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</si>
  <si>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</si>
  <si>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</si>
  <si>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</si>
  <si>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</si>
  <si>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</si>
  <si>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</si>
  <si>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</si>
  <si>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</si>
  <si>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</si>
  <si>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</si>
  <si>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</si>
  <si>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</si>
  <si>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</si>
  <si>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</si>
  <si>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</si>
  <si>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</si>
  <si>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</si>
  <si>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</si>
  <si>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</si>
  <si>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</si>
  <si>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</si>
  <si>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</si>
  <si>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</si>
  <si>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</si>
  <si>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</si>
  <si>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</si>
  <si>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</si>
  <si>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</si>
  <si>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</si>
  <si>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</si>
  <si>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</si>
  <si>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</si>
  <si>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</si>
  <si>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</si>
  <si>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</si>
  <si>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</si>
  <si>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</si>
  <si>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</si>
  <si>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</si>
  <si>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</si>
  <si>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</si>
  <si>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</si>
  <si>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</si>
  <si>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</si>
  <si>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</si>
  <si>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</si>
  <si>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</si>
  <si>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</si>
  <si>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</si>
  <si>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</si>
  <si>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</si>
  <si>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</si>
  <si>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</si>
  <si>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</si>
  <si>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</si>
  <si>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</si>
  <si>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</si>
  <si>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</si>
  <si>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</si>
  <si>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</si>
  <si>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</si>
  <si>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</si>
  <si>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</si>
  <si>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</si>
  <si>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</si>
  <si>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</si>
  <si>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</si>
  <si>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</si>
  <si>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</si>
  <si>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</si>
  <si>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</si>
  <si>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</si>
  <si>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</si>
  <si>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</si>
  <si>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</si>
  <si>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</si>
  <si>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</si>
  <si>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</si>
  <si>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</si>
  <si>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</si>
  <si>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</si>
  <si>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</si>
  <si>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</si>
  <si>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</si>
  <si>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</si>
  <si>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</si>
  <si>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</si>
  <si>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</si>
  <si>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</si>
  <si>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</si>
  <si>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</si>
  <si>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</si>
  <si>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</si>
  <si>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</si>
  <si>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</si>
  <si>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</si>
  <si>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</si>
  <si>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</si>
  <si>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</si>
  <si>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</si>
  <si>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</si>
  <si>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</si>
  <si>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</si>
  <si>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</si>
  <si>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</si>
  <si>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</si>
  <si>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</si>
  <si>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</si>
  <si>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</si>
  <si>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</si>
  <si>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</si>
  <si>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</si>
  <si>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</si>
  <si>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</si>
  <si>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</si>
  <si>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</si>
  <si>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</si>
  <si>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</si>
  <si>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</si>
  <si>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</si>
  <si>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</si>
  <si>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</si>
  <si>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</si>
  <si>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</si>
  <si>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</si>
  <si>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</si>
  <si>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</si>
  <si>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</si>
  <si>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</si>
  <si>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</si>
  <si>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</si>
  <si>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</si>
  <si>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</si>
  <si>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</si>
  <si>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</si>
  <si>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</si>
  <si>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</si>
  <si>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</si>
  <si>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</si>
  <si>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</si>
  <si>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</si>
  <si>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</si>
  <si>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</si>
  <si>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</si>
  <si>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</si>
  <si>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</si>
  <si>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</si>
  <si>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</si>
  <si>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</si>
  <si>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</si>
  <si>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</si>
  <si>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</si>
  <si>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</si>
  <si>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</si>
  <si>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</si>
  <si>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</si>
  <si>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</si>
  <si>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</si>
  <si>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</si>
  <si>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</si>
  <si>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</si>
  <si>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</si>
  <si>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</si>
  <si>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</si>
  <si>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</si>
  <si>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</si>
  <si>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</si>
  <si>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</si>
  <si>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</si>
  <si>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</si>
  <si>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</si>
  <si>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</si>
  <si>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</si>
  <si>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</si>
  <si>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</si>
  <si>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</si>
  <si>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</si>
  <si>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</si>
  <si>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</si>
  <si>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</si>
  <si>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</si>
  <si>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</si>
  <si>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</si>
  <si>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</si>
  <si>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</si>
  <si>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</si>
  <si>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</si>
  <si>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</si>
  <si>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</si>
  <si>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</si>
  <si>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</si>
  <si>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</si>
  <si>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</si>
  <si>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</si>
  <si>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</si>
  <si>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</si>
  <si>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</si>
  <si>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</si>
  <si>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</si>
  <si>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</si>
  <si>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</si>
  <si>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</si>
  <si>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</si>
  <si>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</si>
  <si>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</si>
  <si>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</si>
  <si>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</si>
  <si>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</si>
  <si>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</si>
  <si>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</si>
  <si>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</si>
  <si>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</si>
  <si>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</si>
  <si>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</si>
  <si>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</si>
  <si>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</si>
  <si>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</si>
  <si>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</si>
  <si>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</si>
  <si>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</si>
  <si>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</si>
  <si>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</si>
  <si>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</si>
  <si>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</si>
  <si>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</si>
  <si>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</si>
  <si>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</si>
  <si>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</si>
  <si>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</si>
  <si>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</si>
  <si>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</si>
  <si>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</si>
  <si>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</si>
  <si>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</si>
  <si>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</si>
  <si>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</si>
  <si>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</si>
  <si>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</si>
  <si>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</si>
  <si>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</si>
  <si>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</si>
  <si>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</si>
  <si>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</si>
  <si>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</si>
  <si>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</si>
  <si>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</si>
  <si>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</si>
  <si>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</si>
  <si>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</si>
  <si>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</si>
  <si>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</si>
  <si>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</si>
  <si>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</si>
  <si>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</si>
  <si>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</si>
  <si>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</si>
  <si>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</si>
  <si>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</si>
  <si>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</si>
  <si>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</si>
  <si>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</si>
  <si>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</si>
  <si>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</si>
  <si>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</si>
  <si>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</si>
  <si>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</si>
  <si>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</si>
  <si>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</si>
  <si>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</si>
  <si>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</si>
  <si>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</si>
  <si>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</si>
  <si>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</si>
  <si>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</si>
  <si>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</si>
  <si>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</si>
  <si>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</si>
  <si>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</si>
  <si>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</si>
  <si>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</si>
  <si>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</si>
  <si>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</si>
  <si>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</si>
  <si>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</si>
  <si>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</si>
  <si>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</si>
  <si>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</si>
  <si>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</si>
  <si>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</si>
  <si>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</si>
  <si>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</si>
  <si>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</si>
  <si>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</si>
  <si>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</si>
  <si>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</si>
  <si>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</si>
  <si>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</si>
  <si>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</si>
  <si>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</si>
  <si>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</si>
  <si>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</si>
  <si>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</si>
  <si>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</si>
  <si>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</si>
  <si>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</si>
  <si>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</si>
  <si>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</si>
  <si>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</si>
  <si>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</si>
  <si>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</si>
  <si>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</si>
  <si>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</si>
  <si>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</si>
  <si>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</si>
  <si>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</si>
  <si>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</si>
  <si>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</si>
  <si>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</si>
  <si>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</si>
  <si>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</si>
  <si>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</si>
  <si>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</si>
  <si>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</si>
  <si>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</si>
  <si>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</si>
  <si>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</si>
  <si>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</si>
  <si>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</si>
  <si>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</si>
  <si>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</si>
  <si>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</si>
  <si>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</si>
  <si>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</si>
  <si>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</si>
  <si>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</si>
  <si>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</si>
  <si>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</si>
  <si>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</si>
  <si>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</si>
  <si>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</si>
  <si>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</si>
  <si>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</si>
  <si>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</si>
  <si>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</si>
  <si>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</si>
  <si>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</si>
  <si>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</si>
  <si>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</si>
  <si>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</si>
  <si>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</si>
  <si>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</si>
  <si>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</si>
  <si>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</si>
  <si>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</si>
  <si>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</si>
  <si>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</si>
  <si>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</si>
  <si>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</si>
  <si>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</si>
  <si>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</si>
  <si>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</si>
  <si>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</si>
  <si>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</si>
  <si>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</si>
  <si>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</si>
  <si>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</si>
  <si>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</si>
  <si>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</si>
  <si>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</si>
  <si>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</si>
  <si>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</si>
  <si>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</si>
  <si>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</si>
  <si>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</si>
  <si>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</si>
  <si>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</si>
  <si>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</si>
  <si>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</si>
  <si>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</si>
  <si>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</si>
  <si>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</si>
  <si>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</si>
  <si>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</si>
  <si>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</si>
  <si>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</si>
  <si>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</si>
  <si>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</si>
  <si>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</si>
  <si>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</si>
  <si>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</si>
  <si>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</si>
  <si>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</si>
  <si>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</si>
  <si>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</si>
  <si>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</si>
  <si>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</si>
  <si>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</si>
  <si>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</si>
  <si>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</si>
  <si>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</si>
  <si>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</si>
  <si>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</si>
  <si>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</si>
  <si>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</si>
  <si>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</si>
  <si>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</si>
  <si>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</si>
  <si>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</si>
  <si>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</si>
  <si>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</si>
  <si>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</si>
  <si>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</si>
  <si>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</si>
  <si>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</si>
  <si>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</si>
  <si>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</si>
  <si>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</si>
  <si>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</si>
  <si>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</si>
  <si>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</si>
  <si>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</si>
  <si>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</si>
  <si>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</si>
  <si>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</si>
  <si>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</si>
  <si>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</si>
  <si>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</si>
  <si>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</si>
  <si>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</si>
  <si>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</si>
  <si>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</si>
  <si>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</si>
  <si>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</si>
  <si>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</si>
  <si>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</si>
  <si>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</si>
  <si>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</si>
  <si>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</si>
  <si>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</si>
  <si>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</si>
  <si>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</si>
  <si>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</si>
  <si>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</si>
  <si>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</si>
  <si>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</si>
  <si>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</si>
  <si>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</si>
  <si>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</si>
  <si>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</si>
  <si>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</si>
  <si>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</si>
  <si>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</si>
  <si>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</si>
  <si>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</si>
  <si>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</si>
  <si>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</si>
  <si>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</si>
  <si>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</si>
  <si>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</si>
  <si>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</si>
  <si>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</si>
  <si>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</si>
  <si>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</si>
  <si>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</si>
  <si>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</si>
  <si>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</si>
  <si>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</si>
  <si>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</si>
  <si>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</si>
  <si>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</si>
  <si>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</si>
  <si>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</si>
  <si>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</si>
  <si>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</si>
  <si>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</si>
  <si>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</si>
  <si>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</si>
  <si>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</si>
  <si>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</si>
  <si>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</si>
  <si>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</si>
  <si>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</si>
  <si>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</si>
  <si>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</si>
  <si>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</si>
  <si>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</si>
  <si>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</si>
  <si>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</si>
  <si>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</si>
  <si>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</si>
  <si>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</si>
  <si>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</si>
  <si>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</si>
  <si>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</si>
  <si>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</si>
  <si>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</si>
  <si>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</si>
  <si>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</si>
  <si>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</si>
  <si>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</si>
  <si>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</si>
  <si>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</si>
  <si>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</si>
  <si>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</si>
  <si>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</si>
  <si>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</si>
  <si>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</si>
  <si>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</si>
  <si>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</si>
  <si>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</si>
  <si>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</si>
  <si>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</si>
  <si>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</si>
  <si>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</si>
  <si>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</si>
  <si>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</si>
  <si>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</si>
  <si>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</si>
  <si>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</si>
  <si>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</si>
  <si>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</si>
  <si>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</si>
  <si>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</si>
  <si>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</si>
  <si>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</si>
  <si>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</si>
  <si>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</si>
  <si>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</si>
  <si>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</si>
  <si>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</si>
  <si>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</si>
  <si>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</si>
  <si>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</si>
  <si>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</si>
  <si>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</si>
  <si>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</si>
  <si>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</si>
  <si>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</si>
  <si>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</si>
  <si>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</si>
  <si>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</si>
  <si>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</si>
  <si>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</si>
  <si>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</si>
  <si>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</si>
  <si>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</si>
  <si>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</si>
  <si>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</si>
  <si>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</si>
  <si>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</si>
  <si>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</si>
  <si>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</si>
  <si>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</si>
  <si>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</si>
  <si>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</si>
  <si>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</si>
  <si>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</si>
  <si>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</si>
  <si>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</si>
  <si>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</si>
  <si>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</si>
  <si>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</si>
  <si>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</si>
  <si>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</si>
  <si>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</si>
  <si>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</si>
  <si>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</si>
  <si>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</si>
  <si>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</si>
  <si>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</si>
  <si>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</si>
  <si>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</si>
  <si>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</si>
  <si>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</si>
  <si>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</si>
  <si>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</si>
  <si>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</si>
  <si>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</si>
  <si>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</si>
  <si>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</si>
  <si>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</si>
  <si>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</si>
  <si>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</si>
  <si>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</si>
  <si>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</si>
  <si>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</si>
  <si>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</si>
  <si>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</si>
  <si>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</si>
  <si>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</si>
  <si>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</si>
  <si>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</si>
  <si>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</si>
  <si>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</si>
  <si>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</si>
  <si>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</si>
  <si>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</si>
  <si>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</si>
  <si>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</si>
  <si>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</si>
  <si>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</si>
  <si>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</si>
  <si>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</si>
  <si>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</si>
  <si>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</si>
  <si>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</si>
  <si>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</si>
  <si>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</si>
  <si>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</si>
  <si>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</si>
  <si>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</si>
  <si>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</si>
  <si>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</si>
  <si>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</si>
  <si>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</si>
  <si>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</si>
  <si>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</si>
  <si>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</si>
  <si>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</si>
  <si>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</si>
  <si>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</si>
  <si>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</si>
  <si>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</si>
  <si>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</si>
  <si>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</si>
  <si>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</si>
  <si>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</si>
  <si>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</si>
  <si>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</si>
  <si>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</si>
  <si>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</si>
  <si>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</si>
  <si>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</si>
  <si>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</si>
  <si>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</si>
  <si>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</si>
  <si>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</si>
  <si>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</si>
  <si>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</si>
  <si>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</si>
  <si>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</si>
  <si>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</si>
  <si>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</si>
  <si>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</si>
  <si>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</si>
  <si>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</si>
  <si>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</si>
  <si>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</si>
  <si>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</si>
  <si>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</si>
  <si>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</si>
  <si>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</si>
  <si>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</si>
  <si>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</si>
  <si>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</si>
  <si>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</si>
  <si>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</si>
  <si>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</si>
  <si>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</si>
  <si>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</si>
  <si>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</si>
  <si>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</si>
  <si>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</si>
  <si>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</si>
  <si>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</si>
  <si>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</si>
  <si>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</si>
  <si>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</si>
  <si>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</si>
  <si>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</si>
  <si>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</si>
  <si>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</si>
  <si>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</si>
  <si>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</si>
  <si>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</si>
  <si>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</si>
  <si>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</si>
  <si>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</si>
  <si>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</si>
  <si>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</si>
  <si>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</si>
  <si>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</si>
  <si>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</si>
  <si>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</si>
  <si>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</si>
  <si>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</si>
  <si>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</si>
  <si>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</si>
  <si>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</si>
  <si>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</si>
  <si>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</si>
  <si>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</si>
  <si>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</si>
  <si>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</si>
  <si>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</si>
  <si>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</si>
  <si>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</si>
  <si>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</si>
  <si>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</si>
  <si>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</si>
  <si>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</si>
  <si>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</si>
  <si>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</si>
  <si>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</si>
  <si>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</si>
  <si>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</si>
  <si>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</si>
  <si>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</si>
  <si>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</si>
  <si>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</si>
  <si>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</si>
  <si>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</si>
  <si>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</si>
  <si>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</si>
  <si>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</si>
  <si>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</si>
  <si>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</si>
  <si>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</si>
  <si>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</si>
  <si>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</si>
  <si>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</si>
  <si>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</si>
  <si>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</si>
  <si>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</si>
  <si>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</si>
  <si>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</si>
  <si>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</si>
  <si>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</si>
  <si>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</si>
  <si>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</si>
  <si>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</si>
  <si>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</si>
  <si>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</si>
  <si>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</si>
  <si>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</si>
  <si>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</si>
  <si>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</si>
  <si>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</si>
  <si>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</si>
  <si>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</si>
  <si>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</si>
  <si>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</si>
  <si>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</si>
  <si>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</si>
  <si>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</si>
  <si>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</si>
  <si>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</si>
  <si>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</si>
  <si>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</si>
  <si>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</si>
  <si>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</si>
  <si>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</si>
  <si>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</si>
  <si>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</si>
  <si>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</si>
  <si>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</si>
  <si>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</si>
  <si>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</si>
  <si>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</si>
  <si>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</si>
  <si>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</si>
  <si>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</si>
  <si>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</si>
  <si>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</si>
  <si>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</si>
  <si>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</si>
  <si>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</si>
  <si>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</si>
  <si>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</si>
  <si>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</si>
  <si>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</si>
  <si>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</si>
  <si>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</si>
  <si>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</si>
  <si>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</si>
  <si>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</si>
  <si>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</si>
  <si>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</si>
  <si>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</si>
  <si>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</si>
  <si>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</si>
  <si>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</si>
  <si>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</si>
  <si>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</si>
  <si>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</si>
  <si>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</si>
  <si>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</si>
  <si>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</si>
  <si>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</si>
  <si>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</si>
  <si>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</si>
  <si>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</si>
  <si>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</si>
  <si>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</si>
  <si>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</si>
  <si>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</si>
  <si>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</si>
  <si>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</si>
  <si>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</si>
  <si>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</si>
  <si>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</si>
  <si>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</si>
  <si>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</si>
  <si>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</si>
  <si>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</si>
  <si>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</si>
  <si>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</si>
  <si>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</si>
  <si>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</si>
  <si>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</si>
  <si>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</si>
  <si>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</si>
  <si>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</si>
  <si>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</si>
  <si>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</si>
  <si>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</si>
  <si>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</si>
  <si>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</si>
  <si>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</si>
  <si>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</si>
  <si>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</si>
  <si>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</si>
  <si>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</si>
  <si>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</si>
  <si>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</si>
  <si>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</si>
  <si>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</si>
  <si>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</si>
  <si>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</si>
  <si>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</si>
  <si>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</si>
  <si>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</si>
  <si>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</si>
  <si>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</si>
  <si>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</si>
  <si>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</si>
  <si>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</si>
  <si>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</si>
  <si>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</si>
  <si>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</si>
  <si>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</si>
  <si>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</si>
  <si>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</si>
  <si>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</si>
  <si>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</si>
  <si>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</si>
  <si>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</si>
  <si>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</si>
  <si>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</si>
  <si>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</si>
  <si>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</si>
  <si>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</si>
  <si>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</si>
  <si>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</si>
  <si>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</si>
  <si>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</si>
  <si>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</si>
  <si>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</si>
  <si>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</si>
  <si>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</si>
  <si>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</si>
  <si>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</si>
  <si>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</si>
  <si>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</si>
  <si>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</si>
  <si>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</si>
  <si>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</si>
  <si>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</si>
  <si>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</si>
  <si>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</si>
  <si>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</si>
  <si>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</si>
  <si>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</si>
  <si>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</si>
  <si>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</si>
  <si>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</si>
  <si>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</si>
  <si>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</si>
  <si>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</si>
  <si>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</si>
  <si>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</si>
  <si>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</si>
  <si>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</si>
  <si>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</si>
  <si>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</si>
  <si>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</si>
  <si>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</si>
  <si>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</si>
  <si>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</si>
  <si>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</si>
  <si>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</si>
  <si>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</si>
  <si>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</si>
  <si>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</si>
  <si>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</si>
  <si>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</si>
  <si>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</si>
  <si>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</si>
  <si>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</si>
  <si>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</si>
  <si>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</si>
  <si>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</si>
  <si>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</si>
  <si>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</si>
  <si>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</si>
  <si>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</si>
  <si>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</si>
  <si>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</si>
  <si>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</si>
  <si>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</si>
  <si>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</si>
  <si>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</si>
  <si>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</si>
  <si>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</si>
  <si>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</si>
  <si>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</si>
  <si>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</si>
  <si>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</si>
  <si>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</si>
  <si>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</si>
  <si>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</si>
  <si>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</si>
  <si>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</si>
  <si>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</si>
  <si>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</si>
  <si>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</si>
  <si>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</si>
  <si>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</si>
  <si>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</si>
  <si>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</si>
  <si>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</si>
  <si>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</si>
  <si>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</si>
  <si>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</si>
  <si>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</si>
  <si>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</si>
  <si>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</si>
  <si>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</si>
  <si>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</si>
  <si>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</si>
  <si>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</si>
  <si>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</si>
  <si>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</si>
  <si>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</si>
  <si>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</si>
  <si>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</si>
  <si>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</si>
  <si>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</si>
  <si>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</si>
  <si>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</si>
  <si>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</si>
  <si>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</si>
  <si>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</si>
  <si>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</si>
  <si>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</si>
  <si>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</si>
  <si>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</si>
  <si>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</si>
  <si>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</si>
  <si>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</si>
  <si>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</si>
  <si>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</si>
  <si>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</si>
  <si>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</si>
  <si>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</si>
  <si>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</si>
  <si>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</si>
  <si>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</si>
  <si>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</si>
  <si>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</si>
  <si>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</si>
  <si>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</si>
  <si>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</si>
  <si>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</si>
  <si>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</si>
  <si>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</si>
  <si>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</si>
  <si>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</si>
  <si>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</si>
  <si>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</si>
  <si>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</si>
  <si>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</si>
  <si>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</si>
  <si>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</si>
  <si>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</si>
  <si>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</si>
  <si>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</si>
  <si>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</si>
  <si>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</si>
  <si>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</si>
  <si>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</si>
  <si>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</si>
  <si>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</si>
  <si>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</si>
  <si>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</si>
  <si>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</si>
  <si>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</si>
  <si>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</si>
  <si>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</si>
  <si>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</si>
  <si>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</si>
  <si>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</si>
  <si>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</si>
  <si>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</si>
  <si>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</si>
  <si>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</si>
  <si>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</si>
  <si>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</si>
  <si>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</si>
  <si>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</si>
  <si>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</si>
  <si>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</si>
  <si>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</si>
  <si>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</si>
  <si>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</si>
  <si>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</si>
  <si>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</si>
  <si>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</si>
  <si>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</si>
  <si>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</si>
  <si>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</si>
  <si>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</si>
  <si>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</si>
  <si>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</si>
  <si>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</si>
  <si>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</si>
  <si>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</si>
  <si>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</si>
  <si>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</si>
  <si>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</si>
  <si>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</si>
  <si>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</si>
  <si>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</si>
  <si>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</si>
  <si>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</si>
  <si>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</si>
  <si>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</si>
  <si>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</si>
  <si>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</si>
  <si>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</si>
  <si>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</si>
  <si>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</si>
  <si>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</si>
  <si>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</si>
  <si>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</si>
  <si>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</si>
  <si>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</si>
  <si>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</si>
  <si>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</si>
  <si>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</si>
  <si>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</si>
  <si>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</si>
  <si>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</si>
  <si>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</si>
  <si>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</si>
  <si>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</si>
  <si>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</si>
  <si>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</si>
  <si>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</si>
  <si>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</si>
  <si>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</si>
  <si>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</si>
  <si>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</si>
  <si>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</si>
  <si>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</si>
  <si>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</si>
  <si>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</si>
  <si>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</si>
  <si>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</si>
  <si>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</si>
  <si>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</si>
  <si>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</si>
  <si>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</si>
  <si>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</si>
  <si>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</si>
  <si>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</si>
  <si>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</si>
  <si>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</si>
  <si>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</si>
  <si>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</si>
  <si>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</si>
  <si>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</si>
  <si>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</si>
  <si>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</si>
  <si>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</si>
  <si>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</si>
  <si>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</si>
  <si>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</si>
  <si>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</si>
  <si>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</si>
  <si>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</si>
  <si>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</si>
  <si>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</si>
  <si>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</si>
  <si>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</si>
  <si>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</si>
  <si>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</si>
  <si>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</si>
  <si>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</si>
  <si>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</si>
  <si>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</si>
  <si>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</si>
  <si>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</si>
  <si>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</si>
  <si>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</si>
  <si>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</si>
  <si>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</si>
  <si>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</si>
  <si>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</si>
  <si>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</si>
  <si>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</si>
  <si>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</si>
  <si>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</si>
  <si>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</si>
  <si>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</si>
  <si>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</si>
  <si>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</si>
  <si>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</si>
  <si>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</si>
  <si>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</si>
  <si>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</si>
  <si>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</si>
  <si>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</si>
  <si>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</si>
  <si>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</si>
  <si>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</si>
  <si>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</si>
  <si>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</si>
  <si>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</si>
  <si>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</si>
  <si>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</si>
  <si>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</si>
  <si>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</si>
  <si>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</si>
  <si>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</si>
  <si>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</si>
  <si>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</si>
  <si>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</si>
  <si>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</si>
  <si>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</si>
  <si>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</si>
  <si>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</si>
  <si>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</si>
  <si>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</si>
  <si>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</si>
  <si>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</si>
  <si>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</si>
  <si>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</si>
  <si>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</si>
  <si>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</si>
  <si>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</si>
  <si>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</si>
  <si>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</si>
  <si>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</si>
  <si>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</si>
  <si>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</si>
  <si>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</si>
  <si>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</si>
  <si>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</si>
  <si>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</si>
  <si>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</si>
  <si>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</si>
  <si>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</si>
  <si>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</si>
  <si>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</si>
  <si>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</si>
  <si>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</si>
  <si>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</si>
  <si>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</si>
  <si>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</si>
  <si>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</si>
  <si>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</si>
  <si>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</si>
  <si>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</si>
  <si>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</si>
  <si>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</si>
  <si>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</si>
  <si>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</si>
  <si>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</si>
  <si>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</si>
  <si>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</si>
  <si>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</si>
  <si>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</si>
  <si>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</si>
  <si>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</si>
  <si>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</si>
  <si>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</si>
  <si>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</si>
  <si>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</si>
  <si>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</si>
  <si>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</si>
  <si>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</si>
  <si>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</si>
  <si>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</si>
  <si>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</si>
  <si>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Como la cierva anhela las corrientes de agua,</t>
  </si>
  <si>
    <t>así mi alma te anhela a ti, Dios mío;</t>
  </si>
  <si>
    <t>mi alma tiene sed de Dios, del Dios vivo,</t>
  </si>
  <si>
    <t>¿cuándo podré ver el rostro de Dios?</t>
  </si>
  <si>
    <t>Mis lágrimas son mi pan noche y día,</t>
  </si>
  <si>
    <t>mientras mis enemigos me dicen todo el día:</t>
  </si>
  <si>
    <t>«¿Dónde está tu Dios? ¿Dónde está tu Dios?</t>
  </si>
  <si>
    <t>¿Dónde está tu Dios?»,</t>
  </si>
  <si>
    <t>Y cuando yo recuerdo</t>
  </si>
  <si>
    <t>el alma se me llena de tristeza,</t>
  </si>
  <si>
    <t>cómo marchaba en medio</t>
  </si>
  <si>
    <t>de un pueblo en fiesta.</t>
  </si>
  <si>
    <t>¿Por qué te abates, alma mía,</t>
  </si>
  <si>
    <t>Sol#</t>
  </si>
  <si>
    <t>por qué tú gimes dentro de mí?</t>
  </si>
  <si>
    <t>Do#</t>
  </si>
  <si>
    <t>ESPERA EN DIOS, ESPERA EN DIOS,</t>
  </si>
  <si>
    <t>QUE VOLVERÁS A ALABARLO.</t>
  </si>
  <si>
    <t>Porque Él, Él es tu salvación,</t>
  </si>
  <si>
    <t>Él es tu Dios, Él es tu Dios.</t>
  </si>
  <si>
    <t>Si♭ La</t>
  </si>
  <si>
    <t>¡Cuántas veces le he dicho a mi roca:</t>
  </si>
  <si>
    <t>¿Por qué me has abandonado?!</t>
  </si>
  <si>
    <t>¿Por qué camino triste,</t>
  </si>
  <si>
    <t>oprimido por mis enemigos?</t>
  </si>
  <si>
    <t>Se me rompen los huesos</t>
  </si>
  <si>
    <t>de escuchar todo el día:</t>
  </si>
  <si>
    <t>¿Dónde está tu Dios? ¿Dónde está ese Dios?</t>
  </si>
  <si>
    <t>Señor, envíame tu luz y tu verdad,</t>
  </si>
  <si>
    <t>que ellas me guíen hasta tu monte santo.</t>
  </si>
  <si>
    <t>Entonces podré cantar</t>
  </si>
  <si>
    <t>un canto de alegría con mi guitarra.</t>
  </si>
  <si>
    <t>Porque Él, Él es tu salvación ...</t>
  </si>
  <si>
    <t>¿Por qué te abates, alma mía</t>
  </si>
  <si>
    <t>Como oveja que ve cómo se llevan</t>
  </si>
  <si>
    <t>su corderito al matadero,</t>
  </si>
  <si>
    <t>María lo seguía consumida de dolor.</t>
  </si>
  <si>
    <t>Y le decía: «¿Dónde te llevan, Hijo mío?</t>
  </si>
  <si>
    <t>¿Cómo se acaba tan pronto</t>
  </si>
  <si>
    <t>el curso de tu vida?</t>
  </si>
  <si>
    <t>¡Háblame: no pases, te ruego, sin hablarme.</t>
  </si>
  <si>
    <t>Hijo mío, Hijo mío y Dios mío!</t>
  </si>
  <si>
    <t>¡HIJO MÍO, HIJO MÍO Y DIOS MÍO!</t>
  </si>
  <si>
    <t>Nunca hubiera podido imaginar</t>
  </si>
  <si>
    <t>que llegaría a verte en este estado,</t>
  </si>
  <si>
    <t>nunca hubiera creído</t>
  </si>
  <si>
    <t>que llegarían a tal punto de odio y de furor,</t>
  </si>
  <si>
    <t>apresándote contra toda justicia.</t>
  </si>
  <si>
    <t>¡Quisiera comprender! ¡Ay de mí!</t>
  </si>
  <si>
    <t>¡QUISIERA COMPRENDER! ¡AY DE MÍ!</t>
  </si>
  <si>
    <t>¡Cómo es posible que la luz se apague!</t>
  </si>
  <si>
    <t>¡CÓMO ES POSIBLE QUE LA LUZ SE APAGUE!</t>
  </si>
  <si>
    <t>¡Cómo es posible que te claven en una cruz!</t>
  </si>
  <si>
    <t>¡HIJO MÍO, HIJO MÍO Y DIOS MÍO!».</t>
  </si>
  <si>
    <t>«¿Por qué lloras, por qué lloras, madre mía?</t>
  </si>
  <si>
    <t>¿Por qué lloras, por qué lloras, madre mía?</t>
  </si>
  <si>
    <t>¿Acaso no debería sufrir?</t>
  </si>
  <si>
    <t>¿Acaso no debo morir?</t>
  </si>
  <si>
    <t>Entonces, ¿cómo podría salvar a Adán?</t>
  </si>
  <si>
    <t>Entonces, ¿cómo podrías ver a Eva</t>
  </si>
  <si>
    <t>que vuelve a la vida?».</t>
  </si>
  <si>
    <t>¡Háblame: no pases, te ruego, sin hablarme,</t>
  </si>
  <si>
    <t>COMO OVEJA QUE VE CÓMO SE LLEVAN</t>
  </si>
  <si>
    <t>SU CORDERITO AL MATADERO,</t>
  </si>
  <si>
    <t>MARÍA LO SEGUÍA CONSUMIDA DE DOLOR.</t>
  </si>
  <si>
    <t>Y LE DECÍA: «¿DÓNDE TE LLEVAN, HIJO MÍO?</t>
  </si>
  <si>
    <t>¿CÓMO SE ACABA TAN PRONTO</t>
  </si>
  <si>
    <t>EL CURSO DE TU VIDA?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</si>
</sst>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7"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
      <sz val="11"/>
      <color theme="0" tint="-0.499984740745262"/>
      <name val="Aptos Narrow"/>
      <family val="2"/>
      <scheme val="minor"/>
    </font>
    <font>
      <b/>
      <sz val="18"/>
      <color theme="1"/>
      <name val="Aptos Narrow"/>
      <family val="2"/>
      <scheme val="minor"/>
    </font>
    <font>
      <b/>
      <sz val="18"/>
      <color rgb="FF3F3F76"/>
      <name val="Aptos Narrow"/>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5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34" fillId="0" borderId="0" xfId="0" applyFont="1" applyAlignment="1">
      <alignment vertical="center"/>
    </xf>
    <xf numFmtId="0" fontId="135" fillId="0" borderId="0" xfId="0" applyFont="1" applyAlignment="1">
      <alignment horizontal="center" vertical="center"/>
    </xf>
    <xf numFmtId="0" fontId="135" fillId="0" borderId="12" xfId="0" applyFont="1" applyBorder="1" applyAlignment="1">
      <alignment horizontal="center" vertical="center"/>
    </xf>
    <xf numFmtId="0" fontId="135" fillId="0" borderId="5" xfId="0" applyFont="1" applyBorder="1" applyAlignment="1">
      <alignment horizontal="center" vertical="center"/>
    </xf>
    <xf numFmtId="0" fontId="136" fillId="0" borderId="0" xfId="2"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6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6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7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7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8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8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9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9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A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A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B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C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D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E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F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20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21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22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3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4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5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6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7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8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9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A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B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C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D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E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F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30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31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32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3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400-000001B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500-000001B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600-000001C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700-000001C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800-000001D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900-000001E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A00-000001F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00000000-0008-0000-3B00-00000100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B210967-1B07-4442-954E-6239638B1E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3C00-000001C8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6ED21E-7766-472C-8F7B-C8B6209D451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BF070FC-405F-4064-B615-E251C2F3D6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70753" name="Button 1" hidden="1">
              <a:extLst>
                <a:ext uri="{63B3BB69-23CF-44E3-9099-C40C66FF867C}">
                  <a14:compatExt spid="_x0000_s970753"/>
                </a:ext>
                <a:ext uri="{FF2B5EF4-FFF2-40B4-BE49-F238E27FC236}">
                  <a16:creationId xmlns:a16="http://schemas.microsoft.com/office/drawing/2014/main" id="{F1B1419E-1EC9-4340-B703-E03F708707B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33D858-AA5B-497E-B850-DA90EFA835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D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trlProp" Target="../ctrlProps/ctrlProp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trlProp" Target="../ctrlProps/ctrlProp6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0.xml"/><Relationship Id="rId1" Type="http://schemas.openxmlformats.org/officeDocument/2006/relationships/printerSettings" Target="../printerSettings/printerSettings60.bin"/><Relationship Id="rId4" Type="http://schemas.openxmlformats.org/officeDocument/2006/relationships/ctrlProp" Target="../ctrlProps/ctrlProp6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1.xml"/><Relationship Id="rId1" Type="http://schemas.openxmlformats.org/officeDocument/2006/relationships/printerSettings" Target="../printerSettings/printerSettings61.bin"/><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2" sqref="B2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44" t="str" cm="1">
        <f t="array" aca="1" ref="B1" ca="1">MID(CELL("filename", B1), FIND("]", CELL("filename", B1)) + 1, 255)</f>
        <v>Indice</v>
      </c>
      <c r="C1" s="344"/>
      <c r="D1" s="344"/>
      <c r="E1" s="344"/>
      <c r="F1" s="63"/>
      <c r="G1" s="345"/>
      <c r="H1" s="345"/>
    </row>
    <row r="2" spans="1:8" ht="26.1" customHeight="1" x14ac:dyDescent="0.45">
      <c r="A2" s="58" t="s">
        <v>222</v>
      </c>
      <c r="B2" s="58" t="s">
        <v>142</v>
      </c>
      <c r="C2" s="58"/>
      <c r="D2" s="58"/>
      <c r="E2" s="58"/>
      <c r="F2" s="59"/>
      <c r="G2" s="59"/>
      <c r="H2" s="59"/>
    </row>
    <row r="3" spans="1:8" ht="26.1" customHeight="1" x14ac:dyDescent="0.45">
      <c r="A3" s="58" t="s">
        <v>3062</v>
      </c>
      <c r="B3" s="58" t="s">
        <v>143</v>
      </c>
      <c r="C3" s="58"/>
      <c r="D3" s="58"/>
      <c r="E3" s="58"/>
      <c r="F3" s="59"/>
      <c r="G3" s="59"/>
      <c r="H3" s="59"/>
    </row>
    <row r="4" spans="1:8" ht="26.1" customHeight="1" x14ac:dyDescent="0.45">
      <c r="A4" s="58" t="s">
        <v>3174</v>
      </c>
      <c r="B4" s="58" t="s">
        <v>3043</v>
      </c>
      <c r="C4" s="58"/>
      <c r="D4" s="58"/>
      <c r="E4" s="58"/>
      <c r="F4" s="59"/>
      <c r="G4" s="59"/>
      <c r="H4" s="59"/>
    </row>
    <row r="5" spans="1:8" ht="26.1" customHeight="1" x14ac:dyDescent="0.45">
      <c r="A5" s="58" t="s">
        <v>3175</v>
      </c>
      <c r="B5" s="58" t="s">
        <v>3044</v>
      </c>
      <c r="C5" s="58"/>
      <c r="D5" s="58"/>
      <c r="E5" s="58"/>
      <c r="F5" s="59"/>
      <c r="G5" s="59"/>
      <c r="H5" s="59"/>
    </row>
    <row r="6" spans="1:8" ht="26.1" customHeight="1" x14ac:dyDescent="0.45">
      <c r="A6" s="58" t="s">
        <v>2444</v>
      </c>
      <c r="B6" s="58" t="s">
        <v>3045</v>
      </c>
      <c r="C6" s="58"/>
      <c r="D6" s="58"/>
      <c r="E6" s="58"/>
      <c r="F6" s="59"/>
      <c r="G6" s="59"/>
      <c r="H6" s="59"/>
    </row>
    <row r="7" spans="1:8" ht="26.1" customHeight="1" x14ac:dyDescent="0.45">
      <c r="A7" s="58" t="s">
        <v>2321</v>
      </c>
      <c r="B7" s="58" t="s">
        <v>146</v>
      </c>
      <c r="C7" s="58"/>
      <c r="D7" s="58"/>
      <c r="E7" s="58"/>
      <c r="F7" s="59"/>
      <c r="G7" s="59"/>
      <c r="H7" s="59"/>
    </row>
    <row r="8" spans="1:8" ht="26.1" customHeight="1" x14ac:dyDescent="0.45">
      <c r="A8" s="58" t="s">
        <v>2445</v>
      </c>
      <c r="B8" s="58" t="s">
        <v>3046</v>
      </c>
      <c r="C8" s="58"/>
      <c r="D8" s="58"/>
      <c r="E8" s="58"/>
      <c r="F8" s="59"/>
      <c r="G8" s="59"/>
      <c r="H8" s="59"/>
    </row>
    <row r="9" spans="1:8" ht="26.1" customHeight="1" x14ac:dyDescent="0.45">
      <c r="A9" s="58" t="s">
        <v>1133</v>
      </c>
      <c r="B9" s="58" t="s">
        <v>3047</v>
      </c>
      <c r="C9" s="58"/>
      <c r="D9" s="58"/>
      <c r="E9" s="58"/>
      <c r="F9" s="59"/>
      <c r="G9" s="59"/>
      <c r="H9" s="59"/>
    </row>
    <row r="10" spans="1:8" ht="26.1" customHeight="1" x14ac:dyDescent="0.45">
      <c r="A10" s="58" t="s">
        <v>2254</v>
      </c>
      <c r="B10" s="58" t="s">
        <v>3048</v>
      </c>
      <c r="C10" s="58"/>
      <c r="D10" s="58"/>
      <c r="E10" s="59"/>
      <c r="F10" s="59"/>
      <c r="G10" s="59"/>
      <c r="H10" s="59"/>
    </row>
    <row r="11" spans="1:8" ht="26.1" customHeight="1" x14ac:dyDescent="0.45">
      <c r="A11" s="58" t="s">
        <v>162</v>
      </c>
      <c r="B11" s="58" t="s">
        <v>3049</v>
      </c>
      <c r="C11" s="58"/>
      <c r="D11" s="58"/>
      <c r="E11" s="59"/>
      <c r="F11" s="59"/>
      <c r="G11" s="59"/>
      <c r="H11" s="59"/>
    </row>
    <row r="12" spans="1:8" ht="26.1" customHeight="1" x14ac:dyDescent="0.45">
      <c r="A12" s="58" t="s">
        <v>1138</v>
      </c>
      <c r="B12" s="58" t="s">
        <v>155</v>
      </c>
      <c r="C12" s="58"/>
      <c r="D12" s="58"/>
      <c r="E12" s="59"/>
      <c r="F12" s="59"/>
      <c r="G12" s="59"/>
      <c r="H12" s="59"/>
    </row>
    <row r="13" spans="1:8" ht="26.1" customHeight="1" x14ac:dyDescent="0.45">
      <c r="A13" s="58" t="s">
        <v>1137</v>
      </c>
      <c r="B13" s="58" t="s">
        <v>3050</v>
      </c>
      <c r="C13" s="58"/>
      <c r="D13" s="58"/>
      <c r="E13" s="59"/>
      <c r="F13" s="59"/>
      <c r="G13" s="59"/>
      <c r="H13" s="59"/>
    </row>
    <row r="14" spans="1:8" ht="26.1" customHeight="1" x14ac:dyDescent="0.45">
      <c r="A14" s="58" t="s">
        <v>1157</v>
      </c>
      <c r="B14" s="58" t="s">
        <v>159</v>
      </c>
      <c r="C14" s="58"/>
      <c r="D14" s="58"/>
      <c r="E14" s="59"/>
      <c r="F14" s="59"/>
      <c r="G14" s="59"/>
      <c r="H14" s="59"/>
    </row>
    <row r="15" spans="1:8" ht="26.1" customHeight="1" x14ac:dyDescent="0.45">
      <c r="A15" s="58" t="s">
        <v>1420</v>
      </c>
      <c r="B15" s="58" t="s">
        <v>160</v>
      </c>
      <c r="C15" s="58"/>
      <c r="D15" s="58"/>
      <c r="E15" s="59"/>
      <c r="F15" s="59"/>
      <c r="G15" s="59"/>
      <c r="H15" s="59"/>
    </row>
    <row r="16" spans="1:8" ht="26.1" customHeight="1" x14ac:dyDescent="0.45">
      <c r="A16" s="58" t="s">
        <v>1163</v>
      </c>
      <c r="B16" s="58" t="s">
        <v>3051</v>
      </c>
      <c r="C16" s="58"/>
      <c r="D16" s="58"/>
      <c r="E16" s="59"/>
      <c r="F16" s="59"/>
      <c r="G16" s="59"/>
      <c r="H16" s="59"/>
    </row>
    <row r="17" spans="1:8" ht="26.1" customHeight="1" x14ac:dyDescent="0.45">
      <c r="A17" s="58" t="s">
        <v>1136</v>
      </c>
      <c r="B17" s="58" t="s">
        <v>3052</v>
      </c>
      <c r="C17" s="58"/>
      <c r="D17" s="58"/>
      <c r="E17" s="59"/>
      <c r="F17" s="59"/>
      <c r="G17" s="59"/>
      <c r="H17" s="59"/>
    </row>
    <row r="18" spans="1:8" ht="26.1" customHeight="1" x14ac:dyDescent="0.45">
      <c r="A18" s="58" t="s">
        <v>308</v>
      </c>
      <c r="B18" s="58" t="s">
        <v>163</v>
      </c>
      <c r="C18" s="58"/>
      <c r="D18" s="58"/>
      <c r="E18" s="59"/>
      <c r="F18" s="59"/>
      <c r="G18" s="59"/>
      <c r="H18" s="59"/>
    </row>
    <row r="19" spans="1:8" ht="26.1" customHeight="1" x14ac:dyDescent="0.45">
      <c r="A19" s="58" t="s">
        <v>2264</v>
      </c>
      <c r="B19" s="58" t="s">
        <v>3053</v>
      </c>
      <c r="C19" s="58"/>
      <c r="D19" s="58"/>
      <c r="E19" s="59"/>
      <c r="F19" s="59"/>
      <c r="G19" s="59"/>
      <c r="H19" s="59"/>
    </row>
    <row r="20" spans="1:8" ht="24" x14ac:dyDescent="0.45">
      <c r="A20" s="58" t="s">
        <v>2265</v>
      </c>
      <c r="B20" s="58" t="s">
        <v>3054</v>
      </c>
      <c r="C20" s="58"/>
      <c r="D20" s="58"/>
      <c r="E20" s="58"/>
      <c r="F20" s="58"/>
      <c r="G20" s="58"/>
      <c r="H20" s="58"/>
    </row>
    <row r="21" spans="1:8" ht="24" x14ac:dyDescent="0.45">
      <c r="A21" s="58" t="s">
        <v>2266</v>
      </c>
      <c r="B21" s="58" t="s">
        <v>166</v>
      </c>
      <c r="C21" s="58"/>
      <c r="D21" s="58"/>
      <c r="E21" s="58"/>
      <c r="F21" s="58"/>
      <c r="G21" s="58"/>
      <c r="H21" s="58"/>
    </row>
    <row r="22" spans="1:8" ht="24" x14ac:dyDescent="0.45">
      <c r="A22" s="58" t="s">
        <v>1135</v>
      </c>
      <c r="B22" s="58" t="s">
        <v>1961</v>
      </c>
      <c r="C22" s="58"/>
      <c r="D22" s="58"/>
      <c r="E22" s="58"/>
      <c r="F22" s="58"/>
      <c r="G22" s="58"/>
      <c r="H22" s="58"/>
    </row>
    <row r="23" spans="1:8" ht="24" x14ac:dyDescent="0.45">
      <c r="A23" s="58" t="s">
        <v>772</v>
      </c>
      <c r="B23" s="58"/>
      <c r="C23" s="58"/>
      <c r="D23" s="58"/>
      <c r="E23" s="58"/>
      <c r="F23" s="58"/>
      <c r="G23" s="58"/>
      <c r="H23" s="58"/>
    </row>
    <row r="24" spans="1:8" ht="24" x14ac:dyDescent="0.45">
      <c r="A24" s="58" t="s">
        <v>2319</v>
      </c>
      <c r="B24" s="58"/>
      <c r="C24" s="58"/>
      <c r="D24" s="58"/>
      <c r="E24" s="58"/>
      <c r="F24" s="58"/>
      <c r="G24" s="58"/>
      <c r="H24" s="58"/>
    </row>
    <row r="25" spans="1:8" ht="24" x14ac:dyDescent="0.45">
      <c r="A25" s="58" t="s">
        <v>2320</v>
      </c>
      <c r="B25" s="58"/>
      <c r="C25" s="58"/>
      <c r="D25" s="58"/>
      <c r="E25" s="58"/>
      <c r="F25" s="58"/>
      <c r="G25" s="58"/>
      <c r="H25" s="58"/>
    </row>
    <row r="26" spans="1:8" ht="24" x14ac:dyDescent="0.45">
      <c r="A26" s="58" t="s">
        <v>2268</v>
      </c>
      <c r="B26" s="58"/>
      <c r="C26" s="58"/>
      <c r="D26" s="58"/>
      <c r="E26" s="58"/>
      <c r="F26" s="58"/>
      <c r="G26" s="58"/>
      <c r="H26" s="58"/>
    </row>
    <row r="27" spans="1:8" ht="24" x14ac:dyDescent="0.45">
      <c r="A27" s="58" t="s">
        <v>2318</v>
      </c>
      <c r="B27" s="58"/>
      <c r="C27" s="58"/>
      <c r="D27" s="58"/>
      <c r="E27" s="58"/>
      <c r="F27" s="58"/>
      <c r="G27" s="58"/>
      <c r="H27" s="58"/>
    </row>
    <row r="28" spans="1:8" ht="24" x14ac:dyDescent="0.45">
      <c r="A28" s="58" t="s">
        <v>2443</v>
      </c>
      <c r="B28" s="58"/>
      <c r="C28" s="58"/>
      <c r="D28" s="58"/>
      <c r="E28" s="58"/>
      <c r="F28" s="58"/>
      <c r="G28" s="58"/>
      <c r="H28" s="58"/>
    </row>
    <row r="29" spans="1:8" ht="24" x14ac:dyDescent="0.45">
      <c r="A29" s="58" t="s">
        <v>124</v>
      </c>
      <c r="B29" s="58"/>
      <c r="C29" s="58"/>
      <c r="D29" s="58"/>
      <c r="E29" s="58"/>
      <c r="F29" s="58"/>
      <c r="G29" s="58"/>
      <c r="H29" s="58"/>
    </row>
    <row r="30" spans="1:8" ht="24" x14ac:dyDescent="0.45">
      <c r="A30" s="58" t="s">
        <v>125</v>
      </c>
      <c r="B30" s="58"/>
      <c r="C30" s="58"/>
      <c r="D30" s="58"/>
      <c r="E30" s="58"/>
      <c r="F30" s="58"/>
      <c r="G30" s="58"/>
      <c r="H30" s="58"/>
    </row>
    <row r="31" spans="1:8" ht="24" x14ac:dyDescent="0.45">
      <c r="A31" s="58" t="s">
        <v>2389</v>
      </c>
      <c r="B31" s="58"/>
      <c r="C31" s="58"/>
      <c r="D31" s="58"/>
      <c r="E31" s="58"/>
      <c r="F31" s="58"/>
      <c r="G31" s="58"/>
      <c r="H31" s="58"/>
    </row>
    <row r="32" spans="1:8" ht="24" x14ac:dyDescent="0.45">
      <c r="A32" s="58" t="s">
        <v>131</v>
      </c>
      <c r="B32" s="58"/>
      <c r="C32" s="58"/>
      <c r="D32" s="58"/>
      <c r="E32" s="58"/>
      <c r="F32" s="58"/>
      <c r="G32" s="58"/>
      <c r="H32" s="58"/>
    </row>
    <row r="33" spans="1:8" ht="24" x14ac:dyDescent="0.45">
      <c r="A33" s="58" t="s">
        <v>132</v>
      </c>
      <c r="B33" s="58"/>
      <c r="C33" s="58"/>
      <c r="D33" s="58"/>
      <c r="E33" s="58"/>
      <c r="F33" s="58"/>
      <c r="G33" s="58"/>
      <c r="H33" s="58"/>
    </row>
    <row r="34" spans="1:8" ht="24" x14ac:dyDescent="0.45">
      <c r="A34" s="58" t="s">
        <v>133</v>
      </c>
      <c r="B34" s="58"/>
      <c r="C34" s="58"/>
      <c r="D34" s="58"/>
      <c r="E34" s="58"/>
      <c r="F34" s="58"/>
      <c r="G34" s="58"/>
      <c r="H34" s="58"/>
    </row>
    <row r="35" spans="1:8" ht="24" x14ac:dyDescent="0.45">
      <c r="A35" s="58" t="s">
        <v>2521</v>
      </c>
      <c r="B35" s="58"/>
      <c r="C35" s="58"/>
      <c r="D35" s="58"/>
      <c r="E35" s="58"/>
      <c r="F35" s="58"/>
      <c r="G35" s="58"/>
      <c r="H35" s="58"/>
    </row>
    <row r="36" spans="1:8" ht="24" x14ac:dyDescent="0.45">
      <c r="A36" s="58" t="s">
        <v>136</v>
      </c>
      <c r="B36" s="58"/>
      <c r="C36" s="58"/>
      <c r="D36" s="58"/>
      <c r="E36" s="58"/>
      <c r="F36" s="58"/>
      <c r="G36" s="58"/>
      <c r="H36" s="58"/>
    </row>
    <row r="37" spans="1:8" ht="24" x14ac:dyDescent="0.45">
      <c r="A37" s="58" t="s">
        <v>137</v>
      </c>
      <c r="B37" s="58"/>
      <c r="C37" s="58"/>
      <c r="D37" s="58"/>
      <c r="E37" s="58"/>
      <c r="F37" s="58"/>
      <c r="G37" s="58"/>
      <c r="H37" s="58"/>
    </row>
    <row r="38" spans="1:8" ht="24" x14ac:dyDescent="0.45">
      <c r="A38" s="58" t="s">
        <v>2629</v>
      </c>
      <c r="B38" s="58"/>
      <c r="C38" s="58"/>
      <c r="D38" s="58"/>
      <c r="E38" s="58"/>
      <c r="F38" s="58"/>
      <c r="G38" s="58"/>
      <c r="H38" s="58"/>
    </row>
    <row r="39" spans="1:8" ht="24" x14ac:dyDescent="0.45">
      <c r="A39" s="58" t="s">
        <v>140</v>
      </c>
      <c r="B39" s="58"/>
      <c r="C39" s="58"/>
      <c r="D39" s="58"/>
      <c r="E39" s="58"/>
      <c r="F39" s="58"/>
      <c r="G39" s="58"/>
      <c r="H39" s="58"/>
    </row>
    <row r="40" spans="1:8" ht="24" x14ac:dyDescent="0.45">
      <c r="A40" s="58" t="s">
        <v>141</v>
      </c>
      <c r="B40" s="58"/>
      <c r="C40" s="58"/>
      <c r="D40" s="58"/>
      <c r="E40" s="58"/>
      <c r="F40" s="58"/>
      <c r="G40" s="58"/>
      <c r="H40" s="58"/>
    </row>
  </sheetData>
  <mergeCells count="2">
    <mergeCell ref="B1:E1"/>
    <mergeCell ref="G1:H1"/>
  </mergeCells>
  <hyperlinks>
    <hyperlink ref="A2" location="'HIMNO A LA CARIDAD'!A3" display="'HIMNO A LA CARIDAD'!A3" xr:uid="{E2B8F0C4-BF10-4AEC-B384-BF13AEAF2F28}"/>
    <hyperlink ref="A3" location="'PLEGARIA EUCARÍSTICA IIp1'!A3" display="'PLEGARIA EUCARÍSTICA IIp1'!A3" xr:uid="{0B8478D4-500C-43CA-94F6-BCA4684DDCA6}"/>
    <hyperlink ref="A4" location="'PLEGARIA EUCARÍSTICA IIp2'!A3" display="'PLEGARIA EUCARÍSTICA IIp2'!A3" xr:uid="{6B1B8E34-302C-4719-85E2-190C72280280}"/>
    <hyperlink ref="A5" location="'PLEGARIA EUCARÍSTICA IIp3'!A3" display="'PLEGARIA EUCARÍSTICA IIp3'!A3" xr:uid="{3EAEA700-E7E0-4AE5-B5FD-318646B02FEE}"/>
    <hyperlink ref="A6" location="'b2'!A3" display="'b2'!A3" xr:uid="{28F640EB-232B-45D7-BF65-322C6A60123B}"/>
    <hyperlink ref="A7" location="'BOCETO'!A3" display="'BOCETO'!A3" xr:uid="{104817A6-8DFF-48D0-A2D5-D9A93CBF4AB3}"/>
    <hyperlink ref="A8" location="'List'!A3" display="'List'!A3" xr:uid="{3D708BAF-A72D-44F0-AC79-D1CCBBB945FC}"/>
    <hyperlink ref="A9" location="'URL'!A3" display="'URL'!A3" xr:uid="{790BDB07-151C-45A7-A8D4-13E4DBBBF89E}"/>
    <hyperlink ref="A10" location="'CAMBIANDO LOS CANTOS'!A3" display="'CAMBIANDO LOS CANTOS'!A3" xr:uid="{DBB9A2FC-CD11-4FEF-B4AF-E46854182DB0}"/>
    <hyperlink ref="A11" location="'CANTO DE MOISES'!A3" display="'CANTO DE MOISES'!A3" xr:uid="{86E84C99-5446-4E0A-BCC8-162D014C44CA}"/>
    <hyperlink ref="A12" location="'Scripts mains'!A3" display="'Scripts mains'!A3" xr:uid="{BDA19822-57B5-4C37-B808-6F7A11CA97E9}"/>
    <hyperlink ref="A13" location="'Indice Canto'!A3" display="'Indice Canto'!A3" xr:uid="{0CF4C406-3747-4E4C-88B1-23D4A7BA3612}"/>
    <hyperlink ref="A14" location="'data-Cantos'!A3" display="'data-Cantos'!A3" xr:uid="{3C290354-6118-469B-B271-51DCE096A507}"/>
    <hyperlink ref="A15" location="'creando Directorios'!A3" display="'creando Directorios'!A3" xr:uid="{B5FBC882-7FC6-4694-9252-1FD8315877AE}"/>
    <hyperlink ref="A16" location="'Find bk2'!A3" display="'Find bk2'!A3" xr:uid="{FB768343-F3AA-40B3-B765-24B0EA93082E}"/>
    <hyperlink ref="A17" location="'Codigo Canto'!A3" display="'Codigo Canto'!A3" xr:uid="{9528717D-8731-40EE-A829-1D676A0D59F3}"/>
    <hyperlink ref="A18" location="'Codigo'!A3" display="'Codigo'!A3" xr:uid="{15C6195D-8077-4848-A599-FA9A80FD0388}"/>
    <hyperlink ref="A19" location="'Buscador'!A3" display="'Buscador'!A3" xr:uid="{1D5DA1C3-EF19-47BA-96B9-F76A7F4A8418}"/>
    <hyperlink ref="A20" location="'Buscador (fail1)'!A3" display="'Buscador (fail1)'!A3" xr:uid="{CAD71D58-1862-4FBC-9388-AF887396F745}"/>
    <hyperlink ref="A21" location="'Buscador (fail2)'!A3" display="'Buscador (fail2)'!A3" xr:uid="{C5106CEF-61C5-480C-8D1B-BC16E052DCC6}"/>
    <hyperlink ref="A22" location="'Indice Backups'!A3" display="'Indice Backups'!A3" xr:uid="{24C82B88-4071-41BE-8240-E2078367A130}"/>
    <hyperlink ref="A23" location="'A LA VÍCTIMA PASCUAL'!A3" display="'A LA VÍCTIMA PASCUAL'!A3" xr:uid="{FC980128-A59D-4047-AA55-0C813D9E2D6F}"/>
    <hyperlink ref="A24" location="'A NADIE DEMOS OCASIÓN DE TROPIE'!A3" display="'A NADIE DEMOS OCASIÓN DE TROPIE'!A3" xr:uid="{A051CE2F-DD11-4BAB-8EE6-39EAE88E55DB}"/>
    <hyperlink ref="A25" location="'A TI LEVANTO MIS OJOS'!A3" display="'A TI LEVANTO MIS OJOS'!A3" xr:uid="{69A3DF22-A6FE-44B2-836C-06DE64295A82}"/>
    <hyperlink ref="A26" location="'A TI, SEÑOR, EN MI CLAMOR IMPLO'!A3" display="'A TI, SEÑOR, EN MI CLAMOR IMPLO'!A3" xr:uid="{20C8237F-04B5-440D-9E50-5B930900E626}"/>
    <hyperlink ref="A27" location="'A TI, SEÑOR, LEVANTO MI ALMA'!A3" display="'A TI, SEÑOR, LEVANTO MI ALMA'!A3" xr:uid="{2BCD4FFD-1254-4150-BF1C-077A5FBAED5F}"/>
    <hyperlink ref="A28" location="'A TI, SEÑOR, SE DEBE LA ALABANZ'!A3" display="'A TI, SEÑOR, SE DEBE LA ALABANZ'!A3" xr:uid="{9AA614F2-DEA3-4FCC-BEC9-CF72265807D5}"/>
    <hyperlink ref="A29" location="'ABBÁ, PADRE'!A3" display="'ABBÁ, PADRE'!A3" xr:uid="{6E3619E4-FC6F-4853-BF11-AA040EF055A2}"/>
    <hyperlink ref="A30" location="'ABRAHAM'!A3" display="'ABRAHAM'!A3" xr:uid="{BEABC666-968E-4909-9EE2-54BCBE1EA4D9}"/>
    <hyperlink ref="A31" location="'ACLAMAD AL SEÑOR'!A3" display="'ACLAMAD AL SEÑOR'!A3" xr:uid="{EB20622B-0529-420B-95E4-FB96AB8583D5}"/>
    <hyperlink ref="A32" location="'AL DESPERTAR'!A3" display="'AL DESPERTAR'!A3" xr:uid="{40215FE0-842C-4F21-B010-A41B24834690}"/>
    <hyperlink ref="A33" location="'ALABAD AL SEÑOR EN EL CIELO'!A3" display="'ALABAD AL SEÑOR EN EL CIELO'!A3" xr:uid="{5F3D01DC-C797-4137-90F4-2F4283466EB4}"/>
    <hyperlink ref="A34" location="'ALEGRÍA, HA NACIDO EL SALVADOR'!A3" display="'ALEGRÍA, HA NACIDO EL SALVADOR'!A3" xr:uid="{C86448E7-3C0C-4CEE-8BD7-EB760F4ABD89}"/>
    <hyperlink ref="A35" location="'ALELUYA, ALABAD AL SEÑOR '!A3" display="'ALELUYA, ALABAD AL SEÑOR '!A3" xr:uid="{0DC8AAB7-3226-43E6-8C09-E18FC212323E}"/>
    <hyperlink ref="A36" location="'ALELUYA, BENDECID AL SEÑOR'!A3" display="'ALELUYA, BENDECID AL SEÑOR'!A3" xr:uid="{FD14D58E-731A-4893-9A56-FAFD051790E5}"/>
    <hyperlink ref="A37" location="'ALELUYA, YA LLEGÓ EL REINO'!A3" display="'ALELUYA, YA LLEGÓ EL REINO'!A3" xr:uid="{31B8CA60-D383-4F9F-8BB7-379B4740B581}"/>
    <hyperlink ref="A38" location="'ALZAOS, PUERTAS'!A3" display="'ALZAOS, PUERTAS'!A3" xr:uid="{74E03DB4-7EAE-4356-8676-6D056C1C0AA4}"/>
    <hyperlink ref="A39" location="'AMÉN, AMÉN, AMÉN'!A3" display="'AMÉN, AMÉN, AMÉN'!A3" xr:uid="{DC8FE749-18EF-4643-AA10-37C108FB66F9}"/>
    <hyperlink ref="A40" location="'AMO AL SEÑOR'!A3" display="'AMO AL SEÑOR'!A3" xr:uid="{6C2B627B-2B37-4699-8A0D-1B5B079C1CDF}"/>
    <hyperlink ref="B2" location="'AQUEDAH'!A3" display="'AQUEDAH'!A3" xr:uid="{06896B3F-528E-476D-85A0-31C256EA6A42}"/>
    <hyperlink ref="B3" location="'ASÍ HABLA EL AMÉN'!A3" display="'ASÍ HABLA EL AMÉN'!A3" xr:uid="{D92DED4E-A557-4686-BDA7-B5F1628AE7F7}"/>
    <hyperlink ref="B4" location="'AVE MARÍA I'!A3" display="'AVE MARÍA I'!A3" xr:uid="{F4FD73C6-22AF-4D8D-88C3-D821258B0EE9}"/>
    <hyperlink ref="B5" location="'AVE MARÍA II'!A3" display="'AVE MARÍA II'!A3" xr:uid="{D6EAAE4C-C066-458C-BAC4-3FB994300F6F}"/>
    <hyperlink ref="B6" location="'BABILONIA CRIMINAL'!A3" display="'BABILONIA CRIMINAL'!A3" xr:uid="{19D6E1E1-5897-4856-857B-EAEFC2D819BD}"/>
    <hyperlink ref="B7" location="'BALAAM'!A3" display="'BALAAM'!A3" xr:uid="{549809E1-59FB-4A0D-860D-6C5736DF9FE4}"/>
    <hyperlink ref="B8" location="'BENDECIRÉ AL SEÑOR EN TODO TIEM'!A3" display="'BENDECIRÉ AL SEÑOR EN TODO TIEM'!A3" xr:uid="{2999ABB3-D028-48DE-AA2C-296D72D75F68}"/>
    <hyperlink ref="B9" location="'BENDICE, ALMA MÍA, A YAHVEH'!A3" display="'BENDICE, ALMA MÍA, A YAHVEH'!A3" xr:uid="{58387479-0C8D-462F-9C8F-FB504988B9E0}"/>
    <hyperlink ref="B10" location="'BENDITA ERES TÚ, MARÍA'!A3" display="'BENDITA ERES TÚ, MARÍA'!A3" xr:uid="{FDF17B11-43DE-4C91-ABD1-E803F48B7ECE}"/>
    <hyperlink ref="B11" location="'BENDITO ERES, SEÑOR '!A3" display="'BENDITO ERES, SEÑOR '!A3" xr:uid="{BDB74CBF-60BC-44AB-9827-E13D57466739}"/>
    <hyperlink ref="B12" location="'BENDITO SEA DIOS'!A3" display="'BENDITO SEA DIOS'!A3" xr:uid="{785C93B7-F5B5-43B9-A3E0-8703C39C1744}"/>
    <hyperlink ref="B13" location="'BENEDICTUS'!A3" display="'BENEDICTUS'!A3" xr:uid="{A256B47B-4BB7-41C7-A3BD-7B64E1B176A0}"/>
    <hyperlink ref="B14" location="'CANTAD A DIOS'!A3" display="'CANTAD A DIOS'!A3" xr:uid="{196B710F-0091-4310-B7C4-7C891AE36222}"/>
    <hyperlink ref="B15" location="'CANTAD AL SEÑOR'!A3" display="'CANTAD AL SEÑOR'!A3" xr:uid="{37404C28-3B5E-4EC5-854E-D670C13CD276}"/>
    <hyperlink ref="B16" location="'CÁNTICO DE LOS TRES JÓVENES'!A3" display="'CÁNTICO DE LOS TRES JÓVENES'!A3" xr:uid="{7643F37A-F4A7-4509-8C62-EC04C4182CA7}"/>
    <hyperlink ref="B17" location="'CANTO DE MOISÉS'!A3" display="'CANTO DE MOISÉS'!A3" xr:uid="{092756CA-5420-4E5C-AD99-22A247195A66}"/>
    <hyperlink ref="B18" location="'CARITAS CHRISTI URGET NOS'!A3" display="'CARITAS CHRISTI URGET NOS'!A3" xr:uid="{750EE1C6-AFED-4F6A-82B4-30113C8CB115}"/>
    <hyperlink ref="B19" location="'CAMEN 63'!A3" display="'CAMEN 63'!A3" xr:uid="{633ECF11-D18E-47B2-B640-1321BF714984}"/>
    <hyperlink ref="B20" location="'COMO CONDENADOS A MUERTE'!A3" display="'COMO CONDENADOS A MUERTE'!A3" xr:uid="{3542C7FE-5489-42DD-83B9-E813FA98BD9C}"/>
    <hyperlink ref="B21" location="'CÓMO ES MARAVILLOSO'!A3" display="'CÓMO ES MARAVILLOSO'!A3" xr:uid="{1818969A-47C5-47E8-9D18-6CAB647490D3}"/>
    <hyperlink ref="B22" location="'MARIA, MADRE MÍA'!A3" display="'MARIA, MADRE MÍA'!A3" xr:uid="{138BC761-A79B-43CE-9A03-2B16A99078F0}"/>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5.5" thickTop="1" thickBot="1" x14ac:dyDescent="0.4">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5.5" thickTop="1" thickBot="1" x14ac:dyDescent="0.4">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5.5" thickTop="1" thickBot="1" x14ac:dyDescent="0.4">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5.5" thickTop="1" thickBot="1" x14ac:dyDescent="0.4">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5.5" thickTop="1" thickBot="1" x14ac:dyDescent="0.4">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5.5" thickTop="1" thickBot="1" x14ac:dyDescent="0.4">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5.5" thickTop="1" thickBot="1" x14ac:dyDescent="0.4">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5.5" thickTop="1" thickBot="1" x14ac:dyDescent="0.4">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5.5" thickTop="1" thickBot="1" x14ac:dyDescent="0.4">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5.5" thickTop="1" thickBot="1" x14ac:dyDescent="0.4">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5.5" thickTop="1" thickBot="1" x14ac:dyDescent="0.4">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5.5" thickTop="1" thickBot="1" x14ac:dyDescent="0.4">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5.5" thickTop="1" thickBot="1" x14ac:dyDescent="0.4">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75" thickTop="1" thickBot="1" x14ac:dyDescent="0.4">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5.5" thickTop="1" thickBot="1" x14ac:dyDescent="0.4">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5.5" thickTop="1" thickBot="1" x14ac:dyDescent="0.4">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5.5" thickTop="1" thickBot="1" x14ac:dyDescent="0.4">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5.5" thickTop="1" thickBot="1" x14ac:dyDescent="0.4">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5.5" thickTop="1" thickBot="1" x14ac:dyDescent="0.4">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5.5" thickTop="1" thickBot="1" x14ac:dyDescent="0.4">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5.5" thickTop="1" thickBot="1" x14ac:dyDescent="0.4">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5.5" thickTop="1" thickBot="1" x14ac:dyDescent="0.4">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5.5" thickTop="1" thickBot="1" x14ac:dyDescent="0.4">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5.5" thickTop="1" thickBot="1" x14ac:dyDescent="0.4">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5.5" thickTop="1" thickBot="1" x14ac:dyDescent="0.4">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5.5" thickTop="1" thickBot="1" x14ac:dyDescent="0.4">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5.5" thickTop="1" thickBot="1" x14ac:dyDescent="0.4">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5.5" thickTop="1" thickBot="1" x14ac:dyDescent="0.4">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5.5" thickTop="1" thickBot="1" x14ac:dyDescent="0.4">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5.5" thickTop="1" thickBot="1" x14ac:dyDescent="0.4">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5.5" thickTop="1" thickBot="1" x14ac:dyDescent="0.4">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x14ac:dyDescent="0.4">
      <c r="B76" s="211"/>
      <c r="C76" s="211"/>
      <c r="D76" s="211"/>
      <c r="E76" s="211"/>
      <c r="F76" s="211"/>
      <c r="G76" s="211"/>
      <c r="H76" s="211"/>
      <c r="I76" s="211"/>
      <c r="J76" s="211"/>
      <c r="K76" s="211"/>
      <c r="L76" s="213" t="str">
        <f>_xlfn.CONCAT("]}, // ULTIMA LINEA DEL CANTO: ",L1)</f>
        <v>]}, // ULTIMA LINEA DEL CANTO: PLEGARIA EUCARÍSTICA II</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3">
      <c r="C30" s="339" t="s">
        <v>3145</v>
      </c>
      <c r="D30" s="257"/>
      <c r="E30" s="257"/>
      <c r="F30" s="258"/>
      <c r="G30" s="258"/>
      <c r="H30" s="257"/>
      <c r="I30" s="257"/>
      <c r="J30" s="296"/>
      <c r="K30" s="296"/>
      <c r="L30" s="271" t="str">
        <f t="shared" ref="L30" si="0">IF(C30="","",_xlfn.CONCAT("            { line: ","""",C30,", ",M30:AN30,""", sC: ","""",B30,"""},"))</f>
        <v xml:space="preserve">            { line: "RELATO DE LA INSTITUCIÓN, ", sC: ""},</v>
      </c>
      <c r="M30" s="218" t="str">
        <f t="shared" ref="M30" si="1">IF(N30="","","(")</f>
        <v/>
      </c>
      <c r="N30" s="183" t="str">
        <f t="shared" ref="N30" si="2">IF(D30="","",D30)</f>
        <v/>
      </c>
      <c r="O30" s="216" t="str">
        <f t="shared" ref="O30" si="3">IF(N30="","",",")</f>
        <v/>
      </c>
      <c r="P30" s="225" t="str">
        <f t="shared" ref="P30" si="4">IF(E30="","",E30)</f>
        <v/>
      </c>
      <c r="Q30" s="217" t="str">
        <f t="shared" ref="Q30" si="5">IF(N30="","",",")</f>
        <v/>
      </c>
      <c r="R30" s="168" t="str">
        <f t="shared" ref="R30" si="6">IF(N30="","",15)</f>
        <v/>
      </c>
      <c r="S30" s="218" t="str">
        <f t="shared" ref="S30" si="7">IF(N30="","",")")</f>
        <v/>
      </c>
      <c r="T30" s="219" t="str">
        <f t="shared" ref="T30" si="8">IF(U30="","","(")</f>
        <v/>
      </c>
      <c r="U30" s="181" t="str">
        <f t="shared" ref="U30" si="9">IF(F30="","",F30)</f>
        <v/>
      </c>
      <c r="V30" s="185" t="str">
        <f t="shared" ref="V30" si="10">IF(U30="","",",")</f>
        <v/>
      </c>
      <c r="W30" s="177" t="str">
        <f t="shared" ref="W30" si="11">IF(G30="","",G30)</f>
        <v/>
      </c>
      <c r="X30" s="185" t="str">
        <f t="shared" ref="X30" si="12">IF(U30="","",",")</f>
        <v/>
      </c>
      <c r="Y30" s="185" t="str">
        <f t="shared" ref="Y30" si="13">IF(U30="","",250)</f>
        <v/>
      </c>
      <c r="Z30" s="218" t="str">
        <f t="shared" ref="Z30" si="14">IF(U30="","",")")</f>
        <v/>
      </c>
      <c r="AA30" s="175" t="str">
        <f t="shared" ref="AA30" si="15">IF(AB30="","","(")</f>
        <v/>
      </c>
      <c r="AB30" s="183" t="str">
        <f t="shared" ref="AB30" si="16">IF(H30="","",H30)</f>
        <v/>
      </c>
      <c r="AC30" s="184" t="str">
        <f t="shared" ref="AC30" si="17">IF(AB30="","",",")</f>
        <v/>
      </c>
      <c r="AD30" s="225" t="str">
        <f t="shared" ref="AD30" si="18">IF(I30="","",I30)</f>
        <v/>
      </c>
      <c r="AE30" s="176" t="str">
        <f t="shared" ref="AE30" si="19">IF(AB30="","",",")</f>
        <v/>
      </c>
      <c r="AF30" s="168" t="str">
        <f t="shared" ref="AF30" si="20">IF(AB30="","",350)</f>
        <v/>
      </c>
      <c r="AG30" s="168" t="str">
        <f t="shared" ref="AG30" si="21">IF(AB30="","",")")</f>
        <v/>
      </c>
      <c r="AH30" s="179" t="str">
        <f t="shared" ref="AH30" si="22">IF(AI30="","","(")</f>
        <v/>
      </c>
      <c r="AI30" s="256" t="str">
        <f t="shared" ref="AI30" si="23">IF(J30="","",J30)</f>
        <v/>
      </c>
      <c r="AJ30" s="185" t="str">
        <f t="shared" ref="AJ30" si="24">IF(AI30="","",",")</f>
        <v/>
      </c>
      <c r="AK30" s="185" t="str">
        <f t="shared" ref="AK30" si="25">IF(K30="","",K30)</f>
        <v/>
      </c>
      <c r="AL30" s="185" t="str">
        <f t="shared" ref="AL30" si="26">IF(AI30="","",",")</f>
        <v/>
      </c>
      <c r="AM30" s="185" t="str">
        <f t="shared" ref="AM30" si="27">IF(AI30="","",450)</f>
        <v/>
      </c>
      <c r="AN30" s="185" t="str">
        <f t="shared" ref="AN30" si="28">IF(AI30="","",")")</f>
        <v/>
      </c>
    </row>
    <row r="31" spans="2:40" ht="25.5" thickTop="1" thickBot="1" x14ac:dyDescent="0.4">
      <c r="B31" t="s">
        <v>3083</v>
      </c>
      <c r="C31" s="13" t="s">
        <v>3108</v>
      </c>
      <c r="D31" s="257" t="s">
        <v>1114</v>
      </c>
      <c r="E31" s="257" t="s">
        <v>1121</v>
      </c>
      <c r="F31" s="258"/>
      <c r="G31" s="258"/>
      <c r="H31" s="257"/>
      <c r="I31" s="257"/>
      <c r="J31" s="296"/>
      <c r="K31" s="296"/>
      <c r="L31" s="271" t="str">
        <f t="shared" ref="L31:L33" si="29">IF(C31="","",_xlfn.CONCAT("            { line: ","""",C31,", ",M31:AN31,""", sC: ","""",B31,"""},"))</f>
        <v xml:space="preserve">            { line: "El cual, cuando iba a ser entregado a su Pasión,, (Re,m,15)", sC: "pa"},</v>
      </c>
      <c r="M31" s="218" t="str">
        <f t="shared" ref="M31:M48" si="30">IF(N31="","","(")</f>
        <v>(</v>
      </c>
      <c r="N31" s="183" t="str">
        <f t="shared" ref="N31:N72" si="31">IF(D31="","",D31)</f>
        <v>Re</v>
      </c>
      <c r="O31" s="216" t="str">
        <f t="shared" ref="O31:O48" si="32">IF(N31="","",",")</f>
        <v>,</v>
      </c>
      <c r="P31" s="225" t="str">
        <f t="shared" ref="P31:P72" si="33">IF(E31="","",E31)</f>
        <v>m</v>
      </c>
      <c r="Q31" s="217" t="str">
        <f t="shared" ref="Q31:Q48" si="34">IF(N31="","",",")</f>
        <v>,</v>
      </c>
      <c r="R31" s="168">
        <f t="shared" ref="R31:R48" si="35">IF(N31="","",15)</f>
        <v>15</v>
      </c>
      <c r="S31" s="218" t="str">
        <f t="shared" ref="S31:S48" si="36">IF(N31="","",")")</f>
        <v>)</v>
      </c>
      <c r="T31" s="219" t="str">
        <f t="shared" ref="T31:T48" si="37">IF(U31="","","(")</f>
        <v/>
      </c>
      <c r="U31" s="181" t="str">
        <f t="shared" ref="U31:U72" si="38">IF(F31="","",F31)</f>
        <v/>
      </c>
      <c r="V31" s="185" t="str">
        <f t="shared" ref="V31:V48" si="39">IF(U31="","",",")</f>
        <v/>
      </c>
      <c r="W31" s="177" t="str">
        <f t="shared" ref="W31:W72" si="40">IF(G31="","",G31)</f>
        <v/>
      </c>
      <c r="X31" s="185" t="str">
        <f t="shared" ref="X31:X48" si="41">IF(U31="","",",")</f>
        <v/>
      </c>
      <c r="Y31" s="185" t="str">
        <f t="shared" ref="Y31:Y48" si="42">IF(U31="","",250)</f>
        <v/>
      </c>
      <c r="Z31" s="218" t="str">
        <f t="shared" ref="Z31:Z48" si="43">IF(U31="","",")")</f>
        <v/>
      </c>
      <c r="AA31" s="175" t="str">
        <f t="shared" ref="AA31:AA48" si="44">IF(AB31="","","(")</f>
        <v/>
      </c>
      <c r="AB31" s="183" t="str">
        <f t="shared" ref="AB31:AB72" si="45">IF(H31="","",H31)</f>
        <v/>
      </c>
      <c r="AC31" s="184" t="str">
        <f t="shared" ref="AC31:AC48" si="46">IF(AB31="","",",")</f>
        <v/>
      </c>
      <c r="AD31" s="225" t="str">
        <f t="shared" ref="AD31:AD48" si="47">IF(I31="","",I31)</f>
        <v/>
      </c>
      <c r="AE31" s="176" t="str">
        <f t="shared" ref="AE31:AE48" si="48">IF(AB31="","",",")</f>
        <v/>
      </c>
      <c r="AF31" s="168" t="str">
        <f t="shared" ref="AF31:AF48" si="49">IF(AB31="","",350)</f>
        <v/>
      </c>
      <c r="AG31" s="168" t="str">
        <f t="shared" ref="AG31:AG48" si="50">IF(AB31="","",")")</f>
        <v/>
      </c>
      <c r="AH31" s="179" t="str">
        <f t="shared" ref="AH31:AH48" si="51">IF(AI31="","","(")</f>
        <v/>
      </c>
      <c r="AI31" s="256" t="str">
        <f t="shared" ref="AI31:AI72" si="52">IF(J31="","",J31)</f>
        <v/>
      </c>
      <c r="AJ31" s="185" t="str">
        <f t="shared" ref="AJ31:AJ48" si="53">IF(AI31="","",",")</f>
        <v/>
      </c>
      <c r="AK31" s="185" t="str">
        <f t="shared" ref="AK31:AK48" si="54">IF(K31="","",K31)</f>
        <v/>
      </c>
      <c r="AL31" s="185" t="str">
        <f t="shared" ref="AL31:AL48" si="55">IF(AI31="","",",")</f>
        <v/>
      </c>
      <c r="AM31" s="185" t="str">
        <f t="shared" ref="AM31:AM48" si="56">IF(AI31="","",450)</f>
        <v/>
      </c>
      <c r="AN31" s="185" t="str">
        <f t="shared" ref="AN31:AN48" si="57">IF(AI31="","",")")</f>
        <v/>
      </c>
    </row>
    <row r="32" spans="2:40" ht="25.5" thickTop="1" thickBot="1" x14ac:dyDescent="0.4">
      <c r="C32" s="13" t="s">
        <v>3109</v>
      </c>
      <c r="D32" s="257"/>
      <c r="E32" s="257"/>
      <c r="F32" s="258"/>
      <c r="G32" s="258"/>
      <c r="H32" s="257"/>
      <c r="I32" s="257"/>
      <c r="J32" s="296"/>
      <c r="K32" s="296"/>
      <c r="L32" s="271" t="str">
        <f t="shared" si="29"/>
        <v xml:space="preserve">            { line: "voluntariamente aceptada, tomó el pan,, ", sC: ""},</v>
      </c>
      <c r="M32" s="218" t="str">
        <f t="shared" si="30"/>
        <v/>
      </c>
      <c r="N32" s="183" t="str">
        <f t="shared" si="31"/>
        <v/>
      </c>
      <c r="O32" s="216" t="str">
        <f t="shared" si="32"/>
        <v/>
      </c>
      <c r="P32" s="225" t="str">
        <f t="shared" si="33"/>
        <v/>
      </c>
      <c r="Q32" s="217" t="str">
        <f t="shared" si="34"/>
        <v/>
      </c>
      <c r="R32" s="168" t="str">
        <f t="shared" si="35"/>
        <v/>
      </c>
      <c r="S32" s="218" t="str">
        <f t="shared" si="36"/>
        <v/>
      </c>
      <c r="T32" s="219" t="str">
        <f t="shared" si="37"/>
        <v/>
      </c>
      <c r="U32" s="181" t="str">
        <f t="shared" si="38"/>
        <v/>
      </c>
      <c r="V32" s="185" t="str">
        <f t="shared" si="39"/>
        <v/>
      </c>
      <c r="W32" s="177" t="str">
        <f t="shared" si="40"/>
        <v/>
      </c>
      <c r="X32" s="185" t="str">
        <f t="shared" si="41"/>
        <v/>
      </c>
      <c r="Y32" s="185" t="str">
        <f t="shared" si="42"/>
        <v/>
      </c>
      <c r="Z32" s="218" t="str">
        <f t="shared" si="43"/>
        <v/>
      </c>
      <c r="AA32" s="175" t="str">
        <f t="shared" si="44"/>
        <v/>
      </c>
      <c r="AB32" s="183" t="str">
        <f t="shared" si="45"/>
        <v/>
      </c>
      <c r="AC32" s="184" t="str">
        <f t="shared" si="46"/>
        <v/>
      </c>
      <c r="AD32" s="225" t="str">
        <f t="shared" si="47"/>
        <v/>
      </c>
      <c r="AE32" s="176" t="str">
        <f t="shared" si="48"/>
        <v/>
      </c>
      <c r="AF32" s="168" t="str">
        <f t="shared" si="49"/>
        <v/>
      </c>
      <c r="AG32" s="168" t="str">
        <f t="shared" si="50"/>
        <v/>
      </c>
      <c r="AH32" s="179" t="str">
        <f t="shared" si="51"/>
        <v/>
      </c>
      <c r="AI32" s="256" t="str">
        <f t="shared" si="52"/>
        <v/>
      </c>
      <c r="AJ32" s="185" t="str">
        <f t="shared" si="53"/>
        <v/>
      </c>
      <c r="AK32" s="185" t="str">
        <f t="shared" si="54"/>
        <v/>
      </c>
      <c r="AL32" s="185" t="str">
        <f t="shared" si="55"/>
        <v/>
      </c>
      <c r="AM32" s="185" t="str">
        <f t="shared" si="56"/>
        <v/>
      </c>
      <c r="AN32" s="185" t="str">
        <f t="shared" si="57"/>
        <v/>
      </c>
    </row>
    <row r="33" spans="3:40" ht="25.5" thickTop="1" thickBot="1" x14ac:dyDescent="0.4">
      <c r="C33" s="13" t="s">
        <v>3110</v>
      </c>
      <c r="D33" s="257"/>
      <c r="E33" s="257"/>
      <c r="F33" s="258"/>
      <c r="G33" s="258"/>
      <c r="H33" s="257"/>
      <c r="I33" s="257"/>
      <c r="J33" s="296"/>
      <c r="K33" s="296"/>
      <c r="L33" s="271" t="str">
        <f t="shared" si="29"/>
        <v xml:space="preserve">            { line: "y elevando los ojos a Ti, Padre, Padre,, ", sC: ""},</v>
      </c>
      <c r="M33" s="218" t="str">
        <f t="shared" si="30"/>
        <v/>
      </c>
      <c r="N33" s="183" t="str">
        <f t="shared" si="31"/>
        <v/>
      </c>
      <c r="O33" s="216" t="str">
        <f t="shared" si="32"/>
        <v/>
      </c>
      <c r="P33" s="225" t="str">
        <f t="shared" si="33"/>
        <v/>
      </c>
      <c r="Q33" s="217" t="str">
        <f t="shared" si="34"/>
        <v/>
      </c>
      <c r="R33" s="168" t="str">
        <f t="shared" si="35"/>
        <v/>
      </c>
      <c r="S33" s="218" t="str">
        <f t="shared" si="36"/>
        <v/>
      </c>
      <c r="T33" s="219" t="str">
        <f t="shared" si="37"/>
        <v/>
      </c>
      <c r="U33" s="181" t="str">
        <f t="shared" si="38"/>
        <v/>
      </c>
      <c r="V33" s="185" t="str">
        <f t="shared" si="39"/>
        <v/>
      </c>
      <c r="W33" s="177" t="str">
        <f t="shared" si="40"/>
        <v/>
      </c>
      <c r="X33" s="185" t="str">
        <f t="shared" si="41"/>
        <v/>
      </c>
      <c r="Y33" s="185" t="str">
        <f t="shared" si="42"/>
        <v/>
      </c>
      <c r="Z33" s="218" t="str">
        <f t="shared" si="43"/>
        <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3:40" ht="25.5" thickTop="1" thickBot="1" x14ac:dyDescent="0.4">
      <c r="C34" s="13" t="s">
        <v>3111</v>
      </c>
      <c r="D34" s="257" t="s">
        <v>1113</v>
      </c>
      <c r="E34" s="257"/>
      <c r="F34" s="258"/>
      <c r="G34" s="258"/>
      <c r="H34" s="257"/>
      <c r="I34" s="257"/>
      <c r="J34" s="296"/>
      <c r="K34" s="296"/>
      <c r="L34" s="271" t="str">
        <f>IF(C34="","",_xlfn.CONCAT("            { line: ","""",C34,", ",M34:AN34,""", sC: ","""",B34,"""},"))</f>
        <v xml:space="preserve">            { line: "pronunció la bendición,, (Fa,,15)", sC: ""},</v>
      </c>
      <c r="M34" s="218" t="str">
        <f t="shared" si="30"/>
        <v>(</v>
      </c>
      <c r="N34" s="183" t="str">
        <f t="shared" si="31"/>
        <v>Fa</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3:40" ht="25.5" thickTop="1" thickBot="1" x14ac:dyDescent="0.4">
      <c r="C35" s="13" t="s">
        <v>3112</v>
      </c>
      <c r="D35" s="257" t="s">
        <v>1122</v>
      </c>
      <c r="E35" s="257" t="s">
        <v>1121</v>
      </c>
      <c r="F35" s="258" t="s">
        <v>1114</v>
      </c>
      <c r="G35" s="258" t="s">
        <v>1121</v>
      </c>
      <c r="H35" s="257"/>
      <c r="I35" s="257"/>
      <c r="J35" s="296"/>
      <c r="K35" s="296"/>
      <c r="L35" s="271" t="str">
        <f>IF(C35="","",_xlfn.CONCAT("            { line: ","""",C35,", ",M35:AN35,""", sC: ","""",B35,"""},"))</f>
        <v xml:space="preserve">            { line: "lo partió y lo dio a sus discípulos, diciendo:, (Sol,m,15)(Re,m,250)", sC: ""},</v>
      </c>
      <c r="M35" s="218" t="str">
        <f t="shared" si="30"/>
        <v>(</v>
      </c>
      <c r="N35" s="183" t="str">
        <f t="shared" si="31"/>
        <v>Sol</v>
      </c>
      <c r="O35" s="216" t="str">
        <f t="shared" si="32"/>
        <v>,</v>
      </c>
      <c r="P35" s="225" t="str">
        <f t="shared" si="33"/>
        <v>m</v>
      </c>
      <c r="Q35" s="217" t="str">
        <f t="shared" si="34"/>
        <v>,</v>
      </c>
      <c r="R35" s="168">
        <f t="shared" si="35"/>
        <v>15</v>
      </c>
      <c r="S35" s="218" t="str">
        <f t="shared" si="36"/>
        <v>)</v>
      </c>
      <c r="T35" s="219" t="str">
        <f t="shared" si="37"/>
        <v>(</v>
      </c>
      <c r="U35" s="181" t="str">
        <f t="shared" si="38"/>
        <v>Re</v>
      </c>
      <c r="V35" s="185" t="str">
        <f t="shared" si="39"/>
        <v>,</v>
      </c>
      <c r="W35" s="177" t="str">
        <f t="shared" si="40"/>
        <v>m</v>
      </c>
      <c r="X35" s="185" t="str">
        <f t="shared" si="41"/>
        <v>,</v>
      </c>
      <c r="Y35" s="185">
        <f t="shared" si="42"/>
        <v>250</v>
      </c>
      <c r="Z35" s="218" t="str">
        <f t="shared" si="43"/>
        <v>)</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3:40" ht="25.5" thickTop="1" thickBot="1" x14ac:dyDescent="0.4">
      <c r="C36" s="13" t="s">
        <v>3113</v>
      </c>
      <c r="D36" s="257" t="s">
        <v>1112</v>
      </c>
      <c r="E36" s="257">
        <v>7</v>
      </c>
      <c r="F36" s="258"/>
      <c r="G36" s="258"/>
      <c r="H36" s="257"/>
      <c r="I36" s="257"/>
      <c r="J36" s="296"/>
      <c r="K36" s="296"/>
      <c r="L36" s="271" t="str">
        <f t="shared" ref="L36" si="58">IF(C36="","",_xlfn.CONCAT("            { line: ","""",C36,", ",M36:AN36,""", sC: ","""",B36,"""},"))</f>
        <v xml:space="preserve">            { line: "Tomad y comed todos de él,, (La,7,15)", sC: ""},</v>
      </c>
      <c r="M36" s="218" t="str">
        <f t="shared" si="30"/>
        <v>(</v>
      </c>
      <c r="N36" s="183" t="str">
        <f t="shared" si="31"/>
        <v>La</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3:40" ht="25.5" thickTop="1" thickBot="1" x14ac:dyDescent="0.4">
      <c r="C37" s="13" t="s">
        <v>3114</v>
      </c>
      <c r="D37" s="257" t="s">
        <v>1114</v>
      </c>
      <c r="E37" s="257" t="s">
        <v>1121</v>
      </c>
      <c r="F37" s="258"/>
      <c r="G37" s="258"/>
      <c r="H37" s="257"/>
      <c r="I37" s="257"/>
      <c r="J37" s="296"/>
      <c r="K37" s="296"/>
      <c r="L37" s="271" t="str">
        <f>IF(C37="","",_xlfn.CONCAT("            { line: ","""",C37,", ",M37:AN37,""", sC: ","""",B37,"""},"))</f>
        <v xml:space="preserve">            { line: "porque esto es mi Cuerpo,, (Re,m,15)", sC: ""},</v>
      </c>
      <c r="M37" s="218" t="str">
        <f t="shared" si="30"/>
        <v>(</v>
      </c>
      <c r="N37" s="183" t="str">
        <f t="shared" si="31"/>
        <v>Re</v>
      </c>
      <c r="O37" s="216" t="str">
        <f t="shared" si="32"/>
        <v>,</v>
      </c>
      <c r="P37" s="225" t="str">
        <f t="shared" si="33"/>
        <v>m</v>
      </c>
      <c r="Q37" s="217" t="str">
        <f t="shared" si="34"/>
        <v>,</v>
      </c>
      <c r="R37" s="168">
        <f t="shared" si="35"/>
        <v>15</v>
      </c>
      <c r="S37" s="218" t="str">
        <f t="shared" si="36"/>
        <v>)</v>
      </c>
      <c r="T37" s="219" t="str">
        <f t="shared" si="37"/>
        <v/>
      </c>
      <c r="U37" s="181" t="str">
        <f t="shared" si="38"/>
        <v/>
      </c>
      <c r="V37" s="185" t="str">
        <f t="shared" si="39"/>
        <v/>
      </c>
      <c r="W37" s="177" t="str">
        <f t="shared" si="40"/>
        <v/>
      </c>
      <c r="X37" s="185" t="str">
        <f t="shared" si="41"/>
        <v/>
      </c>
      <c r="Y37" s="185" t="str">
        <f t="shared" si="42"/>
        <v/>
      </c>
      <c r="Z37" s="218" t="str">
        <f t="shared" si="43"/>
        <v/>
      </c>
      <c r="AA37" s="175" t="str">
        <f t="shared" si="44"/>
        <v/>
      </c>
      <c r="AB37" s="183" t="str">
        <f t="shared" si="45"/>
        <v/>
      </c>
      <c r="AC37" s="184" t="str">
        <f t="shared" si="46"/>
        <v/>
      </c>
      <c r="AD37" s="225" t="str">
        <f t="shared" si="47"/>
        <v/>
      </c>
      <c r="AE37" s="176" t="str">
        <f t="shared" si="48"/>
        <v/>
      </c>
      <c r="AF37" s="168" t="str">
        <f t="shared" si="49"/>
        <v/>
      </c>
      <c r="AG37" s="168" t="str">
        <f t="shared" si="50"/>
        <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3:40" ht="25.5" thickTop="1" thickBot="1" x14ac:dyDescent="0.4">
      <c r="C38" s="13" t="s">
        <v>3115</v>
      </c>
      <c r="D38" s="257" t="s">
        <v>1112</v>
      </c>
      <c r="E38" s="257">
        <v>7</v>
      </c>
      <c r="F38" s="258" t="s">
        <v>1114</v>
      </c>
      <c r="G38" s="258" t="s">
        <v>1121</v>
      </c>
      <c r="H38" s="257"/>
      <c r="I38" s="257"/>
      <c r="J38" s="296"/>
      <c r="K38" s="296"/>
      <c r="L38" s="271" t="str">
        <f t="shared" ref="L38:L42" si="59">IF(C38="","",_xlfn.CONCAT("            { line: ","""",C38,", ",M38:AN38,""", sC: ","""",B38,"""},"))</f>
        <v xml:space="preserve">            { line: "que será entregado por vosotros., (La,7,15)(Re,m,250)", sC: ""},</v>
      </c>
      <c r="M38" s="218" t="str">
        <f t="shared" ref="M38:M42" si="60">IF(N38="","","(")</f>
        <v>(</v>
      </c>
      <c r="N38" s="183" t="str">
        <f t="shared" ref="N38:N42" si="61">IF(D38="","",D38)</f>
        <v>La</v>
      </c>
      <c r="O38" s="216" t="str">
        <f t="shared" ref="O38:O42" si="62">IF(N38="","",",")</f>
        <v>,</v>
      </c>
      <c r="P38" s="225">
        <f t="shared" ref="P38:P42" si="63">IF(E38="","",E38)</f>
        <v>7</v>
      </c>
      <c r="Q38" s="217" t="str">
        <f t="shared" ref="Q38:Q42" si="64">IF(N38="","",",")</f>
        <v>,</v>
      </c>
      <c r="R38" s="168">
        <f t="shared" ref="R38:R42" si="65">IF(N38="","",15)</f>
        <v>15</v>
      </c>
      <c r="S38" s="218" t="str">
        <f t="shared" ref="S38:S42" si="66">IF(N38="","",")")</f>
        <v>)</v>
      </c>
      <c r="T38" s="219" t="str">
        <f t="shared" ref="T38:T42" si="67">IF(U38="","","(")</f>
        <v>(</v>
      </c>
      <c r="U38" s="181" t="str">
        <f t="shared" ref="U38:U42" si="68">IF(F38="","",F38)</f>
        <v>Re</v>
      </c>
      <c r="V38" s="185" t="str">
        <f t="shared" ref="V38:V42" si="69">IF(U38="","",",")</f>
        <v>,</v>
      </c>
      <c r="W38" s="177" t="str">
        <f t="shared" ref="W38:W42" si="70">IF(G38="","",G38)</f>
        <v>m</v>
      </c>
      <c r="X38" s="185" t="str">
        <f t="shared" ref="X38:X42" si="71">IF(U38="","",",")</f>
        <v>,</v>
      </c>
      <c r="Y38" s="185">
        <f t="shared" ref="Y38:Y42" si="72">IF(U38="","",250)</f>
        <v>250</v>
      </c>
      <c r="Z38" s="218" t="str">
        <f t="shared" ref="Z38:Z42" si="73">IF(U38="","",")")</f>
        <v>)</v>
      </c>
      <c r="AA38" s="175" t="str">
        <f t="shared" ref="AA38:AA42" si="74">IF(AB38="","","(")</f>
        <v/>
      </c>
      <c r="AB38" s="183" t="str">
        <f t="shared" ref="AB38:AB42" si="75">IF(H38="","",H38)</f>
        <v/>
      </c>
      <c r="AC38" s="184" t="str">
        <f t="shared" ref="AC38:AC42" si="76">IF(AB38="","",",")</f>
        <v/>
      </c>
      <c r="AD38" s="225" t="str">
        <f t="shared" ref="AD38:AD42" si="77">IF(I38="","",I38)</f>
        <v/>
      </c>
      <c r="AE38" s="176" t="str">
        <f t="shared" ref="AE38:AE42" si="78">IF(AB38="","",",")</f>
        <v/>
      </c>
      <c r="AF38" s="168" t="str">
        <f t="shared" ref="AF38:AF42" si="79">IF(AB38="","",350)</f>
        <v/>
      </c>
      <c r="AG38" s="168" t="str">
        <f t="shared" ref="AG38:AG42" si="80">IF(AB38="","",")")</f>
        <v/>
      </c>
      <c r="AH38" s="179" t="str">
        <f t="shared" ref="AH38:AH42" si="81">IF(AI38="","","(")</f>
        <v/>
      </c>
      <c r="AI38" s="256" t="str">
        <f t="shared" ref="AI38:AI42" si="82">IF(J38="","",J38)</f>
        <v/>
      </c>
      <c r="AJ38" s="185" t="str">
        <f t="shared" ref="AJ38:AJ42" si="83">IF(AI38="","",",")</f>
        <v/>
      </c>
      <c r="AK38" s="185" t="str">
        <f t="shared" ref="AK38:AK42" si="84">IF(K38="","",K38)</f>
        <v/>
      </c>
      <c r="AL38" s="185" t="str">
        <f t="shared" ref="AL38:AL42" si="85">IF(AI38="","",",")</f>
        <v/>
      </c>
      <c r="AM38" s="185" t="str">
        <f t="shared" ref="AM38:AM42" si="86">IF(AI38="","",450)</f>
        <v/>
      </c>
      <c r="AN38" s="185" t="str">
        <f t="shared" ref="AN38:AN42" si="87">IF(AI38="","",")")</f>
        <v/>
      </c>
    </row>
    <row r="39" spans="3:40" ht="27.75" thickTop="1" thickBot="1" x14ac:dyDescent="0.4">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3:40" ht="25.5" thickTop="1" thickBot="1" x14ac:dyDescent="0.4">
      <c r="C40" s="13" t="s">
        <v>3116</v>
      </c>
      <c r="D40" s="257" t="s">
        <v>1114</v>
      </c>
      <c r="E40" s="257" t="s">
        <v>1121</v>
      </c>
      <c r="F40" s="258"/>
      <c r="G40" s="258"/>
      <c r="H40" s="257"/>
      <c r="I40" s="257"/>
      <c r="J40" s="296"/>
      <c r="K40" s="296"/>
      <c r="L40" s="271" t="str">
        <f t="shared" si="59"/>
        <v xml:space="preserve">            { line: "Del mismo modo, acabada la cena,, (Re,m,15)", sC: ""},</v>
      </c>
      <c r="M40" s="218" t="str">
        <f t="shared" si="60"/>
        <v>(</v>
      </c>
      <c r="N40" s="183" t="str">
        <f t="shared" si="61"/>
        <v>Re</v>
      </c>
      <c r="O40" s="216" t="str">
        <f t="shared" si="62"/>
        <v>,</v>
      </c>
      <c r="P40" s="225" t="str">
        <f t="shared" si="63"/>
        <v>m</v>
      </c>
      <c r="Q40" s="217" t="str">
        <f t="shared" si="64"/>
        <v>,</v>
      </c>
      <c r="R40" s="168">
        <f t="shared" si="65"/>
        <v>15</v>
      </c>
      <c r="S40" s="218" t="str">
        <f t="shared" si="66"/>
        <v>)</v>
      </c>
      <c r="T40" s="219" t="str">
        <f t="shared" si="67"/>
        <v/>
      </c>
      <c r="U40" s="181" t="str">
        <f t="shared" si="68"/>
        <v/>
      </c>
      <c r="V40" s="185" t="str">
        <f t="shared" si="69"/>
        <v/>
      </c>
      <c r="W40" s="177" t="str">
        <f t="shared" si="70"/>
        <v/>
      </c>
      <c r="X40" s="185" t="str">
        <f t="shared" si="71"/>
        <v/>
      </c>
      <c r="Y40" s="185" t="str">
        <f t="shared" si="72"/>
        <v/>
      </c>
      <c r="Z40" s="218" t="str">
        <f t="shared" si="73"/>
        <v/>
      </c>
      <c r="AA40" s="175" t="str">
        <f t="shared" si="74"/>
        <v/>
      </c>
      <c r="AB40" s="183" t="str">
        <f t="shared" si="75"/>
        <v/>
      </c>
      <c r="AC40" s="184" t="str">
        <f t="shared" si="76"/>
        <v/>
      </c>
      <c r="AD40" s="225" t="str">
        <f t="shared" si="77"/>
        <v/>
      </c>
      <c r="AE40" s="176" t="str">
        <f t="shared" si="78"/>
        <v/>
      </c>
      <c r="AF40" s="168" t="str">
        <f t="shared" si="79"/>
        <v/>
      </c>
      <c r="AG40" s="168" t="str">
        <f t="shared" si="80"/>
        <v/>
      </c>
      <c r="AH40" s="179" t="str">
        <f t="shared" si="81"/>
        <v/>
      </c>
      <c r="AI40" s="256" t="str">
        <f t="shared" si="82"/>
        <v/>
      </c>
      <c r="AJ40" s="185" t="str">
        <f t="shared" si="83"/>
        <v/>
      </c>
      <c r="AK40" s="185" t="str">
        <f t="shared" si="84"/>
        <v/>
      </c>
      <c r="AL40" s="185" t="str">
        <f t="shared" si="85"/>
        <v/>
      </c>
      <c r="AM40" s="185" t="str">
        <f t="shared" si="86"/>
        <v/>
      </c>
      <c r="AN40" s="185" t="str">
        <f t="shared" si="87"/>
        <v/>
      </c>
    </row>
    <row r="41" spans="3:40" ht="25.5" thickTop="1" thickBot="1" x14ac:dyDescent="0.4">
      <c r="C41" s="13" t="s">
        <v>3117</v>
      </c>
      <c r="D41" s="257"/>
      <c r="E41" s="257"/>
      <c r="F41" s="258"/>
      <c r="G41" s="258"/>
      <c r="H41" s="257"/>
      <c r="I41" s="257"/>
      <c r="J41" s="296"/>
      <c r="K41" s="296"/>
      <c r="L41" s="271" t="str">
        <f t="shared" si="59"/>
        <v xml:space="preserve">            { line: "tomó el cáliz, lleno del fruto de la vid,, ", sC: ""},</v>
      </c>
      <c r="M41" s="218" t="str">
        <f t="shared" si="60"/>
        <v/>
      </c>
      <c r="N41" s="183" t="str">
        <f t="shared" si="61"/>
        <v/>
      </c>
      <c r="O41" s="216" t="str">
        <f t="shared" si="62"/>
        <v/>
      </c>
      <c r="P41" s="225" t="str">
        <f t="shared" si="63"/>
        <v/>
      </c>
      <c r="Q41" s="217" t="str">
        <f t="shared" si="64"/>
        <v/>
      </c>
      <c r="R41" s="168" t="str">
        <f t="shared" si="65"/>
        <v/>
      </c>
      <c r="S41" s="218" t="str">
        <f t="shared" si="66"/>
        <v/>
      </c>
      <c r="T41" s="219" t="str">
        <f t="shared" si="67"/>
        <v/>
      </c>
      <c r="U41" s="181" t="str">
        <f t="shared" si="68"/>
        <v/>
      </c>
      <c r="V41" s="185" t="str">
        <f t="shared" si="69"/>
        <v/>
      </c>
      <c r="W41" s="177" t="str">
        <f t="shared" si="70"/>
        <v/>
      </c>
      <c r="X41" s="185" t="str">
        <f t="shared" si="71"/>
        <v/>
      </c>
      <c r="Y41" s="185" t="str">
        <f t="shared" si="72"/>
        <v/>
      </c>
      <c r="Z41" s="218" t="str">
        <f t="shared" si="73"/>
        <v/>
      </c>
      <c r="AA41" s="175" t="str">
        <f t="shared" si="74"/>
        <v/>
      </c>
      <c r="AB41" s="183" t="str">
        <f t="shared" si="75"/>
        <v/>
      </c>
      <c r="AC41" s="184" t="str">
        <f t="shared" si="76"/>
        <v/>
      </c>
      <c r="AD41" s="225" t="str">
        <f t="shared" si="77"/>
        <v/>
      </c>
      <c r="AE41" s="176" t="str">
        <f t="shared" si="78"/>
        <v/>
      </c>
      <c r="AF41" s="168" t="str">
        <f t="shared" si="79"/>
        <v/>
      </c>
      <c r="AG41" s="168" t="str">
        <f t="shared" si="80"/>
        <v/>
      </c>
      <c r="AH41" s="179" t="str">
        <f t="shared" si="81"/>
        <v/>
      </c>
      <c r="AI41" s="256" t="str">
        <f t="shared" si="82"/>
        <v/>
      </c>
      <c r="AJ41" s="185" t="str">
        <f t="shared" si="83"/>
        <v/>
      </c>
      <c r="AK41" s="185" t="str">
        <f t="shared" si="84"/>
        <v/>
      </c>
      <c r="AL41" s="185" t="str">
        <f t="shared" si="85"/>
        <v/>
      </c>
      <c r="AM41" s="185" t="str">
        <f t="shared" si="86"/>
        <v/>
      </c>
      <c r="AN41" s="185" t="str">
        <f t="shared" si="87"/>
        <v/>
      </c>
    </row>
    <row r="42" spans="3:40" ht="25.5" thickTop="1" thickBot="1" x14ac:dyDescent="0.4">
      <c r="C42" s="13" t="s">
        <v>3110</v>
      </c>
      <c r="D42" s="257"/>
      <c r="E42" s="257"/>
      <c r="F42" s="258"/>
      <c r="G42" s="258"/>
      <c r="H42" s="257"/>
      <c r="I42" s="257"/>
      <c r="J42" s="296"/>
      <c r="K42" s="296"/>
      <c r="L42" s="271" t="str">
        <f t="shared" si="59"/>
        <v xml:space="preserve">            { line: "y elevando los ojos a Ti, Padre, Padre,, ", sC: ""},</v>
      </c>
      <c r="M42" s="218" t="str">
        <f t="shared" si="60"/>
        <v/>
      </c>
      <c r="N42" s="183" t="str">
        <f t="shared" si="61"/>
        <v/>
      </c>
      <c r="O42" s="216" t="str">
        <f t="shared" si="62"/>
        <v/>
      </c>
      <c r="P42" s="225" t="str">
        <f t="shared" si="63"/>
        <v/>
      </c>
      <c r="Q42" s="217" t="str">
        <f t="shared" si="64"/>
        <v/>
      </c>
      <c r="R42" s="168" t="str">
        <f t="shared" si="65"/>
        <v/>
      </c>
      <c r="S42" s="218" t="str">
        <f t="shared" si="66"/>
        <v/>
      </c>
      <c r="T42" s="219" t="str">
        <f t="shared" si="67"/>
        <v/>
      </c>
      <c r="U42" s="181" t="str">
        <f t="shared" si="68"/>
        <v/>
      </c>
      <c r="V42" s="185" t="str">
        <f t="shared" si="69"/>
        <v/>
      </c>
      <c r="W42" s="177" t="str">
        <f t="shared" si="70"/>
        <v/>
      </c>
      <c r="X42" s="185" t="str">
        <f t="shared" si="71"/>
        <v/>
      </c>
      <c r="Y42" s="185" t="str">
        <f t="shared" si="72"/>
        <v/>
      </c>
      <c r="Z42" s="218" t="str">
        <f t="shared" si="73"/>
        <v/>
      </c>
      <c r="AA42" s="175" t="str">
        <f t="shared" si="74"/>
        <v/>
      </c>
      <c r="AB42" s="183" t="str">
        <f t="shared" si="75"/>
        <v/>
      </c>
      <c r="AC42" s="184" t="str">
        <f t="shared" si="76"/>
        <v/>
      </c>
      <c r="AD42" s="225" t="str">
        <f t="shared" si="77"/>
        <v/>
      </c>
      <c r="AE42" s="176" t="str">
        <f t="shared" si="78"/>
        <v/>
      </c>
      <c r="AF42" s="168" t="str">
        <f t="shared" si="79"/>
        <v/>
      </c>
      <c r="AG42" s="168" t="str">
        <f t="shared" si="80"/>
        <v/>
      </c>
      <c r="AH42" s="179" t="str">
        <f t="shared" si="81"/>
        <v/>
      </c>
      <c r="AI42" s="256" t="str">
        <f t="shared" si="82"/>
        <v/>
      </c>
      <c r="AJ42" s="185" t="str">
        <f t="shared" si="83"/>
        <v/>
      </c>
      <c r="AK42" s="185" t="str">
        <f t="shared" si="84"/>
        <v/>
      </c>
      <c r="AL42" s="185" t="str">
        <f t="shared" si="85"/>
        <v/>
      </c>
      <c r="AM42" s="185" t="str">
        <f t="shared" si="86"/>
        <v/>
      </c>
      <c r="AN42" s="185" t="str">
        <f t="shared" si="87"/>
        <v/>
      </c>
    </row>
    <row r="43" spans="3:40" ht="25.5" thickTop="1" thickBot="1" x14ac:dyDescent="0.4">
      <c r="C43" s="13" t="s">
        <v>3111</v>
      </c>
      <c r="D43" s="257" t="s">
        <v>1113</v>
      </c>
      <c r="E43" s="257"/>
      <c r="F43" s="258"/>
      <c r="G43" s="258"/>
      <c r="H43" s="257"/>
      <c r="I43" s="257"/>
      <c r="J43" s="296"/>
      <c r="K43" s="296"/>
      <c r="L43" s="271" t="str">
        <f t="shared" ref="L43" si="88">IF(C43="","",_xlfn.CONCAT("            { line: ","""",C43,", ",M43:AN43,""", sC: ","""",B43,"""},"))</f>
        <v xml:space="preserve">            { line: "pronunció la bendición,, (Fa,,15)", sC: ""},</v>
      </c>
      <c r="M43" s="218" t="str">
        <f t="shared" si="30"/>
        <v>(</v>
      </c>
      <c r="N43" s="183" t="str">
        <f t="shared" si="31"/>
        <v>Fa</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5.5" thickTop="1" thickBot="1" x14ac:dyDescent="0.4">
      <c r="C44" s="13" t="s">
        <v>3118</v>
      </c>
      <c r="D44" s="257" t="s">
        <v>1122</v>
      </c>
      <c r="E44" s="257" t="s">
        <v>1121</v>
      </c>
      <c r="F44" s="258" t="s">
        <v>1114</v>
      </c>
      <c r="G44" s="258" t="s">
        <v>1121</v>
      </c>
      <c r="H44" s="257"/>
      <c r="I44" s="257"/>
      <c r="J44" s="296"/>
      <c r="K44" s="296"/>
      <c r="L44" s="271" t="str">
        <f>IF(C44="","",_xlfn.CONCAT("            { line: ","""",C44,", ",M44:AN44,""", sC: ","""",B44,"""},"))</f>
        <v xml:space="preserve">            { line: "lo pasó a sus discípulos, diciendo:, (Sol,m,15)(Re,m,250)", sC: ""},</v>
      </c>
      <c r="M44" s="218" t="str">
        <f t="shared" si="30"/>
        <v>(</v>
      </c>
      <c r="N44" s="183" t="str">
        <f t="shared" si="31"/>
        <v>Sol</v>
      </c>
      <c r="O44" s="216" t="str">
        <f t="shared" si="32"/>
        <v>,</v>
      </c>
      <c r="P44" s="225" t="str">
        <f t="shared" si="33"/>
        <v>m</v>
      </c>
      <c r="Q44" s="217" t="str">
        <f t="shared" si="34"/>
        <v>,</v>
      </c>
      <c r="R44" s="168">
        <f t="shared" si="35"/>
        <v>15</v>
      </c>
      <c r="S44" s="218" t="str">
        <f t="shared" si="36"/>
        <v>)</v>
      </c>
      <c r="T44" s="219" t="str">
        <f t="shared" si="37"/>
        <v>(</v>
      </c>
      <c r="U44" s="181" t="str">
        <f t="shared" si="38"/>
        <v>Re</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3119</v>
      </c>
      <c r="D45" s="257" t="s">
        <v>1112</v>
      </c>
      <c r="E45" s="257">
        <v>7</v>
      </c>
      <c r="F45" s="258"/>
      <c r="G45" s="258"/>
      <c r="H45" s="257"/>
      <c r="I45" s="257"/>
      <c r="J45" s="296"/>
      <c r="K45" s="296"/>
      <c r="L45" s="271" t="str">
        <f t="shared" ref="L45:L50" si="89">IF(C45="","",_xlfn.CONCAT("            { line: ","""",C45,", ",M45:AN45,""", sC: ","""",B45,"""},"))</f>
        <v xml:space="preserve">            { line: "Tomad y bebed todos de él,, (La,7,15)", sC: ""},</v>
      </c>
      <c r="M45" s="218" t="str">
        <f t="shared" si="30"/>
        <v>(</v>
      </c>
      <c r="N45" s="183" t="str">
        <f t="shared" si="31"/>
        <v>La</v>
      </c>
      <c r="O45" s="216" t="str">
        <f t="shared" si="32"/>
        <v>,</v>
      </c>
      <c r="P45" s="225">
        <f t="shared" si="33"/>
        <v>7</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3120</v>
      </c>
      <c r="D46" s="257" t="s">
        <v>1114</v>
      </c>
      <c r="E46" s="257" t="s">
        <v>1121</v>
      </c>
      <c r="F46" s="258"/>
      <c r="G46" s="258"/>
      <c r="H46" s="257"/>
      <c r="I46" s="257"/>
      <c r="J46" s="296"/>
      <c r="K46" s="296"/>
      <c r="L46" s="271" t="str">
        <f t="shared" si="89"/>
        <v xml:space="preserve">            { line: "porque este es el cáliz de mi Sangre,, (Re,m,15)", sC: ""},</v>
      </c>
      <c r="M46" s="218" t="str">
        <f t="shared" si="30"/>
        <v>(</v>
      </c>
      <c r="N46" s="183" t="str">
        <f t="shared" si="31"/>
        <v>Re</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3121</v>
      </c>
      <c r="D47" s="257"/>
      <c r="E47" s="257"/>
      <c r="F47" s="258"/>
      <c r="G47" s="258"/>
      <c r="H47" s="257"/>
      <c r="I47" s="257"/>
      <c r="J47" s="296"/>
      <c r="K47" s="296"/>
      <c r="L47" s="271" t="str">
        <f t="shared" si="89"/>
        <v xml:space="preserve">            { line: "Sangre de la alianza nueva y eterna,, ", sC: ""},</v>
      </c>
      <c r="M47" s="218" t="str">
        <f t="shared" si="30"/>
        <v/>
      </c>
      <c r="N47" s="183" t="str">
        <f t="shared" si="31"/>
        <v/>
      </c>
      <c r="O47" s="216" t="str">
        <f t="shared" si="32"/>
        <v/>
      </c>
      <c r="P47" s="225" t="str">
        <f t="shared" si="33"/>
        <v/>
      </c>
      <c r="Q47" s="217" t="str">
        <f t="shared" si="34"/>
        <v/>
      </c>
      <c r="R47" s="168" t="str">
        <f t="shared" si="35"/>
        <v/>
      </c>
      <c r="S47" s="218" t="str">
        <f t="shared" si="36"/>
        <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3:40" ht="25.5" thickTop="1" thickBot="1" x14ac:dyDescent="0.4">
      <c r="C48" s="13" t="s">
        <v>3122</v>
      </c>
      <c r="D48" s="257" t="s">
        <v>1112</v>
      </c>
      <c r="E48" s="257">
        <v>7</v>
      </c>
      <c r="F48" s="258"/>
      <c r="G48" s="258"/>
      <c r="H48" s="257"/>
      <c r="I48" s="257"/>
      <c r="J48" s="296"/>
      <c r="K48" s="296"/>
      <c r="L48" s="271" t="str">
        <f t="shared" si="89"/>
        <v xml:space="preserve">            { line: "que será derramada por muchos, (La,7,15)", sC: ""},</v>
      </c>
      <c r="M48" s="218" t="str">
        <f t="shared" si="30"/>
        <v>(</v>
      </c>
      <c r="N48" s="183" t="str">
        <f t="shared" si="31"/>
        <v>La</v>
      </c>
      <c r="O48" s="216" t="str">
        <f t="shared" si="32"/>
        <v>,</v>
      </c>
      <c r="P48" s="225">
        <f t="shared" si="33"/>
        <v>7</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C49" s="13" t="s">
        <v>3123</v>
      </c>
      <c r="D49" s="257" t="s">
        <v>1114</v>
      </c>
      <c r="E49" s="257" t="s">
        <v>1121</v>
      </c>
      <c r="F49" s="269"/>
      <c r="G49" s="258"/>
      <c r="H49" s="257"/>
      <c r="I49" s="257"/>
      <c r="J49" s="270"/>
      <c r="K49" s="296"/>
      <c r="L49" s="271" t="str">
        <f t="shared" si="89"/>
        <v xml:space="preserve">            { line: "para el perdón de los pecados., (Re,m,15)", sC: ""},</v>
      </c>
      <c r="M49" s="218" t="str">
        <f>IF(N49="","","(")</f>
        <v>(</v>
      </c>
      <c r="N49" s="183" t="str">
        <f t="shared" si="31"/>
        <v>Re</v>
      </c>
      <c r="O49" s="216" t="str">
        <f>IF(N49="","",",")</f>
        <v>,</v>
      </c>
      <c r="P49" s="225" t="str">
        <f t="shared" si="33"/>
        <v>m</v>
      </c>
      <c r="Q49" s="217" t="str">
        <f>IF(N49="","",",")</f>
        <v>,</v>
      </c>
      <c r="R49" s="168">
        <f>IF(N49="","",15)</f>
        <v>15</v>
      </c>
      <c r="S49" s="218" t="str">
        <f>IF(N49="","",")")</f>
        <v>)</v>
      </c>
      <c r="T49" s="219" t="str">
        <f>IF(U49="","","(")</f>
        <v/>
      </c>
      <c r="U49" s="181" t="str">
        <f t="shared" si="38"/>
        <v/>
      </c>
      <c r="V49" s="185" t="str">
        <f>IF(U49="","",",")</f>
        <v/>
      </c>
      <c r="W49" s="177" t="str">
        <f t="shared" si="40"/>
        <v/>
      </c>
      <c r="X49" s="185" t="str">
        <f>IF(U49="","",",")</f>
        <v/>
      </c>
      <c r="Y49" s="185" t="str">
        <f>IF(U49="","",250)</f>
        <v/>
      </c>
      <c r="Z49" s="218" t="str">
        <f>IF(U49="","",")")</f>
        <v/>
      </c>
      <c r="AA49" s="175" t="str">
        <f>IF(AB49="","","(")</f>
        <v/>
      </c>
      <c r="AB49" s="183" t="str">
        <f t="shared" si="45"/>
        <v/>
      </c>
      <c r="AC49" s="184" t="str">
        <f>IF(AB49="","",",")</f>
        <v/>
      </c>
      <c r="AD49" s="225" t="str">
        <f>IF(I49="","",I49)</f>
        <v/>
      </c>
      <c r="AE49" s="176" t="str">
        <f>IF(AB49="","",",")</f>
        <v/>
      </c>
      <c r="AF49" s="168" t="str">
        <f>IF(AB49="","",350)</f>
        <v/>
      </c>
      <c r="AG49" s="168" t="str">
        <f>IF(AB49="","",")")</f>
        <v/>
      </c>
      <c r="AH49" s="179" t="str">
        <f>IF(AI49="","","(")</f>
        <v/>
      </c>
      <c r="AI49" s="256" t="str">
        <f t="shared" si="52"/>
        <v/>
      </c>
      <c r="AJ49" s="185" t="str">
        <f>IF(AI49="","",",")</f>
        <v/>
      </c>
      <c r="AK49" s="185" t="str">
        <f>IF(K49="","",K49)</f>
        <v/>
      </c>
      <c r="AL49" s="185" t="str">
        <f>IF(AI49="","",",")</f>
        <v/>
      </c>
      <c r="AM49" s="185" t="str">
        <f>IF(AI49="","",450)</f>
        <v/>
      </c>
      <c r="AN49" s="185" t="str">
        <f>IF(AI49="","",")")</f>
        <v/>
      </c>
    </row>
    <row r="50" spans="1:40" ht="25.5" thickTop="1" thickBot="1" x14ac:dyDescent="0.4">
      <c r="C50" s="13" t="s">
        <v>3124</v>
      </c>
      <c r="D50" s="257" t="s">
        <v>1112</v>
      </c>
      <c r="E50" s="257">
        <v>7</v>
      </c>
      <c r="F50" s="258" t="s">
        <v>1114</v>
      </c>
      <c r="G50" s="258" t="s">
        <v>1121</v>
      </c>
      <c r="H50" s="257"/>
      <c r="I50" s="257"/>
      <c r="J50" s="296"/>
      <c r="K50" s="296"/>
      <c r="L50" s="271" t="str">
        <f t="shared" si="89"/>
        <v xml:space="preserve">            { line: "Haced esto como mi memorial., (La,7,15)(Re,m,250)", sC: ""},</v>
      </c>
      <c r="M50" s="218" t="str">
        <f t="shared" ref="M50:M72" si="90">IF(N50="","","(")</f>
        <v>(</v>
      </c>
      <c r="N50" s="183" t="str">
        <f t="shared" si="31"/>
        <v>La</v>
      </c>
      <c r="O50" s="216" t="str">
        <f t="shared" ref="O50:O72" si="91">IF(N50="","",",")</f>
        <v>,</v>
      </c>
      <c r="P50" s="225">
        <f t="shared" si="33"/>
        <v>7</v>
      </c>
      <c r="Q50" s="217" t="str">
        <f t="shared" ref="Q50:Q72" si="92">IF(N50="","",",")</f>
        <v>,</v>
      </c>
      <c r="R50" s="168">
        <f t="shared" ref="R50:R72" si="93">IF(N50="","",15)</f>
        <v>15</v>
      </c>
      <c r="S50" s="218" t="str">
        <f t="shared" ref="S50:S72" si="94">IF(N50="","",")")</f>
        <v>)</v>
      </c>
      <c r="T50" s="219" t="str">
        <f t="shared" ref="T50:T72" si="95">IF(U50="","","(")</f>
        <v>(</v>
      </c>
      <c r="U50" s="181" t="str">
        <f t="shared" si="38"/>
        <v>Re</v>
      </c>
      <c r="V50" s="185" t="str">
        <f t="shared" ref="V50:V72" si="96">IF(U50="","",",")</f>
        <v>,</v>
      </c>
      <c r="W50" s="177" t="str">
        <f t="shared" si="40"/>
        <v>m</v>
      </c>
      <c r="X50" s="185" t="str">
        <f t="shared" ref="X50:X72" si="97">IF(U50="","",",")</f>
        <v>,</v>
      </c>
      <c r="Y50" s="185">
        <f t="shared" ref="Y50:Y72" si="98">IF(U50="","",250)</f>
        <v>250</v>
      </c>
      <c r="Z50" s="218" t="str">
        <f t="shared" ref="Z50:Z72" si="99">IF(U50="","",")")</f>
        <v>)</v>
      </c>
      <c r="AA50" s="175" t="str">
        <f t="shared" ref="AA50:AA72" si="100">IF(AB50="","","(")</f>
        <v/>
      </c>
      <c r="AB50" s="183" t="str">
        <f t="shared" si="45"/>
        <v/>
      </c>
      <c r="AC50" s="184" t="str">
        <f t="shared" ref="AC50:AC72" si="101">IF(AB50="","",",")</f>
        <v/>
      </c>
      <c r="AD50" s="225" t="str">
        <f t="shared" ref="AD50:AD72" si="102">IF(I50="","",I50)</f>
        <v/>
      </c>
      <c r="AE50" s="176" t="str">
        <f t="shared" ref="AE50:AE72" si="103">IF(AB50="","",",")</f>
        <v/>
      </c>
      <c r="AF50" s="168" t="str">
        <f t="shared" ref="AF50:AF72" si="104">IF(AB50="","",350)</f>
        <v/>
      </c>
      <c r="AG50" s="168" t="str">
        <f t="shared" ref="AG50:AG72" si="105">IF(AB50="","",")")</f>
        <v/>
      </c>
      <c r="AH50" s="179" t="str">
        <f t="shared" ref="AH50:AH72" si="106">IF(AI50="","","(")</f>
        <v/>
      </c>
      <c r="AI50" s="256" t="str">
        <f t="shared" si="52"/>
        <v/>
      </c>
      <c r="AJ50" s="185" t="str">
        <f t="shared" ref="AJ50:AJ72" si="107">IF(AI50="","",",")</f>
        <v/>
      </c>
      <c r="AK50" s="185" t="str">
        <f t="shared" ref="AK50:AK72" si="108">IF(K50="","",K50)</f>
        <v/>
      </c>
      <c r="AL50" s="185" t="str">
        <f t="shared" ref="AL50:AL72" si="109">IF(AI50="","",",")</f>
        <v/>
      </c>
      <c r="AM50" s="185" t="str">
        <f t="shared" ref="AM50:AM72" si="110">IF(AI50="","",450)</f>
        <v/>
      </c>
      <c r="AN50" s="185" t="str">
        <f t="shared" ref="AN50:AN72" si="111">IF(AI50="","",")")</f>
        <v/>
      </c>
    </row>
    <row r="51" spans="1:40" ht="36.75" thickTop="1" thickBot="1" x14ac:dyDescent="0.4">
      <c r="A51" s="293"/>
      <c r="B51" s="293"/>
      <c r="C51" s="293"/>
      <c r="D51" s="300"/>
      <c r="E51" s="300"/>
      <c r="F51" s="300"/>
      <c r="G51" s="300"/>
      <c r="H51" s="300"/>
      <c r="I51" s="300"/>
      <c r="J51" s="300"/>
      <c r="K51" s="300"/>
      <c r="L51" s="212" t="s">
        <v>2299</v>
      </c>
      <c r="M51" s="218" t="str">
        <f t="shared" si="90"/>
        <v/>
      </c>
      <c r="N51" s="183" t="str">
        <f t="shared" si="31"/>
        <v/>
      </c>
      <c r="O51" s="216" t="str">
        <f t="shared" si="91"/>
        <v/>
      </c>
      <c r="P51" s="225" t="str">
        <f t="shared" si="33"/>
        <v/>
      </c>
      <c r="Q51" s="217" t="str">
        <f t="shared" si="92"/>
        <v/>
      </c>
      <c r="R51" s="168" t="str">
        <f t="shared" si="93"/>
        <v/>
      </c>
      <c r="S51" s="218" t="str">
        <f t="shared" si="94"/>
        <v/>
      </c>
      <c r="T51" s="219" t="str">
        <f t="shared" si="95"/>
        <v/>
      </c>
      <c r="U51" s="181" t="str">
        <f t="shared" si="38"/>
        <v/>
      </c>
      <c r="V51" s="185" t="str">
        <f t="shared" si="96"/>
        <v/>
      </c>
      <c r="W51" s="177" t="str">
        <f t="shared" si="40"/>
        <v/>
      </c>
      <c r="X51" s="185" t="str">
        <f t="shared" si="97"/>
        <v/>
      </c>
      <c r="Y51" s="185" t="str">
        <f t="shared" si="98"/>
        <v/>
      </c>
      <c r="Z51" s="218" t="str">
        <f t="shared" si="99"/>
        <v/>
      </c>
      <c r="AA51" s="175" t="str">
        <f t="shared" si="100"/>
        <v/>
      </c>
      <c r="AB51" s="183" t="str">
        <f t="shared" si="45"/>
        <v/>
      </c>
      <c r="AC51" s="184" t="str">
        <f t="shared" si="101"/>
        <v/>
      </c>
      <c r="AD51" s="225" t="str">
        <f t="shared" si="102"/>
        <v/>
      </c>
      <c r="AE51" s="176" t="str">
        <f t="shared" si="103"/>
        <v/>
      </c>
      <c r="AF51" s="168" t="str">
        <f t="shared" si="104"/>
        <v/>
      </c>
      <c r="AG51" s="168" t="str">
        <f t="shared" si="105"/>
        <v/>
      </c>
      <c r="AH51" s="179" t="str">
        <f t="shared" si="106"/>
        <v/>
      </c>
      <c r="AI51" s="256" t="str">
        <f t="shared" si="52"/>
        <v/>
      </c>
      <c r="AJ51" s="185" t="str">
        <f t="shared" si="107"/>
        <v/>
      </c>
      <c r="AK51" s="185" t="str">
        <f t="shared" si="108"/>
        <v/>
      </c>
      <c r="AL51" s="185" t="str">
        <f t="shared" si="109"/>
        <v/>
      </c>
      <c r="AM51" s="185" t="str">
        <f t="shared" si="110"/>
        <v/>
      </c>
      <c r="AN51" s="185" t="str">
        <f t="shared" si="111"/>
        <v/>
      </c>
    </row>
    <row r="52" spans="1:40" ht="25.5" thickTop="1" thickBot="1" x14ac:dyDescent="0.3">
      <c r="C52" s="339" t="s">
        <v>3144</v>
      </c>
      <c r="D52" s="257" t="s">
        <v>1122</v>
      </c>
      <c r="E52" s="257" t="s">
        <v>1121</v>
      </c>
      <c r="F52" s="258" t="s">
        <v>1112</v>
      </c>
      <c r="G52" s="258">
        <v>7</v>
      </c>
      <c r="H52" s="257"/>
      <c r="I52" s="257"/>
      <c r="J52" s="296"/>
      <c r="K52" s="296"/>
      <c r="L52" s="271" t="str">
        <f t="shared" ref="L52" si="112">IF(C52="","",_xlfn.CONCAT("            { line: ","""",C52,", ",M52:AN52,""", sC: ","""",B52,"""},"))</f>
        <v xml:space="preserve">            { line: "ACLAMACIÓN, (Sol,m,15)(La,7,250)", sC: ""},</v>
      </c>
      <c r="M52" s="218" t="str">
        <f t="shared" ref="M52" si="113">IF(N52="","","(")</f>
        <v>(</v>
      </c>
      <c r="N52" s="183" t="str">
        <f t="shared" ref="N52" si="114">IF(D52="","",D52)</f>
        <v>Sol</v>
      </c>
      <c r="O52" s="216" t="str">
        <f t="shared" ref="O52" si="115">IF(N52="","",",")</f>
        <v>,</v>
      </c>
      <c r="P52" s="225" t="str">
        <f t="shared" ref="P52" si="116">IF(E52="","",E52)</f>
        <v>m</v>
      </c>
      <c r="Q52" s="217" t="str">
        <f t="shared" ref="Q52" si="117">IF(N52="","",",")</f>
        <v>,</v>
      </c>
      <c r="R52" s="168">
        <f t="shared" ref="R52" si="118">IF(N52="","",15)</f>
        <v>15</v>
      </c>
      <c r="S52" s="218" t="str">
        <f t="shared" ref="S52" si="119">IF(N52="","",")")</f>
        <v>)</v>
      </c>
      <c r="T52" s="219" t="str">
        <f t="shared" ref="T52" si="120">IF(U52="","","(")</f>
        <v>(</v>
      </c>
      <c r="U52" s="181" t="str">
        <f t="shared" ref="U52" si="121">IF(F52="","",F52)</f>
        <v>La</v>
      </c>
      <c r="V52" s="185" t="str">
        <f t="shared" ref="V52" si="122">IF(U52="","",",")</f>
        <v>,</v>
      </c>
      <c r="W52" s="177">
        <f t="shared" ref="W52" si="123">IF(G52="","",G52)</f>
        <v>7</v>
      </c>
      <c r="X52" s="185" t="str">
        <f t="shared" ref="X52" si="124">IF(U52="","",",")</f>
        <v>,</v>
      </c>
      <c r="Y52" s="185">
        <f t="shared" ref="Y52" si="125">IF(U52="","",250)</f>
        <v>250</v>
      </c>
      <c r="Z52" s="218" t="str">
        <f t="shared" ref="Z52" si="126">IF(U52="","",")")</f>
        <v>)</v>
      </c>
      <c r="AA52" s="175" t="str">
        <f t="shared" ref="AA52" si="127">IF(AB52="","","(")</f>
        <v/>
      </c>
      <c r="AB52" s="183" t="str">
        <f t="shared" ref="AB52" si="128">IF(H52="","",H52)</f>
        <v/>
      </c>
      <c r="AC52" s="184" t="str">
        <f t="shared" ref="AC52" si="129">IF(AB52="","",",")</f>
        <v/>
      </c>
      <c r="AD52" s="225" t="str">
        <f t="shared" ref="AD52" si="130">IF(I52="","",I52)</f>
        <v/>
      </c>
      <c r="AE52" s="176" t="str">
        <f t="shared" ref="AE52" si="131">IF(AB52="","",",")</f>
        <v/>
      </c>
      <c r="AF52" s="168" t="str">
        <f t="shared" ref="AF52" si="132">IF(AB52="","",350)</f>
        <v/>
      </c>
      <c r="AG52" s="168" t="str">
        <f t="shared" ref="AG52" si="133">IF(AB52="","",")")</f>
        <v/>
      </c>
      <c r="AH52" s="179" t="str">
        <f t="shared" ref="AH52" si="134">IF(AI52="","","(")</f>
        <v/>
      </c>
      <c r="AI52" s="256" t="str">
        <f t="shared" ref="AI52" si="135">IF(J52="","",J52)</f>
        <v/>
      </c>
      <c r="AJ52" s="185" t="str">
        <f t="shared" ref="AJ52" si="136">IF(AI52="","",",")</f>
        <v/>
      </c>
      <c r="AK52" s="185" t="str">
        <f t="shared" ref="AK52" si="137">IF(K52="","",K52)</f>
        <v/>
      </c>
      <c r="AL52" s="185" t="str">
        <f t="shared" ref="AL52" si="138">IF(AI52="","",",")</f>
        <v/>
      </c>
      <c r="AM52" s="185" t="str">
        <f t="shared" ref="AM52" si="139">IF(AI52="","",450)</f>
        <v/>
      </c>
      <c r="AN52" s="185" t="str">
        <f t="shared" ref="AN52" si="140">IF(AI52="","",")")</f>
        <v/>
      </c>
    </row>
    <row r="53" spans="1:40" ht="25.5" thickTop="1" thickBot="1" x14ac:dyDescent="0.4">
      <c r="B53" t="s">
        <v>3083</v>
      </c>
      <c r="C53" s="13" t="s">
        <v>3125</v>
      </c>
      <c r="D53" s="257" t="s">
        <v>1122</v>
      </c>
      <c r="E53" s="257" t="s">
        <v>1121</v>
      </c>
      <c r="F53" s="258" t="s">
        <v>1112</v>
      </c>
      <c r="G53" s="258">
        <v>7</v>
      </c>
      <c r="H53" s="257"/>
      <c r="I53" s="257"/>
      <c r="J53" s="296"/>
      <c r="K53" s="296"/>
      <c r="L53" s="271" t="str">
        <f t="shared" ref="L53:L72" si="141">IF(C53="","",_xlfn.CONCAT("            { line: ","""",C53,", ",M53:AN53,""", sC: ","""",B53,"""},"))</f>
        <v xml:space="preserve">            { line: "Este es el sacramento de nuestra fe., (Sol,m,15)(La,7,250)", sC: "pa"},</v>
      </c>
      <c r="M53" s="218" t="str">
        <f t="shared" si="90"/>
        <v>(</v>
      </c>
      <c r="N53" s="183" t="str">
        <f t="shared" si="31"/>
        <v>Sol</v>
      </c>
      <c r="O53" s="216" t="str">
        <f t="shared" si="91"/>
        <v>,</v>
      </c>
      <c r="P53" s="225" t="str">
        <f t="shared" si="33"/>
        <v>m</v>
      </c>
      <c r="Q53" s="217" t="str">
        <f t="shared" si="92"/>
        <v>,</v>
      </c>
      <c r="R53" s="168">
        <f t="shared" si="93"/>
        <v>15</v>
      </c>
      <c r="S53" s="218" t="str">
        <f t="shared" si="94"/>
        <v>)</v>
      </c>
      <c r="T53" s="219" t="str">
        <f t="shared" si="95"/>
        <v>(</v>
      </c>
      <c r="U53" s="181" t="str">
        <f t="shared" si="38"/>
        <v>La</v>
      </c>
      <c r="V53" s="185" t="str">
        <f t="shared" si="96"/>
        <v>,</v>
      </c>
      <c r="W53" s="177">
        <f t="shared" si="40"/>
        <v>7</v>
      </c>
      <c r="X53" s="185" t="str">
        <f t="shared" si="97"/>
        <v>,</v>
      </c>
      <c r="Y53" s="185">
        <f t="shared" si="98"/>
        <v>250</v>
      </c>
      <c r="Z53" s="218" t="str">
        <f t="shared" si="99"/>
        <v>)</v>
      </c>
      <c r="AA53" s="175" t="str">
        <f t="shared" si="100"/>
        <v/>
      </c>
      <c r="AB53" s="183" t="str">
        <f t="shared" si="45"/>
        <v/>
      </c>
      <c r="AC53" s="184" t="str">
        <f t="shared" si="101"/>
        <v/>
      </c>
      <c r="AD53" s="225" t="str">
        <f t="shared" si="102"/>
        <v/>
      </c>
      <c r="AE53" s="176" t="str">
        <f t="shared" si="103"/>
        <v/>
      </c>
      <c r="AF53" s="168" t="str">
        <f t="shared" si="104"/>
        <v/>
      </c>
      <c r="AG53" s="168" t="str">
        <f t="shared" si="105"/>
        <v/>
      </c>
      <c r="AH53" s="179" t="str">
        <f t="shared" si="106"/>
        <v/>
      </c>
      <c r="AI53" s="256" t="str">
        <f t="shared" si="52"/>
        <v/>
      </c>
      <c r="AJ53" s="185" t="str">
        <f t="shared" si="107"/>
        <v/>
      </c>
      <c r="AK53" s="185" t="str">
        <f t="shared" si="108"/>
        <v/>
      </c>
      <c r="AL53" s="185" t="str">
        <f t="shared" si="109"/>
        <v/>
      </c>
      <c r="AM53" s="185" t="str">
        <f t="shared" si="110"/>
        <v/>
      </c>
      <c r="AN53" s="185" t="str">
        <f t="shared" si="111"/>
        <v/>
      </c>
    </row>
    <row r="54" spans="1:40" ht="25.5" thickTop="1" thickBot="1" x14ac:dyDescent="0.4">
      <c r="B54" t="s">
        <v>2584</v>
      </c>
      <c r="C54" s="13" t="s">
        <v>3126</v>
      </c>
      <c r="D54" s="257" t="s">
        <v>1114</v>
      </c>
      <c r="E54" s="257" t="s">
        <v>1121</v>
      </c>
      <c r="F54" s="258"/>
      <c r="G54" s="258"/>
      <c r="H54" s="257"/>
      <c r="I54" s="257"/>
      <c r="J54" s="296"/>
      <c r="K54" s="296"/>
      <c r="L54" s="271" t="str">
        <f t="shared" si="141"/>
        <v xml:space="preserve">            { line: "ANUNCIAMOS TU MUERTE, SEÑOR,, (Re,m,15)", sC: "ta as"},</v>
      </c>
      <c r="M54" s="218" t="str">
        <f t="shared" si="90"/>
        <v>(</v>
      </c>
      <c r="N54" s="183" t="str">
        <f t="shared" si="31"/>
        <v>Re</v>
      </c>
      <c r="O54" s="216" t="str">
        <f t="shared" si="91"/>
        <v>,</v>
      </c>
      <c r="P54" s="225" t="str">
        <f t="shared" si="33"/>
        <v>m</v>
      </c>
      <c r="Q54" s="217" t="str">
        <f t="shared" si="92"/>
        <v>,</v>
      </c>
      <c r="R54" s="168">
        <f t="shared" si="93"/>
        <v>15</v>
      </c>
      <c r="S54" s="218" t="str">
        <f t="shared" si="94"/>
        <v>)</v>
      </c>
      <c r="T54" s="219" t="str">
        <f t="shared" si="95"/>
        <v/>
      </c>
      <c r="U54" s="181" t="str">
        <f t="shared" si="38"/>
        <v/>
      </c>
      <c r="V54" s="185" t="str">
        <f t="shared" si="96"/>
        <v/>
      </c>
      <c r="W54" s="177" t="str">
        <f t="shared" si="40"/>
        <v/>
      </c>
      <c r="X54" s="185" t="str">
        <f t="shared" si="97"/>
        <v/>
      </c>
      <c r="Y54" s="185" t="str">
        <f t="shared" si="98"/>
        <v/>
      </c>
      <c r="Z54" s="218" t="str">
        <f t="shared" si="99"/>
        <v/>
      </c>
      <c r="AA54" s="175" t="str">
        <f t="shared" si="100"/>
        <v/>
      </c>
      <c r="AB54" s="183" t="str">
        <f t="shared" si="45"/>
        <v/>
      </c>
      <c r="AC54" s="184" t="str">
        <f t="shared" si="101"/>
        <v/>
      </c>
      <c r="AD54" s="225" t="str">
        <f t="shared" si="102"/>
        <v/>
      </c>
      <c r="AE54" s="176" t="str">
        <f t="shared" si="103"/>
        <v/>
      </c>
      <c r="AF54" s="168" t="str">
        <f t="shared" si="104"/>
        <v/>
      </c>
      <c r="AG54" s="168" t="str">
        <f t="shared" si="105"/>
        <v/>
      </c>
      <c r="AH54" s="179" t="str">
        <f t="shared" si="106"/>
        <v/>
      </c>
      <c r="AI54" s="256" t="str">
        <f t="shared" si="52"/>
        <v/>
      </c>
      <c r="AJ54" s="185" t="str">
        <f t="shared" si="107"/>
        <v/>
      </c>
      <c r="AK54" s="185" t="str">
        <f t="shared" si="108"/>
        <v/>
      </c>
      <c r="AL54" s="185" t="str">
        <f t="shared" si="109"/>
        <v/>
      </c>
      <c r="AM54" s="185" t="str">
        <f t="shared" si="110"/>
        <v/>
      </c>
      <c r="AN54" s="185" t="str">
        <f t="shared" si="111"/>
        <v/>
      </c>
    </row>
    <row r="55" spans="1:40" ht="25.5" thickTop="1" thickBot="1" x14ac:dyDescent="0.4">
      <c r="B55" t="s">
        <v>2282</v>
      </c>
      <c r="C55" s="13" t="s">
        <v>3127</v>
      </c>
      <c r="D55" s="257" t="s">
        <v>1122</v>
      </c>
      <c r="E55" s="257" t="s">
        <v>1121</v>
      </c>
      <c r="F55" s="258"/>
      <c r="G55" s="258"/>
      <c r="H55" s="257"/>
      <c r="I55" s="257"/>
      <c r="J55" s="296"/>
      <c r="K55" s="296"/>
      <c r="L55" s="271" t="str">
        <f t="shared" si="141"/>
        <v xml:space="preserve">            { line: "PROCLAMAMOS TU RESURRECCIÓN., (Sol,m,15)", sC: "as"},</v>
      </c>
      <c r="M55" s="218" t="str">
        <f t="shared" si="90"/>
        <v>(</v>
      </c>
      <c r="N55" s="183" t="str">
        <f t="shared" si="31"/>
        <v>Sol</v>
      </c>
      <c r="O55" s="216" t="str">
        <f t="shared" si="91"/>
        <v>,</v>
      </c>
      <c r="P55" s="225" t="str">
        <f t="shared" si="33"/>
        <v>m</v>
      </c>
      <c r="Q55" s="217" t="str">
        <f t="shared" si="92"/>
        <v>,</v>
      </c>
      <c r="R55" s="168">
        <f t="shared" si="93"/>
        <v>15</v>
      </c>
      <c r="S55" s="218" t="str">
        <f t="shared" si="94"/>
        <v>)</v>
      </c>
      <c r="T55" s="219" t="str">
        <f t="shared" si="95"/>
        <v/>
      </c>
      <c r="U55" s="181" t="str">
        <f t="shared" si="38"/>
        <v/>
      </c>
      <c r="V55" s="185" t="str">
        <f t="shared" si="96"/>
        <v/>
      </c>
      <c r="W55" s="177" t="str">
        <f t="shared" si="40"/>
        <v/>
      </c>
      <c r="X55" s="185" t="str">
        <f t="shared" si="97"/>
        <v/>
      </c>
      <c r="Y55" s="185" t="str">
        <f t="shared" si="98"/>
        <v/>
      </c>
      <c r="Z55" s="218" t="str">
        <f t="shared" si="99"/>
        <v/>
      </c>
      <c r="AA55" s="175" t="str">
        <f t="shared" si="100"/>
        <v/>
      </c>
      <c r="AB55" s="183" t="str">
        <f t="shared" si="45"/>
        <v/>
      </c>
      <c r="AC55" s="184" t="str">
        <f t="shared" si="101"/>
        <v/>
      </c>
      <c r="AD55" s="225" t="str">
        <f t="shared" si="102"/>
        <v/>
      </c>
      <c r="AE55" s="176" t="str">
        <f t="shared" si="103"/>
        <v/>
      </c>
      <c r="AF55" s="168" t="str">
        <f t="shared" si="104"/>
        <v/>
      </c>
      <c r="AG55" s="168" t="str">
        <f t="shared" si="105"/>
        <v/>
      </c>
      <c r="AH55" s="179" t="str">
        <f t="shared" si="106"/>
        <v/>
      </c>
      <c r="AI55" s="256" t="str">
        <f t="shared" si="52"/>
        <v/>
      </c>
      <c r="AJ55" s="185" t="str">
        <f t="shared" si="107"/>
        <v/>
      </c>
      <c r="AK55" s="185" t="str">
        <f t="shared" si="108"/>
        <v/>
      </c>
      <c r="AL55" s="185" t="str">
        <f t="shared" si="109"/>
        <v/>
      </c>
      <c r="AM55" s="185" t="str">
        <f t="shared" si="110"/>
        <v/>
      </c>
      <c r="AN55" s="185" t="str">
        <f t="shared" si="111"/>
        <v/>
      </c>
    </row>
    <row r="56" spans="1:40" ht="25.5" thickTop="1" thickBot="1" x14ac:dyDescent="0.4">
      <c r="B56" t="s">
        <v>2282</v>
      </c>
      <c r="C56" s="13" t="s">
        <v>3128</v>
      </c>
      <c r="D56" s="257" t="s">
        <v>1112</v>
      </c>
      <c r="E56" s="257">
        <v>7</v>
      </c>
      <c r="F56" s="258" t="s">
        <v>1122</v>
      </c>
      <c r="G56" s="258" t="s">
        <v>1121</v>
      </c>
      <c r="H56" s="257"/>
      <c r="I56" s="257"/>
      <c r="J56" s="296"/>
      <c r="K56" s="296"/>
      <c r="L56" s="271" t="str">
        <f t="shared" si="141"/>
        <v xml:space="preserve">            { line: "¡MARANA THÁ! ¡MARANA THÁ!, (La,7,15)(Sol,m,250)", sC: "as"},</v>
      </c>
      <c r="M56" s="218" t="str">
        <f t="shared" si="90"/>
        <v>(</v>
      </c>
      <c r="N56" s="183" t="str">
        <f t="shared" si="31"/>
        <v>La</v>
      </c>
      <c r="O56" s="216" t="str">
        <f t="shared" si="91"/>
        <v>,</v>
      </c>
      <c r="P56" s="225">
        <f t="shared" si="33"/>
        <v>7</v>
      </c>
      <c r="Q56" s="217" t="str">
        <f t="shared" si="92"/>
        <v>,</v>
      </c>
      <c r="R56" s="168">
        <f t="shared" si="93"/>
        <v>15</v>
      </c>
      <c r="S56" s="218" t="str">
        <f t="shared" si="94"/>
        <v>)</v>
      </c>
      <c r="T56" s="219" t="str">
        <f t="shared" si="95"/>
        <v>(</v>
      </c>
      <c r="U56" s="181" t="str">
        <f t="shared" si="38"/>
        <v>Sol</v>
      </c>
      <c r="V56" s="185" t="str">
        <f t="shared" si="96"/>
        <v>,</v>
      </c>
      <c r="W56" s="177" t="str">
        <f t="shared" si="40"/>
        <v>m</v>
      </c>
      <c r="X56" s="185" t="str">
        <f t="shared" si="97"/>
        <v>,</v>
      </c>
      <c r="Y56" s="185">
        <f t="shared" si="98"/>
        <v>250</v>
      </c>
      <c r="Z56" s="218" t="str">
        <f t="shared" si="99"/>
        <v>)</v>
      </c>
      <c r="AA56" s="175" t="str">
        <f t="shared" si="100"/>
        <v/>
      </c>
      <c r="AB56" s="183" t="str">
        <f t="shared" si="45"/>
        <v/>
      </c>
      <c r="AC56" s="184" t="str">
        <f t="shared" si="101"/>
        <v/>
      </c>
      <c r="AD56" s="225" t="str">
        <f t="shared" si="102"/>
        <v/>
      </c>
      <c r="AE56" s="176" t="str">
        <f t="shared" si="103"/>
        <v/>
      </c>
      <c r="AF56" s="168" t="str">
        <f t="shared" si="104"/>
        <v/>
      </c>
      <c r="AG56" s="168" t="str">
        <f t="shared" si="105"/>
        <v/>
      </c>
      <c r="AH56" s="179" t="str">
        <f t="shared" si="106"/>
        <v/>
      </c>
      <c r="AI56" s="256" t="str">
        <f t="shared" si="52"/>
        <v/>
      </c>
      <c r="AJ56" s="185" t="str">
        <f t="shared" si="107"/>
        <v/>
      </c>
      <c r="AK56" s="185" t="str">
        <f t="shared" si="108"/>
        <v/>
      </c>
      <c r="AL56" s="185" t="str">
        <f t="shared" si="109"/>
        <v/>
      </c>
      <c r="AM56" s="185" t="str">
        <f t="shared" si="110"/>
        <v/>
      </c>
      <c r="AN56" s="185" t="str">
        <f t="shared" si="111"/>
        <v/>
      </c>
    </row>
    <row r="57" spans="1:40" ht="25.5" thickTop="1" thickBot="1" x14ac:dyDescent="0.4">
      <c r="B57" t="s">
        <v>2282</v>
      </c>
      <c r="C57" s="13" t="s">
        <v>3129</v>
      </c>
      <c r="D57" s="257" t="s">
        <v>1112</v>
      </c>
      <c r="E57" s="257">
        <v>7</v>
      </c>
      <c r="F57" s="258"/>
      <c r="G57" s="258"/>
      <c r="H57" s="257"/>
      <c r="I57" s="257"/>
      <c r="J57" s="296"/>
      <c r="K57" s="296"/>
      <c r="L57" s="271" t="str">
        <f t="shared" si="141"/>
        <v xml:space="preserve">            { line: "¡MARANA THÁ!, (La,7,15)", sC: "as"},</v>
      </c>
      <c r="M57" s="218" t="str">
        <f t="shared" si="90"/>
        <v>(</v>
      </c>
      <c r="N57" s="183" t="str">
        <f t="shared" si="31"/>
        <v>La</v>
      </c>
      <c r="O57" s="216" t="str">
        <f t="shared" si="91"/>
        <v>,</v>
      </c>
      <c r="P57" s="225">
        <f t="shared" si="33"/>
        <v>7</v>
      </c>
      <c r="Q57" s="217" t="str">
        <f t="shared" si="92"/>
        <v>,</v>
      </c>
      <c r="R57" s="168">
        <f t="shared" si="93"/>
        <v>15</v>
      </c>
      <c r="S57" s="218" t="str">
        <f t="shared" si="94"/>
        <v>)</v>
      </c>
      <c r="T57" s="219" t="str">
        <f t="shared" si="95"/>
        <v/>
      </c>
      <c r="U57" s="181" t="str">
        <f t="shared" si="38"/>
        <v/>
      </c>
      <c r="V57" s="185" t="str">
        <f t="shared" si="96"/>
        <v/>
      </c>
      <c r="W57" s="177" t="str">
        <f t="shared" si="40"/>
        <v/>
      </c>
      <c r="X57" s="185" t="str">
        <f t="shared" si="97"/>
        <v/>
      </c>
      <c r="Y57" s="185" t="str">
        <f t="shared" si="98"/>
        <v/>
      </c>
      <c r="Z57" s="218" t="str">
        <f t="shared" si="99"/>
        <v/>
      </c>
      <c r="AA57" s="175" t="str">
        <f t="shared" si="100"/>
        <v/>
      </c>
      <c r="AB57" s="183" t="str">
        <f t="shared" si="45"/>
        <v/>
      </c>
      <c r="AC57" s="184" t="str">
        <f t="shared" si="101"/>
        <v/>
      </c>
      <c r="AD57" s="225" t="str">
        <f t="shared" si="102"/>
        <v/>
      </c>
      <c r="AE57" s="176" t="str">
        <f t="shared" si="103"/>
        <v/>
      </c>
      <c r="AF57" s="168" t="str">
        <f t="shared" si="104"/>
        <v/>
      </c>
      <c r="AG57" s="168" t="str">
        <f t="shared" si="105"/>
        <v/>
      </c>
      <c r="AH57" s="179" t="str">
        <f t="shared" si="106"/>
        <v/>
      </c>
      <c r="AI57" s="256" t="str">
        <f t="shared" si="52"/>
        <v/>
      </c>
      <c r="AJ57" s="185" t="str">
        <f t="shared" si="107"/>
        <v/>
      </c>
      <c r="AK57" s="185" t="str">
        <f t="shared" si="108"/>
        <v/>
      </c>
      <c r="AL57" s="185" t="str">
        <f t="shared" si="109"/>
        <v/>
      </c>
      <c r="AM57" s="185" t="str">
        <f t="shared" si="110"/>
        <v/>
      </c>
      <c r="AN57" s="185" t="str">
        <f t="shared" si="111"/>
        <v/>
      </c>
    </row>
    <row r="58" spans="1:40" ht="27.75" thickTop="1" thickBot="1" x14ac:dyDescent="0.4">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1:40" ht="25.5" thickTop="1" thickBot="1" x14ac:dyDescent="0.4">
      <c r="B59" t="s">
        <v>2540</v>
      </c>
      <c r="C59" s="13" t="s">
        <v>3130</v>
      </c>
      <c r="D59" s="257" t="s">
        <v>1114</v>
      </c>
      <c r="E59" s="257" t="s">
        <v>1121</v>
      </c>
      <c r="F59" s="258"/>
      <c r="G59" s="258"/>
      <c r="H59" s="257"/>
      <c r="I59" s="257"/>
      <c r="J59" s="296"/>
      <c r="K59" s="296"/>
      <c r="L59" s="271" t="str">
        <f t="shared" si="141"/>
        <v xml:space="preserve">            { line: "¡Ven, Señor Jesús!, (Re,m,15)", sC: "tc"},</v>
      </c>
      <c r="M59" s="218" t="str">
        <f t="shared" si="90"/>
        <v>(</v>
      </c>
      <c r="N59" s="183" t="str">
        <f t="shared" si="31"/>
        <v>Re</v>
      </c>
      <c r="O59" s="216" t="str">
        <f t="shared" si="91"/>
        <v>,</v>
      </c>
      <c r="P59" s="225" t="str">
        <f t="shared" si="33"/>
        <v>m</v>
      </c>
      <c r="Q59" s="217" t="str">
        <f t="shared" si="92"/>
        <v>,</v>
      </c>
      <c r="R59" s="168">
        <f t="shared" si="93"/>
        <v>15</v>
      </c>
      <c r="S59" s="218" t="str">
        <f t="shared" si="94"/>
        <v>)</v>
      </c>
      <c r="T59" s="219" t="str">
        <f t="shared" si="95"/>
        <v/>
      </c>
      <c r="U59" s="181" t="str">
        <f t="shared" si="38"/>
        <v/>
      </c>
      <c r="V59" s="185" t="str">
        <f t="shared" si="96"/>
        <v/>
      </c>
      <c r="W59" s="177" t="str">
        <f t="shared" si="40"/>
        <v/>
      </c>
      <c r="X59" s="185" t="str">
        <f t="shared" si="97"/>
        <v/>
      </c>
      <c r="Y59" s="185" t="str">
        <f t="shared" si="98"/>
        <v/>
      </c>
      <c r="Z59" s="218" t="str">
        <f t="shared" si="99"/>
        <v/>
      </c>
      <c r="AA59" s="175" t="str">
        <f t="shared" si="100"/>
        <v/>
      </c>
      <c r="AB59" s="183" t="str">
        <f t="shared" si="45"/>
        <v/>
      </c>
      <c r="AC59" s="184" t="str">
        <f t="shared" si="101"/>
        <v/>
      </c>
      <c r="AD59" s="225" t="str">
        <f t="shared" si="102"/>
        <v/>
      </c>
      <c r="AE59" s="176" t="str">
        <f t="shared" si="103"/>
        <v/>
      </c>
      <c r="AF59" s="168" t="str">
        <f t="shared" si="104"/>
        <v/>
      </c>
      <c r="AG59" s="168" t="str">
        <f t="shared" si="105"/>
        <v/>
      </c>
      <c r="AH59" s="179" t="str">
        <f t="shared" si="106"/>
        <v/>
      </c>
      <c r="AI59" s="256" t="str">
        <f t="shared" si="52"/>
        <v/>
      </c>
      <c r="AJ59" s="185" t="str">
        <f t="shared" si="107"/>
        <v/>
      </c>
      <c r="AK59" s="185" t="str">
        <f t="shared" si="108"/>
        <v/>
      </c>
      <c r="AL59" s="185" t="str">
        <f t="shared" si="109"/>
        <v/>
      </c>
      <c r="AM59" s="185" t="str">
        <f t="shared" si="110"/>
        <v/>
      </c>
      <c r="AN59" s="185" t="str">
        <f t="shared" si="111"/>
        <v/>
      </c>
    </row>
    <row r="60" spans="1:40" ht="25.5" thickTop="1" thickBot="1" x14ac:dyDescent="0.3">
      <c r="C60" s="339" t="s">
        <v>3143</v>
      </c>
      <c r="D60" s="257" t="s">
        <v>1122</v>
      </c>
      <c r="E60" s="257"/>
      <c r="F60" s="258"/>
      <c r="G60" s="258"/>
      <c r="H60" s="257"/>
      <c r="I60" s="257"/>
      <c r="J60" s="296"/>
      <c r="K60" s="296"/>
      <c r="L60" s="271" t="str">
        <f t="shared" si="141"/>
        <v xml:space="preserve">            { line: "MEMORIAL Y OFRENDA, (Sol,,15)", sC: ""},</v>
      </c>
      <c r="M60" s="218" t="str">
        <f t="shared" ref="M60" si="142">IF(N60="","","(")</f>
        <v>(</v>
      </c>
      <c r="N60" s="183" t="str">
        <f t="shared" ref="N60" si="143">IF(D60="","",D60)</f>
        <v>Sol</v>
      </c>
      <c r="O60" s="216" t="str">
        <f t="shared" ref="O60" si="144">IF(N60="","",",")</f>
        <v>,</v>
      </c>
      <c r="P60" s="225" t="str">
        <f t="shared" ref="P60" si="145">IF(E60="","",E60)</f>
        <v/>
      </c>
      <c r="Q60" s="217" t="str">
        <f t="shared" ref="Q60" si="146">IF(N60="","",",")</f>
        <v>,</v>
      </c>
      <c r="R60" s="168">
        <f t="shared" ref="R60" si="147">IF(N60="","",15)</f>
        <v>15</v>
      </c>
      <c r="S60" s="218" t="str">
        <f t="shared" ref="S60" si="148">IF(N60="","",")")</f>
        <v>)</v>
      </c>
      <c r="T60" s="219" t="str">
        <f t="shared" ref="T60" si="149">IF(U60="","","(")</f>
        <v/>
      </c>
      <c r="U60" s="181" t="str">
        <f t="shared" ref="U60" si="150">IF(F60="","",F60)</f>
        <v/>
      </c>
      <c r="V60" s="185" t="str">
        <f t="shared" ref="V60" si="151">IF(U60="","",",")</f>
        <v/>
      </c>
      <c r="W60" s="177" t="str">
        <f t="shared" ref="W60" si="152">IF(G60="","",G60)</f>
        <v/>
      </c>
      <c r="X60" s="185" t="str">
        <f t="shared" ref="X60" si="153">IF(U60="","",",")</f>
        <v/>
      </c>
      <c r="Y60" s="185" t="str">
        <f t="shared" ref="Y60" si="154">IF(U60="","",250)</f>
        <v/>
      </c>
      <c r="Z60" s="218" t="str">
        <f t="shared" ref="Z60" si="155">IF(U60="","",")")</f>
        <v/>
      </c>
      <c r="AA60" s="175" t="str">
        <f t="shared" ref="AA60" si="156">IF(AB60="","","(")</f>
        <v/>
      </c>
      <c r="AB60" s="183" t="str">
        <f t="shared" ref="AB60" si="157">IF(H60="","",H60)</f>
        <v/>
      </c>
      <c r="AC60" s="184" t="str">
        <f t="shared" ref="AC60" si="158">IF(AB60="","",",")</f>
        <v/>
      </c>
      <c r="AD60" s="225" t="str">
        <f t="shared" ref="AD60" si="159">IF(I60="","",I60)</f>
        <v/>
      </c>
      <c r="AE60" s="176" t="str">
        <f t="shared" ref="AE60" si="160">IF(AB60="","",",")</f>
        <v/>
      </c>
      <c r="AF60" s="168" t="str">
        <f t="shared" ref="AF60" si="161">IF(AB60="","",350)</f>
        <v/>
      </c>
      <c r="AG60" s="168" t="str">
        <f t="shared" ref="AG60" si="162">IF(AB60="","",")")</f>
        <v/>
      </c>
      <c r="AH60" s="179" t="str">
        <f t="shared" ref="AH60" si="163">IF(AI60="","","(")</f>
        <v/>
      </c>
      <c r="AI60" s="256" t="str">
        <f t="shared" ref="AI60" si="164">IF(J60="","",J60)</f>
        <v/>
      </c>
      <c r="AJ60" s="185" t="str">
        <f t="shared" ref="AJ60" si="165">IF(AI60="","",",")</f>
        <v/>
      </c>
      <c r="AK60" s="185" t="str">
        <f t="shared" ref="AK60" si="166">IF(K60="","",K60)</f>
        <v/>
      </c>
      <c r="AL60" s="185" t="str">
        <f t="shared" ref="AL60" si="167">IF(AI60="","",",")</f>
        <v/>
      </c>
      <c r="AM60" s="185" t="str">
        <f t="shared" ref="AM60" si="168">IF(AI60="","",450)</f>
        <v/>
      </c>
      <c r="AN60" s="185" t="str">
        <f t="shared" ref="AN60" si="169">IF(AI60="","",")")</f>
        <v/>
      </c>
    </row>
    <row r="61" spans="1:40" ht="25.5" thickTop="1" thickBot="1" x14ac:dyDescent="0.4">
      <c r="B61" t="s">
        <v>3083</v>
      </c>
      <c r="C61" s="13" t="s">
        <v>3131</v>
      </c>
      <c r="D61" s="257" t="s">
        <v>1122</v>
      </c>
      <c r="E61" s="257"/>
      <c r="F61" s="258"/>
      <c r="G61" s="258"/>
      <c r="H61" s="257"/>
      <c r="I61" s="257"/>
      <c r="J61" s="296"/>
      <c r="K61" s="296"/>
      <c r="L61" s="271" t="str">
        <f t="shared" ref="L61" si="170">IF(C61="","",_xlfn.CONCAT("            { line: ","""",C61,", ",M61:AN61,""", sC: ","""",B61,"""},"))</f>
        <v xml:space="preserve">            { line: "Así, pues, Padre, al celebrar ahora, (Sol,,15)", sC: "pa"},</v>
      </c>
      <c r="M61" s="218" t="str">
        <f t="shared" ref="M61" si="171">IF(N61="","","(")</f>
        <v>(</v>
      </c>
      <c r="N61" s="183" t="str">
        <f t="shared" ref="N61" si="172">IF(D61="","",D61)</f>
        <v>Sol</v>
      </c>
      <c r="O61" s="216" t="str">
        <f t="shared" ref="O61" si="173">IF(N61="","",",")</f>
        <v>,</v>
      </c>
      <c r="P61" s="225" t="str">
        <f t="shared" ref="P61" si="174">IF(E61="","",E61)</f>
        <v/>
      </c>
      <c r="Q61" s="217" t="str">
        <f t="shared" ref="Q61" si="175">IF(N61="","",",")</f>
        <v>,</v>
      </c>
      <c r="R61" s="168">
        <f t="shared" ref="R61" si="176">IF(N61="","",15)</f>
        <v>15</v>
      </c>
      <c r="S61" s="218" t="str">
        <f t="shared" ref="S61" si="177">IF(N61="","",")")</f>
        <v>)</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1:40" ht="25.5" thickTop="1" thickBot="1" x14ac:dyDescent="0.4">
      <c r="C62" s="13" t="s">
        <v>3132</v>
      </c>
      <c r="D62" s="257"/>
      <c r="E62" s="257"/>
      <c r="F62" s="258"/>
      <c r="G62" s="258"/>
      <c r="H62" s="257"/>
      <c r="I62" s="257"/>
      <c r="J62" s="296"/>
      <c r="K62" s="296"/>
      <c r="L62" s="271" t="str">
        <f t="shared" si="141"/>
        <v xml:space="preserve">            { line: "el memorial de la muerte, ", sC: ""},</v>
      </c>
      <c r="M62" s="218" t="str">
        <f t="shared" si="90"/>
        <v/>
      </c>
      <c r="N62" s="183" t="str">
        <f t="shared" si="31"/>
        <v/>
      </c>
      <c r="O62" s="216" t="str">
        <f t="shared" si="91"/>
        <v/>
      </c>
      <c r="P62" s="225" t="str">
        <f t="shared" si="33"/>
        <v/>
      </c>
      <c r="Q62" s="217" t="str">
        <f t="shared" si="92"/>
        <v/>
      </c>
      <c r="R62" s="168" t="str">
        <f t="shared" si="93"/>
        <v/>
      </c>
      <c r="S62" s="218" t="str">
        <f t="shared" si="94"/>
        <v/>
      </c>
      <c r="T62" s="219" t="str">
        <f t="shared" si="95"/>
        <v/>
      </c>
      <c r="U62" s="181" t="str">
        <f t="shared" si="38"/>
        <v/>
      </c>
      <c r="V62" s="185" t="str">
        <f t="shared" si="96"/>
        <v/>
      </c>
      <c r="W62" s="177" t="str">
        <f t="shared" si="40"/>
        <v/>
      </c>
      <c r="X62" s="185" t="str">
        <f t="shared" si="97"/>
        <v/>
      </c>
      <c r="Y62" s="185" t="str">
        <f t="shared" si="98"/>
        <v/>
      </c>
      <c r="Z62" s="218" t="str">
        <f t="shared" si="99"/>
        <v/>
      </c>
      <c r="AA62" s="175" t="str">
        <f t="shared" si="100"/>
        <v/>
      </c>
      <c r="AB62" s="183" t="str">
        <f t="shared" si="45"/>
        <v/>
      </c>
      <c r="AC62" s="184" t="str">
        <f t="shared" si="101"/>
        <v/>
      </c>
      <c r="AD62" s="225" t="str">
        <f t="shared" si="102"/>
        <v/>
      </c>
      <c r="AE62" s="176" t="str">
        <f t="shared" si="103"/>
        <v/>
      </c>
      <c r="AF62" s="168" t="str">
        <f t="shared" si="104"/>
        <v/>
      </c>
      <c r="AG62" s="168" t="str">
        <f t="shared" si="105"/>
        <v/>
      </c>
      <c r="AH62" s="179" t="str">
        <f t="shared" si="106"/>
        <v/>
      </c>
      <c r="AI62" s="256" t="str">
        <f t="shared" si="52"/>
        <v/>
      </c>
      <c r="AJ62" s="185" t="str">
        <f t="shared" si="107"/>
        <v/>
      </c>
      <c r="AK62" s="185" t="str">
        <f t="shared" si="108"/>
        <v/>
      </c>
      <c r="AL62" s="185" t="str">
        <f t="shared" si="109"/>
        <v/>
      </c>
      <c r="AM62" s="185" t="str">
        <f t="shared" si="110"/>
        <v/>
      </c>
      <c r="AN62" s="185" t="str">
        <f t="shared" si="111"/>
        <v/>
      </c>
    </row>
    <row r="63" spans="1:40" ht="25.5" thickTop="1" thickBot="1" x14ac:dyDescent="0.4">
      <c r="C63" s="13" t="s">
        <v>3133</v>
      </c>
      <c r="D63" s="257" t="s">
        <v>1111</v>
      </c>
      <c r="E63" s="257" t="s">
        <v>1121</v>
      </c>
      <c r="F63" s="258"/>
      <c r="G63" s="258"/>
      <c r="H63" s="257"/>
      <c r="I63" s="257"/>
      <c r="J63" s="296"/>
      <c r="K63" s="296"/>
      <c r="L63" s="271" t="str">
        <f t="shared" si="141"/>
        <v xml:space="preserve">            { line: "y resurrección de tu Hijo,, (Mi,m,15)", sC: ""},</v>
      </c>
      <c r="M63" s="218" t="str">
        <f t="shared" si="90"/>
        <v>(</v>
      </c>
      <c r="N63" s="183" t="str">
        <f t="shared" si="31"/>
        <v>Mi</v>
      </c>
      <c r="O63" s="216" t="str">
        <f t="shared" si="91"/>
        <v>,</v>
      </c>
      <c r="P63" s="225" t="str">
        <f t="shared" si="33"/>
        <v>m</v>
      </c>
      <c r="Q63" s="217" t="str">
        <f t="shared" si="92"/>
        <v>,</v>
      </c>
      <c r="R63" s="168">
        <f t="shared" si="93"/>
        <v>15</v>
      </c>
      <c r="S63" s="218" t="str">
        <f t="shared" si="94"/>
        <v>)</v>
      </c>
      <c r="T63" s="219" t="str">
        <f t="shared" si="95"/>
        <v/>
      </c>
      <c r="U63" s="181" t="str">
        <f t="shared" si="38"/>
        <v/>
      </c>
      <c r="V63" s="185" t="str">
        <f t="shared" si="96"/>
        <v/>
      </c>
      <c r="W63" s="177" t="str">
        <f t="shared" si="40"/>
        <v/>
      </c>
      <c r="X63" s="185" t="str">
        <f t="shared" si="97"/>
        <v/>
      </c>
      <c r="Y63" s="185" t="str">
        <f t="shared" si="98"/>
        <v/>
      </c>
      <c r="Z63" s="218" t="str">
        <f t="shared" si="99"/>
        <v/>
      </c>
      <c r="AA63" s="175" t="str">
        <f t="shared" si="100"/>
        <v/>
      </c>
      <c r="AB63" s="183" t="str">
        <f t="shared" si="45"/>
        <v/>
      </c>
      <c r="AC63" s="184" t="str">
        <f t="shared" si="101"/>
        <v/>
      </c>
      <c r="AD63" s="225" t="str">
        <f t="shared" si="102"/>
        <v/>
      </c>
      <c r="AE63" s="176" t="str">
        <f t="shared" si="103"/>
        <v/>
      </c>
      <c r="AF63" s="168" t="str">
        <f t="shared" si="104"/>
        <v/>
      </c>
      <c r="AG63" s="168" t="str">
        <f t="shared" si="105"/>
        <v/>
      </c>
      <c r="AH63" s="179" t="str">
        <f t="shared" si="106"/>
        <v/>
      </c>
      <c r="AI63" s="256" t="str">
        <f t="shared" si="52"/>
        <v/>
      </c>
      <c r="AJ63" s="185" t="str">
        <f t="shared" si="107"/>
        <v/>
      </c>
      <c r="AK63" s="185" t="str">
        <f t="shared" si="108"/>
        <v/>
      </c>
      <c r="AL63" s="185" t="str">
        <f t="shared" si="109"/>
        <v/>
      </c>
      <c r="AM63" s="185" t="str">
        <f t="shared" si="110"/>
        <v/>
      </c>
      <c r="AN63" s="185" t="str">
        <f t="shared" si="111"/>
        <v/>
      </c>
    </row>
    <row r="64" spans="1:40" ht="25.5" thickTop="1" thickBot="1" x14ac:dyDescent="0.4">
      <c r="C64" s="13" t="s">
        <v>3134</v>
      </c>
      <c r="D64" s="257" t="s">
        <v>1112</v>
      </c>
      <c r="E64" s="257" t="s">
        <v>1121</v>
      </c>
      <c r="F64" s="258"/>
      <c r="G64" s="258"/>
      <c r="H64" s="257"/>
      <c r="I64" s="257"/>
      <c r="J64" s="296"/>
      <c r="K64" s="296"/>
      <c r="L64" s="271" t="str">
        <f t="shared" si="141"/>
        <v xml:space="preserve">            { line: "te ofrecemos el pan de vida, (La,m,15)", sC: ""},</v>
      </c>
      <c r="M64" s="218" t="str">
        <f t="shared" si="90"/>
        <v>(</v>
      </c>
      <c r="N64" s="183" t="str">
        <f t="shared" si="31"/>
        <v>La</v>
      </c>
      <c r="O64" s="216" t="str">
        <f t="shared" si="91"/>
        <v>,</v>
      </c>
      <c r="P64" s="225" t="str">
        <f t="shared" si="33"/>
        <v>m</v>
      </c>
      <c r="Q64" s="217" t="str">
        <f t="shared" si="92"/>
        <v>,</v>
      </c>
      <c r="R64" s="168">
        <f t="shared" si="93"/>
        <v>15</v>
      </c>
      <c r="S64" s="218" t="str">
        <f t="shared" si="94"/>
        <v>)</v>
      </c>
      <c r="T64" s="219" t="str">
        <f t="shared" si="95"/>
        <v/>
      </c>
      <c r="U64" s="181" t="str">
        <f t="shared" si="38"/>
        <v/>
      </c>
      <c r="V64" s="185" t="str">
        <f t="shared" si="96"/>
        <v/>
      </c>
      <c r="W64" s="177" t="str">
        <f t="shared" si="40"/>
        <v/>
      </c>
      <c r="X64" s="185" t="str">
        <f t="shared" si="97"/>
        <v/>
      </c>
      <c r="Y64" s="185" t="str">
        <f t="shared" si="98"/>
        <v/>
      </c>
      <c r="Z64" s="218" t="str">
        <f t="shared" si="99"/>
        <v/>
      </c>
      <c r="AA64" s="175" t="str">
        <f t="shared" si="100"/>
        <v/>
      </c>
      <c r="AB64" s="183" t="str">
        <f t="shared" si="45"/>
        <v/>
      </c>
      <c r="AC64" s="184" t="str">
        <f t="shared" si="101"/>
        <v/>
      </c>
      <c r="AD64" s="225" t="str">
        <f t="shared" si="102"/>
        <v/>
      </c>
      <c r="AE64" s="176" t="str">
        <f t="shared" si="103"/>
        <v/>
      </c>
      <c r="AF64" s="168" t="str">
        <f t="shared" si="104"/>
        <v/>
      </c>
      <c r="AG64" s="168" t="str">
        <f t="shared" si="105"/>
        <v/>
      </c>
      <c r="AH64" s="179" t="str">
        <f t="shared" si="106"/>
        <v/>
      </c>
      <c r="AI64" s="256" t="str">
        <f t="shared" si="52"/>
        <v/>
      </c>
      <c r="AJ64" s="185" t="str">
        <f t="shared" si="107"/>
        <v/>
      </c>
      <c r="AK64" s="185" t="str">
        <f t="shared" si="108"/>
        <v/>
      </c>
      <c r="AL64" s="185" t="str">
        <f t="shared" si="109"/>
        <v/>
      </c>
      <c r="AM64" s="185" t="str">
        <f t="shared" si="110"/>
        <v/>
      </c>
      <c r="AN64" s="185" t="str">
        <f t="shared" si="111"/>
        <v/>
      </c>
    </row>
    <row r="65" spans="2:40" ht="25.5" thickTop="1" thickBot="1" x14ac:dyDescent="0.4">
      <c r="C65" s="13" t="s">
        <v>3135</v>
      </c>
      <c r="D65" s="257" t="s">
        <v>1111</v>
      </c>
      <c r="E65" s="257" t="s">
        <v>1121</v>
      </c>
      <c r="F65" s="258"/>
      <c r="G65" s="258"/>
      <c r="H65" s="257"/>
      <c r="I65" s="257"/>
      <c r="J65" s="296"/>
      <c r="K65" s="296"/>
      <c r="L65" s="271" t="str">
        <f t="shared" si="141"/>
        <v xml:space="preserve">            { line: "y el cáliz de salvación,, (Mi,m,15)", sC: ""},</v>
      </c>
      <c r="M65" s="218" t="str">
        <f t="shared" si="90"/>
        <v>(</v>
      </c>
      <c r="N65" s="183" t="str">
        <f t="shared" si="31"/>
        <v>Mi</v>
      </c>
      <c r="O65" s="216" t="str">
        <f t="shared" si="91"/>
        <v>,</v>
      </c>
      <c r="P65" s="225" t="str">
        <f t="shared" si="33"/>
        <v>m</v>
      </c>
      <c r="Q65" s="217" t="str">
        <f t="shared" si="92"/>
        <v>,</v>
      </c>
      <c r="R65" s="168">
        <f t="shared" si="93"/>
        <v>15</v>
      </c>
      <c r="S65" s="218" t="str">
        <f t="shared" si="94"/>
        <v>)</v>
      </c>
      <c r="T65" s="219" t="str">
        <f t="shared" si="95"/>
        <v/>
      </c>
      <c r="U65" s="181" t="str">
        <f t="shared" si="38"/>
        <v/>
      </c>
      <c r="V65" s="185" t="str">
        <f t="shared" si="96"/>
        <v/>
      </c>
      <c r="W65" s="177" t="str">
        <f t="shared" si="40"/>
        <v/>
      </c>
      <c r="X65" s="185" t="str">
        <f t="shared" si="97"/>
        <v/>
      </c>
      <c r="Y65" s="185" t="str">
        <f t="shared" si="98"/>
        <v/>
      </c>
      <c r="Z65" s="218" t="str">
        <f t="shared" si="99"/>
        <v/>
      </c>
      <c r="AA65" s="175" t="str">
        <f t="shared" si="100"/>
        <v/>
      </c>
      <c r="AB65" s="183" t="str">
        <f t="shared" si="45"/>
        <v/>
      </c>
      <c r="AC65" s="184" t="str">
        <f t="shared" si="101"/>
        <v/>
      </c>
      <c r="AD65" s="225" t="str">
        <f t="shared" si="102"/>
        <v/>
      </c>
      <c r="AE65" s="176" t="str">
        <f t="shared" si="103"/>
        <v/>
      </c>
      <c r="AF65" s="168" t="str">
        <f t="shared" si="104"/>
        <v/>
      </c>
      <c r="AG65" s="168" t="str">
        <f t="shared" si="105"/>
        <v/>
      </c>
      <c r="AH65" s="179" t="str">
        <f t="shared" si="106"/>
        <v/>
      </c>
      <c r="AI65" s="256" t="str">
        <f t="shared" si="52"/>
        <v/>
      </c>
      <c r="AJ65" s="185" t="str">
        <f t="shared" si="107"/>
        <v/>
      </c>
      <c r="AK65" s="185" t="str">
        <f t="shared" si="108"/>
        <v/>
      </c>
      <c r="AL65" s="185" t="str">
        <f t="shared" si="109"/>
        <v/>
      </c>
      <c r="AM65" s="185" t="str">
        <f t="shared" si="110"/>
        <v/>
      </c>
      <c r="AN65" s="185" t="str">
        <f t="shared" si="111"/>
        <v/>
      </c>
    </row>
    <row r="66" spans="2:40" ht="25.5" thickTop="1" thickBot="1" x14ac:dyDescent="0.4">
      <c r="C66" s="13" t="s">
        <v>3136</v>
      </c>
      <c r="D66" s="257" t="s">
        <v>1112</v>
      </c>
      <c r="E66" s="257" t="s">
        <v>1121</v>
      </c>
      <c r="F66" s="258" t="s">
        <v>1111</v>
      </c>
      <c r="G66" s="258" t="s">
        <v>1121</v>
      </c>
      <c r="H66" s="257"/>
      <c r="I66" s="257"/>
      <c r="J66" s="296"/>
      <c r="K66" s="296"/>
      <c r="L66" s="271" t="str">
        <f t="shared" si="141"/>
        <v xml:space="preserve">            { line: "y te damos gracias porque nos haces dignos, (La,m,15)(Mi,m,250)", sC: ""},</v>
      </c>
      <c r="M66" s="218" t="str">
        <f t="shared" si="90"/>
        <v>(</v>
      </c>
      <c r="N66" s="183" t="str">
        <f t="shared" si="31"/>
        <v>La</v>
      </c>
      <c r="O66" s="216" t="str">
        <f t="shared" si="91"/>
        <v>,</v>
      </c>
      <c r="P66" s="225" t="str">
        <f t="shared" si="33"/>
        <v>m</v>
      </c>
      <c r="Q66" s="217" t="str">
        <f t="shared" si="92"/>
        <v>,</v>
      </c>
      <c r="R66" s="168">
        <f t="shared" si="93"/>
        <v>15</v>
      </c>
      <c r="S66" s="218" t="str">
        <f t="shared" si="94"/>
        <v>)</v>
      </c>
      <c r="T66" s="219" t="str">
        <f t="shared" si="95"/>
        <v>(</v>
      </c>
      <c r="U66" s="181" t="str">
        <f t="shared" si="38"/>
        <v>Mi</v>
      </c>
      <c r="V66" s="185" t="str">
        <f t="shared" si="96"/>
        <v>,</v>
      </c>
      <c r="W66" s="177" t="str">
        <f t="shared" si="40"/>
        <v>m</v>
      </c>
      <c r="X66" s="185" t="str">
        <f t="shared" si="97"/>
        <v>,</v>
      </c>
      <c r="Y66" s="185">
        <f t="shared" si="98"/>
        <v>250</v>
      </c>
      <c r="Z66" s="218" t="str">
        <f t="shared" si="99"/>
        <v>)</v>
      </c>
      <c r="AA66" s="175" t="str">
        <f t="shared" si="100"/>
        <v/>
      </c>
      <c r="AB66" s="183" t="str">
        <f t="shared" si="45"/>
        <v/>
      </c>
      <c r="AC66" s="184" t="str">
        <f t="shared" si="101"/>
        <v/>
      </c>
      <c r="AD66" s="225" t="str">
        <f t="shared" si="102"/>
        <v/>
      </c>
      <c r="AE66" s="176" t="str">
        <f t="shared" si="103"/>
        <v/>
      </c>
      <c r="AF66" s="168" t="str">
        <f t="shared" si="104"/>
        <v/>
      </c>
      <c r="AG66" s="168" t="str">
        <f t="shared" si="105"/>
        <v/>
      </c>
      <c r="AH66" s="179" t="str">
        <f t="shared" si="106"/>
        <v/>
      </c>
      <c r="AI66" s="256" t="str">
        <f t="shared" si="52"/>
        <v/>
      </c>
      <c r="AJ66" s="185" t="str">
        <f t="shared" si="107"/>
        <v/>
      </c>
      <c r="AK66" s="185" t="str">
        <f t="shared" si="108"/>
        <v/>
      </c>
      <c r="AL66" s="185" t="str">
        <f t="shared" si="109"/>
        <v/>
      </c>
      <c r="AM66" s="185" t="str">
        <f t="shared" si="110"/>
        <v/>
      </c>
      <c r="AN66" s="185" t="str">
        <f t="shared" si="111"/>
        <v/>
      </c>
    </row>
    <row r="67" spans="2:40" ht="25.5" thickTop="1" thickBot="1" x14ac:dyDescent="0.4">
      <c r="C67" s="13" t="s">
        <v>3137</v>
      </c>
      <c r="D67" s="257"/>
      <c r="E67" s="257"/>
      <c r="F67" s="258"/>
      <c r="G67" s="258"/>
      <c r="H67" s="257"/>
      <c r="I67" s="257"/>
      <c r="J67" s="296"/>
      <c r="K67" s="296"/>
      <c r="L67" s="271" t="str">
        <f t="shared" ref="L67" si="199">IF(C67="","",_xlfn.CONCAT("            { line: ","""",C67,", ",M67:AN67,""", sC: ","""",B67,"""},"))</f>
        <v xml:space="preserve">            { line: "de servirte en tu presencia., ", sC: ""},</v>
      </c>
      <c r="M67" s="218" t="str">
        <f t="shared" ref="M67" si="200">IF(N67="","","(")</f>
        <v/>
      </c>
      <c r="N67" s="183" t="str">
        <f t="shared" ref="N67" si="201">IF(D67="","",D67)</f>
        <v/>
      </c>
      <c r="O67" s="216" t="str">
        <f t="shared" ref="O67" si="202">IF(N67="","",",")</f>
        <v/>
      </c>
      <c r="P67" s="225" t="str">
        <f t="shared" ref="P67" si="203">IF(E67="","",E67)</f>
        <v/>
      </c>
      <c r="Q67" s="217" t="str">
        <f t="shared" ref="Q67" si="204">IF(N67="","",",")</f>
        <v/>
      </c>
      <c r="R67" s="168" t="str">
        <f t="shared" ref="R67" si="205">IF(N67="","",15)</f>
        <v/>
      </c>
      <c r="S67" s="218" t="str">
        <f t="shared" ref="S67" si="206">IF(N67="","",")")</f>
        <v/>
      </c>
      <c r="T67" s="219" t="str">
        <f t="shared" ref="T67" si="207">IF(U67="","","(")</f>
        <v/>
      </c>
      <c r="U67" s="181" t="str">
        <f t="shared" ref="U67" si="208">IF(F67="","",F67)</f>
        <v/>
      </c>
      <c r="V67" s="185" t="str">
        <f t="shared" ref="V67" si="209">IF(U67="","",",")</f>
        <v/>
      </c>
      <c r="W67" s="177" t="str">
        <f t="shared" ref="W67" si="210">IF(G67="","",G67)</f>
        <v/>
      </c>
      <c r="X67" s="185" t="str">
        <f t="shared" ref="X67" si="211">IF(U67="","",",")</f>
        <v/>
      </c>
      <c r="Y67" s="185" t="str">
        <f t="shared" ref="Y67" si="212">IF(U67="","",250)</f>
        <v/>
      </c>
      <c r="Z67" s="218" t="str">
        <f t="shared" ref="Z67" si="213">IF(U67="","",")")</f>
        <v/>
      </c>
      <c r="AA67" s="175" t="str">
        <f t="shared" ref="AA67" si="214">IF(AB67="","","(")</f>
        <v/>
      </c>
      <c r="AB67" s="183" t="str">
        <f t="shared" ref="AB67" si="215">IF(H67="","",H67)</f>
        <v/>
      </c>
      <c r="AC67" s="184" t="str">
        <f t="shared" ref="AC67" si="216">IF(AB67="","",",")</f>
        <v/>
      </c>
      <c r="AD67" s="225" t="str">
        <f t="shared" ref="AD67" si="217">IF(I67="","",I67)</f>
        <v/>
      </c>
      <c r="AE67" s="176" t="str">
        <f t="shared" ref="AE67" si="218">IF(AB67="","",",")</f>
        <v/>
      </c>
      <c r="AF67" s="168" t="str">
        <f t="shared" ref="AF67" si="219">IF(AB67="","",350)</f>
        <v/>
      </c>
      <c r="AG67" s="168" t="str">
        <f t="shared" ref="AG67" si="220">IF(AB67="","",")")</f>
        <v/>
      </c>
      <c r="AH67" s="179" t="str">
        <f t="shared" ref="AH67" si="221">IF(AI67="","","(")</f>
        <v/>
      </c>
      <c r="AI67" s="256" t="str">
        <f t="shared" ref="AI67" si="222">IF(J67="","",J67)</f>
        <v/>
      </c>
      <c r="AJ67" s="185" t="str">
        <f t="shared" ref="AJ67" si="223">IF(AI67="","",",")</f>
        <v/>
      </c>
      <c r="AK67" s="185" t="str">
        <f t="shared" ref="AK67" si="224">IF(K67="","",K67)</f>
        <v/>
      </c>
      <c r="AL67" s="185" t="str">
        <f t="shared" ref="AL67" si="225">IF(AI67="","",",")</f>
        <v/>
      </c>
      <c r="AM67" s="185" t="str">
        <f t="shared" ref="AM67" si="226">IF(AI67="","",450)</f>
        <v/>
      </c>
      <c r="AN67" s="185" t="str">
        <f t="shared" ref="AN67" si="227">IF(AI67="","",")")</f>
        <v/>
      </c>
    </row>
    <row r="68" spans="2:40" ht="25.5" thickTop="1" thickBot="1" x14ac:dyDescent="0.3">
      <c r="C68" s="339" t="s">
        <v>3142</v>
      </c>
      <c r="D68" s="257"/>
      <c r="E68" s="257"/>
      <c r="F68" s="258"/>
      <c r="G68" s="258"/>
      <c r="H68" s="257"/>
      <c r="I68" s="257"/>
      <c r="J68" s="296"/>
      <c r="K68" s="296"/>
      <c r="L68" s="271" t="str">
        <f t="shared" si="141"/>
        <v xml:space="preserve">            { line: "EPÍCLESIS, ", sC: ""},</v>
      </c>
      <c r="M68" s="218" t="str">
        <f t="shared" si="90"/>
        <v/>
      </c>
      <c r="N68" s="183" t="str">
        <f t="shared" si="31"/>
        <v/>
      </c>
      <c r="O68" s="216" t="str">
        <f t="shared" si="91"/>
        <v/>
      </c>
      <c r="P68" s="225" t="str">
        <f t="shared" si="33"/>
        <v/>
      </c>
      <c r="Q68" s="217" t="str">
        <f t="shared" si="92"/>
        <v/>
      </c>
      <c r="R68" s="168" t="str">
        <f t="shared" si="93"/>
        <v/>
      </c>
      <c r="S68" s="218" t="str">
        <f t="shared" si="94"/>
        <v/>
      </c>
      <c r="T68" s="219" t="str">
        <f t="shared" si="95"/>
        <v/>
      </c>
      <c r="U68" s="181" t="str">
        <f t="shared" si="38"/>
        <v/>
      </c>
      <c r="V68" s="185" t="str">
        <f t="shared" si="96"/>
        <v/>
      </c>
      <c r="W68" s="177" t="str">
        <f t="shared" si="40"/>
        <v/>
      </c>
      <c r="X68" s="185" t="str">
        <f t="shared" si="97"/>
        <v/>
      </c>
      <c r="Y68" s="185" t="str">
        <f t="shared" si="98"/>
        <v/>
      </c>
      <c r="Z68" s="218" t="str">
        <f t="shared" si="99"/>
        <v/>
      </c>
      <c r="AA68" s="175" t="str">
        <f t="shared" si="100"/>
        <v/>
      </c>
      <c r="AB68" s="183" t="str">
        <f t="shared" si="45"/>
        <v/>
      </c>
      <c r="AC68" s="184" t="str">
        <f t="shared" si="101"/>
        <v/>
      </c>
      <c r="AD68" s="225" t="str">
        <f t="shared" si="102"/>
        <v/>
      </c>
      <c r="AE68" s="176" t="str">
        <f t="shared" si="103"/>
        <v/>
      </c>
      <c r="AF68" s="168" t="str">
        <f t="shared" si="104"/>
        <v/>
      </c>
      <c r="AG68" s="168" t="str">
        <f t="shared" si="105"/>
        <v/>
      </c>
      <c r="AH68" s="179" t="str">
        <f t="shared" si="106"/>
        <v/>
      </c>
      <c r="AI68" s="256" t="str">
        <f t="shared" si="52"/>
        <v/>
      </c>
      <c r="AJ68" s="185" t="str">
        <f t="shared" si="107"/>
        <v/>
      </c>
      <c r="AK68" s="185" t="str">
        <f t="shared" si="108"/>
        <v/>
      </c>
      <c r="AL68" s="185" t="str">
        <f t="shared" si="109"/>
        <v/>
      </c>
      <c r="AM68" s="185" t="str">
        <f t="shared" si="110"/>
        <v/>
      </c>
      <c r="AN68" s="185" t="str">
        <f t="shared" si="111"/>
        <v/>
      </c>
    </row>
    <row r="69" spans="2:40" ht="25.5" thickTop="1" thickBot="1" x14ac:dyDescent="0.4">
      <c r="C69" s="13" t="s">
        <v>3138</v>
      </c>
      <c r="D69" s="257" t="s">
        <v>1122</v>
      </c>
      <c r="E69" s="257"/>
      <c r="F69" s="258"/>
      <c r="G69" s="258"/>
      <c r="H69" s="257"/>
      <c r="I69" s="257"/>
      <c r="J69" s="296"/>
      <c r="K69" s="296"/>
      <c r="L69" s="271" t="str">
        <f t="shared" si="141"/>
        <v xml:space="preserve">            { line: "Te pedimos humildemente, (Sol,,15)", sC: ""},</v>
      </c>
      <c r="M69" s="218" t="str">
        <f t="shared" si="90"/>
        <v>(</v>
      </c>
      <c r="N69" s="183" t="str">
        <f t="shared" si="31"/>
        <v>Sol</v>
      </c>
      <c r="O69" s="216" t="str">
        <f t="shared" si="91"/>
        <v>,</v>
      </c>
      <c r="P69" s="225" t="str">
        <f t="shared" si="33"/>
        <v/>
      </c>
      <c r="Q69" s="217" t="str">
        <f t="shared" si="92"/>
        <v>,</v>
      </c>
      <c r="R69" s="168">
        <f t="shared" si="93"/>
        <v>15</v>
      </c>
      <c r="S69" s="218" t="str">
        <f t="shared" si="94"/>
        <v>)</v>
      </c>
      <c r="T69" s="219" t="str">
        <f t="shared" si="95"/>
        <v/>
      </c>
      <c r="U69" s="181" t="str">
        <f t="shared" si="38"/>
        <v/>
      </c>
      <c r="V69" s="185" t="str">
        <f t="shared" si="96"/>
        <v/>
      </c>
      <c r="W69" s="177" t="str">
        <f t="shared" si="40"/>
        <v/>
      </c>
      <c r="X69" s="185" t="str">
        <f t="shared" si="97"/>
        <v/>
      </c>
      <c r="Y69" s="185" t="str">
        <f t="shared" si="98"/>
        <v/>
      </c>
      <c r="Z69" s="218" t="str">
        <f t="shared" si="99"/>
        <v/>
      </c>
      <c r="AA69" s="175" t="str">
        <f t="shared" si="100"/>
        <v/>
      </c>
      <c r="AB69" s="183" t="str">
        <f t="shared" si="45"/>
        <v/>
      </c>
      <c r="AC69" s="184" t="str">
        <f t="shared" si="101"/>
        <v/>
      </c>
      <c r="AD69" s="225" t="str">
        <f t="shared" si="102"/>
        <v/>
      </c>
      <c r="AE69" s="176" t="str">
        <f t="shared" si="103"/>
        <v/>
      </c>
      <c r="AF69" s="168" t="str">
        <f t="shared" si="104"/>
        <v/>
      </c>
      <c r="AG69" s="168" t="str">
        <f t="shared" si="105"/>
        <v/>
      </c>
      <c r="AH69" s="179" t="str">
        <f t="shared" si="106"/>
        <v/>
      </c>
      <c r="AI69" s="256" t="str">
        <f t="shared" si="52"/>
        <v/>
      </c>
      <c r="AJ69" s="185" t="str">
        <f t="shared" si="107"/>
        <v/>
      </c>
      <c r="AK69" s="185" t="str">
        <f t="shared" si="108"/>
        <v/>
      </c>
      <c r="AL69" s="185" t="str">
        <f t="shared" si="109"/>
        <v/>
      </c>
      <c r="AM69" s="185" t="str">
        <f t="shared" si="110"/>
        <v/>
      </c>
      <c r="AN69" s="185" t="str">
        <f t="shared" si="111"/>
        <v/>
      </c>
    </row>
    <row r="70" spans="2:40" ht="25.5" thickTop="1" thickBot="1" x14ac:dyDescent="0.4">
      <c r="C70" s="13" t="s">
        <v>3139</v>
      </c>
      <c r="D70" s="257" t="s">
        <v>2347</v>
      </c>
      <c r="E70" s="257" t="s">
        <v>1121</v>
      </c>
      <c r="F70" s="258"/>
      <c r="G70" s="258"/>
      <c r="H70" s="257"/>
      <c r="I70" s="257"/>
      <c r="J70" s="296"/>
      <c r="K70" s="296"/>
      <c r="L70" s="271" t="str">
        <f t="shared" si="141"/>
        <v xml:space="preserve">            { line: "que el Espíritu Santo congregue en la unidad, (Si,m,15)", sC: ""},</v>
      </c>
      <c r="M70" s="218" t="str">
        <f t="shared" si="90"/>
        <v>(</v>
      </c>
      <c r="N70" s="183" t="str">
        <f t="shared" si="31"/>
        <v>Si</v>
      </c>
      <c r="O70" s="216" t="str">
        <f t="shared" si="91"/>
        <v>,</v>
      </c>
      <c r="P70" s="225" t="str">
        <f t="shared" si="33"/>
        <v>m</v>
      </c>
      <c r="Q70" s="217" t="str">
        <f t="shared" si="92"/>
        <v>,</v>
      </c>
      <c r="R70" s="168">
        <f t="shared" si="93"/>
        <v>15</v>
      </c>
      <c r="S70" s="218" t="str">
        <f t="shared" si="94"/>
        <v>)</v>
      </c>
      <c r="T70" s="219" t="str">
        <f t="shared" si="95"/>
        <v/>
      </c>
      <c r="U70" s="181" t="str">
        <f t="shared" si="38"/>
        <v/>
      </c>
      <c r="V70" s="185" t="str">
        <f t="shared" si="96"/>
        <v/>
      </c>
      <c r="W70" s="177" t="str">
        <f t="shared" si="40"/>
        <v/>
      </c>
      <c r="X70" s="185" t="str">
        <f t="shared" si="97"/>
        <v/>
      </c>
      <c r="Y70" s="185" t="str">
        <f t="shared" si="98"/>
        <v/>
      </c>
      <c r="Z70" s="218" t="str">
        <f t="shared" si="99"/>
        <v/>
      </c>
      <c r="AA70" s="175" t="str">
        <f t="shared" si="100"/>
        <v/>
      </c>
      <c r="AB70" s="183" t="str">
        <f t="shared" si="45"/>
        <v/>
      </c>
      <c r="AC70" s="184" t="str">
        <f t="shared" si="101"/>
        <v/>
      </c>
      <c r="AD70" s="225" t="str">
        <f t="shared" si="102"/>
        <v/>
      </c>
      <c r="AE70" s="176" t="str">
        <f t="shared" si="103"/>
        <v/>
      </c>
      <c r="AF70" s="168" t="str">
        <f t="shared" si="104"/>
        <v/>
      </c>
      <c r="AG70" s="168" t="str">
        <f t="shared" si="105"/>
        <v/>
      </c>
      <c r="AH70" s="179" t="str">
        <f t="shared" si="106"/>
        <v/>
      </c>
      <c r="AI70" s="256" t="str">
        <f t="shared" si="52"/>
        <v/>
      </c>
      <c r="AJ70" s="185" t="str">
        <f t="shared" si="107"/>
        <v/>
      </c>
      <c r="AK70" s="185" t="str">
        <f t="shared" si="108"/>
        <v/>
      </c>
      <c r="AL70" s="185" t="str">
        <f t="shared" si="109"/>
        <v/>
      </c>
      <c r="AM70" s="185" t="str">
        <f t="shared" si="110"/>
        <v/>
      </c>
      <c r="AN70" s="185" t="str">
        <f t="shared" si="111"/>
        <v/>
      </c>
    </row>
    <row r="71" spans="2:40" ht="25.5" thickTop="1" thickBot="1" x14ac:dyDescent="0.4">
      <c r="C71" s="13" t="s">
        <v>3140</v>
      </c>
      <c r="D71" s="257" t="s">
        <v>1112</v>
      </c>
      <c r="E71" s="257" t="s">
        <v>1121</v>
      </c>
      <c r="F71" s="258"/>
      <c r="G71" s="258"/>
      <c r="H71" s="257"/>
      <c r="I71" s="257"/>
      <c r="J71" s="296"/>
      <c r="K71" s="296"/>
      <c r="L71" s="271" t="str">
        <f t="shared" si="141"/>
        <v xml:space="preserve">            { line: "a cuantos participamos, (La,m,15)", sC: ""},</v>
      </c>
      <c r="M71" s="218" t="str">
        <f t="shared" si="90"/>
        <v>(</v>
      </c>
      <c r="N71" s="183" t="str">
        <f t="shared" si="31"/>
        <v>La</v>
      </c>
      <c r="O71" s="216" t="str">
        <f t="shared" si="91"/>
        <v>,</v>
      </c>
      <c r="P71" s="225" t="str">
        <f t="shared" si="33"/>
        <v>m</v>
      </c>
      <c r="Q71" s="217" t="str">
        <f t="shared" si="92"/>
        <v>,</v>
      </c>
      <c r="R71" s="168">
        <f t="shared" si="93"/>
        <v>15</v>
      </c>
      <c r="S71" s="218" t="str">
        <f t="shared" si="94"/>
        <v>)</v>
      </c>
      <c r="T71" s="219" t="str">
        <f t="shared" si="95"/>
        <v/>
      </c>
      <c r="U71" s="181" t="str">
        <f t="shared" si="38"/>
        <v/>
      </c>
      <c r="V71" s="185" t="str">
        <f t="shared" si="96"/>
        <v/>
      </c>
      <c r="W71" s="177" t="str">
        <f t="shared" si="40"/>
        <v/>
      </c>
      <c r="X71" s="185" t="str">
        <f t="shared" si="97"/>
        <v/>
      </c>
      <c r="Y71" s="185" t="str">
        <f t="shared" si="98"/>
        <v/>
      </c>
      <c r="Z71" s="218" t="str">
        <f t="shared" si="99"/>
        <v/>
      </c>
      <c r="AA71" s="175" t="str">
        <f t="shared" si="100"/>
        <v/>
      </c>
      <c r="AB71" s="183" t="str">
        <f t="shared" si="45"/>
        <v/>
      </c>
      <c r="AC71" s="184" t="str">
        <f t="shared" si="101"/>
        <v/>
      </c>
      <c r="AD71" s="225" t="str">
        <f t="shared" si="102"/>
        <v/>
      </c>
      <c r="AE71" s="176" t="str">
        <f t="shared" si="103"/>
        <v/>
      </c>
      <c r="AF71" s="168" t="str">
        <f t="shared" si="104"/>
        <v/>
      </c>
      <c r="AG71" s="168" t="str">
        <f t="shared" si="105"/>
        <v/>
      </c>
      <c r="AH71" s="179" t="str">
        <f t="shared" si="106"/>
        <v/>
      </c>
      <c r="AI71" s="256" t="str">
        <f t="shared" si="52"/>
        <v/>
      </c>
      <c r="AJ71" s="185" t="str">
        <f t="shared" si="107"/>
        <v/>
      </c>
      <c r="AK71" s="185" t="str">
        <f t="shared" si="108"/>
        <v/>
      </c>
      <c r="AL71" s="185" t="str">
        <f t="shared" si="109"/>
        <v/>
      </c>
      <c r="AM71" s="185" t="str">
        <f t="shared" si="110"/>
        <v/>
      </c>
      <c r="AN71" s="185" t="str">
        <f t="shared" si="111"/>
        <v/>
      </c>
    </row>
    <row r="72" spans="2:40" ht="25.5" thickTop="1" thickBot="1" x14ac:dyDescent="0.4">
      <c r="C72" s="13" t="s">
        <v>3141</v>
      </c>
      <c r="D72" s="257" t="s">
        <v>1111</v>
      </c>
      <c r="E72" s="257" t="s">
        <v>1121</v>
      </c>
      <c r="F72" s="258"/>
      <c r="G72" s="258"/>
      <c r="H72" s="257"/>
      <c r="I72" s="257"/>
      <c r="J72" s="296"/>
      <c r="K72" s="296"/>
      <c r="L72" s="271" t="str">
        <f t="shared" si="141"/>
        <v xml:space="preserve">            { line: "del Cuerpo y Sangre de Cristo., (Mi,m,15)", sC: ""},</v>
      </c>
      <c r="M72" s="218" t="str">
        <f t="shared" si="90"/>
        <v>(</v>
      </c>
      <c r="N72" s="183" t="str">
        <f t="shared" si="31"/>
        <v>Mi</v>
      </c>
      <c r="O72" s="216" t="str">
        <f t="shared" si="91"/>
        <v>,</v>
      </c>
      <c r="P72" s="225" t="str">
        <f t="shared" si="33"/>
        <v>m</v>
      </c>
      <c r="Q72" s="217" t="str">
        <f t="shared" si="92"/>
        <v>,</v>
      </c>
      <c r="R72" s="168">
        <f t="shared" si="93"/>
        <v>15</v>
      </c>
      <c r="S72" s="218" t="str">
        <f t="shared" si="94"/>
        <v>)</v>
      </c>
      <c r="T72" s="219" t="str">
        <f t="shared" si="95"/>
        <v/>
      </c>
      <c r="U72" s="181" t="str">
        <f t="shared" si="38"/>
        <v/>
      </c>
      <c r="V72" s="185" t="str">
        <f t="shared" si="96"/>
        <v/>
      </c>
      <c r="W72" s="177" t="str">
        <f t="shared" si="40"/>
        <v/>
      </c>
      <c r="X72" s="185" t="str">
        <f t="shared" si="97"/>
        <v/>
      </c>
      <c r="Y72" s="185" t="str">
        <f t="shared" si="98"/>
        <v/>
      </c>
      <c r="Z72" s="218" t="str">
        <f t="shared" si="99"/>
        <v/>
      </c>
      <c r="AA72" s="175" t="str">
        <f t="shared" si="100"/>
        <v/>
      </c>
      <c r="AB72" s="183" t="str">
        <f t="shared" si="45"/>
        <v/>
      </c>
      <c r="AC72" s="184" t="str">
        <f t="shared" si="101"/>
        <v/>
      </c>
      <c r="AD72" s="225" t="str">
        <f t="shared" si="102"/>
        <v/>
      </c>
      <c r="AE72" s="176" t="str">
        <f t="shared" si="103"/>
        <v/>
      </c>
      <c r="AF72" s="168" t="str">
        <f t="shared" si="104"/>
        <v/>
      </c>
      <c r="AG72" s="168" t="str">
        <f t="shared" si="105"/>
        <v/>
      </c>
      <c r="AH72" s="179" t="str">
        <f t="shared" si="106"/>
        <v/>
      </c>
      <c r="AI72" s="256" t="str">
        <f t="shared" si="52"/>
        <v/>
      </c>
      <c r="AJ72" s="185" t="str">
        <f t="shared" si="107"/>
        <v/>
      </c>
      <c r="AK72" s="185" t="str">
        <f t="shared" si="108"/>
        <v/>
      </c>
      <c r="AL72" s="185" t="str">
        <f t="shared" si="109"/>
        <v/>
      </c>
      <c r="AM72" s="185" t="str">
        <f t="shared" si="110"/>
        <v/>
      </c>
      <c r="AN72" s="185" t="str">
        <f t="shared" si="111"/>
        <v/>
      </c>
    </row>
    <row r="73" spans="2:40" ht="24" customHeight="1" thickTop="1" x14ac:dyDescent="0.4">
      <c r="B73" s="211"/>
      <c r="C73" s="211"/>
      <c r="D73" s="211"/>
      <c r="E73" s="211"/>
      <c r="F73" s="211"/>
      <c r="G73" s="211"/>
      <c r="H73" s="211"/>
      <c r="I73" s="211"/>
      <c r="J73" s="211"/>
      <c r="K73" s="211"/>
      <c r="L73" s="213" t="str">
        <f>_xlfn.CONCAT("]}, // ULTIMA LINEA DEL CANTO: ",L1)</f>
        <v>]}, // ULTIMA LINEA DEL CANTO: PLEGARIA EUCARÍSTICA II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v>194</v>
      </c>
      <c r="E1" s="148"/>
      <c r="F1" s="148"/>
      <c r="G1" s="148"/>
      <c r="H1" s="148"/>
      <c r="I1" s="148"/>
      <c r="J1" s="148"/>
      <c r="K1" s="148"/>
      <c r="L1" s="165" t="str">
        <f>VLOOKUP(C1,'Codigo Canto'!A3:AQ236,38,FALSE)</f>
        <v>PLEGARIA EUCARÍSTICA II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_xlfn.CONCAT("║           ",L1,"               ║")</f>
        <v>║           PLEGARIA EUCARÍSTICA II               ║</v>
      </c>
    </row>
    <row r="5" spans="2:32" ht="23.25" x14ac:dyDescent="0.25">
      <c r="L5" s="48" t="s">
        <v>2962</v>
      </c>
    </row>
    <row r="6" spans="2:32" ht="23.25" x14ac:dyDescent="0.25">
      <c r="L6" s="88"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25" x14ac:dyDescent="0.25">
      <c r="C8" t="str">
        <f>PROPER(L1)</f>
        <v>Plegaria Eucarística Ii</v>
      </c>
      <c r="L8" s="164" t="str">
        <f>_xlfn.CONCAT("        tt: ","""",C8,"""",",")</f>
        <v xml:space="preserve">        tt: "Plegaria Eucarística Ii",</v>
      </c>
    </row>
    <row r="9" spans="2:32" ht="23.25" x14ac:dyDescent="0.25">
      <c r="C9" t="str">
        <f>PROPER(L1)</f>
        <v>Plegaria Eucarística Ii</v>
      </c>
      <c r="L9" s="164" t="str">
        <f>_xlfn.CONCAT("        title: ","""",C9,"""",",")</f>
        <v xml:space="preserve">        title: "Plegaria Eucarística Ii",</v>
      </c>
    </row>
    <row r="10" spans="2:32" ht="23.25" x14ac:dyDescent="0.25">
      <c r="C10" t="str">
        <f>VLOOKUP(C1,'Codigo Canto'!A3:AQ236,12,FALSE)</f>
        <v>Modelo I</v>
      </c>
      <c r="L10" s="164" t="str">
        <f>_xlfn.CONCAT("        ","subtitle: ","""",C10,"""",",")</f>
        <v xml:space="preserve">        subtitle: "Modelo I",</v>
      </c>
    </row>
    <row r="11" spans="2:32" ht="23.25" x14ac:dyDescent="0.25">
      <c r="C11" t="str">
        <f>VLOOKUP(C1,Codigo!A3:AP240,42,FALSE)</f>
        <v>category: ["Liturgia"],</v>
      </c>
      <c r="L11" s="164" t="str">
        <f>_xlfn.CONCAT("        ",C11)</f>
        <v xml:space="preserve">        category: ["Liturgia"],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3082</v>
      </c>
      <c r="L14" s="164" t="str">
        <f>_xlfn.CONCAT("        nCan: ","""",C14,"""",",")</f>
        <v xml:space="preserve">        nCan: "Me lodía adaptable para los prefacios de solemnidade s o de varios tiempos litúrgicos.",</v>
      </c>
    </row>
    <row r="15" spans="2:32" ht="23.25" x14ac:dyDescent="0.25">
      <c r="L15" s="164" t="str">
        <f>_xlfn.CONCAT("        nCanURL: ","""",C15,"""",",")</f>
        <v xml:space="preserve">        nCanURL: "",</v>
      </c>
    </row>
    <row r="16" spans="2:32" ht="23.25" x14ac:dyDescent="0.25">
      <c r="C16">
        <f>VLOOKUP(C1,'Codigo Canto'!A3:AP240,1,FALSE)</f>
        <v>194</v>
      </c>
      <c r="L16" s="164" t="str">
        <f>_xlfn.CONCAT("        dbno: ","""",C16,"""",",")</f>
        <v xml:space="preserve">        dbno: "194",</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C7</f>
        <v>plegariaeucaristicaii</v>
      </c>
      <c r="L19" s="164" t="str">
        <f>_xlfn.CONCAT("        audioSrc: ","""/audio/",C19,".mp3""",",")</f>
        <v xml:space="preserve">        audioSrc: "/audio/plegariaeucaristicaii.mp3",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+C1-1</f>
        <v>193</v>
      </c>
      <c r="C26" t="s">
        <v>3106</v>
      </c>
      <c r="L26" s="164" t="str">
        <f>_xlfn.CONCAT("        ant: ","""",C26,"""",",")</f>
        <v xml:space="preserve">        ant: "/resucito/src/index.html?canto=padrenuestro",</v>
      </c>
    </row>
    <row r="27" spans="2:40" ht="23.25" x14ac:dyDescent="0.25">
      <c r="B27">
        <f>+C1+1</f>
        <v>195</v>
      </c>
      <c r="C27" t="s">
        <v>3107</v>
      </c>
      <c r="L27" s="164" t="str">
        <f>_xlfn.CONCAT("        sig: ","""",C27,"""",",")</f>
        <v xml:space="preserve">        sig: "/resucito/src/index.html?canto=plegariaeucaristicaiimIp2",</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3083</v>
      </c>
      <c r="C30" s="13" t="s">
        <v>3146</v>
      </c>
      <c r="D30" s="257" t="s">
        <v>1122</v>
      </c>
      <c r="E30" s="257"/>
      <c r="F30" s="258"/>
      <c r="G30" s="258"/>
      <c r="H30" s="257"/>
      <c r="I30" s="257"/>
      <c r="J30" s="296"/>
      <c r="K30" s="296"/>
      <c r="L30" s="271" t="str">
        <f t="shared" ref="L30:L32" si="0">IF(C30="","",_xlfn.CONCAT("            { line: ","""",C30,", ",M30:AN30,""", sC: ","""",B30,"""},"))</f>
        <v xml:space="preserve">            { line: "Acuérdate, Señor, de tu Iglesia, (Sol,,15)", sC: "pa"},</v>
      </c>
      <c r="M30" s="218" t="str">
        <f t="shared" ref="M30:M49" si="1">IF(N30="","","(")</f>
        <v>(</v>
      </c>
      <c r="N30" s="183" t="str">
        <f t="shared" ref="N30:N70" si="2">IF(D30="","",D30)</f>
        <v>Sol</v>
      </c>
      <c r="O30" s="216" t="str">
        <f t="shared" ref="O30:O49" si="3">IF(N30="","",",")</f>
        <v>,</v>
      </c>
      <c r="P30" s="225" t="str">
        <f t="shared" ref="P30:P70" si="4">IF(E30="","",E30)</f>
        <v/>
      </c>
      <c r="Q30" s="217" t="str">
        <f t="shared" ref="Q30:Q49" si="5">IF(N30="","",",")</f>
        <v>,</v>
      </c>
      <c r="R30" s="168">
        <f t="shared" ref="R30:R49" si="6">IF(N30="","",15)</f>
        <v>15</v>
      </c>
      <c r="S30" s="218" t="str">
        <f t="shared" ref="S30:S49" si="7">IF(N30="","",")")</f>
        <v>)</v>
      </c>
      <c r="T30" s="219" t="str">
        <f t="shared" ref="T30:T49" si="8">IF(U30="","","(")</f>
        <v/>
      </c>
      <c r="U30" s="181" t="str">
        <f t="shared" ref="U30:U70" si="9">IF(F30="","",F30)</f>
        <v/>
      </c>
      <c r="V30" s="185" t="str">
        <f t="shared" ref="V30:V49" si="10">IF(U30="","",",")</f>
        <v/>
      </c>
      <c r="W30" s="177" t="str">
        <f t="shared" ref="W30:W70" si="11">IF(G30="","",G30)</f>
        <v/>
      </c>
      <c r="X30" s="185" t="str">
        <f t="shared" ref="X30:X49" si="12">IF(U30="","",",")</f>
        <v/>
      </c>
      <c r="Y30" s="185" t="str">
        <f t="shared" ref="Y30:Y49" si="13">IF(U30="","",250)</f>
        <v/>
      </c>
      <c r="Z30" s="218" t="str">
        <f t="shared" ref="Z30:Z49" si="14">IF(U30="","",")")</f>
        <v/>
      </c>
      <c r="AA30" s="175" t="str">
        <f t="shared" ref="AA30:AA49" si="15">IF(AB30="","","(")</f>
        <v/>
      </c>
      <c r="AB30" s="183" t="str">
        <f t="shared" ref="AB30:AB70"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0"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3147</v>
      </c>
      <c r="D31" s="257" t="s">
        <v>1111</v>
      </c>
      <c r="E31" s="257" t="s">
        <v>1121</v>
      </c>
      <c r="F31" s="258"/>
      <c r="G31" s="258"/>
      <c r="H31" s="257"/>
      <c r="I31" s="257"/>
      <c r="J31" s="296"/>
      <c r="K31" s="296"/>
      <c r="L31" s="271" t="str">
        <f t="shared" si="0"/>
        <v xml:space="preserve">            { line: "extendida por toda la tierra;,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3148</v>
      </c>
      <c r="D32" s="257" t="s">
        <v>1112</v>
      </c>
      <c r="E32" s="257" t="s">
        <v>1121</v>
      </c>
      <c r="F32" s="258" t="s">
        <v>1111</v>
      </c>
      <c r="G32" s="258" t="s">
        <v>1121</v>
      </c>
      <c r="H32" s="257"/>
      <c r="I32" s="257"/>
      <c r="J32" s="296"/>
      <c r="K32" s="296"/>
      <c r="L32" s="271" t="str">
        <f t="shared" si="0"/>
        <v xml:space="preserve">            { line: "y con el Papa ... N/., con nuestro obispo ... N/., (La,m,15)(Mi,m,250)", sC: ""},</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3149</v>
      </c>
      <c r="D33" s="257" t="s">
        <v>1112</v>
      </c>
      <c r="E33" s="257" t="s">
        <v>1121</v>
      </c>
      <c r="F33" s="258"/>
      <c r="G33" s="258"/>
      <c r="H33" s="257"/>
      <c r="I33" s="257"/>
      <c r="J33" s="296"/>
      <c r="K33" s="296"/>
      <c r="L33" s="271" t="str">
        <f>IF(C33="","",_xlfn.CONCAT("            { line: ","""",C33,", ",M33:AN33,""", sC: ","""",B33,"""},"))</f>
        <v xml:space="preserve">            { line: "y de todos los que en ella cuidan de tu pueblo,,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5.5" thickTop="1" thickBot="1" x14ac:dyDescent="0.4">
      <c r="C34" s="13" t="s">
        <v>3150</v>
      </c>
      <c r="D34" s="257" t="s">
        <v>1122</v>
      </c>
      <c r="E34" s="257"/>
      <c r="F34" s="258" t="s">
        <v>2347</v>
      </c>
      <c r="G34" s="258" t="s">
        <v>1121</v>
      </c>
      <c r="H34" s="257" t="s">
        <v>1111</v>
      </c>
      <c r="I34" s="257" t="s">
        <v>1121</v>
      </c>
      <c r="J34" s="296"/>
      <c r="K34" s="296"/>
      <c r="L34" s="271" t="str">
        <f>IF(C34="","",_xlfn.CONCAT("            { line: ","""",C34,", ",M34:AN34,""", sC: ","""",B34,"""},"))</f>
        <v xml:space="preserve">            { line: "llévala a su perfección por la caridad., (Sol,,15)(Si,m,250)(Mi,m,350)", sC: ""},</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Si</v>
      </c>
      <c r="V34" s="185" t="str">
        <f t="shared" si="10"/>
        <v>,</v>
      </c>
      <c r="W34" s="177" t="str">
        <f t="shared" si="11"/>
        <v>m</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5.5" thickTop="1" thickBot="1" x14ac:dyDescent="0.4">
      <c r="C35" s="13" t="s">
        <v>3151</v>
      </c>
      <c r="D35" s="257" t="s">
        <v>1122</v>
      </c>
      <c r="E35" s="257"/>
      <c r="F35" s="258"/>
      <c r="G35" s="258"/>
      <c r="H35" s="257"/>
      <c r="I35" s="257"/>
      <c r="J35" s="296"/>
      <c r="K35" s="296"/>
      <c r="L35" s="271" t="str">
        <f t="shared" ref="L35" si="29">IF(C35="","",_xlfn.CONCAT("            { line: ","""",C35,", ",M35:AN35,""", sC: ","""",B35,"""},"))</f>
        <v xml:space="preserve">            { line: "Acuérdate también de nuestros hermanos, (Sol,,15)", sC: ""},</v>
      </c>
      <c r="M35" s="218" t="str">
        <f t="shared" si="1"/>
        <v>(</v>
      </c>
      <c r="N35" s="183" t="str">
        <f t="shared" si="2"/>
        <v>Sol</v>
      </c>
      <c r="O35" s="216" t="str">
        <f t="shared" si="3"/>
        <v>,</v>
      </c>
      <c r="P35" s="225" t="str">
        <f t="shared" si="4"/>
        <v/>
      </c>
      <c r="Q35" s="217" t="str">
        <f t="shared" si="5"/>
        <v>,</v>
      </c>
      <c r="R35" s="168">
        <f t="shared" si="6"/>
        <v>15</v>
      </c>
      <c r="S35" s="218" t="str">
        <f t="shared" si="7"/>
        <v>)</v>
      </c>
      <c r="T35" s="219" t="str">
        <f t="shared" si="8"/>
        <v/>
      </c>
      <c r="U35" s="181" t="str">
        <f t="shared" si="9"/>
        <v/>
      </c>
      <c r="V35" s="185" t="str">
        <f t="shared" si="10"/>
        <v/>
      </c>
      <c r="W35" s="177" t="str">
        <f t="shared" si="11"/>
        <v/>
      </c>
      <c r="X35" s="185" t="str">
        <f t="shared" si="12"/>
        <v/>
      </c>
      <c r="Y35" s="185" t="str">
        <f t="shared" si="13"/>
        <v/>
      </c>
      <c r="Z35" s="21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3152</v>
      </c>
      <c r="D36" s="257" t="s">
        <v>2347</v>
      </c>
      <c r="E36" s="257" t="s">
        <v>1121</v>
      </c>
      <c r="F36" s="258"/>
      <c r="G36" s="258"/>
      <c r="H36" s="257"/>
      <c r="I36" s="257"/>
      <c r="J36" s="296"/>
      <c r="K36" s="296"/>
      <c r="L36" s="271" t="str">
        <f>IF(C36="","",_xlfn.CONCAT("            { line: ","""",C36,", ",M36:AN36,""", sC: ","""",B36,"""},"))</f>
        <v xml:space="preserve">            { line: "que durmieron en la esperanza, (Si,m,15)", sC: ""},</v>
      </c>
      <c r="M36" s="218" t="str">
        <f t="shared" si="1"/>
        <v>(</v>
      </c>
      <c r="N36" s="183" t="str">
        <f t="shared" si="2"/>
        <v>Si</v>
      </c>
      <c r="O36" s="216" t="str">
        <f t="shared" si="3"/>
        <v>,</v>
      </c>
      <c r="P36" s="225" t="str">
        <f t="shared" si="4"/>
        <v>m</v>
      </c>
      <c r="Q36" s="217" t="str">
        <f t="shared" si="5"/>
        <v>,</v>
      </c>
      <c r="R36" s="168">
        <f t="shared" si="6"/>
        <v>15</v>
      </c>
      <c r="S36" s="218" t="str">
        <f t="shared" si="7"/>
        <v>)</v>
      </c>
      <c r="T36" s="219" t="str">
        <f t="shared" si="8"/>
        <v/>
      </c>
      <c r="U36" s="181" t="str">
        <f t="shared" si="9"/>
        <v/>
      </c>
      <c r="V36" s="185" t="str">
        <f t="shared" si="10"/>
        <v/>
      </c>
      <c r="W36" s="177" t="str">
        <f t="shared" si="11"/>
        <v/>
      </c>
      <c r="X36" s="185" t="str">
        <f t="shared" si="12"/>
        <v/>
      </c>
      <c r="Y36" s="185" t="str">
        <f t="shared" si="13"/>
        <v/>
      </c>
      <c r="Z36" s="218" t="str">
        <f t="shared" si="14"/>
        <v/>
      </c>
      <c r="AA36" s="175" t="str">
        <f t="shared" si="15"/>
        <v/>
      </c>
      <c r="AB36" s="183" t="str">
        <f t="shared" si="16"/>
        <v/>
      </c>
      <c r="AC36" s="184" t="str">
        <f t="shared" si="17"/>
        <v/>
      </c>
      <c r="AD36" s="225" t="str">
        <f t="shared" si="18"/>
        <v/>
      </c>
      <c r="AE36" s="176" t="str">
        <f t="shared" si="19"/>
        <v/>
      </c>
      <c r="AF36" s="168" t="str">
        <f t="shared" si="20"/>
        <v/>
      </c>
      <c r="AG36" s="168" t="str">
        <f t="shared" si="21"/>
        <v/>
      </c>
      <c r="AH36" s="179" t="str">
        <f t="shared" si="22"/>
        <v/>
      </c>
      <c r="AI36" s="256" t="str">
        <f t="shared" si="23"/>
        <v/>
      </c>
      <c r="AJ36" s="185" t="str">
        <f t="shared" si="24"/>
        <v/>
      </c>
      <c r="AK36" s="185" t="str">
        <f t="shared" si="25"/>
        <v/>
      </c>
      <c r="AL36" s="185" t="str">
        <f t="shared" si="26"/>
        <v/>
      </c>
      <c r="AM36" s="185" t="str">
        <f t="shared" si="27"/>
        <v/>
      </c>
      <c r="AN36" s="185" t="str">
        <f t="shared" si="28"/>
        <v/>
      </c>
    </row>
    <row r="37" spans="3:40" ht="25.5" thickTop="1" thickBot="1" x14ac:dyDescent="0.4">
      <c r="C37" s="13" t="s">
        <v>3153</v>
      </c>
      <c r="D37" s="257"/>
      <c r="E37" s="257"/>
      <c r="F37" s="258"/>
      <c r="G37" s="258"/>
      <c r="H37" s="257"/>
      <c r="I37" s="257"/>
      <c r="J37" s="296"/>
      <c r="K37" s="296"/>
      <c r="L37" s="271" t="str">
        <f t="shared" ref="L37:L44" si="30">IF(C37="","",_xlfn.CONCAT("            { line: ","""",C37,", ",M37:AN37,""", sC: ","""",B37,"""},"))</f>
        <v xml:space="preserve">            { line: "de la resurrección,, ", sC: ""},</v>
      </c>
      <c r="M37" s="218" t="str">
        <f t="shared" si="1"/>
        <v/>
      </c>
      <c r="N37" s="183" t="str">
        <f t="shared" si="2"/>
        <v/>
      </c>
      <c r="O37" s="216" t="str">
        <f t="shared" si="3"/>
        <v/>
      </c>
      <c r="P37" s="225" t="str">
        <f t="shared" si="4"/>
        <v/>
      </c>
      <c r="Q37" s="217" t="str">
        <f t="shared" si="5"/>
        <v/>
      </c>
      <c r="R37" s="168" t="str">
        <f t="shared" si="6"/>
        <v/>
      </c>
      <c r="S37" s="218" t="str">
        <f t="shared" si="7"/>
        <v/>
      </c>
      <c r="T37" s="219" t="str">
        <f t="shared" si="8"/>
        <v/>
      </c>
      <c r="U37" s="181" t="str">
        <f t="shared" si="9"/>
        <v/>
      </c>
      <c r="V37" s="185" t="str">
        <f t="shared" si="10"/>
        <v/>
      </c>
      <c r="W37" s="177" t="str">
        <f t="shared" si="11"/>
        <v/>
      </c>
      <c r="X37" s="185" t="str">
        <f t="shared" si="12"/>
        <v/>
      </c>
      <c r="Y37" s="185" t="str">
        <f t="shared" si="13"/>
        <v/>
      </c>
      <c r="Z37" s="218" t="str">
        <f t="shared" si="14"/>
        <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3:40" ht="25.5" thickTop="1" thickBot="1" x14ac:dyDescent="0.4">
      <c r="C38" s="13" t="s">
        <v>3154</v>
      </c>
      <c r="D38" s="257" t="s">
        <v>1112</v>
      </c>
      <c r="E38" s="257" t="s">
        <v>1121</v>
      </c>
      <c r="F38" s="258"/>
      <c r="G38" s="258"/>
      <c r="H38" s="257"/>
      <c r="I38" s="257"/>
      <c r="J38" s="296"/>
      <c r="K38" s="296"/>
      <c r="L38" s="271" t="str">
        <f t="shared" si="30"/>
        <v xml:space="preserve">            { line: "y de todos los que han muerto, (La,m,15)", sC: ""},</v>
      </c>
      <c r="M38" s="218" t="str">
        <f t="shared" si="1"/>
        <v>(</v>
      </c>
      <c r="N38" s="183" t="str">
        <f t="shared" si="2"/>
        <v>La</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3:40" ht="25.5" thickTop="1" thickBot="1" x14ac:dyDescent="0.4">
      <c r="C39" s="13" t="s">
        <v>3155</v>
      </c>
      <c r="D39" s="257" t="s">
        <v>1111</v>
      </c>
      <c r="E39" s="257" t="s">
        <v>1121</v>
      </c>
      <c r="F39" s="258"/>
      <c r="G39" s="258"/>
      <c r="H39" s="257"/>
      <c r="I39" s="257"/>
      <c r="J39" s="296"/>
      <c r="K39" s="296"/>
      <c r="L39" s="271" t="str">
        <f t="shared" si="30"/>
        <v xml:space="preserve">            { line: "en tu misericordia;, (Mi,m,15)", sC: ""},</v>
      </c>
      <c r="M39" s="218" t="str">
        <f t="shared" ref="M39:M41" si="31">IF(N39="","","(")</f>
        <v>(</v>
      </c>
      <c r="N39" s="183" t="str">
        <f t="shared" ref="N39:N41" si="32">IF(D39="","",D39)</f>
        <v>Mi</v>
      </c>
      <c r="O39" s="216" t="str">
        <f t="shared" ref="O39:O41" si="33">IF(N39="","",",")</f>
        <v>,</v>
      </c>
      <c r="P39" s="225" t="str">
        <f t="shared" ref="P39:P41" si="34">IF(E39="","",E39)</f>
        <v>m</v>
      </c>
      <c r="Q39" s="217" t="str">
        <f t="shared" ref="Q39:Q41" si="35">IF(N39="","",",")</f>
        <v>,</v>
      </c>
      <c r="R39" s="168">
        <f t="shared" ref="R39:R41" si="36">IF(N39="","",15)</f>
        <v>15</v>
      </c>
      <c r="S39" s="218" t="str">
        <f t="shared" ref="S39:S41" si="37">IF(N39="","",")")</f>
        <v>)</v>
      </c>
      <c r="T39" s="219" t="str">
        <f t="shared" ref="T39:T41" si="38">IF(U39="","","(")</f>
        <v/>
      </c>
      <c r="U39" s="181" t="str">
        <f t="shared" ref="U39:U41" si="39">IF(F39="","",F39)</f>
        <v/>
      </c>
      <c r="V39" s="185" t="str">
        <f t="shared" ref="V39:V41" si="40">IF(U39="","",",")</f>
        <v/>
      </c>
      <c r="W39" s="177" t="str">
        <f t="shared" ref="W39:W41" si="41">IF(G39="","",G39)</f>
        <v/>
      </c>
      <c r="X39" s="185" t="str">
        <f t="shared" ref="X39:X41" si="42">IF(U39="","",",")</f>
        <v/>
      </c>
      <c r="Y39" s="185" t="str">
        <f t="shared" ref="Y39:Y41" si="43">IF(U39="","",250)</f>
        <v/>
      </c>
      <c r="Z39" s="218" t="str">
        <f t="shared" ref="Z39:Z41" si="44">IF(U39="","",")")</f>
        <v/>
      </c>
      <c r="AA39" s="175" t="str">
        <f t="shared" ref="AA39:AA41" si="45">IF(AB39="","","(")</f>
        <v/>
      </c>
      <c r="AB39" s="183" t="str">
        <f t="shared" ref="AB39:AB41" si="46">IF(H39="","",H39)</f>
        <v/>
      </c>
      <c r="AC39" s="184" t="str">
        <f t="shared" ref="AC39:AC41" si="47">IF(AB39="","",",")</f>
        <v/>
      </c>
      <c r="AD39" s="225" t="str">
        <f t="shared" ref="AD39:AD41" si="48">IF(I39="","",I39)</f>
        <v/>
      </c>
      <c r="AE39" s="176" t="str">
        <f t="shared" ref="AE39:AE41" si="49">IF(AB39="","",",")</f>
        <v/>
      </c>
      <c r="AF39" s="168" t="str">
        <f t="shared" ref="AF39:AF41" si="50">IF(AB39="","",350)</f>
        <v/>
      </c>
      <c r="AG39" s="168" t="str">
        <f t="shared" ref="AG39:AG41" si="51">IF(AB39="","",")")</f>
        <v/>
      </c>
      <c r="AH39" s="179" t="str">
        <f t="shared" ref="AH39:AH41" si="52">IF(AI39="","","(")</f>
        <v/>
      </c>
      <c r="AI39" s="256" t="str">
        <f t="shared" ref="AI39:AI41" si="53">IF(J39="","",J39)</f>
        <v/>
      </c>
      <c r="AJ39" s="185" t="str">
        <f t="shared" ref="AJ39:AJ41" si="54">IF(AI39="","",",")</f>
        <v/>
      </c>
      <c r="AK39" s="185" t="str">
        <f t="shared" ref="AK39:AK41" si="55">IF(K39="","",K39)</f>
        <v/>
      </c>
      <c r="AL39" s="185" t="str">
        <f t="shared" ref="AL39:AL41" si="56">IF(AI39="","",",")</f>
        <v/>
      </c>
      <c r="AM39" s="185" t="str">
        <f t="shared" ref="AM39:AM41" si="57">IF(AI39="","",450)</f>
        <v/>
      </c>
      <c r="AN39" s="185" t="str">
        <f t="shared" ref="AN39:AN41" si="58">IF(AI39="","",")")</f>
        <v/>
      </c>
    </row>
    <row r="40" spans="3:40" ht="25.5" thickTop="1" thickBot="1" x14ac:dyDescent="0.4">
      <c r="C40" s="13" t="s">
        <v>3156</v>
      </c>
      <c r="D40" s="257" t="s">
        <v>1122</v>
      </c>
      <c r="E40" s="257"/>
      <c r="F40" s="258" t="s">
        <v>2347</v>
      </c>
      <c r="G40" s="258" t="s">
        <v>1121</v>
      </c>
      <c r="H40" s="257" t="s">
        <v>1111</v>
      </c>
      <c r="I40" s="257" t="s">
        <v>1121</v>
      </c>
      <c r="J40" s="296"/>
      <c r="K40" s="296"/>
      <c r="L40" s="271" t="str">
        <f>IF(C40="","",_xlfn.CONCAT("            { line: ","""",C40,", ",M40:AN40,""", sC: ","""",B40,"""},"))</f>
        <v xml:space="preserve">            { line: "admítelos a contemplar la luz de tu rostro., (Sol,,15)(Si,m,250)(Mi,m,350)", sC: ""},</v>
      </c>
      <c r="M40" s="218" t="str">
        <f t="shared" si="31"/>
        <v>(</v>
      </c>
      <c r="N40" s="183" t="str">
        <f t="shared" si="32"/>
        <v>Sol</v>
      </c>
      <c r="O40" s="216" t="str">
        <f t="shared" si="33"/>
        <v>,</v>
      </c>
      <c r="P40" s="225" t="str">
        <f t="shared" si="34"/>
        <v/>
      </c>
      <c r="Q40" s="217" t="str">
        <f t="shared" si="35"/>
        <v>,</v>
      </c>
      <c r="R40" s="168">
        <f t="shared" si="36"/>
        <v>15</v>
      </c>
      <c r="S40" s="218" t="str">
        <f t="shared" si="37"/>
        <v>)</v>
      </c>
      <c r="T40" s="219" t="str">
        <f t="shared" si="38"/>
        <v>(</v>
      </c>
      <c r="U40" s="181" t="str">
        <f t="shared" si="39"/>
        <v>Si</v>
      </c>
      <c r="V40" s="185" t="str">
        <f t="shared" si="40"/>
        <v>,</v>
      </c>
      <c r="W40" s="177" t="str">
        <f t="shared" si="41"/>
        <v>m</v>
      </c>
      <c r="X40" s="185" t="str">
        <f t="shared" si="42"/>
        <v>,</v>
      </c>
      <c r="Y40" s="185">
        <f t="shared" si="43"/>
        <v>250</v>
      </c>
      <c r="Z40" s="218" t="str">
        <f t="shared" si="44"/>
        <v>)</v>
      </c>
      <c r="AA40" s="175" t="str">
        <f t="shared" si="45"/>
        <v>(</v>
      </c>
      <c r="AB40" s="183" t="str">
        <f t="shared" si="46"/>
        <v>Mi</v>
      </c>
      <c r="AC40" s="184" t="str">
        <f t="shared" si="47"/>
        <v>,</v>
      </c>
      <c r="AD40" s="225" t="str">
        <f t="shared" si="48"/>
        <v>m</v>
      </c>
      <c r="AE40" s="176" t="str">
        <f t="shared" si="49"/>
        <v>,</v>
      </c>
      <c r="AF40" s="168">
        <f t="shared" si="50"/>
        <v>350</v>
      </c>
      <c r="AG40" s="168" t="str">
        <f t="shared" si="51"/>
        <v>)</v>
      </c>
      <c r="AH40" s="179" t="str">
        <f t="shared" si="52"/>
        <v/>
      </c>
      <c r="AI40" s="256" t="str">
        <f t="shared" si="53"/>
        <v/>
      </c>
      <c r="AJ40" s="185" t="str">
        <f t="shared" si="54"/>
        <v/>
      </c>
      <c r="AK40" s="185" t="str">
        <f t="shared" si="55"/>
        <v/>
      </c>
      <c r="AL40" s="185" t="str">
        <f t="shared" si="56"/>
        <v/>
      </c>
      <c r="AM40" s="185" t="str">
        <f t="shared" si="57"/>
        <v/>
      </c>
      <c r="AN40" s="185" t="str">
        <f t="shared" si="58"/>
        <v/>
      </c>
    </row>
    <row r="41" spans="3:40" ht="25.5" thickTop="1" thickBot="1" x14ac:dyDescent="0.3">
      <c r="C41" s="339" t="s">
        <v>3157</v>
      </c>
      <c r="D41" s="257" t="s">
        <v>1122</v>
      </c>
      <c r="E41" s="257"/>
      <c r="F41" s="258" t="s">
        <v>1111</v>
      </c>
      <c r="G41" s="258" t="s">
        <v>1121</v>
      </c>
      <c r="H41" s="257"/>
      <c r="I41" s="257"/>
      <c r="J41" s="296"/>
      <c r="K41" s="296"/>
      <c r="L41" s="271" t="str">
        <f t="shared" ref="L41" si="59">IF(C41="","",_xlfn.CONCAT("            { line: ","""",C41,", ",M41:AN41,""", sC: ","""",B41,"""},"))</f>
        <v xml:space="preserve">            { line: "CONMEMORACIÓN DE LOS SANTOS, (Sol,,15)(Mi,m,250)", sC: ""},</v>
      </c>
      <c r="M41" s="218" t="str">
        <f t="shared" si="31"/>
        <v>(</v>
      </c>
      <c r="N41" s="183" t="str">
        <f t="shared" si="32"/>
        <v>Sol</v>
      </c>
      <c r="O41" s="216" t="str">
        <f t="shared" si="33"/>
        <v>,</v>
      </c>
      <c r="P41" s="225" t="str">
        <f t="shared" si="34"/>
        <v/>
      </c>
      <c r="Q41" s="217" t="str">
        <f t="shared" si="35"/>
        <v>,</v>
      </c>
      <c r="R41" s="168">
        <f t="shared" si="36"/>
        <v>15</v>
      </c>
      <c r="S41" s="218" t="str">
        <f t="shared" si="37"/>
        <v>)</v>
      </c>
      <c r="T41" s="219" t="str">
        <f t="shared" si="38"/>
        <v>(</v>
      </c>
      <c r="U41" s="181" t="str">
        <f t="shared" si="39"/>
        <v>Mi</v>
      </c>
      <c r="V41" s="185" t="str">
        <f t="shared" si="40"/>
        <v>,</v>
      </c>
      <c r="W41" s="177" t="str">
        <f t="shared" si="41"/>
        <v>m</v>
      </c>
      <c r="X41" s="185" t="str">
        <f t="shared" si="42"/>
        <v>,</v>
      </c>
      <c r="Y41" s="185">
        <f t="shared" si="43"/>
        <v>250</v>
      </c>
      <c r="Z41" s="218" t="str">
        <f t="shared" si="44"/>
        <v>)</v>
      </c>
      <c r="AA41" s="175" t="str">
        <f t="shared" si="45"/>
        <v/>
      </c>
      <c r="AB41" s="183" t="str">
        <f t="shared" si="46"/>
        <v/>
      </c>
      <c r="AC41" s="184" t="str">
        <f t="shared" si="47"/>
        <v/>
      </c>
      <c r="AD41" s="225" t="str">
        <f t="shared" si="48"/>
        <v/>
      </c>
      <c r="AE41" s="176" t="str">
        <f t="shared" si="49"/>
        <v/>
      </c>
      <c r="AF41" s="168" t="str">
        <f t="shared" si="50"/>
        <v/>
      </c>
      <c r="AG41" s="168" t="str">
        <f t="shared" si="51"/>
        <v/>
      </c>
      <c r="AH41" s="179" t="str">
        <f t="shared" si="52"/>
        <v/>
      </c>
      <c r="AI41" s="256" t="str">
        <f t="shared" si="53"/>
        <v/>
      </c>
      <c r="AJ41" s="185" t="str">
        <f t="shared" si="54"/>
        <v/>
      </c>
      <c r="AK41" s="185" t="str">
        <f t="shared" si="55"/>
        <v/>
      </c>
      <c r="AL41" s="185" t="str">
        <f t="shared" si="56"/>
        <v/>
      </c>
      <c r="AM41" s="185" t="str">
        <f t="shared" si="57"/>
        <v/>
      </c>
      <c r="AN41" s="185" t="str">
        <f t="shared" si="58"/>
        <v/>
      </c>
    </row>
    <row r="42" spans="3:40" ht="25.5" thickTop="1" thickBot="1" x14ac:dyDescent="0.4">
      <c r="C42" s="13" t="s">
        <v>3158</v>
      </c>
      <c r="D42" s="257" t="s">
        <v>1112</v>
      </c>
      <c r="E42" s="257" t="s">
        <v>1121</v>
      </c>
      <c r="F42" s="258"/>
      <c r="G42" s="258"/>
      <c r="H42" s="257"/>
      <c r="I42" s="257"/>
      <c r="J42" s="296"/>
      <c r="K42" s="296"/>
      <c r="L42" s="271" t="str">
        <f t="shared" si="30"/>
        <v xml:space="preserve">            { line: "Ten misericordia de todos nosotros,, (La,m,15)", sC: ""},</v>
      </c>
      <c r="M42" s="218" t="str">
        <f t="shared" si="1"/>
        <v>(</v>
      </c>
      <c r="N42" s="183" t="str">
        <f t="shared" si="2"/>
        <v>La</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3:40" ht="25.5" thickTop="1" thickBot="1" x14ac:dyDescent="0.4">
      <c r="C43" s="13" t="s">
        <v>3159</v>
      </c>
      <c r="D43" s="257" t="s">
        <v>1111</v>
      </c>
      <c r="E43" s="257" t="s">
        <v>1121</v>
      </c>
      <c r="F43" s="258" t="s">
        <v>1112</v>
      </c>
      <c r="G43" s="258" t="s">
        <v>1121</v>
      </c>
      <c r="H43" s="257"/>
      <c r="I43" s="257"/>
      <c r="J43" s="296"/>
      <c r="K43" s="296"/>
      <c r="L43" s="271" t="str">
        <f t="shared" si="30"/>
        <v xml:space="preserve">            { line: "y así, con María, la Virgen Madre de Dios,, (Mi,m,15)(La,m,250)", sC: ""},</v>
      </c>
      <c r="M43" s="218" t="str">
        <f t="shared" si="1"/>
        <v>(</v>
      </c>
      <c r="N43" s="183" t="str">
        <f t="shared" si="2"/>
        <v>Mi</v>
      </c>
      <c r="O43" s="216" t="str">
        <f t="shared" si="3"/>
        <v>,</v>
      </c>
      <c r="P43" s="225" t="str">
        <f t="shared" si="4"/>
        <v>m</v>
      </c>
      <c r="Q43" s="217" t="str">
        <f t="shared" si="5"/>
        <v>,</v>
      </c>
      <c r="R43" s="168">
        <f t="shared" si="6"/>
        <v>15</v>
      </c>
      <c r="S43" s="218" t="str">
        <f t="shared" si="7"/>
        <v>)</v>
      </c>
      <c r="T43" s="219" t="str">
        <f t="shared" si="8"/>
        <v>(</v>
      </c>
      <c r="U43" s="181" t="str">
        <f t="shared" si="9"/>
        <v>La</v>
      </c>
      <c r="V43" s="185" t="str">
        <f t="shared" si="10"/>
        <v>,</v>
      </c>
      <c r="W43" s="177" t="str">
        <f t="shared" si="11"/>
        <v>m</v>
      </c>
      <c r="X43" s="185" t="str">
        <f t="shared" si="12"/>
        <v>,</v>
      </c>
      <c r="Y43" s="185">
        <f t="shared" si="13"/>
        <v>250</v>
      </c>
      <c r="Z43" s="218" t="str">
        <f t="shared" si="14"/>
        <v>)</v>
      </c>
      <c r="AA43" s="175" t="str">
        <f t="shared" si="15"/>
        <v/>
      </c>
      <c r="AB43" s="183" t="str">
        <f t="shared" si="16"/>
        <v/>
      </c>
      <c r="AC43" s="184" t="str">
        <f t="shared" si="17"/>
        <v/>
      </c>
      <c r="AD43" s="225" t="str">
        <f t="shared" si="18"/>
        <v/>
      </c>
      <c r="AE43" s="176" t="str">
        <f t="shared" si="19"/>
        <v/>
      </c>
      <c r="AF43" s="168" t="str">
        <f t="shared" si="20"/>
        <v/>
      </c>
      <c r="AG43" s="168" t="str">
        <f t="shared" si="21"/>
        <v/>
      </c>
      <c r="AH43" s="179" t="str">
        <f t="shared" si="22"/>
        <v/>
      </c>
      <c r="AI43" s="256" t="str">
        <f t="shared" si="23"/>
        <v/>
      </c>
      <c r="AJ43" s="185" t="str">
        <f t="shared" si="24"/>
        <v/>
      </c>
      <c r="AK43" s="185" t="str">
        <f t="shared" si="25"/>
        <v/>
      </c>
      <c r="AL43" s="185" t="str">
        <f t="shared" si="26"/>
        <v/>
      </c>
      <c r="AM43" s="185" t="str">
        <f t="shared" si="27"/>
        <v/>
      </c>
      <c r="AN43" s="185" t="str">
        <f t="shared" si="28"/>
        <v/>
      </c>
    </row>
    <row r="44" spans="3:40" ht="25.5" thickTop="1" thickBot="1" x14ac:dyDescent="0.4">
      <c r="C44" s="13" t="s">
        <v>3160</v>
      </c>
      <c r="D44" s="257" t="s">
        <v>1111</v>
      </c>
      <c r="E44" s="257" t="s">
        <v>1121</v>
      </c>
      <c r="F44" s="258"/>
      <c r="G44" s="258"/>
      <c r="H44" s="257"/>
      <c r="I44" s="257"/>
      <c r="J44" s="296"/>
      <c r="K44" s="296"/>
      <c r="L44" s="271" t="str">
        <f t="shared" si="30"/>
        <v xml:space="preserve">            { line: "su esposo San José, los apóstoles, (Mi,m,15)", sC: ""},</v>
      </c>
      <c r="M44" s="218" t="str">
        <f t="shared" si="1"/>
        <v>(</v>
      </c>
      <c r="N44" s="183" t="str">
        <f t="shared" si="2"/>
        <v>Mi</v>
      </c>
      <c r="O44" s="216" t="str">
        <f t="shared" si="3"/>
        <v>,</v>
      </c>
      <c r="P44" s="225" t="str">
        <f t="shared" si="4"/>
        <v>m</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3:40" ht="25.5" thickTop="1" thickBot="1" x14ac:dyDescent="0.4">
      <c r="C45" s="13" t="s">
        <v>3161</v>
      </c>
      <c r="D45" s="257"/>
      <c r="E45" s="257"/>
      <c r="F45" s="258"/>
      <c r="G45" s="258"/>
      <c r="H45" s="257"/>
      <c r="I45" s="257"/>
      <c r="J45" s="296"/>
      <c r="K45" s="296"/>
      <c r="L45" s="271" t="str">
        <f>IF(C45="","",_xlfn.CONCAT("            { line: ","""",C45,", ",M45:AN45,""", sC: ","""",B45,"""},"))</f>
        <v xml:space="preserve">            { line: "y cuantos vivieron en tu amistad, ", sC: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t="s">
        <v>3162</v>
      </c>
      <c r="D46" s="257" t="s">
        <v>1122</v>
      </c>
      <c r="E46" s="257"/>
      <c r="F46" s="258"/>
      <c r="G46" s="258"/>
      <c r="H46" s="257"/>
      <c r="I46" s="257"/>
      <c r="J46" s="296"/>
      <c r="K46" s="296"/>
      <c r="L46" s="271" t="str">
        <f t="shared" ref="L46:L49" si="60">IF(C46="","",_xlfn.CONCAT("            { line: ","""",C46,", ",M46:AN46,""", sC: ","""",B46,"""},"))</f>
        <v xml:space="preserve">            { line: "a través de los tiempos, (Sol,,15)", sC: ""},</v>
      </c>
      <c r="M46" s="218" t="str">
        <f t="shared" si="1"/>
        <v>(</v>
      </c>
      <c r="N46" s="183" t="str">
        <f t="shared" si="2"/>
        <v>Sol</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t="s">
        <v>3163</v>
      </c>
      <c r="D47" s="257" t="s">
        <v>2347</v>
      </c>
      <c r="E47" s="257" t="s">
        <v>1121</v>
      </c>
      <c r="F47" s="258"/>
      <c r="G47" s="258"/>
      <c r="H47" s="257"/>
      <c r="I47" s="257"/>
      <c r="J47" s="296"/>
      <c r="K47" s="296"/>
      <c r="L47" s="271" t="str">
        <f t="shared" si="60"/>
        <v xml:space="preserve">            { line: "merezcamos, por tu Hijo Jesucristo,, (Si,m,15)", sC: ""},</v>
      </c>
      <c r="M47" s="218" t="str">
        <f t="shared" si="1"/>
        <v>(</v>
      </c>
      <c r="N47" s="183" t="str">
        <f t="shared" si="2"/>
        <v>Si</v>
      </c>
      <c r="O47" s="216" t="str">
        <f t="shared" si="3"/>
        <v>,</v>
      </c>
      <c r="P47" s="225" t="str">
        <f t="shared" si="4"/>
        <v>m</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3164</v>
      </c>
      <c r="D48" s="257" t="s">
        <v>1112</v>
      </c>
      <c r="E48" s="257"/>
      <c r="F48" s="258" t="s">
        <v>1111</v>
      </c>
      <c r="G48" s="258" t="s">
        <v>1121</v>
      </c>
      <c r="H48" s="257"/>
      <c r="I48" s="257"/>
      <c r="J48" s="296"/>
      <c r="K48" s="296"/>
      <c r="L48" s="271" t="str">
        <f t="shared" si="60"/>
        <v xml:space="preserve">            { line: "compartir la vida eterna, (La,,15)(Mi,m,250)", sC: ""},</v>
      </c>
      <c r="M48" s="218" t="str">
        <f t="shared" si="1"/>
        <v>(</v>
      </c>
      <c r="N48" s="183" t="str">
        <f t="shared" si="2"/>
        <v>La</v>
      </c>
      <c r="O48" s="216" t="str">
        <f t="shared" si="3"/>
        <v>,</v>
      </c>
      <c r="P48" s="225" t="str">
        <f t="shared" si="4"/>
        <v/>
      </c>
      <c r="Q48" s="217" t="str">
        <f t="shared" si="5"/>
        <v>,</v>
      </c>
      <c r="R48" s="168">
        <f t="shared" si="6"/>
        <v>15</v>
      </c>
      <c r="S48" s="218" t="str">
        <f t="shared" si="7"/>
        <v>)</v>
      </c>
      <c r="T48" s="219" t="str">
        <f t="shared" si="8"/>
        <v>(</v>
      </c>
      <c r="U48" s="181" t="str">
        <f t="shared" si="9"/>
        <v>Mi</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t="s">
        <v>3165</v>
      </c>
      <c r="D49" s="257"/>
      <c r="E49" s="257"/>
      <c r="F49" s="258"/>
      <c r="G49" s="258"/>
      <c r="H49" s="257"/>
      <c r="I49" s="257"/>
      <c r="J49" s="296"/>
      <c r="K49" s="296"/>
      <c r="L49" s="271" t="str">
        <f t="shared" si="60"/>
        <v xml:space="preserve">            { line: "y cantar tus alabanzas., ", sC: ""},</v>
      </c>
      <c r="M49" s="218" t="str">
        <f t="shared" si="1"/>
        <v/>
      </c>
      <c r="N49" s="183" t="str">
        <f t="shared" si="2"/>
        <v/>
      </c>
      <c r="O49" s="216" t="str">
        <f t="shared" si="3"/>
        <v/>
      </c>
      <c r="P49" s="225" t="str">
        <f t="shared" si="4"/>
        <v/>
      </c>
      <c r="Q49" s="217" t="str">
        <f t="shared" si="5"/>
        <v/>
      </c>
      <c r="R49" s="168" t="str">
        <f t="shared" si="6"/>
        <v/>
      </c>
      <c r="S49" s="218" t="str">
        <f t="shared" si="7"/>
        <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ref="M51:M70" si="61">IF(N51="","","(")</f>
        <v/>
      </c>
      <c r="N51" s="183" t="str">
        <f t="shared" si="2"/>
        <v/>
      </c>
      <c r="O51" s="216" t="str">
        <f t="shared" ref="O51:O70" si="62">IF(N51="","",",")</f>
        <v/>
      </c>
      <c r="P51" s="225" t="str">
        <f t="shared" si="4"/>
        <v/>
      </c>
      <c r="Q51" s="217" t="str">
        <f t="shared" ref="Q51:Q70" si="63">IF(N51="","",",")</f>
        <v/>
      </c>
      <c r="R51" s="168" t="str">
        <f t="shared" ref="R51:R70" si="64">IF(N51="","",15)</f>
        <v/>
      </c>
      <c r="S51" s="218" t="str">
        <f t="shared" ref="S51:S70" si="65">IF(N51="","",")")</f>
        <v/>
      </c>
      <c r="T51" s="219" t="str">
        <f t="shared" ref="T51:T70" si="66">IF(U51="","","(")</f>
        <v/>
      </c>
      <c r="U51" s="181" t="str">
        <f t="shared" si="9"/>
        <v/>
      </c>
      <c r="V51" s="185" t="str">
        <f t="shared" ref="V51:V70" si="67">IF(U51="","",",")</f>
        <v/>
      </c>
      <c r="W51" s="177" t="str">
        <f t="shared" si="11"/>
        <v/>
      </c>
      <c r="X51" s="185" t="str">
        <f t="shared" ref="X51:X70" si="68">IF(U51="","",",")</f>
        <v/>
      </c>
      <c r="Y51" s="185" t="str">
        <f t="shared" ref="Y51:Y70" si="69">IF(U51="","",250)</f>
        <v/>
      </c>
      <c r="Z51" s="218" t="str">
        <f t="shared" ref="Z51:Z70" si="70">IF(U51="","",")")</f>
        <v/>
      </c>
      <c r="AA51" s="175" t="str">
        <f t="shared" ref="AA51:AA70" si="71">IF(AB51="","","(")</f>
        <v/>
      </c>
      <c r="AB51" s="183" t="str">
        <f t="shared" si="16"/>
        <v/>
      </c>
      <c r="AC51" s="184" t="str">
        <f t="shared" ref="AC51:AC70" si="72">IF(AB51="","",",")</f>
        <v/>
      </c>
      <c r="AD51" s="225" t="str">
        <f t="shared" ref="AD51:AD70" si="73">IF(I51="","",I51)</f>
        <v/>
      </c>
      <c r="AE51" s="176" t="str">
        <f t="shared" ref="AE51:AE70" si="74">IF(AB51="","",",")</f>
        <v/>
      </c>
      <c r="AF51" s="168" t="str">
        <f t="shared" ref="AF51:AF70" si="75">IF(AB51="","",350)</f>
        <v/>
      </c>
      <c r="AG51" s="168" t="str">
        <f t="shared" ref="AG51:AG70" si="76">IF(AB51="","",")")</f>
        <v/>
      </c>
      <c r="AH51" s="179" t="str">
        <f t="shared" ref="AH51:AH70" si="77">IF(AI51="","","(")</f>
        <v/>
      </c>
      <c r="AI51" s="256" t="str">
        <f t="shared" si="23"/>
        <v/>
      </c>
      <c r="AJ51" s="185" t="str">
        <f t="shared" ref="AJ51:AJ70" si="78">IF(AI51="","",",")</f>
        <v/>
      </c>
      <c r="AK51" s="185" t="str">
        <f t="shared" ref="AK51:AK70" si="79">IF(K51="","",K51)</f>
        <v/>
      </c>
      <c r="AL51" s="185" t="str">
        <f t="shared" ref="AL51:AL70" si="80">IF(AI51="","",",")</f>
        <v/>
      </c>
      <c r="AM51" s="185" t="str">
        <f t="shared" ref="AM51:AM70" si="81">IF(AI51="","",450)</f>
        <v/>
      </c>
      <c r="AN51" s="185" t="str">
        <f t="shared" ref="AN51:AN70" si="82">IF(AI51="","",")")</f>
        <v/>
      </c>
    </row>
    <row r="52" spans="1:40" ht="25.5" thickTop="1" thickBot="1" x14ac:dyDescent="0.3">
      <c r="C52" s="339" t="s">
        <v>3166</v>
      </c>
      <c r="D52" s="257" t="s">
        <v>1122</v>
      </c>
      <c r="E52" s="257"/>
      <c r="F52" s="258"/>
      <c r="G52" s="258"/>
      <c r="H52" s="257"/>
      <c r="I52" s="257"/>
      <c r="J52" s="296"/>
      <c r="K52" s="296"/>
      <c r="L52" s="271" t="str">
        <f t="shared" ref="L52:L70" si="83">IF(C52="","",_xlfn.CONCAT("            { line: ","""",C52,", ",M52:AN52,""", sC: ","""",B52,"""},"))</f>
        <v xml:space="preserve">            { line: "DOXOLOGÍA Y CONCLUSIÓN DE LA PLEGARIA EUCARÍSTICA, (Sol,,15)", sC: ""},</v>
      </c>
      <c r="M52" s="218" t="str">
        <f t="shared" si="61"/>
        <v>(</v>
      </c>
      <c r="N52" s="183" t="str">
        <f t="shared" si="2"/>
        <v>Sol</v>
      </c>
      <c r="O52" s="216" t="str">
        <f t="shared" si="62"/>
        <v>,</v>
      </c>
      <c r="P52" s="225" t="str">
        <f t="shared" si="4"/>
        <v/>
      </c>
      <c r="Q52" s="217" t="str">
        <f t="shared" si="63"/>
        <v>,</v>
      </c>
      <c r="R52" s="168">
        <f t="shared" si="64"/>
        <v>15</v>
      </c>
      <c r="S52" s="218" t="str">
        <f t="shared" si="65"/>
        <v>)</v>
      </c>
      <c r="T52" s="219" t="str">
        <f t="shared" si="66"/>
        <v/>
      </c>
      <c r="U52" s="181" t="str">
        <f t="shared" si="9"/>
        <v/>
      </c>
      <c r="V52" s="185" t="str">
        <f t="shared" si="67"/>
        <v/>
      </c>
      <c r="W52" s="177" t="str">
        <f t="shared" si="11"/>
        <v/>
      </c>
      <c r="X52" s="185" t="str">
        <f t="shared" si="68"/>
        <v/>
      </c>
      <c r="Y52" s="185" t="str">
        <f t="shared" si="69"/>
        <v/>
      </c>
      <c r="Z52" s="218" t="str">
        <f t="shared" si="70"/>
        <v/>
      </c>
      <c r="AA52" s="175" t="str">
        <f t="shared" si="71"/>
        <v/>
      </c>
      <c r="AB52" s="183" t="str">
        <f t="shared" si="16"/>
        <v/>
      </c>
      <c r="AC52" s="184" t="str">
        <f t="shared" si="72"/>
        <v/>
      </c>
      <c r="AD52" s="225" t="str">
        <f t="shared" si="73"/>
        <v/>
      </c>
      <c r="AE52" s="176" t="str">
        <f t="shared" si="74"/>
        <v/>
      </c>
      <c r="AF52" s="168" t="str">
        <f t="shared" si="75"/>
        <v/>
      </c>
      <c r="AG52" s="168" t="str">
        <f t="shared" si="76"/>
        <v/>
      </c>
      <c r="AH52" s="179" t="str">
        <f t="shared" si="77"/>
        <v/>
      </c>
      <c r="AI52" s="256" t="str">
        <f t="shared" si="23"/>
        <v/>
      </c>
      <c r="AJ52" s="185" t="str">
        <f t="shared" si="78"/>
        <v/>
      </c>
      <c r="AK52" s="185" t="str">
        <f t="shared" si="79"/>
        <v/>
      </c>
      <c r="AL52" s="185" t="str">
        <f t="shared" si="80"/>
        <v/>
      </c>
      <c r="AM52" s="185" t="str">
        <f t="shared" si="81"/>
        <v/>
      </c>
      <c r="AN52" s="185" t="str">
        <f t="shared" si="82"/>
        <v/>
      </c>
    </row>
    <row r="53" spans="1:40" ht="25.5" thickTop="1" thickBot="1" x14ac:dyDescent="0.4">
      <c r="B53" t="s">
        <v>3083</v>
      </c>
      <c r="C53" s="13" t="s">
        <v>3167</v>
      </c>
      <c r="D53" s="257"/>
      <c r="E53" s="257"/>
      <c r="F53" s="258"/>
      <c r="G53" s="258"/>
      <c r="H53" s="257"/>
      <c r="I53" s="257"/>
      <c r="J53" s="296"/>
      <c r="K53" s="296"/>
      <c r="L53" s="271" t="str">
        <f t="shared" si="83"/>
        <v xml:space="preserve">            { line: "Por Cristo, con Cristo y en Cristo,, ", sC: "pa"},</v>
      </c>
      <c r="M53" s="218" t="str">
        <f t="shared" si="61"/>
        <v/>
      </c>
      <c r="N53" s="183" t="str">
        <f t="shared" si="2"/>
        <v/>
      </c>
      <c r="O53" s="216" t="str">
        <f t="shared" si="62"/>
        <v/>
      </c>
      <c r="P53" s="225" t="str">
        <f t="shared" si="4"/>
        <v/>
      </c>
      <c r="Q53" s="217" t="str">
        <f t="shared" si="63"/>
        <v/>
      </c>
      <c r="R53" s="168" t="str">
        <f t="shared" si="64"/>
        <v/>
      </c>
      <c r="S53" s="218" t="str">
        <f t="shared" si="65"/>
        <v/>
      </c>
      <c r="T53" s="219" t="str">
        <f t="shared" si="66"/>
        <v/>
      </c>
      <c r="U53" s="181" t="str">
        <f t="shared" si="9"/>
        <v/>
      </c>
      <c r="V53" s="185" t="str">
        <f t="shared" si="67"/>
        <v/>
      </c>
      <c r="W53" s="177" t="str">
        <f t="shared" si="11"/>
        <v/>
      </c>
      <c r="X53" s="185" t="str">
        <f t="shared" si="68"/>
        <v/>
      </c>
      <c r="Y53" s="185" t="str">
        <f t="shared" si="69"/>
        <v/>
      </c>
      <c r="Z53" s="218" t="str">
        <f t="shared" si="70"/>
        <v/>
      </c>
      <c r="AA53" s="175" t="str">
        <f t="shared" si="71"/>
        <v/>
      </c>
      <c r="AB53" s="183" t="str">
        <f t="shared" si="16"/>
        <v/>
      </c>
      <c r="AC53" s="184" t="str">
        <f t="shared" si="72"/>
        <v/>
      </c>
      <c r="AD53" s="225" t="str">
        <f t="shared" si="73"/>
        <v/>
      </c>
      <c r="AE53" s="176" t="str">
        <f t="shared" si="74"/>
        <v/>
      </c>
      <c r="AF53" s="168" t="str">
        <f t="shared" si="75"/>
        <v/>
      </c>
      <c r="AG53" s="168" t="str">
        <f t="shared" si="76"/>
        <v/>
      </c>
      <c r="AH53" s="179" t="str">
        <f t="shared" si="77"/>
        <v/>
      </c>
      <c r="AI53" s="256" t="str">
        <f t="shared" si="23"/>
        <v/>
      </c>
      <c r="AJ53" s="185" t="str">
        <f t="shared" si="78"/>
        <v/>
      </c>
      <c r="AK53" s="185" t="str">
        <f t="shared" si="79"/>
        <v/>
      </c>
      <c r="AL53" s="185" t="str">
        <f t="shared" si="80"/>
        <v/>
      </c>
      <c r="AM53" s="185" t="str">
        <f t="shared" si="81"/>
        <v/>
      </c>
      <c r="AN53" s="185" t="str">
        <f t="shared" si="82"/>
        <v/>
      </c>
    </row>
    <row r="54" spans="1:40" ht="25.5" thickTop="1" thickBot="1" x14ac:dyDescent="0.4">
      <c r="B54" t="s">
        <v>2584</v>
      </c>
      <c r="C54" s="13" t="s">
        <v>3168</v>
      </c>
      <c r="D54" s="257" t="s">
        <v>2347</v>
      </c>
      <c r="E54" s="257" t="s">
        <v>1121</v>
      </c>
      <c r="F54" s="258"/>
      <c r="G54" s="258"/>
      <c r="H54" s="257"/>
      <c r="I54" s="257"/>
      <c r="J54" s="296"/>
      <c r="K54" s="296"/>
      <c r="L54" s="271" t="str">
        <f t="shared" si="83"/>
        <v xml:space="preserve">            { line: "a ti, Dios Padre omnipotente,, (Si,m,15)", sC: "ta as"},</v>
      </c>
      <c r="M54" s="218" t="str">
        <f t="shared" si="61"/>
        <v>(</v>
      </c>
      <c r="N54" s="183" t="str">
        <f t="shared" si="2"/>
        <v>Si</v>
      </c>
      <c r="O54" s="216" t="str">
        <f t="shared" si="62"/>
        <v>,</v>
      </c>
      <c r="P54" s="225" t="str">
        <f t="shared" si="4"/>
        <v>m</v>
      </c>
      <c r="Q54" s="217" t="str">
        <f t="shared" si="63"/>
        <v>,</v>
      </c>
      <c r="R54" s="168">
        <f t="shared" si="64"/>
        <v>15</v>
      </c>
      <c r="S54" s="218" t="str">
        <f t="shared" si="65"/>
        <v>)</v>
      </c>
      <c r="T54" s="219" t="str">
        <f t="shared" si="66"/>
        <v/>
      </c>
      <c r="U54" s="181" t="str">
        <f t="shared" si="9"/>
        <v/>
      </c>
      <c r="V54" s="185" t="str">
        <f t="shared" si="67"/>
        <v/>
      </c>
      <c r="W54" s="177" t="str">
        <f t="shared" si="11"/>
        <v/>
      </c>
      <c r="X54" s="185" t="str">
        <f t="shared" si="68"/>
        <v/>
      </c>
      <c r="Y54" s="185" t="str">
        <f t="shared" si="69"/>
        <v/>
      </c>
      <c r="Z54" s="218" t="str">
        <f t="shared" si="70"/>
        <v/>
      </c>
      <c r="AA54" s="175" t="str">
        <f t="shared" si="71"/>
        <v/>
      </c>
      <c r="AB54" s="183" t="str">
        <f t="shared" si="16"/>
        <v/>
      </c>
      <c r="AC54" s="184" t="str">
        <f t="shared" si="72"/>
        <v/>
      </c>
      <c r="AD54" s="225" t="str">
        <f t="shared" si="73"/>
        <v/>
      </c>
      <c r="AE54" s="176" t="str">
        <f t="shared" si="74"/>
        <v/>
      </c>
      <c r="AF54" s="168" t="str">
        <f t="shared" si="75"/>
        <v/>
      </c>
      <c r="AG54" s="168" t="str">
        <f t="shared" si="76"/>
        <v/>
      </c>
      <c r="AH54" s="179" t="str">
        <f t="shared" si="77"/>
        <v/>
      </c>
      <c r="AI54" s="256" t="str">
        <f t="shared" si="23"/>
        <v/>
      </c>
      <c r="AJ54" s="185" t="str">
        <f t="shared" si="78"/>
        <v/>
      </c>
      <c r="AK54" s="185" t="str">
        <f t="shared" si="79"/>
        <v/>
      </c>
      <c r="AL54" s="185" t="str">
        <f t="shared" si="80"/>
        <v/>
      </c>
      <c r="AM54" s="185" t="str">
        <f t="shared" si="81"/>
        <v/>
      </c>
      <c r="AN54" s="185" t="str">
        <f t="shared" si="82"/>
        <v/>
      </c>
    </row>
    <row r="55" spans="1:40" ht="25.5" thickTop="1" thickBot="1" x14ac:dyDescent="0.4">
      <c r="B55" t="s">
        <v>2282</v>
      </c>
      <c r="C55" s="13" t="s">
        <v>3169</v>
      </c>
      <c r="D55" s="257" t="s">
        <v>1112</v>
      </c>
      <c r="E55" s="257" t="s">
        <v>1121</v>
      </c>
      <c r="F55" s="258"/>
      <c r="G55" s="258"/>
      <c r="H55" s="257"/>
      <c r="I55" s="257"/>
      <c r="J55" s="296"/>
      <c r="K55" s="296"/>
      <c r="L55" s="271" t="str">
        <f t="shared" si="83"/>
        <v xml:space="preserve">            { line: "en la unidad del Espíritu Santo,, (La,m,15)", sC: "as"},</v>
      </c>
      <c r="M55" s="218" t="str">
        <f t="shared" si="61"/>
        <v>(</v>
      </c>
      <c r="N55" s="183" t="str">
        <f t="shared" si="2"/>
        <v>La</v>
      </c>
      <c r="O55" s="216" t="str">
        <f t="shared" si="62"/>
        <v>,</v>
      </c>
      <c r="P55" s="225" t="str">
        <f t="shared" si="4"/>
        <v>m</v>
      </c>
      <c r="Q55" s="217" t="str">
        <f t="shared" si="63"/>
        <v>,</v>
      </c>
      <c r="R55" s="168">
        <f t="shared" si="64"/>
        <v>15</v>
      </c>
      <c r="S55" s="218" t="str">
        <f t="shared" si="65"/>
        <v>)</v>
      </c>
      <c r="T55" s="219" t="str">
        <f t="shared" si="66"/>
        <v/>
      </c>
      <c r="U55" s="181" t="str">
        <f t="shared" si="9"/>
        <v/>
      </c>
      <c r="V55" s="185" t="str">
        <f t="shared" si="67"/>
        <v/>
      </c>
      <c r="W55" s="177" t="str">
        <f t="shared" si="11"/>
        <v/>
      </c>
      <c r="X55" s="185" t="str">
        <f t="shared" si="68"/>
        <v/>
      </c>
      <c r="Y55" s="185" t="str">
        <f t="shared" si="69"/>
        <v/>
      </c>
      <c r="Z55" s="218" t="str">
        <f t="shared" si="70"/>
        <v/>
      </c>
      <c r="AA55" s="175" t="str">
        <f t="shared" si="71"/>
        <v/>
      </c>
      <c r="AB55" s="183" t="str">
        <f t="shared" si="16"/>
        <v/>
      </c>
      <c r="AC55" s="184" t="str">
        <f t="shared" si="72"/>
        <v/>
      </c>
      <c r="AD55" s="225" t="str">
        <f t="shared" si="73"/>
        <v/>
      </c>
      <c r="AE55" s="176" t="str">
        <f t="shared" si="74"/>
        <v/>
      </c>
      <c r="AF55" s="168" t="str">
        <f t="shared" si="75"/>
        <v/>
      </c>
      <c r="AG55" s="168" t="str">
        <f t="shared" si="76"/>
        <v/>
      </c>
      <c r="AH55" s="179" t="str">
        <f t="shared" si="77"/>
        <v/>
      </c>
      <c r="AI55" s="256" t="str">
        <f t="shared" si="23"/>
        <v/>
      </c>
      <c r="AJ55" s="185" t="str">
        <f t="shared" si="78"/>
        <v/>
      </c>
      <c r="AK55" s="185" t="str">
        <f t="shared" si="79"/>
        <v/>
      </c>
      <c r="AL55" s="185" t="str">
        <f t="shared" si="80"/>
        <v/>
      </c>
      <c r="AM55" s="185" t="str">
        <f t="shared" si="81"/>
        <v/>
      </c>
      <c r="AN55" s="185" t="str">
        <f t="shared" si="82"/>
        <v/>
      </c>
    </row>
    <row r="56" spans="1:40" ht="25.5" thickTop="1" thickBot="1" x14ac:dyDescent="0.4">
      <c r="B56" t="s">
        <v>2282</v>
      </c>
      <c r="C56" s="13" t="s">
        <v>3170</v>
      </c>
      <c r="D56" s="257" t="s">
        <v>1111</v>
      </c>
      <c r="E56" s="257" t="s">
        <v>1121</v>
      </c>
      <c r="F56" s="258"/>
      <c r="G56" s="258"/>
      <c r="H56" s="257"/>
      <c r="I56" s="257"/>
      <c r="J56" s="296"/>
      <c r="K56" s="296"/>
      <c r="L56" s="271" t="str">
        <f t="shared" si="83"/>
        <v xml:space="preserve">            { line: "todo honor y toda gloria, (Mi,m,15)", sC: "as"},</v>
      </c>
      <c r="M56" s="218" t="str">
        <f t="shared" si="61"/>
        <v>(</v>
      </c>
      <c r="N56" s="183" t="str">
        <f t="shared" si="2"/>
        <v>Mi</v>
      </c>
      <c r="O56" s="216" t="str">
        <f t="shared" si="62"/>
        <v>,</v>
      </c>
      <c r="P56" s="225" t="str">
        <f t="shared" si="4"/>
        <v>m</v>
      </c>
      <c r="Q56" s="217" t="str">
        <f t="shared" si="63"/>
        <v>,</v>
      </c>
      <c r="R56" s="168">
        <f t="shared" si="64"/>
        <v>15</v>
      </c>
      <c r="S56" s="218" t="str">
        <f t="shared" si="65"/>
        <v>)</v>
      </c>
      <c r="T56" s="219" t="str">
        <f t="shared" si="66"/>
        <v/>
      </c>
      <c r="U56" s="181" t="str">
        <f t="shared" si="9"/>
        <v/>
      </c>
      <c r="V56" s="185" t="str">
        <f t="shared" si="67"/>
        <v/>
      </c>
      <c r="W56" s="177" t="str">
        <f t="shared" si="11"/>
        <v/>
      </c>
      <c r="X56" s="185" t="str">
        <f t="shared" si="68"/>
        <v/>
      </c>
      <c r="Y56" s="185" t="str">
        <f t="shared" si="69"/>
        <v/>
      </c>
      <c r="Z56" s="218" t="str">
        <f t="shared" si="70"/>
        <v/>
      </c>
      <c r="AA56" s="175" t="str">
        <f t="shared" si="71"/>
        <v/>
      </c>
      <c r="AB56" s="183" t="str">
        <f t="shared" si="16"/>
        <v/>
      </c>
      <c r="AC56" s="184" t="str">
        <f t="shared" si="72"/>
        <v/>
      </c>
      <c r="AD56" s="225" t="str">
        <f t="shared" si="73"/>
        <v/>
      </c>
      <c r="AE56" s="176" t="str">
        <f t="shared" si="74"/>
        <v/>
      </c>
      <c r="AF56" s="168" t="str">
        <f t="shared" si="75"/>
        <v/>
      </c>
      <c r="AG56" s="168" t="str">
        <f t="shared" si="76"/>
        <v/>
      </c>
      <c r="AH56" s="179" t="str">
        <f t="shared" si="77"/>
        <v/>
      </c>
      <c r="AI56" s="256" t="str">
        <f t="shared" si="23"/>
        <v/>
      </c>
      <c r="AJ56" s="185" t="str">
        <f t="shared" si="78"/>
        <v/>
      </c>
      <c r="AK56" s="185" t="str">
        <f t="shared" si="79"/>
        <v/>
      </c>
      <c r="AL56" s="185" t="str">
        <f t="shared" si="80"/>
        <v/>
      </c>
      <c r="AM56" s="185" t="str">
        <f t="shared" si="81"/>
        <v/>
      </c>
      <c r="AN56" s="185" t="str">
        <f t="shared" si="82"/>
        <v/>
      </c>
    </row>
    <row r="57" spans="1:40" ht="25.5" thickTop="1" thickBot="1" x14ac:dyDescent="0.4">
      <c r="B57" t="s">
        <v>2282</v>
      </c>
      <c r="C57" s="13" t="s">
        <v>3171</v>
      </c>
      <c r="D57" s="257" t="s">
        <v>1122</v>
      </c>
      <c r="E57" s="257"/>
      <c r="F57" s="258"/>
      <c r="G57" s="258"/>
      <c r="H57" s="257"/>
      <c r="I57" s="257"/>
      <c r="J57" s="296"/>
      <c r="K57" s="296"/>
      <c r="L57" s="271" t="str">
        <f t="shared" si="83"/>
        <v xml:space="preserve">            { line: "por los siglos de los siglos., (Sol,,15)", sC: "as"},</v>
      </c>
      <c r="M57" s="218" t="str">
        <f t="shared" si="61"/>
        <v>(</v>
      </c>
      <c r="N57" s="183" t="str">
        <f t="shared" si="2"/>
        <v>Sol</v>
      </c>
      <c r="O57" s="216" t="str">
        <f t="shared" si="62"/>
        <v>,</v>
      </c>
      <c r="P57" s="225" t="str">
        <f t="shared" si="4"/>
        <v/>
      </c>
      <c r="Q57" s="217" t="str">
        <f t="shared" si="63"/>
        <v>,</v>
      </c>
      <c r="R57" s="168">
        <f t="shared" si="64"/>
        <v>15</v>
      </c>
      <c r="S57" s="218" t="str">
        <f t="shared" si="65"/>
        <v>)</v>
      </c>
      <c r="T57" s="219" t="str">
        <f t="shared" si="66"/>
        <v/>
      </c>
      <c r="U57" s="181" t="str">
        <f t="shared" si="9"/>
        <v/>
      </c>
      <c r="V57" s="185" t="str">
        <f t="shared" si="67"/>
        <v/>
      </c>
      <c r="W57" s="177" t="str">
        <f t="shared" si="11"/>
        <v/>
      </c>
      <c r="X57" s="185" t="str">
        <f t="shared" si="68"/>
        <v/>
      </c>
      <c r="Y57" s="185" t="str">
        <f t="shared" si="69"/>
        <v/>
      </c>
      <c r="Z57" s="218" t="str">
        <f t="shared" si="70"/>
        <v/>
      </c>
      <c r="AA57" s="175" t="str">
        <f t="shared" si="71"/>
        <v/>
      </c>
      <c r="AB57" s="183" t="str">
        <f t="shared" si="16"/>
        <v/>
      </c>
      <c r="AC57" s="184" t="str">
        <f t="shared" si="72"/>
        <v/>
      </c>
      <c r="AD57" s="225" t="str">
        <f t="shared" si="73"/>
        <v/>
      </c>
      <c r="AE57" s="176" t="str">
        <f t="shared" si="74"/>
        <v/>
      </c>
      <c r="AF57" s="168" t="str">
        <f t="shared" si="75"/>
        <v/>
      </c>
      <c r="AG57" s="168" t="str">
        <f t="shared" si="76"/>
        <v/>
      </c>
      <c r="AH57" s="179" t="str">
        <f t="shared" si="77"/>
        <v/>
      </c>
      <c r="AI57" s="256" t="str">
        <f t="shared" si="23"/>
        <v/>
      </c>
      <c r="AJ57" s="185" t="str">
        <f t="shared" si="78"/>
        <v/>
      </c>
      <c r="AK57" s="185" t="str">
        <f t="shared" si="79"/>
        <v/>
      </c>
      <c r="AL57" s="185" t="str">
        <f t="shared" si="80"/>
        <v/>
      </c>
      <c r="AM57" s="185" t="str">
        <f t="shared" si="81"/>
        <v/>
      </c>
      <c r="AN57" s="185" t="str">
        <f t="shared" si="82"/>
        <v/>
      </c>
    </row>
    <row r="58" spans="1:40" ht="25.5" thickTop="1" thickBot="1" x14ac:dyDescent="0.4">
      <c r="B58" t="s">
        <v>2540</v>
      </c>
      <c r="C58" s="13" t="s">
        <v>2585</v>
      </c>
      <c r="D58" s="257" t="s">
        <v>1122</v>
      </c>
      <c r="E58" s="257"/>
      <c r="F58" s="258" t="s">
        <v>2347</v>
      </c>
      <c r="G58" s="258" t="s">
        <v>1121</v>
      </c>
      <c r="H58" s="257" t="s">
        <v>1112</v>
      </c>
      <c r="I58" s="257"/>
      <c r="J58" s="296" t="s">
        <v>1111</v>
      </c>
      <c r="K58" s="296" t="s">
        <v>1121</v>
      </c>
      <c r="L58" s="271" t="str">
        <f t="shared" si="83"/>
        <v xml:space="preserve">            { line: "AMÉN, AMÉN, AMÉN., (Sol,,15)(Si,m,250)(La,,350)(Mi,m,450)", sC: "tc"},</v>
      </c>
      <c r="M58" s="218" t="str">
        <f t="shared" si="61"/>
        <v>(</v>
      </c>
      <c r="N58" s="183" t="str">
        <f t="shared" si="2"/>
        <v>Sol</v>
      </c>
      <c r="O58" s="216" t="str">
        <f t="shared" si="62"/>
        <v>,</v>
      </c>
      <c r="P58" s="225" t="str">
        <f t="shared" si="4"/>
        <v/>
      </c>
      <c r="Q58" s="217" t="str">
        <f t="shared" si="63"/>
        <v>,</v>
      </c>
      <c r="R58" s="168">
        <f t="shared" si="64"/>
        <v>15</v>
      </c>
      <c r="S58" s="218" t="str">
        <f t="shared" si="65"/>
        <v>)</v>
      </c>
      <c r="T58" s="219" t="str">
        <f t="shared" si="66"/>
        <v>(</v>
      </c>
      <c r="U58" s="181" t="str">
        <f t="shared" si="9"/>
        <v>Si</v>
      </c>
      <c r="V58" s="185" t="str">
        <f t="shared" si="67"/>
        <v>,</v>
      </c>
      <c r="W58" s="177" t="str">
        <f t="shared" si="11"/>
        <v>m</v>
      </c>
      <c r="X58" s="185" t="str">
        <f t="shared" si="68"/>
        <v>,</v>
      </c>
      <c r="Y58" s="185">
        <f t="shared" si="69"/>
        <v>250</v>
      </c>
      <c r="Z58" s="218" t="str">
        <f t="shared" si="70"/>
        <v>)</v>
      </c>
      <c r="AA58" s="175" t="str">
        <f t="shared" si="71"/>
        <v>(</v>
      </c>
      <c r="AB58" s="183" t="str">
        <f t="shared" si="16"/>
        <v>La</v>
      </c>
      <c r="AC58" s="184" t="str">
        <f t="shared" si="72"/>
        <v>,</v>
      </c>
      <c r="AD58" s="225" t="str">
        <f t="shared" si="73"/>
        <v/>
      </c>
      <c r="AE58" s="176" t="str">
        <f t="shared" si="74"/>
        <v>,</v>
      </c>
      <c r="AF58" s="168">
        <f t="shared" si="75"/>
        <v>350</v>
      </c>
      <c r="AG58" s="168" t="str">
        <f t="shared" si="76"/>
        <v>)</v>
      </c>
      <c r="AH58" s="179" t="str">
        <f t="shared" si="77"/>
        <v>(</v>
      </c>
      <c r="AI58" s="256" t="str">
        <f t="shared" si="23"/>
        <v>Mi</v>
      </c>
      <c r="AJ58" s="185" t="str">
        <f t="shared" si="78"/>
        <v>,</v>
      </c>
      <c r="AK58" s="185" t="str">
        <f t="shared" si="79"/>
        <v>m</v>
      </c>
      <c r="AL58" s="185" t="str">
        <f t="shared" si="80"/>
        <v>,</v>
      </c>
      <c r="AM58" s="185">
        <f t="shared" si="81"/>
        <v>450</v>
      </c>
      <c r="AN58" s="185" t="str">
        <f t="shared" si="82"/>
        <v>)</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3">
      <c r="C60" s="339" t="s">
        <v>3172</v>
      </c>
      <c r="D60" s="257"/>
      <c r="E60" s="257"/>
      <c r="F60" s="258"/>
      <c r="G60" s="258"/>
      <c r="H60" s="257"/>
      <c r="I60" s="257"/>
      <c r="J60" s="296"/>
      <c r="K60" s="296"/>
      <c r="L60" s="271" t="str">
        <f t="shared" si="83"/>
        <v xml:space="preserve">            { line: "Cuando el 'MEMORIAL y LA OFRENDA' se hace recitada,, ", sC: ""},</v>
      </c>
      <c r="M60" s="218" t="str">
        <f t="shared" si="61"/>
        <v/>
      </c>
      <c r="N60" s="183" t="str">
        <f t="shared" si="2"/>
        <v/>
      </c>
      <c r="O60" s="216" t="str">
        <f t="shared" si="62"/>
        <v/>
      </c>
      <c r="P60" s="225" t="str">
        <f t="shared" si="4"/>
        <v/>
      </c>
      <c r="Q60" s="217" t="str">
        <f t="shared" si="63"/>
        <v/>
      </c>
      <c r="R60" s="168" t="str">
        <f t="shared" si="64"/>
        <v/>
      </c>
      <c r="S60" s="218" t="str">
        <f t="shared" si="65"/>
        <v/>
      </c>
      <c r="T60" s="219" t="str">
        <f t="shared" si="66"/>
        <v/>
      </c>
      <c r="U60" s="181" t="str">
        <f t="shared" si="9"/>
        <v/>
      </c>
      <c r="V60" s="185" t="str">
        <f t="shared" si="67"/>
        <v/>
      </c>
      <c r="W60" s="177" t="str">
        <f t="shared" si="11"/>
        <v/>
      </c>
      <c r="X60" s="185" t="str">
        <f t="shared" si="68"/>
        <v/>
      </c>
      <c r="Y60" s="185" t="str">
        <f t="shared" si="69"/>
        <v/>
      </c>
      <c r="Z60" s="218" t="str">
        <f t="shared" si="70"/>
        <v/>
      </c>
      <c r="AA60" s="175" t="str">
        <f t="shared" si="71"/>
        <v/>
      </c>
      <c r="AB60" s="183" t="str">
        <f t="shared" si="16"/>
        <v/>
      </c>
      <c r="AC60" s="184" t="str">
        <f t="shared" si="72"/>
        <v/>
      </c>
      <c r="AD60" s="225" t="str">
        <f t="shared" si="73"/>
        <v/>
      </c>
      <c r="AE60" s="176" t="str">
        <f t="shared" si="74"/>
        <v/>
      </c>
      <c r="AF60" s="168" t="str">
        <f t="shared" si="75"/>
        <v/>
      </c>
      <c r="AG60" s="168" t="str">
        <f t="shared" si="76"/>
        <v/>
      </c>
      <c r="AH60" s="179" t="str">
        <f t="shared" si="77"/>
        <v/>
      </c>
      <c r="AI60" s="256" t="str">
        <f t="shared" si="23"/>
        <v/>
      </c>
      <c r="AJ60" s="185" t="str">
        <f t="shared" si="78"/>
        <v/>
      </c>
      <c r="AK60" s="185" t="str">
        <f t="shared" si="79"/>
        <v/>
      </c>
      <c r="AL60" s="185" t="str">
        <f t="shared" si="80"/>
        <v/>
      </c>
      <c r="AM60" s="185" t="str">
        <f t="shared" si="81"/>
        <v/>
      </c>
      <c r="AN60" s="185" t="str">
        <f t="shared" si="82"/>
        <v/>
      </c>
    </row>
    <row r="61" spans="1:40" ht="25.5" thickTop="1" thickBot="1" x14ac:dyDescent="0.3">
      <c r="B61" t="s">
        <v>3083</v>
      </c>
      <c r="C61" s="339" t="s">
        <v>3173</v>
      </c>
      <c r="D61" s="257"/>
      <c r="E61" s="257"/>
      <c r="F61" s="258"/>
      <c r="G61" s="258"/>
      <c r="H61" s="257"/>
      <c r="I61" s="257"/>
      <c r="J61" s="296"/>
      <c r="K61" s="296"/>
      <c r="L61" s="271" t="str">
        <f t="shared" si="83"/>
        <v xml:space="preserve">            { line: "puede cantarse la Doxología con la siguiente melodía:, ", sC: "pa"},</v>
      </c>
      <c r="M61" s="218" t="str">
        <f t="shared" si="61"/>
        <v/>
      </c>
      <c r="N61" s="183" t="str">
        <f t="shared" si="2"/>
        <v/>
      </c>
      <c r="O61" s="216" t="str">
        <f t="shared" si="62"/>
        <v/>
      </c>
      <c r="P61" s="225" t="str">
        <f t="shared" si="4"/>
        <v/>
      </c>
      <c r="Q61" s="217" t="str">
        <f t="shared" si="63"/>
        <v/>
      </c>
      <c r="R61" s="168" t="str">
        <f t="shared" si="64"/>
        <v/>
      </c>
      <c r="S61" s="218" t="str">
        <f t="shared" si="65"/>
        <v/>
      </c>
      <c r="T61" s="219" t="str">
        <f t="shared" si="66"/>
        <v/>
      </c>
      <c r="U61" s="181" t="str">
        <f t="shared" si="9"/>
        <v/>
      </c>
      <c r="V61" s="185" t="str">
        <f t="shared" si="67"/>
        <v/>
      </c>
      <c r="W61" s="177" t="str">
        <f t="shared" si="11"/>
        <v/>
      </c>
      <c r="X61" s="185" t="str">
        <f t="shared" si="68"/>
        <v/>
      </c>
      <c r="Y61" s="185" t="str">
        <f t="shared" si="69"/>
        <v/>
      </c>
      <c r="Z61" s="218" t="str">
        <f t="shared" si="70"/>
        <v/>
      </c>
      <c r="AA61" s="175" t="str">
        <f t="shared" si="71"/>
        <v/>
      </c>
      <c r="AB61" s="183" t="str">
        <f t="shared" si="16"/>
        <v/>
      </c>
      <c r="AC61" s="184" t="str">
        <f t="shared" si="72"/>
        <v/>
      </c>
      <c r="AD61" s="225" t="str">
        <f t="shared" si="73"/>
        <v/>
      </c>
      <c r="AE61" s="176" t="str">
        <f t="shared" si="74"/>
        <v/>
      </c>
      <c r="AF61" s="168" t="str">
        <f t="shared" si="75"/>
        <v/>
      </c>
      <c r="AG61" s="168" t="str">
        <f t="shared" si="76"/>
        <v/>
      </c>
      <c r="AH61" s="179" t="str">
        <f t="shared" si="77"/>
        <v/>
      </c>
      <c r="AI61" s="256" t="str">
        <f t="shared" si="23"/>
        <v/>
      </c>
      <c r="AJ61" s="185" t="str">
        <f t="shared" si="78"/>
        <v/>
      </c>
      <c r="AK61" s="185" t="str">
        <f t="shared" si="79"/>
        <v/>
      </c>
      <c r="AL61" s="185" t="str">
        <f t="shared" si="80"/>
        <v/>
      </c>
      <c r="AM61" s="185" t="str">
        <f t="shared" si="81"/>
        <v/>
      </c>
      <c r="AN61" s="185" t="str">
        <f t="shared" si="82"/>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3167</v>
      </c>
      <c r="D63" s="257" t="s">
        <v>1122</v>
      </c>
      <c r="E63" s="257"/>
      <c r="F63" s="258" t="s">
        <v>1114</v>
      </c>
      <c r="G63" s="258">
        <v>7</v>
      </c>
      <c r="H63" s="257"/>
      <c r="I63" s="257"/>
      <c r="J63" s="296"/>
      <c r="K63" s="296"/>
      <c r="L63" s="271" t="str">
        <f t="shared" si="83"/>
        <v xml:space="preserve">            { line: "Por Cristo, con Cristo y en Cristo,, (Sol,,15)(Re,7,250)", sC: ""},</v>
      </c>
      <c r="M63" s="218" t="str">
        <f t="shared" si="61"/>
        <v>(</v>
      </c>
      <c r="N63" s="183" t="str">
        <f t="shared" si="2"/>
        <v>Sol</v>
      </c>
      <c r="O63" s="216" t="str">
        <f t="shared" si="62"/>
        <v>,</v>
      </c>
      <c r="P63" s="225" t="str">
        <f t="shared" si="4"/>
        <v/>
      </c>
      <c r="Q63" s="217" t="str">
        <f t="shared" si="63"/>
        <v>,</v>
      </c>
      <c r="R63" s="168">
        <f t="shared" si="64"/>
        <v>15</v>
      </c>
      <c r="S63" s="218" t="str">
        <f t="shared" si="65"/>
        <v>)</v>
      </c>
      <c r="T63" s="219" t="str">
        <f t="shared" si="66"/>
        <v>(</v>
      </c>
      <c r="U63" s="181" t="str">
        <f t="shared" si="9"/>
        <v>Re</v>
      </c>
      <c r="V63" s="185" t="str">
        <f t="shared" si="67"/>
        <v>,</v>
      </c>
      <c r="W63" s="177">
        <f t="shared" si="11"/>
        <v>7</v>
      </c>
      <c r="X63" s="185" t="str">
        <f t="shared" si="68"/>
        <v>,</v>
      </c>
      <c r="Y63" s="185">
        <f t="shared" si="69"/>
        <v>250</v>
      </c>
      <c r="Z63" s="218" t="str">
        <f t="shared" si="70"/>
        <v>)</v>
      </c>
      <c r="AA63" s="175" t="str">
        <f t="shared" si="71"/>
        <v/>
      </c>
      <c r="AB63" s="183" t="str">
        <f t="shared" si="16"/>
        <v/>
      </c>
      <c r="AC63" s="184" t="str">
        <f t="shared" si="72"/>
        <v/>
      </c>
      <c r="AD63" s="225" t="str">
        <f t="shared" si="73"/>
        <v/>
      </c>
      <c r="AE63" s="176" t="str">
        <f t="shared" si="74"/>
        <v/>
      </c>
      <c r="AF63" s="168" t="str">
        <f t="shared" si="75"/>
        <v/>
      </c>
      <c r="AG63" s="168" t="str">
        <f t="shared" si="76"/>
        <v/>
      </c>
      <c r="AH63" s="179" t="str">
        <f t="shared" si="77"/>
        <v/>
      </c>
      <c r="AI63" s="256" t="str">
        <f t="shared" si="23"/>
        <v/>
      </c>
      <c r="AJ63" s="185" t="str">
        <f t="shared" si="78"/>
        <v/>
      </c>
      <c r="AK63" s="185" t="str">
        <f t="shared" si="79"/>
        <v/>
      </c>
      <c r="AL63" s="185" t="str">
        <f t="shared" si="80"/>
        <v/>
      </c>
      <c r="AM63" s="185" t="str">
        <f t="shared" si="81"/>
        <v/>
      </c>
      <c r="AN63" s="185" t="str">
        <f t="shared" si="82"/>
        <v/>
      </c>
    </row>
    <row r="64" spans="1:40" ht="25.5" thickTop="1" thickBot="1" x14ac:dyDescent="0.4">
      <c r="C64" s="13" t="s">
        <v>3168</v>
      </c>
      <c r="D64" s="257" t="s">
        <v>1122</v>
      </c>
      <c r="E64" s="257"/>
      <c r="F64" s="258"/>
      <c r="G64" s="258"/>
      <c r="H64" s="257"/>
      <c r="I64" s="257"/>
      <c r="J64" s="296"/>
      <c r="K64" s="296"/>
      <c r="L64" s="271" t="str">
        <f t="shared" si="83"/>
        <v xml:space="preserve">            { line: "a ti, Dios Padre omnipotente,, (Sol,,15)", sC: ""},</v>
      </c>
      <c r="M64" s="218" t="str">
        <f t="shared" si="61"/>
        <v>(</v>
      </c>
      <c r="N64" s="183" t="str">
        <f t="shared" si="2"/>
        <v>Sol</v>
      </c>
      <c r="O64" s="216" t="str">
        <f t="shared" si="62"/>
        <v>,</v>
      </c>
      <c r="P64" s="225" t="str">
        <f t="shared" si="4"/>
        <v/>
      </c>
      <c r="Q64" s="217" t="str">
        <f t="shared" si="63"/>
        <v>,</v>
      </c>
      <c r="R64" s="168">
        <f t="shared" si="64"/>
        <v>15</v>
      </c>
      <c r="S64" s="218" t="str">
        <f t="shared" si="65"/>
        <v>)</v>
      </c>
      <c r="T64" s="219" t="str">
        <f t="shared" si="66"/>
        <v/>
      </c>
      <c r="U64" s="181" t="str">
        <f t="shared" si="9"/>
        <v/>
      </c>
      <c r="V64" s="185" t="str">
        <f t="shared" si="67"/>
        <v/>
      </c>
      <c r="W64" s="177" t="str">
        <f t="shared" si="11"/>
        <v/>
      </c>
      <c r="X64" s="185" t="str">
        <f t="shared" si="68"/>
        <v/>
      </c>
      <c r="Y64" s="185" t="str">
        <f t="shared" si="69"/>
        <v/>
      </c>
      <c r="Z64" s="218" t="str">
        <f t="shared" si="70"/>
        <v/>
      </c>
      <c r="AA64" s="175" t="str">
        <f t="shared" si="71"/>
        <v/>
      </c>
      <c r="AB64" s="183" t="str">
        <f t="shared" si="16"/>
        <v/>
      </c>
      <c r="AC64" s="184" t="str">
        <f t="shared" si="72"/>
        <v/>
      </c>
      <c r="AD64" s="225" t="str">
        <f t="shared" si="73"/>
        <v/>
      </c>
      <c r="AE64" s="176" t="str">
        <f t="shared" si="74"/>
        <v/>
      </c>
      <c r="AF64" s="168" t="str">
        <f t="shared" si="75"/>
        <v/>
      </c>
      <c r="AG64" s="168" t="str">
        <f t="shared" si="76"/>
        <v/>
      </c>
      <c r="AH64" s="179" t="str">
        <f t="shared" si="77"/>
        <v/>
      </c>
      <c r="AI64" s="256" t="str">
        <f t="shared" si="23"/>
        <v/>
      </c>
      <c r="AJ64" s="185" t="str">
        <f t="shared" si="78"/>
        <v/>
      </c>
      <c r="AK64" s="185" t="str">
        <f t="shared" si="79"/>
        <v/>
      </c>
      <c r="AL64" s="185" t="str">
        <f t="shared" si="80"/>
        <v/>
      </c>
      <c r="AM64" s="185" t="str">
        <f t="shared" si="81"/>
        <v/>
      </c>
      <c r="AN64" s="185" t="str">
        <f t="shared" si="82"/>
        <v/>
      </c>
    </row>
    <row r="65" spans="2:40" ht="25.5" thickTop="1" thickBot="1" x14ac:dyDescent="0.4">
      <c r="C65" s="13" t="s">
        <v>3169</v>
      </c>
      <c r="D65" s="257" t="s">
        <v>1111</v>
      </c>
      <c r="E65" s="257" t="s">
        <v>1121</v>
      </c>
      <c r="F65" s="258" t="s">
        <v>2347</v>
      </c>
      <c r="G65" s="258">
        <v>7</v>
      </c>
      <c r="H65" s="257"/>
      <c r="I65" s="257"/>
      <c r="J65" s="296"/>
      <c r="K65" s="296"/>
      <c r="L65" s="271" t="str">
        <f t="shared" si="83"/>
        <v xml:space="preserve">            { line: "en la unidad del Espíritu Santo,, (Mi,m,15)(Si,7,250)", sC: ""},</v>
      </c>
      <c r="M65" s="218" t="str">
        <f t="shared" si="61"/>
        <v>(</v>
      </c>
      <c r="N65" s="183" t="str">
        <f t="shared" si="2"/>
        <v>Mi</v>
      </c>
      <c r="O65" s="216" t="str">
        <f t="shared" si="62"/>
        <v>,</v>
      </c>
      <c r="P65" s="225" t="str">
        <f t="shared" si="4"/>
        <v>m</v>
      </c>
      <c r="Q65" s="217" t="str">
        <f t="shared" si="63"/>
        <v>,</v>
      </c>
      <c r="R65" s="168">
        <f t="shared" si="64"/>
        <v>15</v>
      </c>
      <c r="S65" s="218" t="str">
        <f t="shared" si="65"/>
        <v>)</v>
      </c>
      <c r="T65" s="219" t="str">
        <f t="shared" si="66"/>
        <v>(</v>
      </c>
      <c r="U65" s="181" t="str">
        <f t="shared" si="9"/>
        <v>Si</v>
      </c>
      <c r="V65" s="185" t="str">
        <f t="shared" si="67"/>
        <v>,</v>
      </c>
      <c r="W65" s="177">
        <f t="shared" si="11"/>
        <v>7</v>
      </c>
      <c r="X65" s="185" t="str">
        <f t="shared" si="68"/>
        <v>,</v>
      </c>
      <c r="Y65" s="185">
        <f t="shared" si="69"/>
        <v>250</v>
      </c>
      <c r="Z65" s="218" t="str">
        <f t="shared" si="70"/>
        <v>)</v>
      </c>
      <c r="AA65" s="175" t="str">
        <f t="shared" si="71"/>
        <v/>
      </c>
      <c r="AB65" s="183" t="str">
        <f t="shared" si="16"/>
        <v/>
      </c>
      <c r="AC65" s="184" t="str">
        <f t="shared" si="72"/>
        <v/>
      </c>
      <c r="AD65" s="225" t="str">
        <f t="shared" si="73"/>
        <v/>
      </c>
      <c r="AE65" s="176" t="str">
        <f t="shared" si="74"/>
        <v/>
      </c>
      <c r="AF65" s="168" t="str">
        <f t="shared" si="75"/>
        <v/>
      </c>
      <c r="AG65" s="168" t="str">
        <f t="shared" si="76"/>
        <v/>
      </c>
      <c r="AH65" s="179" t="str">
        <f t="shared" si="77"/>
        <v/>
      </c>
      <c r="AI65" s="256" t="str">
        <f t="shared" si="23"/>
        <v/>
      </c>
      <c r="AJ65" s="185" t="str">
        <f t="shared" si="78"/>
        <v/>
      </c>
      <c r="AK65" s="185" t="str">
        <f t="shared" si="79"/>
        <v/>
      </c>
      <c r="AL65" s="185" t="str">
        <f t="shared" si="80"/>
        <v/>
      </c>
      <c r="AM65" s="185" t="str">
        <f t="shared" si="81"/>
        <v/>
      </c>
      <c r="AN65" s="185" t="str">
        <f t="shared" si="82"/>
        <v/>
      </c>
    </row>
    <row r="66" spans="2:40" ht="25.5" thickTop="1" thickBot="1" x14ac:dyDescent="0.4">
      <c r="C66" s="13" t="s">
        <v>3170</v>
      </c>
      <c r="D66" s="257" t="s">
        <v>1111</v>
      </c>
      <c r="E66" s="257" t="s">
        <v>1121</v>
      </c>
      <c r="F66" s="258"/>
      <c r="G66" s="258"/>
      <c r="H66" s="257"/>
      <c r="I66" s="257"/>
      <c r="J66" s="296"/>
      <c r="K66" s="296"/>
      <c r="L66" s="271" t="str">
        <f t="shared" si="83"/>
        <v xml:space="preserve">            { line: "todo honor y toda gloria, (Mi,m,15)", sC: ""},</v>
      </c>
      <c r="M66" s="218" t="str">
        <f t="shared" si="61"/>
        <v>(</v>
      </c>
      <c r="N66" s="183" t="str">
        <f t="shared" si="2"/>
        <v>Mi</v>
      </c>
      <c r="O66" s="216" t="str">
        <f t="shared" si="62"/>
        <v>,</v>
      </c>
      <c r="P66" s="225" t="str">
        <f t="shared" si="4"/>
        <v>m</v>
      </c>
      <c r="Q66" s="217" t="str">
        <f t="shared" si="63"/>
        <v>,</v>
      </c>
      <c r="R66" s="168">
        <f t="shared" si="64"/>
        <v>15</v>
      </c>
      <c r="S66" s="218" t="str">
        <f t="shared" si="65"/>
        <v>)</v>
      </c>
      <c r="T66" s="219" t="str">
        <f t="shared" si="66"/>
        <v/>
      </c>
      <c r="U66" s="181" t="str">
        <f t="shared" si="9"/>
        <v/>
      </c>
      <c r="V66" s="185" t="str">
        <f t="shared" si="67"/>
        <v/>
      </c>
      <c r="W66" s="177" t="str">
        <f t="shared" si="11"/>
        <v/>
      </c>
      <c r="X66" s="185" t="str">
        <f t="shared" si="68"/>
        <v/>
      </c>
      <c r="Y66" s="185" t="str">
        <f t="shared" si="69"/>
        <v/>
      </c>
      <c r="Z66" s="218" t="str">
        <f t="shared" si="70"/>
        <v/>
      </c>
      <c r="AA66" s="175" t="str">
        <f t="shared" si="71"/>
        <v/>
      </c>
      <c r="AB66" s="183" t="str">
        <f t="shared" si="16"/>
        <v/>
      </c>
      <c r="AC66" s="184" t="str">
        <f t="shared" si="72"/>
        <v/>
      </c>
      <c r="AD66" s="225" t="str">
        <f t="shared" si="73"/>
        <v/>
      </c>
      <c r="AE66" s="176" t="str">
        <f t="shared" si="74"/>
        <v/>
      </c>
      <c r="AF66" s="168" t="str">
        <f t="shared" si="75"/>
        <v/>
      </c>
      <c r="AG66" s="168" t="str">
        <f t="shared" si="76"/>
        <v/>
      </c>
      <c r="AH66" s="179" t="str">
        <f t="shared" si="77"/>
        <v/>
      </c>
      <c r="AI66" s="256" t="str">
        <f t="shared" si="23"/>
        <v/>
      </c>
      <c r="AJ66" s="185" t="str">
        <f t="shared" si="78"/>
        <v/>
      </c>
      <c r="AK66" s="185" t="str">
        <f t="shared" si="79"/>
        <v/>
      </c>
      <c r="AL66" s="185" t="str">
        <f t="shared" si="80"/>
        <v/>
      </c>
      <c r="AM66" s="185" t="str">
        <f t="shared" si="81"/>
        <v/>
      </c>
      <c r="AN66" s="185" t="str">
        <f t="shared" si="82"/>
        <v/>
      </c>
    </row>
    <row r="67" spans="2:40" ht="25.5" thickTop="1" thickBot="1" x14ac:dyDescent="0.4">
      <c r="C67" s="13" t="s">
        <v>3171</v>
      </c>
      <c r="D67" s="257" t="s">
        <v>1131</v>
      </c>
      <c r="E67" s="257"/>
      <c r="F67" s="258" t="s">
        <v>2347</v>
      </c>
      <c r="G67" s="258">
        <v>7</v>
      </c>
      <c r="H67" s="257"/>
      <c r="I67" s="257"/>
      <c r="J67" s="296"/>
      <c r="K67" s="296"/>
      <c r="L67" s="271" t="str">
        <f t="shared" si="83"/>
        <v xml:space="preserve">            { line: "por los siglos de los siglos., (Do,,15)(Si,7,250)", sC: ""},</v>
      </c>
      <c r="M67" s="218" t="str">
        <f t="shared" si="61"/>
        <v>(</v>
      </c>
      <c r="N67" s="183" t="str">
        <f t="shared" si="2"/>
        <v>Do</v>
      </c>
      <c r="O67" s="216" t="str">
        <f t="shared" si="62"/>
        <v>,</v>
      </c>
      <c r="P67" s="225" t="str">
        <f t="shared" si="4"/>
        <v/>
      </c>
      <c r="Q67" s="217" t="str">
        <f t="shared" si="63"/>
        <v>,</v>
      </c>
      <c r="R67" s="168">
        <f t="shared" si="64"/>
        <v>15</v>
      </c>
      <c r="S67" s="218" t="str">
        <f t="shared" si="65"/>
        <v>)</v>
      </c>
      <c r="T67" s="219" t="str">
        <f t="shared" si="66"/>
        <v>(</v>
      </c>
      <c r="U67" s="181" t="str">
        <f t="shared" si="9"/>
        <v>Si</v>
      </c>
      <c r="V67" s="185" t="str">
        <f t="shared" si="67"/>
        <v>,</v>
      </c>
      <c r="W67" s="177">
        <f t="shared" si="11"/>
        <v>7</v>
      </c>
      <c r="X67" s="185" t="str">
        <f t="shared" si="68"/>
        <v>,</v>
      </c>
      <c r="Y67" s="185">
        <f t="shared" si="69"/>
        <v>250</v>
      </c>
      <c r="Z67" s="218" t="str">
        <f t="shared" si="70"/>
        <v>)</v>
      </c>
      <c r="AA67" s="175" t="str">
        <f t="shared" si="71"/>
        <v/>
      </c>
      <c r="AB67" s="183" t="str">
        <f t="shared" si="16"/>
        <v/>
      </c>
      <c r="AC67" s="184" t="str">
        <f t="shared" si="72"/>
        <v/>
      </c>
      <c r="AD67" s="225" t="str">
        <f t="shared" si="73"/>
        <v/>
      </c>
      <c r="AE67" s="176" t="str">
        <f t="shared" si="74"/>
        <v/>
      </c>
      <c r="AF67" s="168" t="str">
        <f t="shared" si="75"/>
        <v/>
      </c>
      <c r="AG67" s="168" t="str">
        <f t="shared" si="76"/>
        <v/>
      </c>
      <c r="AH67" s="179" t="str">
        <f t="shared" si="77"/>
        <v/>
      </c>
      <c r="AI67" s="256" t="str">
        <f t="shared" si="23"/>
        <v/>
      </c>
      <c r="AJ67" s="185" t="str">
        <f t="shared" si="78"/>
        <v/>
      </c>
      <c r="AK67" s="185" t="str">
        <f t="shared" si="79"/>
        <v/>
      </c>
      <c r="AL67" s="185" t="str">
        <f t="shared" si="80"/>
        <v/>
      </c>
      <c r="AM67" s="185" t="str">
        <f t="shared" si="81"/>
        <v/>
      </c>
      <c r="AN67" s="185" t="str">
        <f t="shared" si="82"/>
        <v/>
      </c>
    </row>
    <row r="68" spans="2:40" ht="25.5" thickTop="1" thickBot="1" x14ac:dyDescent="0.4">
      <c r="C68" s="13" t="s">
        <v>2585</v>
      </c>
      <c r="D68" s="257" t="s">
        <v>1122</v>
      </c>
      <c r="E68" s="257"/>
      <c r="F68" s="258"/>
      <c r="G68" s="258"/>
      <c r="H68" s="257"/>
      <c r="I68" s="257"/>
      <c r="J68" s="296"/>
      <c r="K68" s="296"/>
      <c r="L68" s="271" t="str">
        <f t="shared" si="83"/>
        <v xml:space="preserve">            { line: "AMÉN, AMÉN, AMÉN., (Sol,,15)", sC: ""},</v>
      </c>
      <c r="M68" s="218" t="str">
        <f t="shared" si="61"/>
        <v>(</v>
      </c>
      <c r="N68" s="183" t="str">
        <f t="shared" si="2"/>
        <v>Sol</v>
      </c>
      <c r="O68" s="216" t="str">
        <f t="shared" si="62"/>
        <v>,</v>
      </c>
      <c r="P68" s="225" t="str">
        <f t="shared" si="4"/>
        <v/>
      </c>
      <c r="Q68" s="217" t="str">
        <f t="shared" si="63"/>
        <v>,</v>
      </c>
      <c r="R68" s="168">
        <f t="shared" si="64"/>
        <v>15</v>
      </c>
      <c r="S68" s="218" t="str">
        <f t="shared" si="65"/>
        <v>)</v>
      </c>
      <c r="T68" s="219" t="str">
        <f t="shared" si="66"/>
        <v/>
      </c>
      <c r="U68" s="181" t="str">
        <f t="shared" si="9"/>
        <v/>
      </c>
      <c r="V68" s="185" t="str">
        <f t="shared" si="67"/>
        <v/>
      </c>
      <c r="W68" s="177" t="str">
        <f t="shared" si="11"/>
        <v/>
      </c>
      <c r="X68" s="185" t="str">
        <f t="shared" si="68"/>
        <v/>
      </c>
      <c r="Y68" s="185" t="str">
        <f t="shared" si="69"/>
        <v/>
      </c>
      <c r="Z68" s="218" t="str">
        <f t="shared" si="70"/>
        <v/>
      </c>
      <c r="AA68" s="175" t="str">
        <f t="shared" si="71"/>
        <v/>
      </c>
      <c r="AB68" s="183" t="str">
        <f t="shared" si="16"/>
        <v/>
      </c>
      <c r="AC68" s="184" t="str">
        <f t="shared" si="72"/>
        <v/>
      </c>
      <c r="AD68" s="225" t="str">
        <f t="shared" si="73"/>
        <v/>
      </c>
      <c r="AE68" s="176" t="str">
        <f t="shared" si="74"/>
        <v/>
      </c>
      <c r="AF68" s="168" t="str">
        <f t="shared" si="75"/>
        <v/>
      </c>
      <c r="AG68" s="168" t="str">
        <f t="shared" si="76"/>
        <v/>
      </c>
      <c r="AH68" s="179" t="str">
        <f t="shared" si="77"/>
        <v/>
      </c>
      <c r="AI68" s="256" t="str">
        <f t="shared" si="23"/>
        <v/>
      </c>
      <c r="AJ68" s="185" t="str">
        <f t="shared" si="78"/>
        <v/>
      </c>
      <c r="AK68" s="185" t="str">
        <f t="shared" si="79"/>
        <v/>
      </c>
      <c r="AL68" s="185" t="str">
        <f t="shared" si="80"/>
        <v/>
      </c>
      <c r="AM68" s="185" t="str">
        <f t="shared" si="81"/>
        <v/>
      </c>
      <c r="AN68" s="185" t="str">
        <f t="shared" si="82"/>
        <v/>
      </c>
    </row>
    <row r="69" spans="2:40" ht="25.5" thickTop="1" thickBot="1" x14ac:dyDescent="0.4">
      <c r="C69" s="13" t="s">
        <v>2585</v>
      </c>
      <c r="D69" s="257" t="s">
        <v>1111</v>
      </c>
      <c r="E69" s="257" t="s">
        <v>1121</v>
      </c>
      <c r="F69" s="258"/>
      <c r="G69" s="258"/>
      <c r="H69" s="257"/>
      <c r="I69" s="257"/>
      <c r="J69" s="296"/>
      <c r="K69" s="296"/>
      <c r="L69" s="271" t="str">
        <f t="shared" si="83"/>
        <v xml:space="preserve">            { line: "AMÉN, AMÉN, AMÉN., (Mi,m,15)", sC: ""},</v>
      </c>
      <c r="M69" s="218" t="str">
        <f t="shared" si="61"/>
        <v>(</v>
      </c>
      <c r="N69" s="183" t="str">
        <f t="shared" si="2"/>
        <v>Mi</v>
      </c>
      <c r="O69" s="216" t="str">
        <f t="shared" si="62"/>
        <v>,</v>
      </c>
      <c r="P69" s="225" t="str">
        <f t="shared" si="4"/>
        <v>m</v>
      </c>
      <c r="Q69" s="217" t="str">
        <f t="shared" si="63"/>
        <v>,</v>
      </c>
      <c r="R69" s="168">
        <f t="shared" si="64"/>
        <v>15</v>
      </c>
      <c r="S69" s="218" t="str">
        <f t="shared" si="65"/>
        <v>)</v>
      </c>
      <c r="T69" s="219" t="str">
        <f t="shared" si="66"/>
        <v/>
      </c>
      <c r="U69" s="181" t="str">
        <f t="shared" si="9"/>
        <v/>
      </c>
      <c r="V69" s="185" t="str">
        <f t="shared" si="67"/>
        <v/>
      </c>
      <c r="W69" s="177" t="str">
        <f t="shared" si="11"/>
        <v/>
      </c>
      <c r="X69" s="185" t="str">
        <f t="shared" si="68"/>
        <v/>
      </c>
      <c r="Y69" s="185" t="str">
        <f t="shared" si="69"/>
        <v/>
      </c>
      <c r="Z69" s="218" t="str">
        <f t="shared" si="70"/>
        <v/>
      </c>
      <c r="AA69" s="175" t="str">
        <f t="shared" si="71"/>
        <v/>
      </c>
      <c r="AB69" s="183" t="str">
        <f t="shared" si="16"/>
        <v/>
      </c>
      <c r="AC69" s="184" t="str">
        <f t="shared" si="72"/>
        <v/>
      </c>
      <c r="AD69" s="225" t="str">
        <f t="shared" si="73"/>
        <v/>
      </c>
      <c r="AE69" s="176" t="str">
        <f t="shared" si="74"/>
        <v/>
      </c>
      <c r="AF69" s="168" t="str">
        <f t="shared" si="75"/>
        <v/>
      </c>
      <c r="AG69" s="168" t="str">
        <f t="shared" si="76"/>
        <v/>
      </c>
      <c r="AH69" s="179" t="str">
        <f t="shared" si="77"/>
        <v/>
      </c>
      <c r="AI69" s="256" t="str">
        <f t="shared" si="23"/>
        <v/>
      </c>
      <c r="AJ69" s="185" t="str">
        <f t="shared" si="78"/>
        <v/>
      </c>
      <c r="AK69" s="185" t="str">
        <f t="shared" si="79"/>
        <v/>
      </c>
      <c r="AL69" s="185" t="str">
        <f t="shared" si="80"/>
        <v/>
      </c>
      <c r="AM69" s="185" t="str">
        <f t="shared" si="81"/>
        <v/>
      </c>
      <c r="AN69" s="185" t="str">
        <f t="shared" si="82"/>
        <v/>
      </c>
    </row>
    <row r="70" spans="2:40" ht="25.5" thickTop="1" thickBot="1" x14ac:dyDescent="0.4">
      <c r="C70" s="13" t="s">
        <v>2585</v>
      </c>
      <c r="D70" s="257" t="s">
        <v>1114</v>
      </c>
      <c r="E70" s="257"/>
      <c r="F70" s="258" t="s">
        <v>1122</v>
      </c>
      <c r="G70" s="258"/>
      <c r="H70" s="257"/>
      <c r="I70" s="257"/>
      <c r="J70" s="296"/>
      <c r="K70" s="296"/>
      <c r="L70" s="271" t="str">
        <f t="shared" si="83"/>
        <v xml:space="preserve">            { line: "AMÉN, AMÉN, AMÉN., (Re,,15)(Sol,,250)", sC: ""},</v>
      </c>
      <c r="M70" s="218" t="str">
        <f t="shared" si="61"/>
        <v>(</v>
      </c>
      <c r="N70" s="183" t="str">
        <f t="shared" si="2"/>
        <v>Re</v>
      </c>
      <c r="O70" s="216" t="str">
        <f t="shared" si="62"/>
        <v>,</v>
      </c>
      <c r="P70" s="225" t="str">
        <f t="shared" si="4"/>
        <v/>
      </c>
      <c r="Q70" s="217" t="str">
        <f t="shared" si="63"/>
        <v>,</v>
      </c>
      <c r="R70" s="168">
        <f t="shared" si="64"/>
        <v>15</v>
      </c>
      <c r="S70" s="218" t="str">
        <f t="shared" si="65"/>
        <v>)</v>
      </c>
      <c r="T70" s="219" t="str">
        <f t="shared" si="66"/>
        <v>(</v>
      </c>
      <c r="U70" s="181" t="str">
        <f t="shared" si="9"/>
        <v>Sol</v>
      </c>
      <c r="V70" s="185" t="str">
        <f t="shared" si="67"/>
        <v>,</v>
      </c>
      <c r="W70" s="177" t="str">
        <f t="shared" si="11"/>
        <v/>
      </c>
      <c r="X70" s="185" t="str">
        <f t="shared" si="68"/>
        <v>,</v>
      </c>
      <c r="Y70" s="185">
        <f t="shared" si="69"/>
        <v>250</v>
      </c>
      <c r="Z70" s="218" t="str">
        <f t="shared" si="70"/>
        <v>)</v>
      </c>
      <c r="AA70" s="175" t="str">
        <f t="shared" si="71"/>
        <v/>
      </c>
      <c r="AB70" s="183" t="str">
        <f t="shared" si="16"/>
        <v/>
      </c>
      <c r="AC70" s="184" t="str">
        <f t="shared" si="72"/>
        <v/>
      </c>
      <c r="AD70" s="225" t="str">
        <f t="shared" si="73"/>
        <v/>
      </c>
      <c r="AE70" s="176" t="str">
        <f t="shared" si="74"/>
        <v/>
      </c>
      <c r="AF70" s="168" t="str">
        <f t="shared" si="75"/>
        <v/>
      </c>
      <c r="AG70" s="168" t="str">
        <f t="shared" si="76"/>
        <v/>
      </c>
      <c r="AH70" s="179" t="str">
        <f t="shared" si="77"/>
        <v/>
      </c>
      <c r="AI70" s="256" t="str">
        <f t="shared" si="23"/>
        <v/>
      </c>
      <c r="AJ70" s="185" t="str">
        <f t="shared" si="78"/>
        <v/>
      </c>
      <c r="AK70" s="185" t="str">
        <f t="shared" si="79"/>
        <v/>
      </c>
      <c r="AL70" s="185" t="str">
        <f t="shared" si="80"/>
        <v/>
      </c>
      <c r="AM70" s="185" t="str">
        <f t="shared" si="81"/>
        <v/>
      </c>
      <c r="AN70" s="185" t="str">
        <f t="shared" si="82"/>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 customHeight="1" thickTop="1" x14ac:dyDescent="0.4">
      <c r="B72" s="211"/>
      <c r="C72" s="211"/>
      <c r="D72" s="211"/>
      <c r="E72" s="211"/>
      <c r="F72" s="211"/>
      <c r="G72" s="211"/>
      <c r="H72" s="211"/>
      <c r="I72" s="211"/>
      <c r="J72" s="211"/>
      <c r="K72" s="211"/>
      <c r="L72" s="213" t="str">
        <f>_xlfn.CONCAT("]}, // ULTIMA LINEA DEL CANTO: ",L1)</f>
        <v>]}, // ULTIMA LINEA DEL CANTO: PLEGARIA EUCARÍSTICA II</v>
      </c>
      <c r="M72" s="211"/>
    </row>
    <row r="73" spans="2:40" ht="20.25" x14ac:dyDescent="0.25">
      <c r="L73" s="214" t="s">
        <v>2316</v>
      </c>
      <c r="M73" s="166"/>
    </row>
    <row r="74" spans="2:40" x14ac:dyDescent="0.25">
      <c r="M7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e">
        <f ca="1">_xlfn.CONCAT("║                ",AD1,"               ║")</f>
        <v>#N/A</v>
      </c>
    </row>
    <row r="6" spans="1:50" ht="23.25" x14ac:dyDescent="0.25">
      <c r="AD6" s="48" t="s">
        <v>1432</v>
      </c>
    </row>
    <row r="7" spans="1:50" ht="23.25" x14ac:dyDescent="0.25">
      <c r="AD7" s="88" t="s">
        <v>2267</v>
      </c>
    </row>
    <row r="8" spans="1:50" ht="23.25" x14ac:dyDescent="0.25">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25" x14ac:dyDescent="0.25">
      <c r="B9" t="e">
        <f ca="1">PROPER(AD1)</f>
        <v>#N/A</v>
      </c>
      <c r="AD9" s="164" t="e">
        <f ca="1">_xlfn.CONCAT("        tt: ","""",B9,"""",",")</f>
        <v>#N/A</v>
      </c>
    </row>
    <row r="10" spans="1:50" ht="23.25" x14ac:dyDescent="0.25">
      <c r="B10" t="e">
        <f ca="1">PROPER(AD1)</f>
        <v>#N/A</v>
      </c>
      <c r="AD10" s="164" t="e">
        <f ca="1">_xlfn.CONCAT("        title: ","""",B10,"""",",")</f>
        <v>#N/A</v>
      </c>
    </row>
    <row r="11" spans="1:50" ht="23.25" x14ac:dyDescent="0.25">
      <c r="B11" t="e">
        <f ca="1">VLOOKUP(B1,'Codigo Canto'!A3:AQ236,12,FALSE)</f>
        <v>#N/A</v>
      </c>
      <c r="AD11" s="164" t="e">
        <f ca="1">_xlfn.CONCAT("        ","subtitle: ","""",B11,"""",",")</f>
        <v>#N/A</v>
      </c>
    </row>
    <row r="12" spans="1:50" ht="23.25" x14ac:dyDescent="0.25">
      <c r="B12" t="e">
        <f ca="1">VLOOKUP(B1,Codigo!A3:AP240,42,FALSE)</f>
        <v>#N/A</v>
      </c>
      <c r="AD12" s="164" t="e">
        <f ca="1">_xlfn.CONCAT("        ",B12)</f>
        <v>#N/A</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t="e">
        <f ca="1">VLOOKUP(B1,'Codigo Canto'!A3:AP240,1,FALSE)</f>
        <v>#N/A</v>
      </c>
      <c r="AD15" s="164" t="e">
        <f ca="1">_xlfn.CONCAT("        dbno: ","""",B15,"""",",")</f>
        <v>#N/A</v>
      </c>
    </row>
    <row r="16" spans="1:50" ht="23.25" x14ac:dyDescent="0.25">
      <c r="AD16" s="164" t="str">
        <f>_xlfn.CONCAT("        notes: ","""",B16,"""",",")</f>
        <v xml:space="preserve">        notes: "",</v>
      </c>
    </row>
    <row r="17" spans="1:31" ht="23.25" x14ac:dyDescent="0.25">
      <c r="B17" t="e">
        <f ca="1">B8</f>
        <v>#N/A</v>
      </c>
      <c r="AD17" s="164" t="e">
        <f ca="1">_xlfn.CONCAT("        audioSrc: ","""/audio/",B17,".mp3""",",")</f>
        <v>#N/A</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194</v>
      </c>
      <c r="B23" t="str">
        <f ca="1">VLOOKUP(A23,Buscador!A3:AP240,31,FALSE)</f>
        <v>/resucito/src/index.html?canto=plegariaeucaristicaii</v>
      </c>
      <c r="AD23" s="164" t="str">
        <f ca="1">_xlfn.CONCAT("        ant: ","""",B23,"""",",")</f>
        <v xml:space="preserve">        ant: "/resucito/src/index.html?canto=plegariaeucaristicaii",</v>
      </c>
    </row>
    <row r="24" spans="1:31" ht="23.25" x14ac:dyDescent="0.25">
      <c r="A24">
        <f ca="1">+B1+1</f>
        <v>196</v>
      </c>
      <c r="B24" t="e">
        <f ca="1">VLOOKUP(A24,Buscador!A3:AP240,31,FALSE)</f>
        <v>#N/A</v>
      </c>
      <c r="AD24" s="164" t="e">
        <f ca="1">_xlfn.CONCAT("        sig: ","""",B24,"""",",")</f>
        <v>#N/A</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6" t="str">
        <f>I1</f>
        <v>COMO DESTILA LA MIEL</v>
      </c>
      <c r="C1" s="346"/>
      <c r="D1" s="157"/>
      <c r="E1" s="148">
        <f>A614</f>
        <v>239</v>
      </c>
      <c r="F1" s="136"/>
      <c r="G1" s="136"/>
      <c r="I1" s="347" t="str">
        <f>D151</f>
        <v>COMO DESTILA LA MIEL</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9" t="str" cm="1">
        <f t="array" aca="1" ref="B1" ca="1">MID(CELL("filename", A1), FIND("]", CELL("filename", A1)) + 1, 255)</f>
        <v>CANTO DE MOISES</v>
      </c>
      <c r="C1" s="349"/>
      <c r="D1" s="157"/>
      <c r="E1" s="148">
        <f>A614</f>
        <v>34</v>
      </c>
      <c r="F1" s="136"/>
      <c r="G1" s="136"/>
      <c r="I1" s="347" t="str">
        <f>D151</f>
        <v>CANTO DE MOISÉS</v>
      </c>
      <c r="J1" s="347"/>
      <c r="K1" s="347"/>
      <c r="L1" s="347"/>
      <c r="M1" s="347"/>
      <c r="N1" s="347"/>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8" t="s">
        <v>1144</v>
      </c>
      <c r="J145" s="348"/>
      <c r="K145" s="348"/>
      <c r="L145" s="348"/>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50" t="str" cm="1">
        <f t="array" aca="1" ref="C1" ca="1">MID(CELL("filename", B1), FIND("]", CELL("filename", B1)) + 1, 255)</f>
        <v>Scripts mains</v>
      </c>
      <c r="D1" s="350"/>
      <c r="E1" s="350"/>
      <c r="F1" s="350"/>
      <c r="G1" s="350"/>
      <c r="H1" s="350"/>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50" t="str" cm="1">
        <f t="array" aca="1" ref="C1" ca="1">MID(CELL("filename", A1), FIND("]", CELL("filename", A1)) + 1, 255)</f>
        <v>Indice Canto</v>
      </c>
      <c r="D1" s="350"/>
      <c r="E1" s="350"/>
      <c r="F1" s="350"/>
      <c r="G1" s="350"/>
      <c r="H1" s="350"/>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51" t="str" cm="1">
        <f t="array" aca="1" ref="C1" ca="1">MID(CELL("filename", B1), FIND("]", CELL("filename", B1)) + 1, 255)</f>
        <v>data-Cantos</v>
      </c>
      <c r="D1" s="351"/>
      <c r="E1" s="351"/>
      <c r="F1" s="351"/>
      <c r="G1" s="351"/>
      <c r="H1" s="351"/>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51" t="str" cm="1">
        <f t="array" aca="1" ref="B1" ca="1">MID(CELL("filename", A1), FIND("]", CELL("filename", A1)) + 1, 255)</f>
        <v>Find bk2</v>
      </c>
      <c r="C1" s="351"/>
      <c r="D1" s="351"/>
      <c r="E1" s="351"/>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51" t="str" cm="1">
        <f t="array" aca="1" ref="C1" ca="1">MID(CELL("filename", B1), FIND("]", CELL("filename", B1)) + 1, 255)</f>
        <v>Codigo Canto</v>
      </c>
      <c r="D1" s="351"/>
      <c r="E1" s="351"/>
      <c r="F1" s="351"/>
      <c r="G1" s="351"/>
      <c r="H1" s="351"/>
      <c r="I1" s="351"/>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51" t="str" cm="1">
        <f t="array" aca="1" ref="C1" ca="1">MID(CELL("filename", B1), FIND("]", CELL("filename", B1)) + 1, 255)</f>
        <v>Codigo</v>
      </c>
      <c r="D1" s="351"/>
      <c r="E1" s="351"/>
      <c r="F1" s="351"/>
      <c r="G1" s="351"/>
      <c r="H1" s="351"/>
      <c r="I1" s="351"/>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v>
      </c>
      <c r="D1" s="351"/>
      <c r="E1" s="351"/>
      <c r="F1" s="351"/>
      <c r="G1" s="351"/>
      <c r="H1" s="351"/>
      <c r="I1" s="351"/>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51" t="str" cm="1">
        <f t="array" aca="1" ref="C1" ca="1">MID(CELL("filename", B1), FIND("]", CELL("filename", B1)) + 1, 255)</f>
        <v>Buscador (fail1)</v>
      </c>
      <c r="D1" s="351"/>
      <c r="E1" s="351"/>
      <c r="F1" s="351"/>
      <c r="G1" s="351"/>
      <c r="H1" s="351"/>
      <c r="I1" s="351"/>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51" t="str" cm="1">
        <f t="array" aca="1" ref="C1" ca="1">MID(CELL("filename", B1), FIND("]", CELL("filename", B1)) + 1, 255)</f>
        <v>Buscador (fail2)</v>
      </c>
      <c r="D1" s="351"/>
      <c r="E1" s="351"/>
      <c r="F1" s="351"/>
      <c r="G1" s="351"/>
      <c r="H1" s="351"/>
      <c r="I1" s="351"/>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51" t="str" cm="1">
        <f t="array" aca="1" ref="B1" ca="1">MID(CELL("filename", A1), FIND("]", CELL("filename", A1)) + 1, 255)</f>
        <v>Indice Backups</v>
      </c>
      <c r="C1" s="351"/>
      <c r="D1" s="351"/>
      <c r="E1" s="351"/>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5.5" thickTop="1" thickBot="1" x14ac:dyDescent="0.4">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5.5" thickTop="1" thickBot="1" x14ac:dyDescent="0.4">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5.5" thickTop="1" thickBot="1" x14ac:dyDescent="0.4">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5.5" thickTop="1" thickBot="1" x14ac:dyDescent="0.4">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5.5" thickTop="1" thickBot="1" x14ac:dyDescent="0.4">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5.5" thickTop="1" thickBot="1" x14ac:dyDescent="0.4">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5.5" thickTop="1" thickBot="1" x14ac:dyDescent="0.4">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5.5" thickTop="1" thickBot="1" x14ac:dyDescent="0.4">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5.5" thickTop="1" thickBot="1" x14ac:dyDescent="0.4">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5.5" thickTop="1" thickBot="1" x14ac:dyDescent="0.4">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5.5" thickTop="1" thickBot="1" x14ac:dyDescent="0.4">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5.5" thickTop="1" thickBot="1" x14ac:dyDescent="0.4">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5.5" thickTop="1" thickBot="1" x14ac:dyDescent="0.4">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5.5" thickTop="1" thickBot="1" x14ac:dyDescent="0.4">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5.5" thickTop="1" thickBot="1" x14ac:dyDescent="0.4">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5.5" thickTop="1" thickBot="1" x14ac:dyDescent="0.4">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5.5" thickTop="1" thickBot="1" x14ac:dyDescent="0.4">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5.5" thickTop="1" thickBot="1" x14ac:dyDescent="0.4">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5.5" thickTop="1" thickBot="1" x14ac:dyDescent="0.4">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5.5" thickTop="1" thickBot="1" x14ac:dyDescent="0.4">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5.5" thickTop="1" thickBot="1" x14ac:dyDescent="0.4">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5.5" thickTop="1" thickBot="1" x14ac:dyDescent="0.4">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5.5" thickTop="1" thickBot="1" x14ac:dyDescent="0.4">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5.5" thickTop="1" thickBot="1" x14ac:dyDescent="0.4">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7.75" thickTop="1" thickBot="1" x14ac:dyDescent="0.4">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5.5" thickTop="1" thickBot="1" x14ac:dyDescent="0.4">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5.5" thickTop="1" thickBot="1" x14ac:dyDescent="0.4">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5.5" thickTop="1" thickBot="1" x14ac:dyDescent="0.4">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5.5" thickTop="1" thickBot="1" x14ac:dyDescent="0.4">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5.5" thickTop="1" thickBot="1" x14ac:dyDescent="0.4">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5.5" thickTop="1" thickBot="1" x14ac:dyDescent="0.4">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5.5" thickTop="1" thickBot="1" x14ac:dyDescent="0.4">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5.5" thickTop="1" thickBot="1" x14ac:dyDescent="0.4">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5.5" thickTop="1" thickBot="1" x14ac:dyDescent="0.4">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5.5" thickTop="1" thickBot="1" x14ac:dyDescent="0.4">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5.5" thickTop="1" thickBot="1" x14ac:dyDescent="0.4">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5.5" thickTop="1" thickBot="1" x14ac:dyDescent="0.4">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5.5" thickTop="1" thickBot="1" x14ac:dyDescent="0.4">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5.5" thickTop="1" thickBot="1" x14ac:dyDescent="0.4">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5.5" thickTop="1" thickBot="1" x14ac:dyDescent="0.4">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5.5" thickTop="1" thickBot="1" x14ac:dyDescent="0.4">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7.75" thickTop="1" thickBot="1" x14ac:dyDescent="0.4">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5.5" thickTop="1" thickBot="1" x14ac:dyDescent="0.4">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5.5" thickTop="1" thickBot="1" x14ac:dyDescent="0.4">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5.5" thickTop="1" thickBot="1" x14ac:dyDescent="0.4">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5.5" thickTop="1" thickBot="1" x14ac:dyDescent="0.4">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5.5" thickTop="1" thickBot="1" x14ac:dyDescent="0.4">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5.5" thickTop="1" thickBot="1" x14ac:dyDescent="0.4">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5.5" thickTop="1" thickBot="1" x14ac:dyDescent="0.4">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5.5" thickTop="1" thickBot="1" x14ac:dyDescent="0.4">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7.75" thickTop="1" thickBot="1" x14ac:dyDescent="0.4">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5.5" thickTop="1" thickBot="1" x14ac:dyDescent="0.4">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7.75" thickTop="1" thickBot="1" x14ac:dyDescent="0.4">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5.5" thickTop="1" thickBot="1" x14ac:dyDescent="0.4">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7.75" thickTop="1" thickBot="1" x14ac:dyDescent="0.4">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5.5" thickTop="1" thickBot="1" x14ac:dyDescent="0.4">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75" thickTop="1" thickBot="1" x14ac:dyDescent="0.4">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5.5" thickTop="1" thickBot="1" x14ac:dyDescent="0.4">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5.5" thickTop="1" thickBot="1" x14ac:dyDescent="0.4">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5.5" thickTop="1" thickBot="1" x14ac:dyDescent="0.4">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5.5" thickTop="1" thickBot="1" x14ac:dyDescent="0.4">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5.5" thickTop="1" thickBot="1" x14ac:dyDescent="0.4">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5.5" thickTop="1" thickBot="1" x14ac:dyDescent="0.4">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5.5" thickTop="1" thickBot="1" x14ac:dyDescent="0.4">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5.5" thickTop="1" thickBot="1" x14ac:dyDescent="0.4">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7.75" thickTop="1" thickBot="1" x14ac:dyDescent="0.4">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5.5" thickTop="1" thickBot="1" x14ac:dyDescent="0.4">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5.5" thickTop="1" thickBot="1" x14ac:dyDescent="0.4">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5.5" thickTop="1" thickBot="1" x14ac:dyDescent="0.4">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5.5" thickTop="1" thickBot="1" x14ac:dyDescent="0.4">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5.5" thickTop="1" thickBot="1" x14ac:dyDescent="0.4">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5.5" thickTop="1" thickBot="1" x14ac:dyDescent="0.4">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5.5" thickTop="1" thickBot="1" x14ac:dyDescent="0.4">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5.5" thickTop="1" thickBot="1" x14ac:dyDescent="0.4">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7.75" thickTop="1" thickBot="1" x14ac:dyDescent="0.4">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5.5" thickTop="1" thickBot="1" x14ac:dyDescent="0.4">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5.5" thickTop="1" thickBot="1" x14ac:dyDescent="0.4">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5.5" thickTop="1" thickBot="1" x14ac:dyDescent="0.4">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5.5" thickTop="1" thickBot="1" x14ac:dyDescent="0.4">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5.5" thickTop="1" thickBot="1" x14ac:dyDescent="0.4">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5.5" thickTop="1" thickBot="1" x14ac:dyDescent="0.4">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5.5" thickTop="1" thickBot="1" x14ac:dyDescent="0.4">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5.5" thickTop="1" thickBot="1" x14ac:dyDescent="0.4">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7.75" thickTop="1" thickBot="1" x14ac:dyDescent="0.4">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5.5" thickTop="1" thickBot="1" x14ac:dyDescent="0.4">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5.5" thickTop="1" thickBot="1" x14ac:dyDescent="0.4">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5.5" thickTop="1" thickBot="1" x14ac:dyDescent="0.4">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5.5" thickTop="1" thickBot="1" x14ac:dyDescent="0.4">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7.75" thickTop="1" thickBot="1" x14ac:dyDescent="0.4">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5.5" thickTop="1" thickBot="1" x14ac:dyDescent="0.4">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7.75" thickTop="1" thickBot="1" x14ac:dyDescent="0.4">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5.5" thickTop="1" thickBot="1" x14ac:dyDescent="0.4">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7.75" thickTop="1" thickBot="1" x14ac:dyDescent="0.4">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5.5" thickTop="1" thickBot="1" x14ac:dyDescent="0.4">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5.5" thickTop="1" thickBot="1" x14ac:dyDescent="0.4">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5.5" thickTop="1" thickBot="1" x14ac:dyDescent="0.4">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5.5" thickTop="1" thickBot="1" x14ac:dyDescent="0.4">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5.5" thickTop="1" thickBot="1" x14ac:dyDescent="0.4">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5.5" thickTop="1" thickBot="1" x14ac:dyDescent="0.4">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5.5" thickTop="1" thickBot="1" x14ac:dyDescent="0.4">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5.5" thickTop="1" thickBot="1" x14ac:dyDescent="0.4">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5.5" thickTop="1" thickBot="1" x14ac:dyDescent="0.4">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5.5" thickTop="1" thickBot="1" x14ac:dyDescent="0.4">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5.5" thickTop="1" thickBot="1" x14ac:dyDescent="0.4">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5.5" thickTop="1" thickBot="1" x14ac:dyDescent="0.4">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5.5" thickTop="1" thickBot="1" x14ac:dyDescent="0.4">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5.5" thickTop="1" thickBot="1" x14ac:dyDescent="0.4">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5.5" thickTop="1" thickBot="1" x14ac:dyDescent="0.4">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5.5" thickTop="1" thickBot="1" x14ac:dyDescent="0.4">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5.5" thickTop="1" thickBot="1" x14ac:dyDescent="0.4">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5.5" thickTop="1" thickBot="1" x14ac:dyDescent="0.4">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5.5" thickTop="1" thickBot="1" x14ac:dyDescent="0.4">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5.5" thickTop="1" thickBot="1" x14ac:dyDescent="0.4">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5.5" thickTop="1" thickBot="1" x14ac:dyDescent="0.4">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5.5" thickTop="1" thickBot="1" x14ac:dyDescent="0.4">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5.5" thickTop="1" thickBot="1" x14ac:dyDescent="0.4">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5.5" thickTop="1" thickBot="1" x14ac:dyDescent="0.4">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7.75" thickTop="1" thickBot="1" x14ac:dyDescent="0.4">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5.5" thickTop="1" thickBot="1" x14ac:dyDescent="0.4">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5.5" thickTop="1" thickBot="1" x14ac:dyDescent="0.4">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5.5" thickTop="1" thickBot="1" x14ac:dyDescent="0.4">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5.5" thickTop="1" thickBot="1" x14ac:dyDescent="0.4">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5.5" thickTop="1" thickBot="1" x14ac:dyDescent="0.4">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7.75" thickTop="1" thickBot="1" x14ac:dyDescent="0.4">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5.5" thickTop="1" thickBot="1" x14ac:dyDescent="0.4">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x14ac:dyDescent="0.4">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25" x14ac:dyDescent="0.25">
      <c r="L182" s="214" t="s">
        <v>2316</v>
      </c>
      <c r="M182" s="166"/>
    </row>
    <row r="183" spans="1:40" x14ac:dyDescent="0.25">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CANTO DE MOISÉS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25" x14ac:dyDescent="0.25">
      <c r="C8" t="str">
        <f ca="1">PROPER(L1)</f>
        <v>Canto De Moisés</v>
      </c>
      <c r="L8" s="164" t="str">
        <f ca="1">_xlfn.CONCAT("        tt: ","""",C8,"""",",")</f>
        <v xml:space="preserve">        tt: "Canto De Moisés",</v>
      </c>
    </row>
    <row r="9" spans="2:32" ht="23.25" x14ac:dyDescent="0.25">
      <c r="C9" t="str">
        <f ca="1">PROPER(L1)</f>
        <v>Canto De Moisés</v>
      </c>
      <c r="L9" s="164" t="str">
        <f ca="1">_xlfn.CONCAT("        title: ","""",C9,"""",",")</f>
        <v xml:space="preserve">        title: "Canto De Moisés",</v>
      </c>
    </row>
    <row r="10" spans="2:32" ht="23.25" x14ac:dyDescent="0.25">
      <c r="C10" t="str">
        <f ca="1">VLOOKUP(C1,'Codigo Canto'!A3:AQ236,12,FALSE)</f>
        <v>Éxodo 15,1-18</v>
      </c>
      <c r="L10" s="164" t="str">
        <f ca="1">_xlfn.CONCAT("        ","subtitle: ","""",C10,"""",",")</f>
        <v xml:space="preserve">        subtitle: "Éxodo 15,1-18",</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34</v>
      </c>
      <c r="L15" s="164" t="str">
        <f ca="1">_xlfn.CONCAT("        dbno: ","""",C15,"""",",")</f>
        <v xml:space="preserve">        dbno: "34",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cantodemoises</v>
      </c>
      <c r="L18" s="164" t="str">
        <f ca="1">_xlfn.CONCAT("        audioSrc: ","""/audio/",C18,".mp3""",",")</f>
        <v xml:space="preserve">        audioSrc: "/audio/cantodemoises.mp3",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2787</v>
      </c>
    </row>
    <row r="24" spans="1:40" ht="23.25" x14ac:dyDescent="0.25">
      <c r="L24" s="164" t="s">
        <v>2786</v>
      </c>
    </row>
    <row r="25" spans="1:40" ht="23.25" x14ac:dyDescent="0.25">
      <c r="B25">
        <f ca="1">+C1-1</f>
        <v>33</v>
      </c>
      <c r="C25" t="str">
        <f ca="1">VLOOKUP(B25,Buscador!A3:AP240,31,FALSE)</f>
        <v>/resucito/src/index.html?canto=canticodelostresjovenes</v>
      </c>
      <c r="L25" s="164" t="str">
        <f ca="1">_xlfn.CONCAT("        ant: ","""",C25,"""",",")</f>
        <v xml:space="preserve">        ant: "/resucito/src/index.html?canto=canticodelostresjovenes",</v>
      </c>
    </row>
    <row r="26" spans="1:40" ht="23.25" x14ac:dyDescent="0.25">
      <c r="B26">
        <f ca="1">+C1+1</f>
        <v>35</v>
      </c>
      <c r="C26" t="str">
        <f ca="1">VLOOKUP(B26,Buscador!A3:AP240,31,FALSE)</f>
        <v>/resucito/src/index.html?canto=caritaschristiurgetnos</v>
      </c>
      <c r="L26" s="164" t="str">
        <f ca="1">_xlfn.CONCAT("        sig: ","""",C26,"""",",")</f>
        <v xml:space="preserve">        sig: "/resucito/src/index.html?canto=caritaschristiurgetnos",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5.5" thickTop="1" thickBot="1" x14ac:dyDescent="0.4">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5.5" thickTop="1" thickBot="1" x14ac:dyDescent="0.4">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5.5" thickTop="1" thickBot="1" x14ac:dyDescent="0.4">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7.75" thickTop="1" thickBot="1" x14ac:dyDescent="0.4">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5.5" thickTop="1" thickBot="1" x14ac:dyDescent="0.4">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5.5" thickTop="1" thickBot="1" x14ac:dyDescent="0.4">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5.5" thickTop="1" thickBot="1" x14ac:dyDescent="0.4">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5.5" thickTop="1" thickBot="1" x14ac:dyDescent="0.4">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5.5" thickTop="1" thickBot="1" x14ac:dyDescent="0.4">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5.5" thickTop="1" thickBot="1" x14ac:dyDescent="0.4">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5.5" thickTop="1" thickBot="1" x14ac:dyDescent="0.4">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5.5" thickTop="1" thickBot="1" x14ac:dyDescent="0.4">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5.5" thickTop="1" thickBot="1" x14ac:dyDescent="0.4">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75" thickTop="1" thickBot="1" x14ac:dyDescent="0.4">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5.5" thickTop="1" thickBot="1" x14ac:dyDescent="0.4">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5.5" thickTop="1" thickBot="1" x14ac:dyDescent="0.4">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5.5" thickTop="1" thickBot="1" x14ac:dyDescent="0.4">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7.75" thickTop="1" thickBot="1" x14ac:dyDescent="0.4">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5.5" thickTop="1" thickBot="1" x14ac:dyDescent="0.4">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5.5" thickTop="1" thickBot="1" x14ac:dyDescent="0.4">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5.5" thickTop="1" thickBot="1" x14ac:dyDescent="0.4">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5.5" thickTop="1" thickBot="1" x14ac:dyDescent="0.4">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7.75" thickTop="1" thickBot="1" x14ac:dyDescent="0.4">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5.5" thickTop="1" thickBot="1" x14ac:dyDescent="0.4">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5.5" thickTop="1" thickBot="1" x14ac:dyDescent="0.4">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5.5" thickTop="1" thickBot="1" x14ac:dyDescent="0.4">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7.75" thickTop="1" thickBot="1" x14ac:dyDescent="0.4">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5.5" thickTop="1" thickBot="1" x14ac:dyDescent="0.4">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5.5" thickTop="1" thickBot="1" x14ac:dyDescent="0.4">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5.5" thickTop="1" thickBot="1" x14ac:dyDescent="0.4">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5.5" thickTop="1" thickBot="1" x14ac:dyDescent="0.4">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7.75" thickTop="1" thickBot="1" x14ac:dyDescent="0.4">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5.5" thickTop="1" thickBot="1" x14ac:dyDescent="0.4">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5.5" thickTop="1" thickBot="1" x14ac:dyDescent="0.4">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5.5" thickTop="1" thickBot="1" x14ac:dyDescent="0.4">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5.5" thickTop="1" thickBot="1" x14ac:dyDescent="0.4">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7.75" thickTop="1" thickBot="1" x14ac:dyDescent="0.4">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5.5" thickTop="1" thickBot="1" x14ac:dyDescent="0.4">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5.5" thickTop="1" thickBot="1" x14ac:dyDescent="0.4">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5.5" thickTop="1" thickBot="1" x14ac:dyDescent="0.4">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5.5" thickTop="1" thickBot="1" x14ac:dyDescent="0.4">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7.75" thickTop="1" thickBot="1" x14ac:dyDescent="0.4">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5.5" thickTop="1" thickBot="1" x14ac:dyDescent="0.4">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5.5" thickTop="1" thickBot="1" x14ac:dyDescent="0.4">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5.5" thickTop="1" thickBot="1" x14ac:dyDescent="0.4">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7.75" thickTop="1" thickBot="1" x14ac:dyDescent="0.4">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5.5" thickTop="1" thickBot="1" x14ac:dyDescent="0.4">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5.5" thickTop="1" thickBot="1" x14ac:dyDescent="0.4">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5.5" thickTop="1" thickBot="1" x14ac:dyDescent="0.4">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5.5" thickTop="1" thickBot="1" x14ac:dyDescent="0.4">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5.5" thickTop="1" thickBot="1" x14ac:dyDescent="0.4">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7.75" thickTop="1" thickBot="1" x14ac:dyDescent="0.4">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5.5" thickTop="1" thickBot="1" x14ac:dyDescent="0.4">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5.5" thickTop="1" thickBot="1" x14ac:dyDescent="0.4">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5.5" thickTop="1" thickBot="1" x14ac:dyDescent="0.4">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5.5" thickTop="1" thickBot="1" x14ac:dyDescent="0.4">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7.75" thickTop="1" thickBot="1" x14ac:dyDescent="0.4">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5.5" thickTop="1" thickBot="1" x14ac:dyDescent="0.4">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5.5" thickTop="1" thickBot="1" x14ac:dyDescent="0.4">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5.5" thickTop="1" thickBot="1" x14ac:dyDescent="0.4">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5.5" thickTop="1" thickBot="1" x14ac:dyDescent="0.4">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7.75" thickTop="1" thickBot="1" x14ac:dyDescent="0.4">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5.5" thickTop="1" thickBot="1" x14ac:dyDescent="0.4">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5.5" thickTop="1" thickBot="1" x14ac:dyDescent="0.4">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5.5" thickTop="1" thickBot="1" x14ac:dyDescent="0.4">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7.75" thickTop="1" thickBot="1" x14ac:dyDescent="0.4">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5.5" thickTop="1" thickBot="1" x14ac:dyDescent="0.4">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5.5" thickTop="1" thickBot="1" x14ac:dyDescent="0.4">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5.5" thickTop="1" thickBot="1" x14ac:dyDescent="0.4">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5.5" thickTop="1" thickBot="1" x14ac:dyDescent="0.4">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7.75" thickTop="1" thickBot="1" x14ac:dyDescent="0.4">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5.5" thickTop="1" thickBot="1" x14ac:dyDescent="0.4">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5.5" thickTop="1" thickBot="1" x14ac:dyDescent="0.4">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5.5" thickTop="1" thickBot="1" x14ac:dyDescent="0.4">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5.5" thickTop="1" thickBot="1" x14ac:dyDescent="0.4">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7.75" thickTop="1" thickBot="1" x14ac:dyDescent="0.4">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5.5" thickTop="1" thickBot="1" x14ac:dyDescent="0.4">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5.5" thickTop="1" thickBot="1" x14ac:dyDescent="0.4">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5.5" thickTop="1" thickBot="1" x14ac:dyDescent="0.4">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5.5" thickTop="1" thickBot="1" x14ac:dyDescent="0.4">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7.75" thickTop="1" thickBot="1" x14ac:dyDescent="0.4">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5.5" thickTop="1" thickBot="1" x14ac:dyDescent="0.4">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5.5" thickTop="1" thickBot="1" x14ac:dyDescent="0.4">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5.5" thickTop="1" thickBot="1" x14ac:dyDescent="0.4">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7.75" thickTop="1" thickBot="1" x14ac:dyDescent="0.4">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5.5" thickTop="1" thickBot="1" x14ac:dyDescent="0.4">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5.5" thickTop="1" thickBot="1" x14ac:dyDescent="0.4">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5.5" thickTop="1" thickBot="1" x14ac:dyDescent="0.4">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5.5" thickTop="1" thickBot="1" x14ac:dyDescent="0.4">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7.75" thickTop="1" thickBot="1" x14ac:dyDescent="0.4">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5.5" thickTop="1" thickBot="1" x14ac:dyDescent="0.4">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5.5" thickTop="1" thickBot="1" x14ac:dyDescent="0.4">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5.5" thickTop="1" thickBot="1" x14ac:dyDescent="0.4">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5.5" thickTop="1" thickBot="1" x14ac:dyDescent="0.4">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7.75" thickTop="1" thickBot="1" x14ac:dyDescent="0.4">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5.5" thickTop="1" thickBot="1" x14ac:dyDescent="0.4">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5.5" thickTop="1" thickBot="1" x14ac:dyDescent="0.4">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5.5" thickTop="1" thickBot="1" x14ac:dyDescent="0.4">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5.5" thickTop="1" thickBot="1" x14ac:dyDescent="0.4">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5.5" thickTop="1" thickBot="1" x14ac:dyDescent="0.4">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5.5" thickTop="1" thickBot="1" x14ac:dyDescent="0.4">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5.5" thickTop="1" thickBot="1" x14ac:dyDescent="0.4">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7.75" thickTop="1" thickBot="1" x14ac:dyDescent="0.4">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5.5" thickTop="1" thickBot="1" x14ac:dyDescent="0.4">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5.5" thickTop="1" thickBot="1" x14ac:dyDescent="0.4">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5.5" thickTop="1" thickBot="1" x14ac:dyDescent="0.4">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5.5" thickTop="1" thickBot="1" x14ac:dyDescent="0.4">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5.5" thickTop="1" thickBot="1" x14ac:dyDescent="0.4">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5.5" thickTop="1" thickBot="1" x14ac:dyDescent="0.4">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5.5" thickTop="1" thickBot="1" x14ac:dyDescent="0.4">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5.5" thickTop="1" thickBot="1" x14ac:dyDescent="0.4">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7.75" thickTop="1" thickBot="1" x14ac:dyDescent="0.4">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5.5" thickTop="1" thickBot="1" x14ac:dyDescent="0.4">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5.5" thickTop="1" thickBot="1" x14ac:dyDescent="0.4">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5.5" thickTop="1" thickBot="1" x14ac:dyDescent="0.4">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5.5" thickTop="1" thickBot="1" x14ac:dyDescent="0.4">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7.75" thickTop="1" thickBot="1" x14ac:dyDescent="0.4">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5.5" thickTop="1" thickBot="1" x14ac:dyDescent="0.4">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5.5" thickTop="1" thickBot="1" x14ac:dyDescent="0.4">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5.5" thickTop="1" thickBot="1" x14ac:dyDescent="0.4">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x14ac:dyDescent="0.4">
      <c r="B178" s="211"/>
      <c r="C178" s="211"/>
      <c r="D178" s="211"/>
      <c r="E178" s="211"/>
      <c r="F178" s="211"/>
      <c r="G178" s="211"/>
      <c r="H178" s="211"/>
      <c r="I178" s="211"/>
      <c r="J178" s="211"/>
      <c r="K178" s="211"/>
      <c r="L178" s="213" t="str">
        <f ca="1">_xlfn.CONCAT("]}, // ULTIMA LINEA DEL CANTO: ",L1)</f>
        <v>]}, // ULTIMA LINEA DEL CANTO: CANTO DE MOISÉS</v>
      </c>
      <c r="M178" s="211"/>
    </row>
    <row r="179" spans="2:40" ht="20.25" x14ac:dyDescent="0.25">
      <c r="L179" s="214" t="s">
        <v>2316</v>
      </c>
      <c r="M179" s="166"/>
    </row>
    <row r="180" spans="2:40" x14ac:dyDescent="0.25">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CARITAS CHRISTI URGET NOS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25" x14ac:dyDescent="0.25">
      <c r="C8" t="str">
        <f ca="1">PROPER(L1)</f>
        <v>Caritas Christi Urget Nos</v>
      </c>
      <c r="L8" s="164" t="str">
        <f ca="1">_xlfn.CONCAT("        tt: ","""",C8,"""",",")</f>
        <v xml:space="preserve">        tt: "Caritas Christi Urget Nos",</v>
      </c>
    </row>
    <row r="9" spans="2:32" ht="23.25" x14ac:dyDescent="0.25">
      <c r="C9" t="str">
        <f ca="1">PROPER(L1)</f>
        <v>Caritas Christi Urget Nos</v>
      </c>
      <c r="L9" s="164" t="str">
        <f ca="1">_xlfn.CONCAT("        title: ","""",C9,"""",",")</f>
        <v xml:space="preserve">        title: "Caritas Christi Urget Nos",</v>
      </c>
    </row>
    <row r="10" spans="2:32" ht="23.25" x14ac:dyDescent="0.25">
      <c r="C10" t="str">
        <f ca="1">VLOOKUP(C1,'Codigo Canto'!A3:AQ236,12,FALSE)</f>
        <v>2ª Corintios 5,14.15.17.21</v>
      </c>
      <c r="L10" s="164" t="str">
        <f ca="1">_xlfn.CONCAT("        ","subtitle: ","""",C10,"""",",")</f>
        <v xml:space="preserve">        subtitle: "2ª Corintios 5,14.15.17.21",</v>
      </c>
    </row>
    <row r="11" spans="2:32" ht="23.25" x14ac:dyDescent="0.25">
      <c r="C11" t="str">
        <f ca="1">VLOOKUP(C1,Codigo!A3:AP240,42,FALSE)</f>
        <v>category: ["PreCatecumenado","Pascua","Antiguo Testamento"],</v>
      </c>
      <c r="L11" s="164" t="str">
        <f ca="1">_xlfn.CONCAT("        ",C11)</f>
        <v xml:space="preserve">        category: ["PreCatecumenado","Pascua","Antiguo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35</v>
      </c>
      <c r="L16" s="164" t="str">
        <f ca="1">_xlfn.CONCAT("        dbno: ","""",C16,"""",",")</f>
        <v xml:space="preserve">        dbno: "35",</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caritaschristiurgetnos</v>
      </c>
      <c r="L19" s="164" t="str">
        <f ca="1">_xlfn.CONCAT("        audioSrc: ","""/audio/",C19,".mp3""",",")</f>
        <v xml:space="preserve">        audioSrc: "/audio/caritaschristiurgetnos.mp3",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34</v>
      </c>
      <c r="C26" t="str">
        <f ca="1">VLOOKUP(B26,Buscador!A3:AP240,31,FALSE)</f>
        <v>/resucito/src/index.html?canto=cantodemoises</v>
      </c>
      <c r="L26" s="164" t="str">
        <f ca="1">_xlfn.CONCAT("        ant: ","""",C26,"""",",")</f>
        <v xml:space="preserve">        ant: "/resucito/src/index.html?canto=cantodemoises",</v>
      </c>
    </row>
    <row r="27" spans="1:40" ht="23.25" x14ac:dyDescent="0.25">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5.5" thickTop="1" thickBot="1" x14ac:dyDescent="0.4">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5.5" thickTop="1" thickBot="1" x14ac:dyDescent="0.4">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5.5" thickTop="1" thickBot="1" x14ac:dyDescent="0.4">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5.5" thickTop="1" thickBot="1" x14ac:dyDescent="0.4">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x14ac:dyDescent="0.4">
      <c r="B69" s="211"/>
      <c r="C69" s="211"/>
      <c r="D69" s="211"/>
      <c r="E69" s="211"/>
      <c r="F69" s="211"/>
      <c r="G69" s="211"/>
      <c r="H69" s="211"/>
      <c r="I69" s="211"/>
      <c r="J69" s="211"/>
      <c r="K69" s="211"/>
      <c r="L69" s="213" t="str">
        <f ca="1">_xlfn.CONCAT("]}, // ULTIMA LINEA DEL CANTO: ",L1)</f>
        <v>]}, // ULTIMA LINEA DEL CANTO: CARITAS CHRISTI URGET NOS</v>
      </c>
      <c r="M69" s="211"/>
    </row>
    <row r="70" spans="2:40" ht="20.25" x14ac:dyDescent="0.25">
      <c r="L70" s="214" t="s">
        <v>2316</v>
      </c>
      <c r="M70" s="166"/>
    </row>
    <row r="71" spans="2:40" x14ac:dyDescent="0.25">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CARMEN 63 - (ESTÁN ROTAS MIS ATADURAS )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25" x14ac:dyDescent="0.25">
      <c r="C8" t="str">
        <f ca="1">PROPER(L1)</f>
        <v>Carmen 63 - (Están Rotas Mis Ataduras )</v>
      </c>
      <c r="L8" s="164" t="str">
        <f ca="1">_xlfn.CONCAT("        tt: ","""",C8,"""",",")</f>
        <v xml:space="preserve">        tt: "Carmen 63 - (Están Rotas Mis Ataduras )",</v>
      </c>
    </row>
    <row r="9" spans="2:32" ht="23.25" x14ac:dyDescent="0.25">
      <c r="C9" t="str">
        <f ca="1">PROPER(L1)</f>
        <v>Carmen 63 - (Están Rotas Mis Ataduras )</v>
      </c>
      <c r="L9" s="164" t="str">
        <f ca="1">_xlfn.CONCAT("        title: ","""",C9,"""",",")</f>
        <v xml:space="preserve">        title: "Carmen 63 - (Están Rotas Mis Ataduras )",</v>
      </c>
    </row>
    <row r="10" spans="2:32" ht="23.25" x14ac:dyDescent="0.25">
      <c r="C10" t="str">
        <f ca="1">VLOOKUP(C1,'Codigo Canto'!A3:AQ236,12,FALSE)</f>
        <v>(Rabindranath Tagore)*</v>
      </c>
      <c r="L10" s="164" t="str">
        <f ca="1">_xlfn.CONCAT("        ","subtitle: ","""",C10,"""",",")</f>
        <v xml:space="preserve">        subtitle: "(Rabindranath Tagore)*",</v>
      </c>
    </row>
    <row r="11" spans="2:32" ht="23.25" x14ac:dyDescent="0.25">
      <c r="C11" t="str">
        <f ca="1">VLOOKUP(C1,Codigo!A3:AP240,42,FALSE)</f>
        <v>category: ["PreCatecumenado","Nuevo Testamento"],</v>
      </c>
      <c r="L11" s="164" t="str">
        <f ca="1">_xlfn.CONCAT("        ",C11)</f>
        <v xml:space="preserve">        category: ["PreCatecumenado","Nuevo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2985</v>
      </c>
      <c r="L14" s="164" t="str">
        <f>_xlfn.CONCAT("        nCan: ","""",C14,"""",",")</f>
        <v xml:space="preserve">        nCan: "* La Cosecha, poema 74, Antes: Están rotas mis ataduras",</v>
      </c>
    </row>
    <row r="15" spans="2:32" ht="23.25" x14ac:dyDescent="0.25">
      <c r="C15" t="s">
        <v>2986</v>
      </c>
      <c r="L15" s="164" t="str">
        <f>_xlfn.CONCAT("        nCanURL: ","""",C15,"""",",")</f>
        <v xml:space="preserve">        nCanURL: "/docs/Tagore La Cosecha.pdf",</v>
      </c>
    </row>
    <row r="16" spans="2:32" ht="23.25" x14ac:dyDescent="0.25">
      <c r="C16">
        <f ca="1">VLOOKUP(C1,'Codigo Canto'!A3:AP240,1,FALSE)</f>
        <v>36</v>
      </c>
      <c r="L16" s="164" t="str">
        <f ca="1">_xlfn.CONCAT("        dbno: ","""",C16,"""",",")</f>
        <v xml:space="preserve">        dbno: "36",</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carmen63(estanrotasmisataduras)</v>
      </c>
      <c r="L19" s="164" t="str">
        <f ca="1">_xlfn.CONCAT("        audioSrc: ","""/audio/",C19,".mp3""",",")</f>
        <v xml:space="preserve">        audioSrc: "/audio/carmen63(estanrotasmisataduras).mp3",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35</v>
      </c>
      <c r="C26" t="str">
        <f ca="1">VLOOKUP(B26,Buscador!A3:AP240,31,FALSE)</f>
        <v>/resucito/src/index.html?canto=caritaschristiurgetnos</v>
      </c>
      <c r="L26" s="164" t="str">
        <f ca="1">_xlfn.CONCAT("        ant: ","""",C26,"""",",")</f>
        <v xml:space="preserve">        ant: "/resucito/src/index.html?canto=caritaschristiurgetnos",</v>
      </c>
    </row>
    <row r="27" spans="1:40" ht="23.25" x14ac:dyDescent="0.25">
      <c r="B27">
        <f ca="1">+C1+1</f>
        <v>37</v>
      </c>
      <c r="C27" t="str">
        <f ca="1">VLOOKUP(B27,Buscador!A3:AP240,31,FALSE)</f>
        <v>/resucito/src/index.html?canto=comocondenadosamuerte</v>
      </c>
      <c r="L27" s="164" t="str">
        <f ca="1">_xlfn.CONCAT("        sig: ","""",C27,"""",",")</f>
        <v xml:space="preserve">        sig: "/resucito/src/index.html?canto=comocondenadosamuerte",</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5.5" thickTop="1" thickBot="1" x14ac:dyDescent="0.4">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5.5" thickTop="1" thickBot="1" x14ac:dyDescent="0.4">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5.5" thickTop="1" thickBot="1" x14ac:dyDescent="0.4">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5.5" thickTop="1" thickBot="1" x14ac:dyDescent="0.4">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5.5" thickTop="1" thickBot="1" x14ac:dyDescent="0.4">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5.5" thickTop="1" thickBot="1" x14ac:dyDescent="0.4">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75" thickTop="1" thickBot="1" x14ac:dyDescent="0.4">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5.5" thickTop="1" thickBot="1" x14ac:dyDescent="0.4">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5.5" thickTop="1" thickBot="1" x14ac:dyDescent="0.4">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5.5" thickTop="1" thickBot="1" x14ac:dyDescent="0.4">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x14ac:dyDescent="0.4">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25" x14ac:dyDescent="0.25">
      <c r="L67" s="214" t="s">
        <v>2316</v>
      </c>
      <c r="M67" s="166"/>
    </row>
    <row r="68" spans="2: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CONDENADOS A MUERTE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25" x14ac:dyDescent="0.25">
      <c r="C8" t="str">
        <f ca="1">PROPER(L1)</f>
        <v>Como Condenados A Muerte</v>
      </c>
      <c r="L8" s="164" t="str">
        <f ca="1">_xlfn.CONCAT("        tt: ","""",C8,"""",",")</f>
        <v xml:space="preserve">        tt: "Como Condenados A Muerte",</v>
      </c>
    </row>
    <row r="9" spans="2:32" ht="23.25" x14ac:dyDescent="0.25">
      <c r="C9" t="str">
        <f ca="1">PROPER(L1)</f>
        <v>Como Condenados A Muerte</v>
      </c>
      <c r="L9" s="164" t="str">
        <f ca="1">_xlfn.CONCAT("        title: ","""",C9,"""",",")</f>
        <v xml:space="preserve">        title: "Como Condenados A Muerte",</v>
      </c>
    </row>
    <row r="10" spans="2:32" ht="23.25" x14ac:dyDescent="0.25">
      <c r="C10" t="str">
        <f ca="1">VLOOKUP(C1,'Codigo Canto'!A3:AQ236,12,FALSE)</f>
        <v>1ª Corintios 4,9-13</v>
      </c>
      <c r="L10" s="164" t="str">
        <f ca="1">_xlfn.CONCAT("        ","subtitle: ","""",C10,"""",",")</f>
        <v xml:space="preserve">        subtitle: "1ª Corintios 4,9-13",</v>
      </c>
    </row>
    <row r="11" spans="2:32" ht="23.25" x14ac:dyDescent="0.25">
      <c r="C11" t="str">
        <f ca="1">VLOOKUP(C1,Codigo!A3:AP240,42,FALSE)</f>
        <v>category: ["PreCatecumenado","Pascua","Comunión"],</v>
      </c>
      <c r="L11" s="164" t="str">
        <f ca="1">_xlfn.CONCAT("        ",C11)</f>
        <v xml:space="preserve">        category: ["PreCatecumenado","Pascua","Comunión"],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C14" t="s">
        <v>3013</v>
      </c>
      <c r="L14" s="164" t="str">
        <f>_xlfn.CONCAT("        nCan: ","""",C14,"""",",")</f>
        <v xml:space="preserve">        nCan: "* Puede intercalarse el estribillo en hebreo: HINNEH MAH TOV UMAH NA 'IYM, SHEVETH Af;IIYM GAM YAf;IADH",</v>
      </c>
    </row>
    <row r="15" spans="2:32" ht="23.25" x14ac:dyDescent="0.25">
      <c r="L15" s="164" t="str">
        <f>_xlfn.CONCAT("        nCanURL: ","""",C15,"""",",")</f>
        <v xml:space="preserve">        nCanURL: "",</v>
      </c>
    </row>
    <row r="16" spans="2:32" ht="23.25" x14ac:dyDescent="0.25">
      <c r="C16">
        <f ca="1">VLOOKUP(C1,'Codigo Canto'!A3:AP240,1,FALSE)</f>
        <v>37</v>
      </c>
      <c r="L16" s="164" t="str">
        <f ca="1">_xlfn.CONCAT("        dbno: ","""",C16,"""",",")</f>
        <v xml:space="preserve">        dbno: "37",</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comocondenadosamuerte</v>
      </c>
      <c r="L19" s="164" t="str">
        <f ca="1">_xlfn.CONCAT("        audioSrc: ","""/audio/",C19,".mp3""",",")</f>
        <v xml:space="preserve">        audioSrc: "/audio/comocondenadosamuerte.mp3",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25" x14ac:dyDescent="0.25">
      <c r="B27">
        <f ca="1">+C1+1</f>
        <v>38</v>
      </c>
      <c r="C27" t="str">
        <f ca="1">VLOOKUP(B27,Buscador!A3:AP240,31,FALSE)</f>
        <v>/resucito/src/index.html?canto=comoesmaravilloso</v>
      </c>
      <c r="L27" s="164" t="str">
        <f ca="1">_xlfn.CONCAT("        sig: ","""",C27,"""",",")</f>
        <v xml:space="preserve">        sig: "/resucito/src/index.html?canto=comoesmaravilloso",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5.5" thickTop="1" thickBot="1" x14ac:dyDescent="0.4">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5.5" thickTop="1" thickBot="1" x14ac:dyDescent="0.4">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5.5" thickTop="1" thickBot="1" x14ac:dyDescent="0.4">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5.5" thickTop="1" thickBot="1" x14ac:dyDescent="0.4">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5.5" thickTop="1" thickBot="1" x14ac:dyDescent="0.4">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5.5" thickTop="1" thickBot="1" x14ac:dyDescent="0.4">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5.5" thickTop="1" thickBot="1" x14ac:dyDescent="0.4">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5.5" thickTop="1" thickBot="1" x14ac:dyDescent="0.4">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5.5" thickTop="1" thickBot="1" x14ac:dyDescent="0.4">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7.75" thickTop="1" thickBot="1" x14ac:dyDescent="0.4">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5.5" thickTop="1" thickBot="1" x14ac:dyDescent="0.4">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5.5" thickTop="1" thickBot="1" x14ac:dyDescent="0.4">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5.5" thickTop="1" thickBot="1" x14ac:dyDescent="0.4">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5.5" thickTop="1" thickBot="1" x14ac:dyDescent="0.4">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5.5" thickTop="1" thickBot="1" x14ac:dyDescent="0.4">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5.5" thickTop="1" thickBot="1" x14ac:dyDescent="0.4">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5.5" thickTop="1" thickBot="1" x14ac:dyDescent="0.4">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95" customHeight="1" thickTop="1" thickBot="1" x14ac:dyDescent="0.3">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5.5" thickTop="1" thickBot="1" x14ac:dyDescent="0.4">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5.5" thickTop="1" thickBot="1" x14ac:dyDescent="0.4">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5.5" thickTop="1" thickBot="1" x14ac:dyDescent="0.4">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5.5" thickTop="1" thickBot="1" x14ac:dyDescent="0.4">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x14ac:dyDescent="0.4">
      <c r="B80" s="211"/>
      <c r="C80" s="211"/>
      <c r="D80" s="211"/>
      <c r="E80" s="211"/>
      <c r="F80" s="211"/>
      <c r="G80" s="211"/>
      <c r="H80" s="211"/>
      <c r="I80" s="211"/>
      <c r="J80" s="211"/>
      <c r="K80" s="211"/>
      <c r="L80" s="213" t="str">
        <f ca="1">_xlfn.CONCAT("]}, // ULTIMA LINEA DEL CANTO: ",L1)</f>
        <v>]}, // ULTIMA LINEA DEL CANTO: COMO CONDENADOS A MUERTE</v>
      </c>
      <c r="M80" s="211"/>
    </row>
    <row r="81" spans="12:13" ht="20.25" x14ac:dyDescent="0.25">
      <c r="L81" s="214" t="s">
        <v>2316</v>
      </c>
      <c r="M81" s="166"/>
    </row>
    <row r="82" spans="12:13" x14ac:dyDescent="0.25">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CÓMO ES MARAVILLOSO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25" x14ac:dyDescent="0.25">
      <c r="C8" t="str">
        <f ca="1">PROPER(L1)</f>
        <v>Cómo Es Maravilloso</v>
      </c>
      <c r="L8" s="164" t="str">
        <f ca="1">_xlfn.CONCAT("        tt: ","""",C8,"""",",")</f>
        <v xml:space="preserve">        tt: "Cómo Es Maravilloso",</v>
      </c>
    </row>
    <row r="9" spans="2:32" ht="23.25" x14ac:dyDescent="0.25">
      <c r="C9" t="str">
        <f ca="1">PROPER(L1)</f>
        <v>Cómo Es Maravilloso</v>
      </c>
      <c r="L9" s="164" t="str">
        <f ca="1">_xlfn.CONCAT("        title: ","""",C9,"""",",")</f>
        <v xml:space="preserve">        title: "Cómo Es Maravilloso",</v>
      </c>
    </row>
    <row r="10" spans="2:32" ht="23.25" x14ac:dyDescent="0.25">
      <c r="C10" t="str">
        <f ca="1">VLOOKUP(C1,'Codigo Canto'!A3:AQ236,12,FALSE)</f>
        <v>Salmo 133 (132)</v>
      </c>
      <c r="L10" s="164" t="str">
        <f ca="1">_xlfn.CONCAT("        ","subtitle: ","""",C10,"""",",")</f>
        <v xml:space="preserve">        subtitle: "Salmo 133 (132)",</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38</v>
      </c>
      <c r="L16" s="164" t="str">
        <f ca="1">_xlfn.CONCAT("        dbno: ","""",C16,"""",",")</f>
        <v xml:space="preserve">        dbno: "38",</v>
      </c>
    </row>
    <row r="17" spans="1:40" ht="23.25" x14ac:dyDescent="0.25">
      <c r="L17" s="164" t="str">
        <f>_xlfn.CONCAT("        notes: ","""",C17,"""",",")</f>
        <v xml:space="preserve">        notes: "",</v>
      </c>
    </row>
    <row r="18" spans="1:40" ht="23.25" x14ac:dyDescent="0.25">
      <c r="C18" t="s">
        <v>2347</v>
      </c>
      <c r="L18" s="164" t="str">
        <f>_xlfn.CONCAT("        mant: ","""",C18,"""",",")</f>
        <v xml:space="preserve">        mant: "Si",</v>
      </c>
    </row>
    <row r="19" spans="1:40" ht="23.25" x14ac:dyDescent="0.25">
      <c r="C19" t="str">
        <f ca="1">C7</f>
        <v>comoesmaravilloso</v>
      </c>
      <c r="L19" s="164" t="str">
        <f ca="1">_xlfn.CONCAT("        audioSrc: ","""/audio/",C19,".mp3""",",")</f>
        <v xml:space="preserve">        audioSrc: "/audio/comoesmaravilloso.mp3",</v>
      </c>
    </row>
    <row r="20" spans="1:40" ht="23.25" x14ac:dyDescent="0.25">
      <c r="L20" s="48" t="s">
        <v>2278</v>
      </c>
    </row>
    <row r="21" spans="1:40" ht="23.25" x14ac:dyDescent="0.25">
      <c r="L21" s="164" t="s">
        <v>2274</v>
      </c>
    </row>
    <row r="22" spans="1:40" ht="23.25" x14ac:dyDescent="0.25">
      <c r="L22" s="164" t="s">
        <v>2275</v>
      </c>
    </row>
    <row r="23" spans="1:40" ht="23.25" x14ac:dyDescent="0.25">
      <c r="L23" s="164" t="s">
        <v>2276</v>
      </c>
    </row>
    <row r="24" spans="1:40" ht="23.25" x14ac:dyDescent="0.25">
      <c r="L24" s="164" t="s">
        <v>2787</v>
      </c>
    </row>
    <row r="25" spans="1:40" ht="23.25" x14ac:dyDescent="0.25">
      <c r="L25" s="164" t="s">
        <v>2786</v>
      </c>
    </row>
    <row r="26" spans="1:40" ht="23.25" x14ac:dyDescent="0.25">
      <c r="B26">
        <f ca="1">+C1-1</f>
        <v>37</v>
      </c>
      <c r="C26" t="str">
        <f ca="1">VLOOKUP(B26,Buscador!A3:AP240,31,FALSE)</f>
        <v>/resucito/src/index.html?canto=comocondenadosamuerte</v>
      </c>
      <c r="L26" s="164" t="str">
        <f ca="1">_xlfn.CONCAT("        ant: ","""",C26,"""",",")</f>
        <v xml:space="preserve">        ant: "/resucito/src/index.html?canto=comocondenadosamuerte",</v>
      </c>
    </row>
    <row r="27" spans="1:40" ht="23.25" x14ac:dyDescent="0.25">
      <c r="B27">
        <f ca="1">+C1+1</f>
        <v>39</v>
      </c>
      <c r="C27" t="str">
        <f ca="1">VLOOKUP(B27,Buscador!A3:AP240,31,FALSE)</f>
        <v>/resucito/src/index.html?canto=comolacierva</v>
      </c>
      <c r="L27" s="164" t="str">
        <f ca="1">_xlfn.CONCAT("        sig: ","""",C27,"""",",")</f>
        <v xml:space="preserve">        sig: "/resucito/src/index.html?canto=comolacierva",</v>
      </c>
    </row>
    <row r="28" spans="1:40" ht="23.25" x14ac:dyDescent="0.25">
      <c r="L28" s="48" t="s">
        <v>2279</v>
      </c>
    </row>
    <row r="29" spans="1:40" ht="36" thickBot="1" x14ac:dyDescent="0.3">
      <c r="C29" s="327"/>
      <c r="D29" s="327"/>
      <c r="E29" s="327"/>
      <c r="F29" s="327"/>
      <c r="G29" s="327"/>
      <c r="H29" s="327"/>
      <c r="I29" s="327"/>
      <c r="J29" s="327"/>
      <c r="K29" s="327"/>
      <c r="L29" s="212" t="s">
        <v>2313</v>
      </c>
    </row>
    <row r="30" spans="1:40" ht="25.5" thickTop="1" thickBot="1" x14ac:dyDescent="0.4">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5.5" thickTop="1" thickBot="1" x14ac:dyDescent="0.4">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5.5" thickTop="1" thickBot="1" x14ac:dyDescent="0.4">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5.5" thickTop="1" thickBot="1" x14ac:dyDescent="0.4">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5.5" thickTop="1" thickBot="1" x14ac:dyDescent="0.4">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5.5" thickTop="1" thickBot="1" x14ac:dyDescent="0.4">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5.5" thickTop="1" thickBot="1" x14ac:dyDescent="0.4">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5.5" thickTop="1" thickBot="1" x14ac:dyDescent="0.4">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5.5" thickTop="1" thickBot="1" x14ac:dyDescent="0.4">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5.5" thickTop="1" thickBot="1" x14ac:dyDescent="0.4">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5.5" thickTop="1" thickBot="1" x14ac:dyDescent="0.4">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5.5" thickTop="1" thickBot="1" x14ac:dyDescent="0.4">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5.5" thickTop="1" thickBot="1" x14ac:dyDescent="0.4">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5.5" thickTop="1" thickBot="1" x14ac:dyDescent="0.4">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75" thickTop="1" thickBot="1" x14ac:dyDescent="0.4">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5.5" thickTop="1" thickBot="1" x14ac:dyDescent="0.4">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5.5" thickTop="1" thickBot="1" x14ac:dyDescent="0.4">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5.5" thickTop="1" thickBot="1" x14ac:dyDescent="0.4">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5.5" thickTop="1" thickBot="1" x14ac:dyDescent="0.4">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5.5" thickTop="1" thickBot="1" x14ac:dyDescent="0.4">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5.5" thickTop="1" thickBot="1" x14ac:dyDescent="0.4">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7.75" thickTop="1" thickBot="1" x14ac:dyDescent="0.4">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5.5" thickTop="1" thickBot="1" x14ac:dyDescent="0.4">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5.5" thickTop="1" thickBot="1" x14ac:dyDescent="0.4">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5.5" thickTop="1" thickBot="1" x14ac:dyDescent="0.4">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5.5" thickTop="1" thickBot="1" x14ac:dyDescent="0.4">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5.5" thickTop="1" thickBot="1" x14ac:dyDescent="0.4">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5.5" thickTop="1" thickBot="1" x14ac:dyDescent="0.4">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5.5" thickTop="1" thickBot="1" x14ac:dyDescent="0.4">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CÓMO ES MARAVILLOSO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B288-D308-48AF-9320-F22B76102E90}">
  <sheetPr codeName="Sheet61">
    <tabColor rgb="FF00B0F0"/>
  </sheetPr>
  <dimension ref="A1:AN87"/>
  <sheetViews>
    <sheetView zoomScaleNormal="100" workbookViewId="0">
      <pane xSplit="2" ySplit="1" topLeftCell="E24" activePane="bottomRight" state="frozen"/>
      <selection pane="topRight" activeCell="C1" sqref="C1"/>
      <selection pane="bottomLeft" activeCell="A2" sqref="A2"/>
      <selection pane="bottomRight" activeCell="E39" sqref="E3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LA CIERVA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25" x14ac:dyDescent="0.25">
      <c r="C8" t="str">
        <f ca="1">PROPER(L1)</f>
        <v>Como La Cierva</v>
      </c>
      <c r="L8" s="164" t="str">
        <f ca="1">_xlfn.CONCAT("        tt: ","""",C8,"""",",")</f>
        <v xml:space="preserve">        tt: "Como La Cierva",</v>
      </c>
    </row>
    <row r="9" spans="2:32" ht="23.25" x14ac:dyDescent="0.25">
      <c r="C9" t="str">
        <f ca="1">PROPER(L1)</f>
        <v>Como La Cierva</v>
      </c>
      <c r="L9" s="164" t="str">
        <f ca="1">_xlfn.CONCAT("        title: ","""",C9,"""",",")</f>
        <v xml:space="preserve">        title: "Como La Cierva",</v>
      </c>
    </row>
    <row r="10" spans="2:32" ht="23.25" x14ac:dyDescent="0.25">
      <c r="C10" t="str">
        <f ca="1">VLOOKUP(C1,'Codigo Canto'!A3:AQ236,12,FALSE)</f>
        <v>Salmo 42-43 (41-42)</v>
      </c>
      <c r="L10" s="164" t="str">
        <f ca="1">_xlfn.CONCAT("        ","subtitle: ","""",C10,"""",",")</f>
        <v xml:space="preserve">        subtitle: "Salmo 42-43 (41-42)",</v>
      </c>
    </row>
    <row r="11" spans="2:32" ht="23.25" x14ac:dyDescent="0.25">
      <c r="C11" t="str">
        <f ca="1">VLOOKUP(C1,Codigo!A3:AP240,42,FALSE)</f>
        <v>category: ["PreCatecumenado","Pascua","Comunión","Antiguo Testamento"],</v>
      </c>
      <c r="L11" s="164" t="str">
        <f ca="1">_xlfn.CONCAT("        ",C11)</f>
        <v xml:space="preserve">        category: ["PreCatecumenado","Pascua","Comunión","Antiguo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39</v>
      </c>
      <c r="L16" s="164" t="str">
        <f ca="1">_xlfn.CONCAT("        dbno: ","""",C16,"""",",")</f>
        <v xml:space="preserve">        dbno: "39",</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comolacierva</v>
      </c>
      <c r="L19" s="164" t="str">
        <f ca="1">_xlfn.CONCAT("        audioSrc: ","""/audio/",C19,".mp3""",",")</f>
        <v xml:space="preserve">        audioSrc: "/audio/comolacierva.mp3",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38</v>
      </c>
      <c r="C26" t="str">
        <f ca="1">VLOOKUP(B26,Buscador!A3:AP240,31,FALSE)</f>
        <v>/resucito/src/index.html?canto=comoesmaravilloso</v>
      </c>
      <c r="L26" s="164" t="str">
        <f ca="1">_xlfn.CONCAT("        ant: ","""",C26,"""",",")</f>
        <v xml:space="preserve">        ant: "/resucito/src/index.html?canto=comoesmaravilloso",</v>
      </c>
    </row>
    <row r="27" spans="2:40" ht="23.25" x14ac:dyDescent="0.25">
      <c r="B27">
        <f ca="1">+C1+1</f>
        <v>40</v>
      </c>
      <c r="C27" t="str">
        <f ca="1">VLOOKUP(B27,Buscador!A3:AP240,31,FALSE)</f>
        <v>/resucito/src/index.html?canto=comoovejaqueve</v>
      </c>
      <c r="L27" s="164" t="str">
        <f ca="1">_xlfn.CONCAT("        sig: ","""",C27,"""",",")</f>
        <v xml:space="preserve">        sig: "/resucito/src/index.html?canto=comoovejaqueve",</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t="s">
        <v>3176</v>
      </c>
      <c r="D30" s="257" t="s">
        <v>1111</v>
      </c>
      <c r="E30" s="257"/>
      <c r="F30" s="258"/>
      <c r="G30" s="258"/>
      <c r="H30" s="257"/>
      <c r="I30" s="257"/>
      <c r="J30" s="296"/>
      <c r="K30" s="296"/>
      <c r="L30" s="271" t="str">
        <f t="shared" ref="L30:L47" si="0">IF(C30="","",_xlfn.CONCAT("            { line: ","""",C30,", ",M30:AN30,""", sC: ","""",B30,"""},"))</f>
        <v xml:space="preserve">            { line: "Como la cierva anhela las corrientes de agua,, (Mi,,15)", sC: ""},</v>
      </c>
      <c r="M30" s="218" t="str">
        <f t="shared" ref="M30:M49" si="1">IF(N30="","","(")</f>
        <v>(</v>
      </c>
      <c r="N30" s="183" t="str">
        <f t="shared" ref="N30:N75" si="2">IF(D30="","",D30)</f>
        <v>Mi</v>
      </c>
      <c r="O30" s="216" t="str">
        <f t="shared" ref="O30:O49" si="3">IF(N30="","",",")</f>
        <v>,</v>
      </c>
      <c r="P30" s="225" t="str">
        <f t="shared" ref="P30:P75" si="4">IF(E30="","",E30)</f>
        <v/>
      </c>
      <c r="Q30" s="217" t="str">
        <f t="shared" ref="Q30:Q49" si="5">IF(N30="","",",")</f>
        <v>,</v>
      </c>
      <c r="R30" s="168">
        <f t="shared" ref="R30:R49" si="6">IF(N30="","",15)</f>
        <v>15</v>
      </c>
      <c r="S30" s="218" t="str">
        <f t="shared" ref="S30:S49" si="7">IF(N30="","",")")</f>
        <v>)</v>
      </c>
      <c r="T30" s="219" t="str">
        <f t="shared" ref="T30:T49" si="8">IF(U30="","","(")</f>
        <v/>
      </c>
      <c r="U30" s="181" t="str">
        <f t="shared" ref="U30:U75" si="9">IF(F30="","",F30)</f>
        <v/>
      </c>
      <c r="V30" s="185" t="str">
        <f t="shared" ref="V30:V49" si="10">IF(U30="","",",")</f>
        <v/>
      </c>
      <c r="W30" s="177" t="str">
        <f t="shared" ref="W30:W75" si="11">IF(G30="","",G30)</f>
        <v/>
      </c>
      <c r="X30" s="185" t="str">
        <f t="shared" ref="X30:X49" si="12">IF(U30="","",",")</f>
        <v/>
      </c>
      <c r="Y30" s="185" t="str">
        <f t="shared" ref="Y30:Y49" si="13">IF(U30="","",250)</f>
        <v/>
      </c>
      <c r="Z30" s="218" t="str">
        <f t="shared" ref="Z30:Z49" si="14">IF(U30="","",")")</f>
        <v/>
      </c>
      <c r="AA30" s="175" t="str">
        <f t="shared" ref="AA30:AA49" si="15">IF(AB30="","","(")</f>
        <v/>
      </c>
      <c r="AB30" s="183" t="str">
        <f t="shared" ref="AB30:AB75"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5"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5.5" thickTop="1" thickBot="1" x14ac:dyDescent="0.4">
      <c r="C31" s="13" t="s">
        <v>3177</v>
      </c>
      <c r="D31" s="257" t="s">
        <v>2407</v>
      </c>
      <c r="E31" s="257" t="s">
        <v>1121</v>
      </c>
      <c r="F31" s="258"/>
      <c r="G31" s="258"/>
      <c r="H31" s="257"/>
      <c r="I31" s="257"/>
      <c r="J31" s="296"/>
      <c r="K31" s="296"/>
      <c r="L31" s="271" t="str">
        <f t="shared" si="0"/>
        <v xml:space="preserve">            { line: "así mi alma te anhela a ti, Dios mío;, (Fa#,m,15)", sC: ""},</v>
      </c>
      <c r="M31" s="218" t="str">
        <f t="shared" si="1"/>
        <v>(</v>
      </c>
      <c r="N31" s="183" t="str">
        <f t="shared" si="2"/>
        <v>Fa#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3178</v>
      </c>
      <c r="D32" s="257" t="s">
        <v>2347</v>
      </c>
      <c r="E32" s="257">
        <v>7</v>
      </c>
      <c r="F32" s="258"/>
      <c r="G32" s="258"/>
      <c r="H32" s="257"/>
      <c r="I32" s="257"/>
      <c r="J32" s="296"/>
      <c r="K32" s="296"/>
      <c r="L32" s="271" t="str">
        <f>IF(C32="","",_xlfn.CONCAT("            { line: ","""",C32,", ",M32:AN32,""", sC: ","""",B32,"""},"))</f>
        <v xml:space="preserve">            { line: "mi alma tiene sed de Dios, del Dios vivo,, (Si,7,15)", sC: ""},</v>
      </c>
      <c r="M32" s="218" t="str">
        <f t="shared" si="1"/>
        <v>(</v>
      </c>
      <c r="N32" s="183" t="str">
        <f t="shared" si="2"/>
        <v>Si</v>
      </c>
      <c r="O32" s="216" t="str">
        <f t="shared" si="3"/>
        <v>,</v>
      </c>
      <c r="P32" s="225">
        <f t="shared" si="4"/>
        <v>7</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5.5" thickTop="1" thickBot="1" x14ac:dyDescent="0.4">
      <c r="C33" s="13" t="s">
        <v>3179</v>
      </c>
      <c r="D33" s="257" t="s">
        <v>1111</v>
      </c>
      <c r="E33" s="257"/>
      <c r="F33" s="258"/>
      <c r="G33" s="258"/>
      <c r="H33" s="257"/>
      <c r="I33" s="257"/>
      <c r="J33" s="296"/>
      <c r="K33" s="296"/>
      <c r="L33" s="271" t="str">
        <f>IF(C33="","",_xlfn.CONCAT("            { line: ","""",C33,", ",M33:AN33,""", sC: ","""",B33,"""},"))</f>
        <v xml:space="preserve">            { line: "¿cuándo podré ver el rostro de Dios?, (Mi,,15)", sC: ""},</v>
      </c>
      <c r="M33" s="218" t="str">
        <f t="shared" si="1"/>
        <v>(</v>
      </c>
      <c r="N33" s="183" t="str">
        <f t="shared" si="2"/>
        <v>Mi</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3:40" s="1" customFormat="1" ht="25.5" thickTop="1" thickBot="1" x14ac:dyDescent="0.4">
      <c r="C35" s="13" t="s">
        <v>3180</v>
      </c>
      <c r="D35" s="228"/>
      <c r="E35" s="228"/>
      <c r="F35" s="230"/>
      <c r="G35" s="230"/>
      <c r="H35" s="228"/>
      <c r="I35" s="228"/>
      <c r="J35" s="232"/>
      <c r="K35" s="232"/>
      <c r="L35" s="282" t="str">
        <f t="shared" ref="L35:L46" si="29">IF(C35="","",_xlfn.CONCAT("            { line: ","""",C35,", ",M35:AN35,""", sC: ","""",B35,"""},"))</f>
        <v xml:space="preserve">            { line: "Mis lágrimas son mi pan noche y día,, ", sC: ""},</v>
      </c>
      <c r="M35" s="340" t="str">
        <f t="shared" si="1"/>
        <v/>
      </c>
      <c r="N35" s="183" t="str">
        <f t="shared" si="2"/>
        <v/>
      </c>
      <c r="O35" s="341" t="str">
        <f t="shared" si="3"/>
        <v/>
      </c>
      <c r="P35" s="225" t="str">
        <f t="shared" si="4"/>
        <v/>
      </c>
      <c r="Q35" s="342" t="str">
        <f t="shared" si="5"/>
        <v/>
      </c>
      <c r="R35" s="168" t="str">
        <f t="shared" si="6"/>
        <v/>
      </c>
      <c r="S35" s="340" t="str">
        <f t="shared" si="7"/>
        <v/>
      </c>
      <c r="T35" s="343" t="str">
        <f t="shared" si="8"/>
        <v/>
      </c>
      <c r="U35" s="181" t="str">
        <f t="shared" si="9"/>
        <v/>
      </c>
      <c r="V35" s="185" t="str">
        <f t="shared" si="10"/>
        <v/>
      </c>
      <c r="W35" s="177" t="str">
        <f t="shared" si="11"/>
        <v/>
      </c>
      <c r="X35" s="185" t="str">
        <f t="shared" si="12"/>
        <v/>
      </c>
      <c r="Y35" s="185" t="str">
        <f t="shared" si="13"/>
        <v/>
      </c>
      <c r="Z35" s="340"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5.5" thickTop="1" thickBot="1" x14ac:dyDescent="0.4">
      <c r="C36" s="13" t="s">
        <v>3181</v>
      </c>
      <c r="D36" s="257"/>
      <c r="E36" s="257"/>
      <c r="F36" s="258"/>
      <c r="G36" s="258"/>
      <c r="H36" s="257"/>
      <c r="I36" s="257"/>
      <c r="J36" s="296"/>
      <c r="K36" s="296"/>
      <c r="L36" s="271" t="str">
        <f t="shared" si="29"/>
        <v xml:space="preserve">            { line: "mientras mis enemigos me dicen todo el día:, ", sC: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t="s">
        <v>3182</v>
      </c>
      <c r="D37" s="257" t="s">
        <v>2407</v>
      </c>
      <c r="E37" s="257" t="s">
        <v>1121</v>
      </c>
      <c r="F37" s="258"/>
      <c r="G37" s="258"/>
      <c r="H37" s="257"/>
      <c r="I37" s="257"/>
      <c r="J37" s="296"/>
      <c r="K37" s="296"/>
      <c r="L37" s="271" t="str">
        <f t="shared" si="29"/>
        <v xml:space="preserve">            { line: "«¿Dónde está tu Dios? ¿Dónde está tu Dios?, (Fa#,m,15)", sC: ""},</v>
      </c>
      <c r="M37" s="218" t="str">
        <f>IF(N37="","","(")</f>
        <v>(</v>
      </c>
      <c r="N37" s="183" t="str">
        <f>IF(D37="","",D37)</f>
        <v>Fa#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t="s">
        <v>3183</v>
      </c>
      <c r="D38" s="257"/>
      <c r="E38" s="257"/>
      <c r="F38" s="258"/>
      <c r="G38" s="258"/>
      <c r="H38" s="257"/>
      <c r="I38" s="257"/>
      <c r="J38" s="296"/>
      <c r="K38" s="296"/>
      <c r="L38" s="271" t="str">
        <f t="shared" si="29"/>
        <v xml:space="preserve">            { line: "¿Dónde está tu Dios?»,, ", sC: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t="s">
        <v>3184</v>
      </c>
      <c r="D39" s="257" t="s">
        <v>2347</v>
      </c>
      <c r="E39" s="257">
        <v>7</v>
      </c>
      <c r="F39" s="258"/>
      <c r="G39" s="258"/>
      <c r="H39" s="257"/>
      <c r="I39" s="257"/>
      <c r="J39" s="296"/>
      <c r="K39" s="296"/>
      <c r="L39" s="271" t="str">
        <f t="shared" si="29"/>
        <v xml:space="preserve">            { line: "Y cuando yo recuerdo, (Si,7,15)", sC: ""},</v>
      </c>
      <c r="M39" s="218" t="str">
        <f>IF(N39="","","(")</f>
        <v>(</v>
      </c>
      <c r="N39" s="183" t="str">
        <f>IF(D39="","",D39)</f>
        <v>Si</v>
      </c>
      <c r="O39" s="216" t="str">
        <f>IF(N39="","",",")</f>
        <v>,</v>
      </c>
      <c r="P39" s="225">
        <f>IF(E39="","",E39)</f>
        <v>7</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t="s">
        <v>3185</v>
      </c>
      <c r="D40" s="257"/>
      <c r="E40" s="257"/>
      <c r="F40" s="258"/>
      <c r="G40" s="258"/>
      <c r="H40" s="257"/>
      <c r="I40" s="257"/>
      <c r="J40" s="296"/>
      <c r="K40" s="296"/>
      <c r="L40" s="271" t="str">
        <f t="shared" si="29"/>
        <v xml:space="preserve">            { line: "el alma se me llena de tristeza,, ", sC: ""},</v>
      </c>
      <c r="M40" s="218" t="str">
        <f>IF(N40="","","(")</f>
        <v/>
      </c>
      <c r="N40" s="183" t="str">
        <f>IF(D40="","",D40)</f>
        <v/>
      </c>
      <c r="O40" s="216" t="str">
        <f>IF(N40="","",",")</f>
        <v/>
      </c>
      <c r="P40" s="225" t="str">
        <f>IF(E40="","",E40)</f>
        <v/>
      </c>
      <c r="Q40" s="217" t="str">
        <f>IF(N40="","",",")</f>
        <v/>
      </c>
      <c r="R40" s="168" t="str">
        <f>IF(N40="","",15)</f>
        <v/>
      </c>
      <c r="S40" s="218" t="str">
        <f>IF(N40="","",")")</f>
        <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3:40" ht="25.5" thickTop="1" thickBot="1" x14ac:dyDescent="0.4">
      <c r="C41" s="13" t="s">
        <v>3186</v>
      </c>
      <c r="D41" s="257"/>
      <c r="E41" s="257"/>
      <c r="F41" s="258"/>
      <c r="G41" s="258"/>
      <c r="H41" s="257"/>
      <c r="I41" s="257"/>
      <c r="J41" s="296"/>
      <c r="K41" s="296"/>
      <c r="L41" s="271" t="str">
        <f t="shared" si="29"/>
        <v xml:space="preserve">            { line: "cómo marchaba en medio, ", sC: ""},</v>
      </c>
      <c r="M41" s="218" t="str">
        <f t="shared" ref="M41:M46" si="30">IF(N41="","","(")</f>
        <v/>
      </c>
      <c r="N41" s="183" t="str">
        <f t="shared" ref="N41:N46" si="31">IF(D41="","",D41)</f>
        <v/>
      </c>
      <c r="O41" s="216" t="str">
        <f t="shared" ref="O41:O46" si="32">IF(N41="","",",")</f>
        <v/>
      </c>
      <c r="P41" s="225" t="str">
        <f t="shared" ref="P41:P46" si="33">IF(E41="","",E41)</f>
        <v/>
      </c>
      <c r="Q41" s="217" t="str">
        <f t="shared" ref="Q41:Q46" si="34">IF(N41="","",",")</f>
        <v/>
      </c>
      <c r="R41" s="168" t="str">
        <f t="shared" ref="R41:R46" si="35">IF(N41="","",15)</f>
        <v/>
      </c>
      <c r="S41" s="218" t="str">
        <f t="shared" ref="S41:S46" si="36">IF(N41="","",")")</f>
        <v/>
      </c>
      <c r="T41" s="219" t="str">
        <f t="shared" ref="T41:T46" si="37">IF(U41="","","(")</f>
        <v/>
      </c>
      <c r="U41" s="181" t="str">
        <f t="shared" ref="U41:U46" si="38">IF(F41="","",F41)</f>
        <v/>
      </c>
      <c r="V41" s="185" t="str">
        <f t="shared" ref="V41:V46" si="39">IF(U41="","",",")</f>
        <v/>
      </c>
      <c r="W41" s="177" t="str">
        <f t="shared" ref="W41:W46" si="40">IF(G41="","",G41)</f>
        <v/>
      </c>
      <c r="X41" s="185" t="str">
        <f t="shared" ref="X41:X46" si="41">IF(U41="","",",")</f>
        <v/>
      </c>
      <c r="Y41" s="185" t="str">
        <f t="shared" ref="Y41:Y46" si="42">IF(U41="","",250)</f>
        <v/>
      </c>
      <c r="Z41" s="218" t="str">
        <f t="shared" ref="Z41:Z46" si="43">IF(U41="","",")")</f>
        <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3:40" ht="25.5" thickTop="1" thickBot="1" x14ac:dyDescent="0.4">
      <c r="C42" s="13" t="s">
        <v>3187</v>
      </c>
      <c r="D42" s="257" t="s">
        <v>1111</v>
      </c>
      <c r="E42" s="257"/>
      <c r="F42" s="258"/>
      <c r="G42" s="258"/>
      <c r="H42" s="257"/>
      <c r="I42" s="257"/>
      <c r="J42" s="296"/>
      <c r="K42" s="296"/>
      <c r="L42" s="271" t="str">
        <f t="shared" si="29"/>
        <v xml:space="preserve">            { line: "de un pueblo en fiesta., (Mi,,15)", sC: ""},</v>
      </c>
      <c r="M42" s="218" t="str">
        <f t="shared" si="30"/>
        <v>(</v>
      </c>
      <c r="N42" s="183" t="str">
        <f t="shared" si="31"/>
        <v>Mi</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3:40" ht="25.5" thickTop="1" thickBot="1" x14ac:dyDescent="0.4">
      <c r="C44" s="13" t="s">
        <v>3188</v>
      </c>
      <c r="D44" s="257" t="s">
        <v>3189</v>
      </c>
      <c r="E44" s="257"/>
      <c r="F44" s="258"/>
      <c r="G44" s="258"/>
      <c r="H44" s="257"/>
      <c r="I44" s="257"/>
      <c r="J44" s="296"/>
      <c r="K44" s="296"/>
      <c r="L44" s="271" t="str">
        <f t="shared" si="29"/>
        <v xml:space="preserve">            { line: "¿Por qué te abates, alma mía,,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5.5" thickTop="1" thickBot="1" x14ac:dyDescent="0.4">
      <c r="C45" s="13" t="s">
        <v>3190</v>
      </c>
      <c r="D45" s="257" t="s">
        <v>3191</v>
      </c>
      <c r="E45" s="257" t="s">
        <v>1121</v>
      </c>
      <c r="F45" s="258"/>
      <c r="G45" s="258"/>
      <c r="H45" s="257"/>
      <c r="I45" s="257"/>
      <c r="J45" s="296"/>
      <c r="K45" s="296"/>
      <c r="L45" s="271" t="str">
        <f t="shared" si="29"/>
        <v xml:space="preserve">            { line: "por qué tú gimes dentro de mí?, (Do#,m,15)", sC: ""},</v>
      </c>
      <c r="M45" s="218" t="str">
        <f t="shared" si="30"/>
        <v>(</v>
      </c>
      <c r="N45" s="183" t="str">
        <f t="shared" si="31"/>
        <v>Do#</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5.5" thickTop="1" thickBot="1" x14ac:dyDescent="0.4">
      <c r="C46" s="13" t="s">
        <v>3192</v>
      </c>
      <c r="D46" s="257" t="s">
        <v>2407</v>
      </c>
      <c r="E46" s="257" t="s">
        <v>1121</v>
      </c>
      <c r="F46" s="258" t="s">
        <v>2347</v>
      </c>
      <c r="G46" s="258">
        <v>7</v>
      </c>
      <c r="H46" s="257"/>
      <c r="I46" s="257"/>
      <c r="J46" s="296"/>
      <c r="K46" s="296"/>
      <c r="L46" s="271" t="str">
        <f t="shared" si="29"/>
        <v xml:space="preserve">            { line: "ESPERA EN DIOS, ESPERA EN DIOS,, (Fa#,m,15)(Si,7,250)", sC: ""},</v>
      </c>
      <c r="M46" s="218" t="str">
        <f t="shared" si="30"/>
        <v>(</v>
      </c>
      <c r="N46" s="183" t="str">
        <f t="shared" si="31"/>
        <v>Fa#</v>
      </c>
      <c r="O46" s="216" t="str">
        <f t="shared" si="32"/>
        <v>,</v>
      </c>
      <c r="P46" s="225" t="str">
        <f t="shared" si="33"/>
        <v>m</v>
      </c>
      <c r="Q46" s="217" t="str">
        <f t="shared" si="34"/>
        <v>,</v>
      </c>
      <c r="R46" s="168">
        <f t="shared" si="35"/>
        <v>15</v>
      </c>
      <c r="S46" s="218" t="str">
        <f t="shared" si="36"/>
        <v>)</v>
      </c>
      <c r="T46" s="219" t="str">
        <f t="shared" si="37"/>
        <v>(</v>
      </c>
      <c r="U46" s="181" t="str">
        <f t="shared" si="38"/>
        <v>Si</v>
      </c>
      <c r="V46" s="185" t="str">
        <f t="shared" si="39"/>
        <v>,</v>
      </c>
      <c r="W46" s="177">
        <f t="shared" si="40"/>
        <v>7</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5.5" thickTop="1" thickBot="1" x14ac:dyDescent="0.4">
      <c r="C47" s="13" t="s">
        <v>3193</v>
      </c>
      <c r="D47" s="257" t="s">
        <v>1111</v>
      </c>
      <c r="E47" s="257"/>
      <c r="F47" s="258"/>
      <c r="G47" s="258"/>
      <c r="H47" s="257"/>
      <c r="I47" s="257"/>
      <c r="J47" s="296"/>
      <c r="K47" s="296"/>
      <c r="L47" s="271" t="str">
        <f t="shared" si="0"/>
        <v xml:space="preserve">            { line: "QUE VOLVERÁS A ALABARLO., (Mi,,15)", sC: ""},</v>
      </c>
      <c r="M47" s="218" t="str">
        <f t="shared" si="1"/>
        <v>(</v>
      </c>
      <c r="N47" s="183" t="str">
        <f t="shared" si="2"/>
        <v>Mi</v>
      </c>
      <c r="O47" s="216" t="str">
        <f t="shared" si="3"/>
        <v>,</v>
      </c>
      <c r="P47" s="225" t="str">
        <f t="shared" si="4"/>
        <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t="s">
        <v>3194</v>
      </c>
      <c r="D48" s="257" t="s">
        <v>3191</v>
      </c>
      <c r="E48" s="257" t="s">
        <v>1121</v>
      </c>
      <c r="F48" s="258" t="s">
        <v>3191</v>
      </c>
      <c r="G48" s="258">
        <v>7</v>
      </c>
      <c r="H48" s="257"/>
      <c r="I48" s="257" t="s">
        <v>2407</v>
      </c>
      <c r="J48" s="296" t="s">
        <v>1121</v>
      </c>
      <c r="K48" s="296"/>
      <c r="L48" s="271" t="str">
        <f>IF(C48="","",_xlfn.CONCAT("            { line: ","""",C48,", ",M48:AN48,""", sC: ","""",B48,"""},"))</f>
        <v xml:space="preserve">            { line: "Porque Él, Él es tu salvación,, (Do#,m,15)(Do#,7,250)Fa#(m,,450)", sC: ""},</v>
      </c>
      <c r="M48" s="218" t="str">
        <f t="shared" si="1"/>
        <v>(</v>
      </c>
      <c r="N48" s="183" t="str">
        <f t="shared" si="2"/>
        <v>Do#</v>
      </c>
      <c r="O48" s="216" t="str">
        <f t="shared" si="3"/>
        <v>,</v>
      </c>
      <c r="P48" s="225" t="str">
        <f t="shared" si="4"/>
        <v>m</v>
      </c>
      <c r="Q48" s="217" t="str">
        <f t="shared" si="5"/>
        <v>,</v>
      </c>
      <c r="R48" s="168">
        <f t="shared" si="6"/>
        <v>15</v>
      </c>
      <c r="S48" s="218" t="str">
        <f t="shared" si="7"/>
        <v>)</v>
      </c>
      <c r="T48" s="219" t="str">
        <f t="shared" si="8"/>
        <v>(</v>
      </c>
      <c r="U48" s="181" t="str">
        <f t="shared" si="9"/>
        <v>Do#</v>
      </c>
      <c r="V48" s="185" t="str">
        <f t="shared" si="10"/>
        <v>,</v>
      </c>
      <c r="W48" s="177">
        <f t="shared" si="11"/>
        <v>7</v>
      </c>
      <c r="X48" s="185" t="str">
        <f t="shared" si="12"/>
        <v>,</v>
      </c>
      <c r="Y48" s="185">
        <f t="shared" si="13"/>
        <v>250</v>
      </c>
      <c r="Z48" s="218" t="str">
        <f t="shared" si="14"/>
        <v>)</v>
      </c>
      <c r="AA48" s="175" t="str">
        <f t="shared" si="15"/>
        <v/>
      </c>
      <c r="AB48" s="183" t="str">
        <f t="shared" si="16"/>
        <v/>
      </c>
      <c r="AC48" s="184" t="str">
        <f t="shared" si="17"/>
        <v/>
      </c>
      <c r="AD48" s="225" t="str">
        <f t="shared" si="18"/>
        <v>Fa#</v>
      </c>
      <c r="AE48" s="176" t="str">
        <f t="shared" si="19"/>
        <v/>
      </c>
      <c r="AF48" s="168" t="str">
        <f t="shared" si="20"/>
        <v/>
      </c>
      <c r="AG48" s="168" t="str">
        <f t="shared" si="21"/>
        <v/>
      </c>
      <c r="AH48" s="179" t="str">
        <f t="shared" si="22"/>
        <v>(</v>
      </c>
      <c r="AI48" s="256" t="str">
        <f t="shared" si="23"/>
        <v>m</v>
      </c>
      <c r="AJ48" s="185" t="str">
        <f t="shared" si="24"/>
        <v>,</v>
      </c>
      <c r="AK48" s="185" t="str">
        <f t="shared" si="25"/>
        <v/>
      </c>
      <c r="AL48" s="185" t="str">
        <f t="shared" si="26"/>
        <v>,</v>
      </c>
      <c r="AM48" s="185">
        <f t="shared" si="27"/>
        <v>450</v>
      </c>
      <c r="AN48" s="185" t="str">
        <f t="shared" si="28"/>
        <v>)</v>
      </c>
    </row>
    <row r="49" spans="1:40" ht="25.5" thickTop="1" thickBot="1" x14ac:dyDescent="0.4">
      <c r="C49" s="13" t="s">
        <v>3195</v>
      </c>
      <c r="D49" s="257" t="s">
        <v>2347</v>
      </c>
      <c r="E49" s="257">
        <v>7</v>
      </c>
      <c r="F49" s="258" t="s">
        <v>3191</v>
      </c>
      <c r="G49" s="258" t="s">
        <v>1121</v>
      </c>
      <c r="H49" s="257" t="s">
        <v>1112</v>
      </c>
      <c r="I49" s="257"/>
      <c r="J49" s="296" t="s">
        <v>3189</v>
      </c>
      <c r="K49" s="296"/>
      <c r="L49" s="271" t="str">
        <f>IF(C49="","",_xlfn.CONCAT("            { line: ","""",C49,", ",M49:AN49,""", sC: ","""",B49,"""},"))</f>
        <v xml:space="preserve">            { line: "Él es tu Dios, Él es tu Dios., (Si,7,15)(Do#,m,250)(La,,350)(Sol#,,450)", sC: ""},</v>
      </c>
      <c r="M49" s="218" t="str">
        <f t="shared" si="1"/>
        <v>(</v>
      </c>
      <c r="N49" s="183" t="str">
        <f t="shared" si="2"/>
        <v>Si</v>
      </c>
      <c r="O49" s="216" t="str">
        <f t="shared" si="3"/>
        <v>,</v>
      </c>
      <c r="P49" s="225">
        <f t="shared" si="4"/>
        <v>7</v>
      </c>
      <c r="Q49" s="217" t="str">
        <f t="shared" si="5"/>
        <v>,</v>
      </c>
      <c r="R49" s="168">
        <f t="shared" si="6"/>
        <v>15</v>
      </c>
      <c r="S49" s="218" t="str">
        <f t="shared" si="7"/>
        <v>)</v>
      </c>
      <c r="T49" s="219" t="str">
        <f t="shared" si="8"/>
        <v>(</v>
      </c>
      <c r="U49" s="181" t="str">
        <f t="shared" si="9"/>
        <v>Do#</v>
      </c>
      <c r="V49" s="185" t="str">
        <f t="shared" si="10"/>
        <v>,</v>
      </c>
      <c r="W49" s="177" t="str">
        <f t="shared" si="11"/>
        <v>m</v>
      </c>
      <c r="X49" s="185" t="str">
        <f t="shared" si="12"/>
        <v>,</v>
      </c>
      <c r="Y49" s="185">
        <f t="shared" si="13"/>
        <v>250</v>
      </c>
      <c r="Z49" s="218" t="str">
        <f t="shared" si="14"/>
        <v>)</v>
      </c>
      <c r="AA49" s="175" t="str">
        <f t="shared" si="15"/>
        <v>(</v>
      </c>
      <c r="AB49" s="183" t="str">
        <f t="shared" si="16"/>
        <v>La</v>
      </c>
      <c r="AC49" s="184" t="str">
        <f t="shared" si="17"/>
        <v>,</v>
      </c>
      <c r="AD49" s="225" t="str">
        <f t="shared" si="18"/>
        <v/>
      </c>
      <c r="AE49" s="176" t="str">
        <f t="shared" si="19"/>
        <v>,</v>
      </c>
      <c r="AF49" s="168">
        <f t="shared" si="20"/>
        <v>350</v>
      </c>
      <c r="AG49" s="168" t="str">
        <f t="shared" si="21"/>
        <v>)</v>
      </c>
      <c r="AH49" s="179" t="str">
        <f t="shared" si="22"/>
        <v>(</v>
      </c>
      <c r="AI49" s="256" t="str">
        <f t="shared" si="23"/>
        <v>Sol#</v>
      </c>
      <c r="AJ49" s="185" t="str">
        <f t="shared" si="24"/>
        <v>,</v>
      </c>
      <c r="AK49" s="185" t="str">
        <f t="shared" si="25"/>
        <v/>
      </c>
      <c r="AL49" s="185" t="str">
        <f t="shared" si="26"/>
        <v>,</v>
      </c>
      <c r="AM49" s="185">
        <f t="shared" si="27"/>
        <v>450</v>
      </c>
      <c r="AN49" s="185" t="str">
        <f t="shared" si="28"/>
        <v>)</v>
      </c>
    </row>
    <row r="50" spans="1:40" ht="36.75" thickTop="1" thickBot="1" x14ac:dyDescent="0.4">
      <c r="A50" s="293"/>
      <c r="B50" s="293"/>
      <c r="C50" s="293"/>
      <c r="D50" s="300"/>
      <c r="E50" s="300"/>
      <c r="F50" s="300"/>
      <c r="G50" s="300"/>
      <c r="H50" s="300"/>
      <c r="I50" s="300"/>
      <c r="J50" s="300"/>
      <c r="K50" s="300"/>
      <c r="L50" s="212" t="s">
        <v>2299</v>
      </c>
      <c r="M50" s="218" t="str">
        <f t="shared" ref="M50:M75" si="58">IF(N50="","","(")</f>
        <v/>
      </c>
      <c r="N50" s="183" t="str">
        <f t="shared" si="2"/>
        <v/>
      </c>
      <c r="O50" s="216" t="str">
        <f t="shared" ref="O50:O75" si="59">IF(N50="","",",")</f>
        <v/>
      </c>
      <c r="P50" s="225" t="str">
        <f t="shared" si="4"/>
        <v/>
      </c>
      <c r="Q50" s="217" t="str">
        <f t="shared" ref="Q50:Q75" si="60">IF(N50="","",",")</f>
        <v/>
      </c>
      <c r="R50" s="168" t="str">
        <f t="shared" ref="R50:R75" si="61">IF(N50="","",15)</f>
        <v/>
      </c>
      <c r="S50" s="218" t="str">
        <f t="shared" ref="S50:S75" si="62">IF(N50="","",")")</f>
        <v/>
      </c>
      <c r="T50" s="219" t="str">
        <f t="shared" ref="T50:T75" si="63">IF(U50="","","(")</f>
        <v/>
      </c>
      <c r="U50" s="181" t="str">
        <f t="shared" si="9"/>
        <v/>
      </c>
      <c r="V50" s="185" t="str">
        <f t="shared" ref="V50:V75" si="64">IF(U50="","",",")</f>
        <v/>
      </c>
      <c r="W50" s="177" t="str">
        <f t="shared" si="11"/>
        <v/>
      </c>
      <c r="X50" s="185" t="str">
        <f t="shared" ref="X50:X75" si="65">IF(U50="","",",")</f>
        <v/>
      </c>
      <c r="Y50" s="185" t="str">
        <f t="shared" ref="Y50:Y75" si="66">IF(U50="","",250)</f>
        <v/>
      </c>
      <c r="Z50" s="218" t="str">
        <f t="shared" ref="Z50:Z75" si="67">IF(U50="","",")")</f>
        <v/>
      </c>
      <c r="AA50" s="175" t="str">
        <f t="shared" ref="AA50:AA75" si="68">IF(AB50="","","(")</f>
        <v/>
      </c>
      <c r="AB50" s="183" t="str">
        <f t="shared" si="16"/>
        <v/>
      </c>
      <c r="AC50" s="184" t="str">
        <f t="shared" ref="AC50:AC75" si="69">IF(AB50="","",",")</f>
        <v/>
      </c>
      <c r="AD50" s="225" t="str">
        <f t="shared" ref="AD50:AD75" si="70">IF(I50="","",I50)</f>
        <v/>
      </c>
      <c r="AE50" s="176" t="str">
        <f t="shared" ref="AE50:AE75" si="71">IF(AB50="","",",")</f>
        <v/>
      </c>
      <c r="AF50" s="168" t="str">
        <f t="shared" ref="AF50:AF75" si="72">IF(AB50="","",350)</f>
        <v/>
      </c>
      <c r="AG50" s="168" t="str">
        <f t="shared" ref="AG50:AG75" si="73">IF(AB50="","",")")</f>
        <v/>
      </c>
      <c r="AH50" s="179" t="str">
        <f t="shared" ref="AH50:AH75" si="74">IF(AI50="","","(")</f>
        <v/>
      </c>
      <c r="AI50" s="256" t="str">
        <f t="shared" si="23"/>
        <v/>
      </c>
      <c r="AJ50" s="185" t="str">
        <f t="shared" ref="AJ50:AJ75" si="75">IF(AI50="","",",")</f>
        <v/>
      </c>
      <c r="AK50" s="185" t="str">
        <f t="shared" ref="AK50:AK75" si="76">IF(K50="","",K50)</f>
        <v/>
      </c>
      <c r="AL50" s="185" t="str">
        <f t="shared" ref="AL50:AL75" si="77">IF(AI50="","",",")</f>
        <v/>
      </c>
      <c r="AM50" s="185" t="str">
        <f t="shared" ref="AM50:AM75" si="78">IF(AI50="","",450)</f>
        <v/>
      </c>
      <c r="AN50" s="185" t="str">
        <f t="shared" ref="AN50:AN75" si="79">IF(AI50="","",")")</f>
        <v/>
      </c>
    </row>
    <row r="51" spans="1:40" ht="25.5" thickTop="1" thickBot="1" x14ac:dyDescent="0.4">
      <c r="C51" s="13" t="s">
        <v>3192</v>
      </c>
      <c r="D51" s="257" t="s">
        <v>1112</v>
      </c>
      <c r="E51" s="257"/>
      <c r="F51" s="258" t="s">
        <v>3189</v>
      </c>
      <c r="G51" s="258"/>
      <c r="H51" s="257"/>
      <c r="I51" s="257"/>
      <c r="J51" s="296"/>
      <c r="K51" s="296"/>
      <c r="L51" s="271" t="str">
        <f t="shared" ref="L51:L72" si="80">IF(C51="","",_xlfn.CONCAT("            { line: ","""",C51,", ",M51:AN51,""", sC: ","""",B51,"""},"))</f>
        <v xml:space="preserve">            { line: "ESPERA EN DIOS, ESPERA EN DIOS,, (La,,15)(Sol#,,250)", sC: ""},</v>
      </c>
      <c r="M51" s="218" t="str">
        <f t="shared" si="58"/>
        <v>(</v>
      </c>
      <c r="N51" s="183" t="str">
        <f t="shared" si="2"/>
        <v>La</v>
      </c>
      <c r="O51" s="216" t="str">
        <f t="shared" si="59"/>
        <v>,</v>
      </c>
      <c r="P51" s="225" t="str">
        <f t="shared" si="4"/>
        <v/>
      </c>
      <c r="Q51" s="217" t="str">
        <f t="shared" si="60"/>
        <v>,</v>
      </c>
      <c r="R51" s="168">
        <f t="shared" si="61"/>
        <v>15</v>
      </c>
      <c r="S51" s="218" t="str">
        <f t="shared" si="62"/>
        <v>)</v>
      </c>
      <c r="T51" s="219" t="str">
        <f t="shared" si="63"/>
        <v>(</v>
      </c>
      <c r="U51" s="181" t="str">
        <f t="shared" si="9"/>
        <v>Sol#</v>
      </c>
      <c r="V51" s="185" t="str">
        <f t="shared" si="64"/>
        <v>,</v>
      </c>
      <c r="W51" s="177" t="str">
        <f t="shared" si="11"/>
        <v/>
      </c>
      <c r="X51" s="185" t="str">
        <f t="shared" si="65"/>
        <v>,</v>
      </c>
      <c r="Y51" s="185">
        <f t="shared" si="66"/>
        <v>250</v>
      </c>
      <c r="Z51" s="218" t="str">
        <f t="shared" si="67"/>
        <v>)</v>
      </c>
      <c r="AA51" s="175" t="str">
        <f t="shared" si="68"/>
        <v/>
      </c>
      <c r="AB51" s="183" t="str">
        <f t="shared" si="16"/>
        <v/>
      </c>
      <c r="AC51" s="184" t="str">
        <f t="shared" si="69"/>
        <v/>
      </c>
      <c r="AD51" s="225" t="str">
        <f t="shared" si="70"/>
        <v/>
      </c>
      <c r="AE51" s="176" t="str">
        <f t="shared" si="71"/>
        <v/>
      </c>
      <c r="AF51" s="168" t="str">
        <f t="shared" si="72"/>
        <v/>
      </c>
      <c r="AG51" s="168" t="str">
        <f t="shared" si="73"/>
        <v/>
      </c>
      <c r="AH51" s="179" t="str">
        <f t="shared" si="74"/>
        <v/>
      </c>
      <c r="AI51" s="256" t="str">
        <f t="shared" si="23"/>
        <v/>
      </c>
      <c r="AJ51" s="185" t="str">
        <f t="shared" si="75"/>
        <v/>
      </c>
      <c r="AK51" s="185" t="str">
        <f t="shared" si="76"/>
        <v/>
      </c>
      <c r="AL51" s="185" t="str">
        <f t="shared" si="77"/>
        <v/>
      </c>
      <c r="AM51" s="185" t="str">
        <f t="shared" si="78"/>
        <v/>
      </c>
      <c r="AN51" s="185" t="str">
        <f t="shared" si="79"/>
        <v/>
      </c>
    </row>
    <row r="52" spans="1:40" ht="25.5" thickTop="1" thickBot="1" x14ac:dyDescent="0.4">
      <c r="C52" s="13" t="s">
        <v>3192</v>
      </c>
      <c r="D52" s="257" t="s">
        <v>1112</v>
      </c>
      <c r="E52" s="257"/>
      <c r="F52" s="258" t="s">
        <v>2347</v>
      </c>
      <c r="G52" s="258"/>
      <c r="H52" s="257" t="s">
        <v>2347</v>
      </c>
      <c r="I52" s="257"/>
      <c r="J52" s="296" t="s">
        <v>3196</v>
      </c>
      <c r="K52" s="296"/>
      <c r="L52" s="271" t="str">
        <f t="shared" si="80"/>
        <v xml:space="preserve">            { line: "ESPERA EN DIOS, ESPERA EN DIOS,, (La,,15)(Si,,250)(Si,,350)(Si♭ La,,450)", sC: ""},</v>
      </c>
      <c r="M52" s="218" t="str">
        <f t="shared" si="58"/>
        <v>(</v>
      </c>
      <c r="N52" s="183" t="str">
        <f t="shared" si="2"/>
        <v>La</v>
      </c>
      <c r="O52" s="216" t="str">
        <f t="shared" si="59"/>
        <v>,</v>
      </c>
      <c r="P52" s="225" t="str">
        <f t="shared" si="4"/>
        <v/>
      </c>
      <c r="Q52" s="217" t="str">
        <f t="shared" si="60"/>
        <v>,</v>
      </c>
      <c r="R52" s="168">
        <f t="shared" si="61"/>
        <v>15</v>
      </c>
      <c r="S52" s="218" t="str">
        <f t="shared" si="62"/>
        <v>)</v>
      </c>
      <c r="T52" s="219" t="str">
        <f t="shared" si="63"/>
        <v>(</v>
      </c>
      <c r="U52" s="181" t="str">
        <f t="shared" si="9"/>
        <v>Si</v>
      </c>
      <c r="V52" s="185" t="str">
        <f t="shared" si="64"/>
        <v>,</v>
      </c>
      <c r="W52" s="177" t="str">
        <f t="shared" si="11"/>
        <v/>
      </c>
      <c r="X52" s="185" t="str">
        <f t="shared" si="65"/>
        <v>,</v>
      </c>
      <c r="Y52" s="185">
        <f t="shared" si="66"/>
        <v>250</v>
      </c>
      <c r="Z52" s="218" t="str">
        <f t="shared" si="67"/>
        <v>)</v>
      </c>
      <c r="AA52" s="175" t="str">
        <f t="shared" si="68"/>
        <v>(</v>
      </c>
      <c r="AB52" s="183" t="str">
        <f t="shared" si="16"/>
        <v>Si</v>
      </c>
      <c r="AC52" s="184" t="str">
        <f t="shared" si="69"/>
        <v>,</v>
      </c>
      <c r="AD52" s="225" t="str">
        <f t="shared" si="70"/>
        <v/>
      </c>
      <c r="AE52" s="176" t="str">
        <f t="shared" si="71"/>
        <v>,</v>
      </c>
      <c r="AF52" s="168">
        <f t="shared" si="72"/>
        <v>350</v>
      </c>
      <c r="AG52" s="168" t="str">
        <f t="shared" si="73"/>
        <v>)</v>
      </c>
      <c r="AH52" s="179" t="str">
        <f t="shared" si="74"/>
        <v>(</v>
      </c>
      <c r="AI52" s="256" t="str">
        <f t="shared" si="23"/>
        <v>Si♭ La</v>
      </c>
      <c r="AJ52" s="185" t="str">
        <f t="shared" si="75"/>
        <v>,</v>
      </c>
      <c r="AK52" s="185" t="str">
        <f t="shared" si="76"/>
        <v/>
      </c>
      <c r="AL52" s="185" t="str">
        <f t="shared" si="77"/>
        <v>,</v>
      </c>
      <c r="AM52" s="185">
        <f t="shared" si="78"/>
        <v>450</v>
      </c>
      <c r="AN52" s="185" t="str">
        <f t="shared" si="79"/>
        <v>)</v>
      </c>
    </row>
    <row r="53" spans="1:40" ht="25.5" thickTop="1" thickBot="1" x14ac:dyDescent="0.4">
      <c r="C53" s="13" t="s">
        <v>3193</v>
      </c>
      <c r="D53" s="257" t="s">
        <v>3189</v>
      </c>
      <c r="E53" s="257"/>
      <c r="F53" s="258"/>
      <c r="G53" s="258"/>
      <c r="H53" s="257"/>
      <c r="I53" s="257"/>
      <c r="J53" s="296"/>
      <c r="K53" s="296"/>
      <c r="L53" s="271" t="str">
        <f t="shared" si="80"/>
        <v xml:space="preserve">            { line: "QUE VOLVERÁS A ALABARLO., (Sol#,,15)", sC: ""},</v>
      </c>
      <c r="M53" s="218" t="str">
        <f t="shared" si="58"/>
        <v>(</v>
      </c>
      <c r="N53" s="183" t="str">
        <f t="shared" si="2"/>
        <v>Sol#</v>
      </c>
      <c r="O53" s="216" t="str">
        <f t="shared" si="59"/>
        <v>,</v>
      </c>
      <c r="P53" s="225" t="str">
        <f t="shared" si="4"/>
        <v/>
      </c>
      <c r="Q53" s="217" t="str">
        <f t="shared" si="60"/>
        <v>,</v>
      </c>
      <c r="R53" s="168">
        <f t="shared" si="61"/>
        <v>15</v>
      </c>
      <c r="S53" s="218" t="str">
        <f t="shared" si="62"/>
        <v>)</v>
      </c>
      <c r="T53" s="219" t="str">
        <f t="shared" si="63"/>
        <v/>
      </c>
      <c r="U53" s="181" t="str">
        <f t="shared" si="9"/>
        <v/>
      </c>
      <c r="V53" s="185" t="str">
        <f t="shared" si="64"/>
        <v/>
      </c>
      <c r="W53" s="177" t="str">
        <f t="shared" si="11"/>
        <v/>
      </c>
      <c r="X53" s="185" t="str">
        <f t="shared" si="65"/>
        <v/>
      </c>
      <c r="Y53" s="185" t="str">
        <f t="shared" si="66"/>
        <v/>
      </c>
      <c r="Z53" s="218" t="str">
        <f t="shared" si="67"/>
        <v/>
      </c>
      <c r="AA53" s="175" t="str">
        <f t="shared" si="68"/>
        <v/>
      </c>
      <c r="AB53" s="183" t="str">
        <f t="shared" si="16"/>
        <v/>
      </c>
      <c r="AC53" s="184" t="str">
        <f t="shared" si="69"/>
        <v/>
      </c>
      <c r="AD53" s="225" t="str">
        <f t="shared" si="70"/>
        <v/>
      </c>
      <c r="AE53" s="176" t="str">
        <f t="shared" si="71"/>
        <v/>
      </c>
      <c r="AF53" s="168" t="str">
        <f t="shared" si="72"/>
        <v/>
      </c>
      <c r="AG53" s="168" t="str">
        <f t="shared" si="73"/>
        <v/>
      </c>
      <c r="AH53" s="179" t="str">
        <f t="shared" si="74"/>
        <v/>
      </c>
      <c r="AI53" s="256" t="str">
        <f t="shared" si="23"/>
        <v/>
      </c>
      <c r="AJ53" s="185" t="str">
        <f t="shared" si="75"/>
        <v/>
      </c>
      <c r="AK53" s="185" t="str">
        <f t="shared" si="76"/>
        <v/>
      </c>
      <c r="AL53" s="185" t="str">
        <f t="shared" si="77"/>
        <v/>
      </c>
      <c r="AM53" s="185" t="str">
        <f t="shared" si="78"/>
        <v/>
      </c>
      <c r="AN53" s="185" t="str">
        <f t="shared" si="79"/>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C55" s="13" t="s">
        <v>3197</v>
      </c>
      <c r="D55" s="257" t="s">
        <v>1111</v>
      </c>
      <c r="E55" s="257"/>
      <c r="F55" s="258"/>
      <c r="G55" s="258"/>
      <c r="H55" s="257"/>
      <c r="I55" s="257"/>
      <c r="J55" s="296"/>
      <c r="K55" s="296"/>
      <c r="L55" s="271" t="str">
        <f t="shared" si="80"/>
        <v xml:space="preserve">            { line: "¡Cuántas veces le he dicho a mi roca:, (Mi,,15)", sC: ""},</v>
      </c>
      <c r="M55" s="218" t="str">
        <f t="shared" si="58"/>
        <v>(</v>
      </c>
      <c r="N55" s="183" t="str">
        <f t="shared" si="2"/>
        <v>Mi</v>
      </c>
      <c r="O55" s="216" t="str">
        <f t="shared" si="59"/>
        <v>,</v>
      </c>
      <c r="P55" s="225" t="str">
        <f t="shared" si="4"/>
        <v/>
      </c>
      <c r="Q55" s="217" t="str">
        <f t="shared" si="60"/>
        <v>,</v>
      </c>
      <c r="R55" s="168">
        <f t="shared" si="61"/>
        <v>15</v>
      </c>
      <c r="S55" s="218" t="str">
        <f t="shared" si="62"/>
        <v>)</v>
      </c>
      <c r="T55" s="219" t="str">
        <f t="shared" si="63"/>
        <v/>
      </c>
      <c r="U55" s="181" t="str">
        <f t="shared" si="9"/>
        <v/>
      </c>
      <c r="V55" s="185" t="str">
        <f t="shared" si="64"/>
        <v/>
      </c>
      <c r="W55" s="177" t="str">
        <f t="shared" si="11"/>
        <v/>
      </c>
      <c r="X55" s="185" t="str">
        <f t="shared" si="65"/>
        <v/>
      </c>
      <c r="Y55" s="185" t="str">
        <f t="shared" si="66"/>
        <v/>
      </c>
      <c r="Z55" s="218" t="str">
        <f t="shared" si="67"/>
        <v/>
      </c>
      <c r="AA55" s="175" t="str">
        <f t="shared" si="68"/>
        <v/>
      </c>
      <c r="AB55" s="183" t="str">
        <f t="shared" si="16"/>
        <v/>
      </c>
      <c r="AC55" s="184" t="str">
        <f t="shared" si="69"/>
        <v/>
      </c>
      <c r="AD55" s="225" t="str">
        <f t="shared" si="70"/>
        <v/>
      </c>
      <c r="AE55" s="176" t="str">
        <f t="shared" si="71"/>
        <v/>
      </c>
      <c r="AF55" s="168" t="str">
        <f t="shared" si="72"/>
        <v/>
      </c>
      <c r="AG55" s="168" t="str">
        <f t="shared" si="73"/>
        <v/>
      </c>
      <c r="AH55" s="179" t="str">
        <f t="shared" si="74"/>
        <v/>
      </c>
      <c r="AI55" s="256" t="str">
        <f t="shared" si="23"/>
        <v/>
      </c>
      <c r="AJ55" s="185" t="str">
        <f t="shared" si="75"/>
        <v/>
      </c>
      <c r="AK55" s="185" t="str">
        <f t="shared" si="76"/>
        <v/>
      </c>
      <c r="AL55" s="185" t="str">
        <f t="shared" si="77"/>
        <v/>
      </c>
      <c r="AM55" s="185" t="str">
        <f t="shared" si="78"/>
        <v/>
      </c>
      <c r="AN55" s="185" t="str">
        <f t="shared" si="79"/>
        <v/>
      </c>
    </row>
    <row r="56" spans="1:40" ht="25.5" thickTop="1" thickBot="1" x14ac:dyDescent="0.4">
      <c r="C56" s="13" t="s">
        <v>3198</v>
      </c>
      <c r="D56" s="257"/>
      <c r="E56" s="257"/>
      <c r="F56" s="258"/>
      <c r="G56" s="258"/>
      <c r="H56" s="257"/>
      <c r="I56" s="257"/>
      <c r="J56" s="296"/>
      <c r="K56" s="296"/>
      <c r="L56" s="271" t="str">
        <f t="shared" si="80"/>
        <v xml:space="preserve">            { line: "¿Por qué me has abandonado?!, ", sC: ""},</v>
      </c>
      <c r="M56" s="218" t="str">
        <f t="shared" si="58"/>
        <v/>
      </c>
      <c r="N56" s="183" t="str">
        <f t="shared" si="2"/>
        <v/>
      </c>
      <c r="O56" s="216" t="str">
        <f t="shared" si="59"/>
        <v/>
      </c>
      <c r="P56" s="225" t="str">
        <f t="shared" si="4"/>
        <v/>
      </c>
      <c r="Q56" s="217" t="str">
        <f t="shared" si="60"/>
        <v/>
      </c>
      <c r="R56" s="168" t="str">
        <f t="shared" si="61"/>
        <v/>
      </c>
      <c r="S56" s="218" t="str">
        <f t="shared" si="62"/>
        <v/>
      </c>
      <c r="T56" s="219" t="str">
        <f t="shared" si="63"/>
        <v/>
      </c>
      <c r="U56" s="181" t="str">
        <f t="shared" si="9"/>
        <v/>
      </c>
      <c r="V56" s="185" t="str">
        <f t="shared" si="64"/>
        <v/>
      </c>
      <c r="W56" s="177" t="str">
        <f t="shared" si="11"/>
        <v/>
      </c>
      <c r="X56" s="185" t="str">
        <f t="shared" si="65"/>
        <v/>
      </c>
      <c r="Y56" s="185" t="str">
        <f t="shared" si="66"/>
        <v/>
      </c>
      <c r="Z56" s="218" t="str">
        <f t="shared" si="67"/>
        <v/>
      </c>
      <c r="AA56" s="175" t="str">
        <f t="shared" si="68"/>
        <v/>
      </c>
      <c r="AB56" s="183" t="str">
        <f t="shared" si="16"/>
        <v/>
      </c>
      <c r="AC56" s="184" t="str">
        <f t="shared" si="69"/>
        <v/>
      </c>
      <c r="AD56" s="225" t="str">
        <f t="shared" si="70"/>
        <v/>
      </c>
      <c r="AE56" s="176" t="str">
        <f t="shared" si="71"/>
        <v/>
      </c>
      <c r="AF56" s="168" t="str">
        <f t="shared" si="72"/>
        <v/>
      </c>
      <c r="AG56" s="168" t="str">
        <f t="shared" si="73"/>
        <v/>
      </c>
      <c r="AH56" s="179" t="str">
        <f t="shared" si="74"/>
        <v/>
      </c>
      <c r="AI56" s="256" t="str">
        <f t="shared" si="23"/>
        <v/>
      </c>
      <c r="AJ56" s="185" t="str">
        <f t="shared" si="75"/>
        <v/>
      </c>
      <c r="AK56" s="185" t="str">
        <f t="shared" si="76"/>
        <v/>
      </c>
      <c r="AL56" s="185" t="str">
        <f t="shared" si="77"/>
        <v/>
      </c>
      <c r="AM56" s="185" t="str">
        <f t="shared" si="78"/>
        <v/>
      </c>
      <c r="AN56" s="185" t="str">
        <f t="shared" si="79"/>
        <v/>
      </c>
    </row>
    <row r="57" spans="1:40" ht="25.5" thickTop="1" thickBot="1" x14ac:dyDescent="0.4">
      <c r="C57" s="13" t="s">
        <v>3199</v>
      </c>
      <c r="D57" s="257"/>
      <c r="E57" s="257"/>
      <c r="F57" s="258"/>
      <c r="G57" s="258"/>
      <c r="H57" s="257"/>
      <c r="I57" s="257"/>
      <c r="J57" s="296"/>
      <c r="K57" s="296"/>
      <c r="L57" s="282" t="str">
        <f t="shared" si="80"/>
        <v xml:space="preserve">            { line: "¿Por qué camino triste,, ", sC: ""},</v>
      </c>
      <c r="M57" s="218" t="str">
        <f t="shared" si="58"/>
        <v/>
      </c>
      <c r="N57" s="183" t="str">
        <f t="shared" si="2"/>
        <v/>
      </c>
      <c r="O57" s="216" t="str">
        <f t="shared" si="59"/>
        <v/>
      </c>
      <c r="P57" s="225" t="str">
        <f t="shared" si="4"/>
        <v/>
      </c>
      <c r="Q57" s="217" t="str">
        <f t="shared" si="60"/>
        <v/>
      </c>
      <c r="R57" s="168" t="str">
        <f t="shared" si="61"/>
        <v/>
      </c>
      <c r="S57" s="218" t="str">
        <f t="shared" si="62"/>
        <v/>
      </c>
      <c r="T57" s="219" t="str">
        <f t="shared" si="63"/>
        <v/>
      </c>
      <c r="U57" s="181" t="str">
        <f t="shared" si="9"/>
        <v/>
      </c>
      <c r="V57" s="185" t="str">
        <f t="shared" si="64"/>
        <v/>
      </c>
      <c r="W57" s="177" t="str">
        <f t="shared" si="11"/>
        <v/>
      </c>
      <c r="X57" s="185" t="str">
        <f t="shared" si="65"/>
        <v/>
      </c>
      <c r="Y57" s="185" t="str">
        <f t="shared" si="66"/>
        <v/>
      </c>
      <c r="Z57" s="218" t="str">
        <f t="shared" si="67"/>
        <v/>
      </c>
      <c r="AA57" s="175" t="str">
        <f t="shared" si="68"/>
        <v/>
      </c>
      <c r="AB57" s="183" t="str">
        <f t="shared" si="16"/>
        <v/>
      </c>
      <c r="AC57" s="184" t="str">
        <f t="shared" si="69"/>
        <v/>
      </c>
      <c r="AD57" s="225" t="str">
        <f t="shared" si="70"/>
        <v/>
      </c>
      <c r="AE57" s="176" t="str">
        <f t="shared" si="71"/>
        <v/>
      </c>
      <c r="AF57" s="168" t="str">
        <f t="shared" si="72"/>
        <v/>
      </c>
      <c r="AG57" s="168" t="str">
        <f t="shared" si="73"/>
        <v/>
      </c>
      <c r="AH57" s="179" t="str">
        <f t="shared" si="74"/>
        <v/>
      </c>
      <c r="AI57" s="256" t="str">
        <f t="shared" si="23"/>
        <v/>
      </c>
      <c r="AJ57" s="185" t="str">
        <f t="shared" si="75"/>
        <v/>
      </c>
      <c r="AK57" s="185" t="str">
        <f t="shared" si="76"/>
        <v/>
      </c>
      <c r="AL57" s="185" t="str">
        <f t="shared" si="77"/>
        <v/>
      </c>
      <c r="AM57" s="185" t="str">
        <f t="shared" si="78"/>
        <v/>
      </c>
      <c r="AN57" s="185" t="str">
        <f t="shared" si="79"/>
        <v/>
      </c>
    </row>
    <row r="58" spans="1:40" ht="25.5" thickTop="1" thickBot="1" x14ac:dyDescent="0.4">
      <c r="C58" s="13" t="s">
        <v>3200</v>
      </c>
      <c r="D58" s="257" t="s">
        <v>2407</v>
      </c>
      <c r="E58" s="257" t="s">
        <v>1121</v>
      </c>
      <c r="F58" s="258"/>
      <c r="G58" s="258"/>
      <c r="H58" s="257"/>
      <c r="I58" s="257"/>
      <c r="J58" s="296"/>
      <c r="K58" s="296"/>
      <c r="L58" s="282" t="str">
        <f t="shared" si="80"/>
        <v xml:space="preserve">            { line: "oprimido por mis enemigos?, (Fa#,m,15)", sC: ""},</v>
      </c>
      <c r="M58" s="218" t="str">
        <f t="shared" si="58"/>
        <v>(</v>
      </c>
      <c r="N58" s="183" t="str">
        <f t="shared" si="2"/>
        <v>Fa#</v>
      </c>
      <c r="O58" s="216" t="str">
        <f t="shared" si="59"/>
        <v>,</v>
      </c>
      <c r="P58" s="225" t="str">
        <f t="shared" si="4"/>
        <v>m</v>
      </c>
      <c r="Q58" s="217" t="str">
        <f t="shared" si="60"/>
        <v>,</v>
      </c>
      <c r="R58" s="168">
        <f t="shared" si="61"/>
        <v>15</v>
      </c>
      <c r="S58" s="218" t="str">
        <f t="shared" si="62"/>
        <v>)</v>
      </c>
      <c r="T58" s="219" t="str">
        <f t="shared" si="63"/>
        <v/>
      </c>
      <c r="U58" s="181" t="str">
        <f t="shared" si="9"/>
        <v/>
      </c>
      <c r="V58" s="185" t="str">
        <f t="shared" si="64"/>
        <v/>
      </c>
      <c r="W58" s="177" t="str">
        <f t="shared" si="11"/>
        <v/>
      </c>
      <c r="X58" s="185" t="str">
        <f t="shared" si="65"/>
        <v/>
      </c>
      <c r="Y58" s="185" t="str">
        <f t="shared" si="66"/>
        <v/>
      </c>
      <c r="Z58" s="218" t="str">
        <f t="shared" si="67"/>
        <v/>
      </c>
      <c r="AA58" s="175" t="str">
        <f t="shared" si="68"/>
        <v/>
      </c>
      <c r="AB58" s="183" t="str">
        <f t="shared" si="16"/>
        <v/>
      </c>
      <c r="AC58" s="184" t="str">
        <f t="shared" si="69"/>
        <v/>
      </c>
      <c r="AD58" s="225" t="str">
        <f t="shared" si="70"/>
        <v/>
      </c>
      <c r="AE58" s="176" t="str">
        <f t="shared" si="71"/>
        <v/>
      </c>
      <c r="AF58" s="168" t="str">
        <f t="shared" si="72"/>
        <v/>
      </c>
      <c r="AG58" s="168" t="str">
        <f t="shared" si="73"/>
        <v/>
      </c>
      <c r="AH58" s="179" t="str">
        <f t="shared" si="74"/>
        <v/>
      </c>
      <c r="AI58" s="256" t="str">
        <f t="shared" si="23"/>
        <v/>
      </c>
      <c r="AJ58" s="185" t="str">
        <f t="shared" si="75"/>
        <v/>
      </c>
      <c r="AK58" s="185" t="str">
        <f t="shared" si="76"/>
        <v/>
      </c>
      <c r="AL58" s="185" t="str">
        <f t="shared" si="77"/>
        <v/>
      </c>
      <c r="AM58" s="185" t="str">
        <f t="shared" si="78"/>
        <v/>
      </c>
      <c r="AN58" s="185" t="str">
        <f t="shared" si="79"/>
        <v/>
      </c>
    </row>
    <row r="59" spans="1:40" ht="25.5" thickTop="1" thickBot="1" x14ac:dyDescent="0.4">
      <c r="C59" s="13" t="s">
        <v>3201</v>
      </c>
      <c r="D59" s="257"/>
      <c r="E59" s="257"/>
      <c r="F59" s="258"/>
      <c r="G59" s="258"/>
      <c r="H59" s="257"/>
      <c r="I59" s="257"/>
      <c r="J59" s="296"/>
      <c r="K59" s="296"/>
      <c r="L59" s="282" t="str">
        <f t="shared" si="80"/>
        <v xml:space="preserve">            { line: "Se me rompen los huesos, ", sC: ""},</v>
      </c>
      <c r="M59" s="218" t="str">
        <f t="shared" si="58"/>
        <v/>
      </c>
      <c r="N59" s="183" t="str">
        <f t="shared" si="2"/>
        <v/>
      </c>
      <c r="O59" s="216" t="str">
        <f t="shared" si="59"/>
        <v/>
      </c>
      <c r="P59" s="225" t="str">
        <f t="shared" si="4"/>
        <v/>
      </c>
      <c r="Q59" s="217" t="str">
        <f t="shared" si="60"/>
        <v/>
      </c>
      <c r="R59" s="168" t="str">
        <f t="shared" si="61"/>
        <v/>
      </c>
      <c r="S59" s="218" t="str">
        <f t="shared" si="62"/>
        <v/>
      </c>
      <c r="T59" s="219" t="str">
        <f t="shared" si="63"/>
        <v/>
      </c>
      <c r="U59" s="181" t="str">
        <f t="shared" si="9"/>
        <v/>
      </c>
      <c r="V59" s="185" t="str">
        <f t="shared" si="64"/>
        <v/>
      </c>
      <c r="W59" s="177" t="str">
        <f t="shared" si="11"/>
        <v/>
      </c>
      <c r="X59" s="185" t="str">
        <f t="shared" si="65"/>
        <v/>
      </c>
      <c r="Y59" s="185" t="str">
        <f t="shared" si="66"/>
        <v/>
      </c>
      <c r="Z59" s="218" t="str">
        <f t="shared" si="67"/>
        <v/>
      </c>
      <c r="AA59" s="175" t="str">
        <f t="shared" si="68"/>
        <v/>
      </c>
      <c r="AB59" s="183" t="str">
        <f t="shared" si="16"/>
        <v/>
      </c>
      <c r="AC59" s="184" t="str">
        <f t="shared" si="69"/>
        <v/>
      </c>
      <c r="AD59" s="225" t="str">
        <f t="shared" si="70"/>
        <v/>
      </c>
      <c r="AE59" s="176" t="str">
        <f t="shared" si="71"/>
        <v/>
      </c>
      <c r="AF59" s="168" t="str">
        <f t="shared" si="72"/>
        <v/>
      </c>
      <c r="AG59" s="168" t="str">
        <f t="shared" si="73"/>
        <v/>
      </c>
      <c r="AH59" s="179" t="str">
        <f t="shared" si="74"/>
        <v/>
      </c>
      <c r="AI59" s="256" t="str">
        <f t="shared" si="23"/>
        <v/>
      </c>
      <c r="AJ59" s="185" t="str">
        <f t="shared" si="75"/>
        <v/>
      </c>
      <c r="AK59" s="185" t="str">
        <f t="shared" si="76"/>
        <v/>
      </c>
      <c r="AL59" s="185" t="str">
        <f t="shared" si="77"/>
        <v/>
      </c>
      <c r="AM59" s="185" t="str">
        <f t="shared" si="78"/>
        <v/>
      </c>
      <c r="AN59" s="185" t="str">
        <f t="shared" si="79"/>
        <v/>
      </c>
    </row>
    <row r="60" spans="1:40" ht="25.5" thickTop="1" thickBot="1" x14ac:dyDescent="0.4">
      <c r="C60" s="13" t="s">
        <v>3202</v>
      </c>
      <c r="D60" s="257" t="s">
        <v>2347</v>
      </c>
      <c r="E60" s="257">
        <v>7</v>
      </c>
      <c r="F60" s="258"/>
      <c r="G60" s="258"/>
      <c r="H60" s="257"/>
      <c r="I60" s="257"/>
      <c r="J60" s="296"/>
      <c r="K60" s="296"/>
      <c r="L60" s="271" t="str">
        <f t="shared" si="80"/>
        <v xml:space="preserve">            { line: "de escuchar todo el día:, (Si,7,15)", sC: ""},</v>
      </c>
      <c r="M60" s="218" t="str">
        <f t="shared" si="58"/>
        <v>(</v>
      </c>
      <c r="N60" s="183" t="str">
        <f t="shared" si="2"/>
        <v>Si</v>
      </c>
      <c r="O60" s="216" t="str">
        <f t="shared" si="59"/>
        <v>,</v>
      </c>
      <c r="P60" s="225">
        <f t="shared" si="4"/>
        <v>7</v>
      </c>
      <c r="Q60" s="217" t="str">
        <f t="shared" si="60"/>
        <v>,</v>
      </c>
      <c r="R60" s="168">
        <f t="shared" si="61"/>
        <v>15</v>
      </c>
      <c r="S60" s="218" t="str">
        <f t="shared" si="62"/>
        <v>)</v>
      </c>
      <c r="T60" s="219" t="str">
        <f t="shared" si="63"/>
        <v/>
      </c>
      <c r="U60" s="181" t="str">
        <f t="shared" si="9"/>
        <v/>
      </c>
      <c r="V60" s="185" t="str">
        <f t="shared" si="64"/>
        <v/>
      </c>
      <c r="W60" s="177" t="str">
        <f t="shared" si="11"/>
        <v/>
      </c>
      <c r="X60" s="185" t="str">
        <f t="shared" si="65"/>
        <v/>
      </c>
      <c r="Y60" s="185" t="str">
        <f t="shared" si="66"/>
        <v/>
      </c>
      <c r="Z60" s="218" t="str">
        <f t="shared" si="67"/>
        <v/>
      </c>
      <c r="AA60" s="175" t="str">
        <f t="shared" si="68"/>
        <v/>
      </c>
      <c r="AB60" s="183" t="str">
        <f t="shared" si="16"/>
        <v/>
      </c>
      <c r="AC60" s="184" t="str">
        <f t="shared" si="69"/>
        <v/>
      </c>
      <c r="AD60" s="225" t="str">
        <f t="shared" si="70"/>
        <v/>
      </c>
      <c r="AE60" s="176" t="str">
        <f t="shared" si="71"/>
        <v/>
      </c>
      <c r="AF60" s="168" t="str">
        <f t="shared" si="72"/>
        <v/>
      </c>
      <c r="AG60" s="168" t="str">
        <f t="shared" si="73"/>
        <v/>
      </c>
      <c r="AH60" s="179" t="str">
        <f t="shared" si="74"/>
        <v/>
      </c>
      <c r="AI60" s="256" t="str">
        <f t="shared" si="23"/>
        <v/>
      </c>
      <c r="AJ60" s="185" t="str">
        <f t="shared" si="75"/>
        <v/>
      </c>
      <c r="AK60" s="185" t="str">
        <f t="shared" si="76"/>
        <v/>
      </c>
      <c r="AL60" s="185" t="str">
        <f t="shared" si="77"/>
        <v/>
      </c>
      <c r="AM60" s="185" t="str">
        <f t="shared" si="78"/>
        <v/>
      </c>
      <c r="AN60" s="185" t="str">
        <f t="shared" si="79"/>
        <v/>
      </c>
    </row>
    <row r="61" spans="1:40" ht="25.5" thickTop="1" thickBot="1" x14ac:dyDescent="0.4">
      <c r="C61" s="13" t="s">
        <v>3203</v>
      </c>
      <c r="D61" s="257" t="s">
        <v>1111</v>
      </c>
      <c r="E61" s="257"/>
      <c r="F61" s="258"/>
      <c r="G61" s="258"/>
      <c r="H61" s="257"/>
      <c r="I61" s="257"/>
      <c r="J61" s="296"/>
      <c r="K61" s="296"/>
      <c r="L61" s="271" t="str">
        <f t="shared" si="80"/>
        <v xml:space="preserve">            { line: "¿Dónde está tu Dios? ¿Dónde está ese Dios?, (Mi,,15)", sC: ""},</v>
      </c>
      <c r="M61" s="218" t="str">
        <f t="shared" si="58"/>
        <v>(</v>
      </c>
      <c r="N61" s="183" t="str">
        <f t="shared" si="2"/>
        <v>Mi</v>
      </c>
      <c r="O61" s="216" t="str">
        <f t="shared" si="59"/>
        <v>,</v>
      </c>
      <c r="P61" s="225" t="str">
        <f t="shared" si="4"/>
        <v/>
      </c>
      <c r="Q61" s="217" t="str">
        <f t="shared" si="60"/>
        <v>,</v>
      </c>
      <c r="R61" s="168">
        <f t="shared" si="61"/>
        <v>15</v>
      </c>
      <c r="S61" s="218" t="str">
        <f t="shared" si="62"/>
        <v>)</v>
      </c>
      <c r="T61" s="219" t="str">
        <f t="shared" si="63"/>
        <v/>
      </c>
      <c r="U61" s="181" t="str">
        <f t="shared" si="9"/>
        <v/>
      </c>
      <c r="V61" s="185" t="str">
        <f t="shared" si="64"/>
        <v/>
      </c>
      <c r="W61" s="177" t="str">
        <f t="shared" si="11"/>
        <v/>
      </c>
      <c r="X61" s="185" t="str">
        <f t="shared" si="65"/>
        <v/>
      </c>
      <c r="Y61" s="185" t="str">
        <f t="shared" si="66"/>
        <v/>
      </c>
      <c r="Z61" s="218" t="str">
        <f t="shared" si="67"/>
        <v/>
      </c>
      <c r="AA61" s="175" t="str">
        <f t="shared" si="68"/>
        <v/>
      </c>
      <c r="AB61" s="183" t="str">
        <f t="shared" si="16"/>
        <v/>
      </c>
      <c r="AC61" s="184" t="str">
        <f t="shared" si="69"/>
        <v/>
      </c>
      <c r="AD61" s="225" t="str">
        <f t="shared" si="70"/>
        <v/>
      </c>
      <c r="AE61" s="176" t="str">
        <f t="shared" si="71"/>
        <v/>
      </c>
      <c r="AF61" s="168" t="str">
        <f t="shared" si="72"/>
        <v/>
      </c>
      <c r="AG61" s="168" t="str">
        <f t="shared" si="73"/>
        <v/>
      </c>
      <c r="AH61" s="179" t="str">
        <f t="shared" si="74"/>
        <v/>
      </c>
      <c r="AI61" s="256" t="str">
        <f t="shared" si="23"/>
        <v/>
      </c>
      <c r="AJ61" s="185" t="str">
        <f t="shared" si="75"/>
        <v/>
      </c>
      <c r="AK61" s="185" t="str">
        <f t="shared" si="76"/>
        <v/>
      </c>
      <c r="AL61" s="185" t="str">
        <f t="shared" si="77"/>
        <v/>
      </c>
      <c r="AM61" s="185" t="str">
        <f t="shared" si="78"/>
        <v/>
      </c>
      <c r="AN61" s="185" t="str">
        <f t="shared" si="79"/>
        <v/>
      </c>
    </row>
    <row r="62" spans="1:40" ht="27.75" thickTop="1" thickBot="1" x14ac:dyDescent="0.4">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5.5" thickTop="1" thickBot="1" x14ac:dyDescent="0.4">
      <c r="C63" s="13" t="s">
        <v>3204</v>
      </c>
      <c r="D63" s="257" t="s">
        <v>2407</v>
      </c>
      <c r="E63" s="257" t="s">
        <v>1121</v>
      </c>
      <c r="F63" s="258"/>
      <c r="G63" s="258"/>
      <c r="H63" s="257"/>
      <c r="I63" s="257"/>
      <c r="J63" s="296"/>
      <c r="K63" s="296"/>
      <c r="L63" s="271" t="str">
        <f t="shared" si="80"/>
        <v xml:space="preserve">            { line: "Señor, envíame tu luz y tu verdad,, (Fa#,m,15)", sC: ""},</v>
      </c>
      <c r="M63" s="218" t="str">
        <f t="shared" si="58"/>
        <v>(</v>
      </c>
      <c r="N63" s="183" t="str">
        <f t="shared" si="2"/>
        <v>Fa#</v>
      </c>
      <c r="O63" s="216" t="str">
        <f t="shared" si="59"/>
        <v>,</v>
      </c>
      <c r="P63" s="225" t="str">
        <f t="shared" si="4"/>
        <v>m</v>
      </c>
      <c r="Q63" s="217" t="str">
        <f t="shared" si="60"/>
        <v>,</v>
      </c>
      <c r="R63" s="168">
        <f t="shared" si="61"/>
        <v>15</v>
      </c>
      <c r="S63" s="218" t="str">
        <f t="shared" si="62"/>
        <v>)</v>
      </c>
      <c r="T63" s="219" t="str">
        <f t="shared" si="63"/>
        <v/>
      </c>
      <c r="U63" s="181" t="str">
        <f t="shared" si="9"/>
        <v/>
      </c>
      <c r="V63" s="185" t="str">
        <f t="shared" si="64"/>
        <v/>
      </c>
      <c r="W63" s="177" t="str">
        <f t="shared" si="11"/>
        <v/>
      </c>
      <c r="X63" s="185" t="str">
        <f t="shared" si="65"/>
        <v/>
      </c>
      <c r="Y63" s="185" t="str">
        <f t="shared" si="66"/>
        <v/>
      </c>
      <c r="Z63" s="218" t="str">
        <f t="shared" si="67"/>
        <v/>
      </c>
      <c r="AA63" s="175" t="str">
        <f t="shared" si="68"/>
        <v/>
      </c>
      <c r="AB63" s="183" t="str">
        <f t="shared" si="16"/>
        <v/>
      </c>
      <c r="AC63" s="184" t="str">
        <f t="shared" si="69"/>
        <v/>
      </c>
      <c r="AD63" s="225" t="str">
        <f t="shared" si="70"/>
        <v/>
      </c>
      <c r="AE63" s="176" t="str">
        <f t="shared" si="71"/>
        <v/>
      </c>
      <c r="AF63" s="168" t="str">
        <f t="shared" si="72"/>
        <v/>
      </c>
      <c r="AG63" s="168" t="str">
        <f t="shared" si="73"/>
        <v/>
      </c>
      <c r="AH63" s="179" t="str">
        <f t="shared" si="74"/>
        <v/>
      </c>
      <c r="AI63" s="256" t="str">
        <f t="shared" si="23"/>
        <v/>
      </c>
      <c r="AJ63" s="185" t="str">
        <f t="shared" si="75"/>
        <v/>
      </c>
      <c r="AK63" s="185" t="str">
        <f t="shared" si="76"/>
        <v/>
      </c>
      <c r="AL63" s="185" t="str">
        <f t="shared" si="77"/>
        <v/>
      </c>
      <c r="AM63" s="185" t="str">
        <f t="shared" si="78"/>
        <v/>
      </c>
      <c r="AN63" s="185" t="str">
        <f t="shared" si="79"/>
        <v/>
      </c>
    </row>
    <row r="64" spans="1:40" ht="25.5" thickTop="1" thickBot="1" x14ac:dyDescent="0.4">
      <c r="C64" s="13" t="s">
        <v>3205</v>
      </c>
      <c r="D64" s="257" t="s">
        <v>2347</v>
      </c>
      <c r="E64" s="257">
        <v>7</v>
      </c>
      <c r="F64" s="258"/>
      <c r="G64" s="258"/>
      <c r="H64" s="257"/>
      <c r="I64" s="257"/>
      <c r="J64" s="296"/>
      <c r="K64" s="296"/>
      <c r="L64" s="271" t="str">
        <f t="shared" si="80"/>
        <v xml:space="preserve">            { line: "que ellas me guíen hasta tu monte santo., (Si,7,15)", sC: ""},</v>
      </c>
      <c r="M64" s="218" t="str">
        <f t="shared" si="58"/>
        <v>(</v>
      </c>
      <c r="N64" s="183" t="str">
        <f t="shared" si="2"/>
        <v>Si</v>
      </c>
      <c r="O64" s="216" t="str">
        <f t="shared" si="59"/>
        <v>,</v>
      </c>
      <c r="P64" s="225">
        <f t="shared" si="4"/>
        <v>7</v>
      </c>
      <c r="Q64" s="217" t="str">
        <f t="shared" si="60"/>
        <v>,</v>
      </c>
      <c r="R64" s="168">
        <f t="shared" si="61"/>
        <v>15</v>
      </c>
      <c r="S64" s="218" t="str">
        <f t="shared" si="62"/>
        <v>)</v>
      </c>
      <c r="T64" s="219" t="str">
        <f t="shared" si="63"/>
        <v/>
      </c>
      <c r="U64" s="181" t="str">
        <f t="shared" si="9"/>
        <v/>
      </c>
      <c r="V64" s="185" t="str">
        <f t="shared" si="64"/>
        <v/>
      </c>
      <c r="W64" s="177" t="str">
        <f t="shared" si="11"/>
        <v/>
      </c>
      <c r="X64" s="185" t="str">
        <f t="shared" si="65"/>
        <v/>
      </c>
      <c r="Y64" s="185" t="str">
        <f t="shared" si="66"/>
        <v/>
      </c>
      <c r="Z64" s="218" t="str">
        <f t="shared" si="67"/>
        <v/>
      </c>
      <c r="AA64" s="175" t="str">
        <f t="shared" si="68"/>
        <v/>
      </c>
      <c r="AB64" s="183" t="str">
        <f t="shared" si="16"/>
        <v/>
      </c>
      <c r="AC64" s="184" t="str">
        <f t="shared" si="69"/>
        <v/>
      </c>
      <c r="AD64" s="225" t="str">
        <f t="shared" si="70"/>
        <v/>
      </c>
      <c r="AE64" s="176" t="str">
        <f t="shared" si="71"/>
        <v/>
      </c>
      <c r="AF64" s="168" t="str">
        <f t="shared" si="72"/>
        <v/>
      </c>
      <c r="AG64" s="168" t="str">
        <f t="shared" si="73"/>
        <v/>
      </c>
      <c r="AH64" s="179" t="str">
        <f t="shared" si="74"/>
        <v/>
      </c>
      <c r="AI64" s="256" t="str">
        <f t="shared" si="23"/>
        <v/>
      </c>
      <c r="AJ64" s="185" t="str">
        <f t="shared" si="75"/>
        <v/>
      </c>
      <c r="AK64" s="185" t="str">
        <f t="shared" si="76"/>
        <v/>
      </c>
      <c r="AL64" s="185" t="str">
        <f t="shared" si="77"/>
        <v/>
      </c>
      <c r="AM64" s="185" t="str">
        <f t="shared" si="78"/>
        <v/>
      </c>
      <c r="AN64" s="185" t="str">
        <f t="shared" si="79"/>
        <v/>
      </c>
    </row>
    <row r="65" spans="2:40" ht="25.5" thickTop="1" thickBot="1" x14ac:dyDescent="0.4">
      <c r="C65" s="13" t="s">
        <v>3206</v>
      </c>
      <c r="D65" s="257"/>
      <c r="E65" s="257"/>
      <c r="F65" s="258"/>
      <c r="G65" s="258"/>
      <c r="H65" s="257"/>
      <c r="I65" s="257"/>
      <c r="J65" s="296"/>
      <c r="K65" s="296"/>
      <c r="L65" s="271" t="str">
        <f t="shared" si="80"/>
        <v xml:space="preserve">            { line: "Entonces podré cantar, ", sC: ""},</v>
      </c>
      <c r="M65" s="218" t="str">
        <f t="shared" si="58"/>
        <v/>
      </c>
      <c r="N65" s="183" t="str">
        <f t="shared" si="2"/>
        <v/>
      </c>
      <c r="O65" s="216" t="str">
        <f t="shared" si="59"/>
        <v/>
      </c>
      <c r="P65" s="225" t="str">
        <f t="shared" si="4"/>
        <v/>
      </c>
      <c r="Q65" s="217" t="str">
        <f t="shared" si="60"/>
        <v/>
      </c>
      <c r="R65" s="168" t="str">
        <f t="shared" si="61"/>
        <v/>
      </c>
      <c r="S65" s="218" t="str">
        <f t="shared" si="62"/>
        <v/>
      </c>
      <c r="T65" s="219" t="str">
        <f t="shared" si="63"/>
        <v/>
      </c>
      <c r="U65" s="181" t="str">
        <f t="shared" si="9"/>
        <v/>
      </c>
      <c r="V65" s="185" t="str">
        <f t="shared" si="64"/>
        <v/>
      </c>
      <c r="W65" s="177" t="str">
        <f t="shared" si="11"/>
        <v/>
      </c>
      <c r="X65" s="185" t="str">
        <f t="shared" si="65"/>
        <v/>
      </c>
      <c r="Y65" s="185" t="str">
        <f t="shared" si="66"/>
        <v/>
      </c>
      <c r="Z65" s="218" t="str">
        <f t="shared" si="67"/>
        <v/>
      </c>
      <c r="AA65" s="175" t="str">
        <f t="shared" si="68"/>
        <v/>
      </c>
      <c r="AB65" s="183" t="str">
        <f t="shared" si="16"/>
        <v/>
      </c>
      <c r="AC65" s="184" t="str">
        <f t="shared" si="69"/>
        <v/>
      </c>
      <c r="AD65" s="225" t="str">
        <f t="shared" si="70"/>
        <v/>
      </c>
      <c r="AE65" s="176" t="str">
        <f t="shared" si="71"/>
        <v/>
      </c>
      <c r="AF65" s="168" t="str">
        <f t="shared" si="72"/>
        <v/>
      </c>
      <c r="AG65" s="168" t="str">
        <f t="shared" si="73"/>
        <v/>
      </c>
      <c r="AH65" s="179" t="str">
        <f t="shared" si="74"/>
        <v/>
      </c>
      <c r="AI65" s="256" t="str">
        <f t="shared" si="23"/>
        <v/>
      </c>
      <c r="AJ65" s="185" t="str">
        <f t="shared" si="75"/>
        <v/>
      </c>
      <c r="AK65" s="185" t="str">
        <f t="shared" si="76"/>
        <v/>
      </c>
      <c r="AL65" s="185" t="str">
        <f t="shared" si="77"/>
        <v/>
      </c>
      <c r="AM65" s="185" t="str">
        <f t="shared" si="78"/>
        <v/>
      </c>
      <c r="AN65" s="185" t="str">
        <f t="shared" si="79"/>
        <v/>
      </c>
    </row>
    <row r="66" spans="2:40" ht="25.5" thickTop="1" thickBot="1" x14ac:dyDescent="0.4">
      <c r="C66" s="13" t="s">
        <v>3207</v>
      </c>
      <c r="D66" s="257" t="s">
        <v>1111</v>
      </c>
      <c r="E66" s="257"/>
      <c r="F66" s="258"/>
      <c r="G66" s="258"/>
      <c r="H66" s="257"/>
      <c r="I66" s="257"/>
      <c r="J66" s="296"/>
      <c r="K66" s="296"/>
      <c r="L66" s="282" t="str">
        <f t="shared" si="80"/>
        <v xml:space="preserve">            { line: "un canto de alegría con mi guitarra., (Mi,,15)", sC: ""},</v>
      </c>
      <c r="M66" s="218" t="str">
        <f t="shared" si="58"/>
        <v>(</v>
      </c>
      <c r="N66" s="183" t="str">
        <f t="shared" si="2"/>
        <v>Mi</v>
      </c>
      <c r="O66" s="216" t="str">
        <f t="shared" si="59"/>
        <v>,</v>
      </c>
      <c r="P66" s="225" t="str">
        <f t="shared" si="4"/>
        <v/>
      </c>
      <c r="Q66" s="217" t="str">
        <f t="shared" si="60"/>
        <v>,</v>
      </c>
      <c r="R66" s="168">
        <f t="shared" si="61"/>
        <v>15</v>
      </c>
      <c r="S66" s="218" t="str">
        <f t="shared" si="62"/>
        <v>)</v>
      </c>
      <c r="T66" s="219" t="str">
        <f t="shared" si="63"/>
        <v/>
      </c>
      <c r="U66" s="181" t="str">
        <f t="shared" si="9"/>
        <v/>
      </c>
      <c r="V66" s="185" t="str">
        <f t="shared" si="64"/>
        <v/>
      </c>
      <c r="W66" s="177" t="str">
        <f t="shared" si="11"/>
        <v/>
      </c>
      <c r="X66" s="185" t="str">
        <f t="shared" si="65"/>
        <v/>
      </c>
      <c r="Y66" s="185" t="str">
        <f t="shared" si="66"/>
        <v/>
      </c>
      <c r="Z66" s="218" t="str">
        <f t="shared" si="67"/>
        <v/>
      </c>
      <c r="AA66" s="175" t="str">
        <f t="shared" si="68"/>
        <v/>
      </c>
      <c r="AB66" s="183" t="str">
        <f t="shared" si="16"/>
        <v/>
      </c>
      <c r="AC66" s="184" t="str">
        <f t="shared" si="69"/>
        <v/>
      </c>
      <c r="AD66" s="225" t="str">
        <f t="shared" si="70"/>
        <v/>
      </c>
      <c r="AE66" s="176" t="str">
        <f t="shared" si="71"/>
        <v/>
      </c>
      <c r="AF66" s="168" t="str">
        <f t="shared" si="72"/>
        <v/>
      </c>
      <c r="AG66" s="168" t="str">
        <f t="shared" si="73"/>
        <v/>
      </c>
      <c r="AH66" s="179" t="str">
        <f t="shared" si="74"/>
        <v/>
      </c>
      <c r="AI66" s="256" t="str">
        <f t="shared" si="23"/>
        <v/>
      </c>
      <c r="AJ66" s="185" t="str">
        <f t="shared" si="75"/>
        <v/>
      </c>
      <c r="AK66" s="185" t="str">
        <f t="shared" si="76"/>
        <v/>
      </c>
      <c r="AL66" s="185" t="str">
        <f t="shared" si="77"/>
        <v/>
      </c>
      <c r="AM66" s="185" t="str">
        <f t="shared" si="78"/>
        <v/>
      </c>
      <c r="AN66" s="185" t="str">
        <f t="shared" si="79"/>
        <v/>
      </c>
    </row>
    <row r="67" spans="2: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5.5" thickTop="1" thickBot="1" x14ac:dyDescent="0.4">
      <c r="C68" s="203" t="s">
        <v>2422</v>
      </c>
      <c r="D68" s="224"/>
      <c r="E68" s="224"/>
      <c r="F68" s="224"/>
      <c r="G68" s="224"/>
      <c r="H68" s="224"/>
      <c r="I68" s="224"/>
      <c r="J68" s="224"/>
      <c r="K68" s="224"/>
      <c r="L68" s="208" t="s">
        <v>2411</v>
      </c>
      <c r="M68" s="218" t="str">
        <f t="shared" ref="M68:M70" si="81">IF(N68="","","(")</f>
        <v/>
      </c>
      <c r="N68" s="183" t="str">
        <f t="shared" ref="N68:N70" si="82">IF(D68="","",D68)</f>
        <v/>
      </c>
      <c r="O68" s="216" t="str">
        <f t="shared" ref="O68:O70" si="83">IF(N68="","",",")</f>
        <v/>
      </c>
      <c r="P68" s="225" t="str">
        <f t="shared" ref="P68:P70" si="84">IF(E68="","",E68)</f>
        <v/>
      </c>
      <c r="Q68" s="217" t="str">
        <f t="shared" ref="Q68:Q70" si="85">IF(N68="","",",")</f>
        <v/>
      </c>
      <c r="R68" s="168" t="str">
        <f t="shared" ref="R68:R70" si="86">IF(N68="","",15)</f>
        <v/>
      </c>
      <c r="S68" s="218" t="str">
        <f t="shared" ref="S68:S70" si="87">IF(N68="","",")")</f>
        <v/>
      </c>
      <c r="T68" s="219" t="str">
        <f t="shared" ref="T68:T70" si="88">IF(U68="","","(")</f>
        <v/>
      </c>
      <c r="U68" s="181" t="str">
        <f t="shared" ref="U68:U70" si="89">IF(F68="","",F68)</f>
        <v/>
      </c>
      <c r="V68" s="185" t="str">
        <f t="shared" ref="V68:V70" si="90">IF(U68="","",",")</f>
        <v/>
      </c>
      <c r="W68" s="177" t="str">
        <f t="shared" ref="W68:W70" si="91">IF(G68="","",G68)</f>
        <v/>
      </c>
      <c r="X68" s="185" t="str">
        <f t="shared" ref="X68:X70" si="92">IF(U68="","",",")</f>
        <v/>
      </c>
      <c r="Y68" s="185" t="str">
        <f t="shared" ref="Y68:Y70" si="93">IF(U68="","",250)</f>
        <v/>
      </c>
      <c r="Z68" s="218" t="str">
        <f t="shared" ref="Z68:Z70" si="94">IF(U68="","",")")</f>
        <v/>
      </c>
      <c r="AA68" s="175" t="str">
        <f t="shared" ref="AA68:AA70" si="95">IF(AB68="","","(")</f>
        <v/>
      </c>
      <c r="AB68" s="183" t="str">
        <f t="shared" ref="AB68:AB70" si="96">IF(H68="","",H68)</f>
        <v/>
      </c>
      <c r="AC68" s="184" t="str">
        <f t="shared" ref="AC68:AC70" si="97">IF(AB68="","",",")</f>
        <v/>
      </c>
      <c r="AD68" s="225" t="str">
        <f t="shared" ref="AD68:AD70" si="98">IF(I68="","",I68)</f>
        <v/>
      </c>
      <c r="AE68" s="176" t="str">
        <f t="shared" ref="AE68:AE70" si="99">IF(AB68="","",",")</f>
        <v/>
      </c>
      <c r="AF68" s="168" t="str">
        <f t="shared" ref="AF68:AF70" si="100">IF(AB68="","",350)</f>
        <v/>
      </c>
      <c r="AG68" s="168" t="str">
        <f t="shared" ref="AG68:AG70" si="101">IF(AB68="","",")")</f>
        <v/>
      </c>
      <c r="AH68" s="179" t="str">
        <f t="shared" ref="AH68:AH70" si="102">IF(AI68="","","(")</f>
        <v/>
      </c>
      <c r="AI68" s="256" t="str">
        <f t="shared" ref="AI68:AI70" si="103">IF(J68="","",J68)</f>
        <v/>
      </c>
      <c r="AJ68" s="185" t="str">
        <f t="shared" ref="AJ68:AJ70" si="104">IF(AI68="","",",")</f>
        <v/>
      </c>
      <c r="AK68" s="185" t="str">
        <f t="shared" ref="AK68:AK70" si="105">IF(K68="","",K68)</f>
        <v/>
      </c>
      <c r="AL68" s="185" t="str">
        <f t="shared" ref="AL68:AL70" si="106">IF(AI68="","",",")</f>
        <v/>
      </c>
      <c r="AM68" s="185" t="str">
        <f t="shared" ref="AM68:AM70" si="107">IF(AI68="","",450)</f>
        <v/>
      </c>
      <c r="AN68" s="185" t="str">
        <f t="shared" ref="AN68:AN70" si="108">IF(AI68="","",")")</f>
        <v/>
      </c>
    </row>
    <row r="69" spans="2:40" ht="25.5" thickTop="1" thickBot="1" x14ac:dyDescent="0.4">
      <c r="B69" t="s">
        <v>2584</v>
      </c>
      <c r="C69" s="333" t="s">
        <v>3209</v>
      </c>
      <c r="D69" s="329" t="s">
        <v>3189</v>
      </c>
      <c r="E69" s="329"/>
      <c r="F69" s="329"/>
      <c r="G69" s="329"/>
      <c r="H69" s="329"/>
      <c r="I69" s="329"/>
      <c r="J69" s="329"/>
      <c r="K69" s="329"/>
      <c r="L69" s="330" t="str">
        <f>IF(C69="","",_xlfn.CONCAT("       triggerLine: ","""",C69,", ",M69:AN69,""", sC: ","""",B69,""", lines: ["))</f>
        <v xml:space="preserve">       triggerLine: "¿Por qué te abates, alma mía, (Sol#,,15)", sC: "ta as", lines: [</v>
      </c>
      <c r="M69" s="218" t="str">
        <f t="shared" si="81"/>
        <v>(</v>
      </c>
      <c r="N69" s="183" t="str">
        <f t="shared" si="82"/>
        <v>Sol#</v>
      </c>
      <c r="O69" s="216" t="str">
        <f t="shared" si="83"/>
        <v>,</v>
      </c>
      <c r="P69" s="225" t="str">
        <f t="shared" si="84"/>
        <v/>
      </c>
      <c r="Q69" s="217" t="str">
        <f t="shared" si="85"/>
        <v>,</v>
      </c>
      <c r="R69" s="168">
        <f t="shared" si="86"/>
        <v>15</v>
      </c>
      <c r="S69" s="218" t="str">
        <f t="shared" si="87"/>
        <v>)</v>
      </c>
      <c r="T69" s="219" t="str">
        <f t="shared" si="88"/>
        <v/>
      </c>
      <c r="U69" s="181" t="str">
        <f t="shared" si="89"/>
        <v/>
      </c>
      <c r="V69" s="185" t="str">
        <f t="shared" si="90"/>
        <v/>
      </c>
      <c r="W69" s="177" t="str">
        <f t="shared" si="91"/>
        <v/>
      </c>
      <c r="X69" s="185" t="str">
        <f t="shared" si="92"/>
        <v/>
      </c>
      <c r="Y69" s="185" t="str">
        <f t="shared" si="93"/>
        <v/>
      </c>
      <c r="Z69" s="218" t="str">
        <f t="shared" si="94"/>
        <v/>
      </c>
      <c r="AA69" s="175" t="str">
        <f t="shared" si="95"/>
        <v/>
      </c>
      <c r="AB69" s="183" t="str">
        <f t="shared" si="96"/>
        <v/>
      </c>
      <c r="AC69" s="184" t="str">
        <f t="shared" si="97"/>
        <v/>
      </c>
      <c r="AD69" s="225" t="str">
        <f t="shared" si="98"/>
        <v/>
      </c>
      <c r="AE69" s="176" t="str">
        <f t="shared" si="99"/>
        <v/>
      </c>
      <c r="AF69" s="168" t="str">
        <f t="shared" si="100"/>
        <v/>
      </c>
      <c r="AG69" s="168" t="str">
        <f t="shared" si="101"/>
        <v/>
      </c>
      <c r="AH69" s="179" t="str">
        <f t="shared" si="102"/>
        <v/>
      </c>
      <c r="AI69" s="256" t="str">
        <f t="shared" si="103"/>
        <v/>
      </c>
      <c r="AJ69" s="185" t="str">
        <f t="shared" si="104"/>
        <v/>
      </c>
      <c r="AK69" s="185" t="str">
        <f t="shared" si="105"/>
        <v/>
      </c>
      <c r="AL69" s="185" t="str">
        <f t="shared" si="106"/>
        <v/>
      </c>
      <c r="AM69" s="185" t="str">
        <f t="shared" si="107"/>
        <v/>
      </c>
      <c r="AN69" s="185" t="str">
        <f t="shared" si="108"/>
        <v/>
      </c>
    </row>
    <row r="70" spans="2:40" ht="25.5" thickTop="1" thickBot="1" x14ac:dyDescent="0.4">
      <c r="B70" t="s">
        <v>2282</v>
      </c>
      <c r="C70" s="334" t="s">
        <v>3190</v>
      </c>
      <c r="D70" s="329" t="s">
        <v>3191</v>
      </c>
      <c r="E70" s="329" t="s">
        <v>1121</v>
      </c>
      <c r="F70" s="329"/>
      <c r="G70" s="329"/>
      <c r="H70" s="329"/>
      <c r="I70" s="329"/>
      <c r="J70" s="329"/>
      <c r="K70" s="329"/>
      <c r="L70" s="335" t="str">
        <f>IF(C70="","",_xlfn.CONCAT("            { line: ","""",C70,", ",M70:AN70,""", sC: ","""",B70,"""},  ]},"))</f>
        <v xml:space="preserve">            { line: "por qué tú gimes dentro de mí?, (Do#,m,15)", sC: "as"},  ]},</v>
      </c>
      <c r="M70" s="218" t="str">
        <f t="shared" si="81"/>
        <v>(</v>
      </c>
      <c r="N70" s="183" t="str">
        <f t="shared" si="82"/>
        <v>Do#</v>
      </c>
      <c r="O70" s="216" t="str">
        <f t="shared" si="83"/>
        <v>,</v>
      </c>
      <c r="P70" s="225" t="str">
        <f t="shared" si="84"/>
        <v>m</v>
      </c>
      <c r="Q70" s="217" t="str">
        <f t="shared" si="85"/>
        <v>,</v>
      </c>
      <c r="R70" s="168">
        <f t="shared" si="86"/>
        <v>15</v>
      </c>
      <c r="S70" s="218" t="str">
        <f t="shared" si="87"/>
        <v>)</v>
      </c>
      <c r="T70" s="219" t="str">
        <f t="shared" si="88"/>
        <v/>
      </c>
      <c r="U70" s="181" t="str">
        <f t="shared" si="89"/>
        <v/>
      </c>
      <c r="V70" s="185" t="str">
        <f t="shared" si="90"/>
        <v/>
      </c>
      <c r="W70" s="177" t="str">
        <f t="shared" si="91"/>
        <v/>
      </c>
      <c r="X70" s="185" t="str">
        <f t="shared" si="92"/>
        <v/>
      </c>
      <c r="Y70" s="185" t="str">
        <f t="shared" si="93"/>
        <v/>
      </c>
      <c r="Z70" s="218" t="str">
        <f t="shared" si="94"/>
        <v/>
      </c>
      <c r="AA70" s="175" t="str">
        <f t="shared" si="95"/>
        <v/>
      </c>
      <c r="AB70" s="183" t="str">
        <f t="shared" si="96"/>
        <v/>
      </c>
      <c r="AC70" s="184" t="str">
        <f t="shared" si="97"/>
        <v/>
      </c>
      <c r="AD70" s="225" t="str">
        <f t="shared" si="98"/>
        <v/>
      </c>
      <c r="AE70" s="176" t="str">
        <f t="shared" si="99"/>
        <v/>
      </c>
      <c r="AF70" s="168" t="str">
        <f t="shared" si="100"/>
        <v/>
      </c>
      <c r="AG70" s="168" t="str">
        <f t="shared" si="101"/>
        <v/>
      </c>
      <c r="AH70" s="179" t="str">
        <f t="shared" si="102"/>
        <v/>
      </c>
      <c r="AI70" s="256" t="str">
        <f t="shared" si="103"/>
        <v/>
      </c>
      <c r="AJ70" s="185" t="str">
        <f t="shared" si="104"/>
        <v/>
      </c>
      <c r="AK70" s="185" t="str">
        <f t="shared" si="105"/>
        <v/>
      </c>
      <c r="AL70" s="185" t="str">
        <f t="shared" si="106"/>
        <v/>
      </c>
      <c r="AM70" s="185" t="str">
        <f t="shared" si="107"/>
        <v/>
      </c>
      <c r="AN70" s="185" t="str">
        <f t="shared" si="108"/>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c r="D72" s="257"/>
      <c r="E72" s="257"/>
      <c r="F72" s="258"/>
      <c r="G72" s="258"/>
      <c r="H72" s="257"/>
      <c r="I72" s="257"/>
      <c r="J72" s="296"/>
      <c r="K72" s="296"/>
      <c r="L72" s="282" t="str">
        <f t="shared" si="80"/>
        <v/>
      </c>
      <c r="M72" s="218" t="str">
        <f t="shared" si="58"/>
        <v/>
      </c>
      <c r="N72" s="183" t="str">
        <f t="shared" si="2"/>
        <v/>
      </c>
      <c r="O72" s="216" t="str">
        <f t="shared" si="59"/>
        <v/>
      </c>
      <c r="P72" s="225" t="str">
        <f t="shared" si="4"/>
        <v/>
      </c>
      <c r="Q72" s="217" t="str">
        <f t="shared" si="60"/>
        <v/>
      </c>
      <c r="R72" s="168" t="str">
        <f t="shared" si="61"/>
        <v/>
      </c>
      <c r="S72" s="218" t="str">
        <f t="shared" si="62"/>
        <v/>
      </c>
      <c r="T72" s="219" t="str">
        <f t="shared" si="63"/>
        <v/>
      </c>
      <c r="U72" s="181" t="str">
        <f t="shared" si="9"/>
        <v/>
      </c>
      <c r="V72" s="185" t="str">
        <f t="shared" si="64"/>
        <v/>
      </c>
      <c r="W72" s="177" t="str">
        <f t="shared" si="11"/>
        <v/>
      </c>
      <c r="X72" s="185" t="str">
        <f t="shared" si="65"/>
        <v/>
      </c>
      <c r="Y72" s="185" t="str">
        <f t="shared" si="66"/>
        <v/>
      </c>
      <c r="Z72" s="218" t="str">
        <f t="shared" si="67"/>
        <v/>
      </c>
      <c r="AA72" s="175" t="str">
        <f t="shared" si="68"/>
        <v/>
      </c>
      <c r="AB72" s="183" t="str">
        <f t="shared" si="16"/>
        <v/>
      </c>
      <c r="AC72" s="184" t="str">
        <f t="shared" si="69"/>
        <v/>
      </c>
      <c r="AD72" s="225" t="str">
        <f t="shared" si="70"/>
        <v/>
      </c>
      <c r="AE72" s="176" t="str">
        <f t="shared" si="71"/>
        <v/>
      </c>
      <c r="AF72" s="168" t="str">
        <f t="shared" si="72"/>
        <v/>
      </c>
      <c r="AG72" s="168" t="str">
        <f t="shared" si="73"/>
        <v/>
      </c>
      <c r="AH72" s="179" t="str">
        <f t="shared" si="74"/>
        <v/>
      </c>
      <c r="AI72" s="256" t="str">
        <f t="shared" si="23"/>
        <v/>
      </c>
      <c r="AJ72" s="185" t="str">
        <f t="shared" si="75"/>
        <v/>
      </c>
      <c r="AK72" s="185" t="str">
        <f t="shared" si="76"/>
        <v/>
      </c>
      <c r="AL72" s="185" t="str">
        <f t="shared" si="77"/>
        <v/>
      </c>
      <c r="AM72" s="185" t="str">
        <f t="shared" si="78"/>
        <v/>
      </c>
      <c r="AN72" s="185" t="str">
        <f t="shared" si="79"/>
        <v/>
      </c>
    </row>
    <row r="73" spans="2:40" ht="25.5" thickTop="1" thickBot="1" x14ac:dyDescent="0.4">
      <c r="C73" s="203" t="s">
        <v>2422</v>
      </c>
      <c r="D73" s="224"/>
      <c r="E73" s="224"/>
      <c r="F73" s="224"/>
      <c r="G73" s="224"/>
      <c r="H73" s="224"/>
      <c r="I73" s="224"/>
      <c r="J73" s="224"/>
      <c r="K73" s="224"/>
      <c r="L73" s="208" t="s">
        <v>2411</v>
      </c>
      <c r="M73" s="218" t="str">
        <f t="shared" si="58"/>
        <v/>
      </c>
      <c r="N73" s="183" t="str">
        <f t="shared" si="2"/>
        <v/>
      </c>
      <c r="O73" s="216" t="str">
        <f t="shared" si="59"/>
        <v/>
      </c>
      <c r="P73" s="225" t="str">
        <f t="shared" si="4"/>
        <v/>
      </c>
      <c r="Q73" s="217" t="str">
        <f t="shared" si="60"/>
        <v/>
      </c>
      <c r="R73" s="168" t="str">
        <f t="shared" si="61"/>
        <v/>
      </c>
      <c r="S73" s="218" t="str">
        <f t="shared" si="62"/>
        <v/>
      </c>
      <c r="T73" s="219" t="str">
        <f t="shared" si="63"/>
        <v/>
      </c>
      <c r="U73" s="181" t="str">
        <f t="shared" si="9"/>
        <v/>
      </c>
      <c r="V73" s="185" t="str">
        <f t="shared" si="64"/>
        <v/>
      </c>
      <c r="W73" s="177" t="str">
        <f t="shared" si="11"/>
        <v/>
      </c>
      <c r="X73" s="185" t="str">
        <f t="shared" si="65"/>
        <v/>
      </c>
      <c r="Y73" s="185" t="str">
        <f t="shared" si="66"/>
        <v/>
      </c>
      <c r="Z73" s="218" t="str">
        <f t="shared" si="67"/>
        <v/>
      </c>
      <c r="AA73" s="175" t="str">
        <f t="shared" si="68"/>
        <v/>
      </c>
      <c r="AB73" s="183" t="str">
        <f t="shared" si="16"/>
        <v/>
      </c>
      <c r="AC73" s="184" t="str">
        <f t="shared" si="69"/>
        <v/>
      </c>
      <c r="AD73" s="225" t="str">
        <f t="shared" si="70"/>
        <v/>
      </c>
      <c r="AE73" s="176" t="str">
        <f t="shared" si="71"/>
        <v/>
      </c>
      <c r="AF73" s="168" t="str">
        <f t="shared" si="72"/>
        <v/>
      </c>
      <c r="AG73" s="168" t="str">
        <f t="shared" si="73"/>
        <v/>
      </c>
      <c r="AH73" s="179" t="str">
        <f t="shared" si="74"/>
        <v/>
      </c>
      <c r="AI73" s="256" t="str">
        <f t="shared" si="23"/>
        <v/>
      </c>
      <c r="AJ73" s="185" t="str">
        <f t="shared" si="75"/>
        <v/>
      </c>
      <c r="AK73" s="185" t="str">
        <f t="shared" si="76"/>
        <v/>
      </c>
      <c r="AL73" s="185" t="str">
        <f t="shared" si="77"/>
        <v/>
      </c>
      <c r="AM73" s="185" t="str">
        <f t="shared" si="78"/>
        <v/>
      </c>
      <c r="AN73" s="185" t="str">
        <f t="shared" si="79"/>
        <v/>
      </c>
    </row>
    <row r="74" spans="2:40" ht="25.5" thickTop="1" thickBot="1" x14ac:dyDescent="0.4">
      <c r="B74" t="s">
        <v>2584</v>
      </c>
      <c r="C74" s="333" t="s">
        <v>3192</v>
      </c>
      <c r="D74" s="329" t="s">
        <v>2407</v>
      </c>
      <c r="E74" s="329" t="s">
        <v>1121</v>
      </c>
      <c r="F74" s="329" t="s">
        <v>2347</v>
      </c>
      <c r="G74" s="329">
        <v>7</v>
      </c>
      <c r="H74" s="329"/>
      <c r="I74" s="329"/>
      <c r="J74" s="329"/>
      <c r="K74" s="329"/>
      <c r="L74" s="330" t="str">
        <f>IF(C74="","",_xlfn.CONCAT("       triggerLine: ","""",C74,", ",M74:AN74,""", sC: ","""",B74,""", lines: ["))</f>
        <v xml:space="preserve">       triggerLine: "ESPERA EN DIOS, ESPERA EN DIOS,, (Fa#,m,15)(Si,7,250)", sC: "ta as", lines: [</v>
      </c>
      <c r="M74" s="218" t="str">
        <f t="shared" si="58"/>
        <v>(</v>
      </c>
      <c r="N74" s="183" t="str">
        <f t="shared" si="2"/>
        <v>Fa#</v>
      </c>
      <c r="O74" s="216" t="str">
        <f t="shared" si="59"/>
        <v>,</v>
      </c>
      <c r="P74" s="225" t="str">
        <f t="shared" si="4"/>
        <v>m</v>
      </c>
      <c r="Q74" s="217" t="str">
        <f t="shared" si="60"/>
        <v>,</v>
      </c>
      <c r="R74" s="168">
        <f t="shared" si="61"/>
        <v>15</v>
      </c>
      <c r="S74" s="218" t="str">
        <f t="shared" si="62"/>
        <v>)</v>
      </c>
      <c r="T74" s="219" t="str">
        <f t="shared" si="63"/>
        <v>(</v>
      </c>
      <c r="U74" s="181" t="str">
        <f t="shared" si="9"/>
        <v>Si</v>
      </c>
      <c r="V74" s="185" t="str">
        <f t="shared" si="64"/>
        <v>,</v>
      </c>
      <c r="W74" s="177">
        <f t="shared" si="11"/>
        <v>7</v>
      </c>
      <c r="X74" s="185" t="str">
        <f t="shared" si="65"/>
        <v>,</v>
      </c>
      <c r="Y74" s="185">
        <f t="shared" si="66"/>
        <v>250</v>
      </c>
      <c r="Z74" s="218" t="str">
        <f t="shared" si="67"/>
        <v>)</v>
      </c>
      <c r="AA74" s="175" t="str">
        <f t="shared" si="68"/>
        <v/>
      </c>
      <c r="AB74" s="183" t="str">
        <f t="shared" si="16"/>
        <v/>
      </c>
      <c r="AC74" s="184" t="str">
        <f t="shared" si="69"/>
        <v/>
      </c>
      <c r="AD74" s="225" t="str">
        <f t="shared" si="70"/>
        <v/>
      </c>
      <c r="AE74" s="176" t="str">
        <f t="shared" si="71"/>
        <v/>
      </c>
      <c r="AF74" s="168" t="str">
        <f t="shared" si="72"/>
        <v/>
      </c>
      <c r="AG74" s="168" t="str">
        <f t="shared" si="73"/>
        <v/>
      </c>
      <c r="AH74" s="179" t="str">
        <f t="shared" si="74"/>
        <v/>
      </c>
      <c r="AI74" s="256" t="str">
        <f t="shared" si="23"/>
        <v/>
      </c>
      <c r="AJ74" s="185" t="str">
        <f t="shared" si="75"/>
        <v/>
      </c>
      <c r="AK74" s="185" t="str">
        <f t="shared" si="76"/>
        <v/>
      </c>
      <c r="AL74" s="185" t="str">
        <f t="shared" si="77"/>
        <v/>
      </c>
      <c r="AM74" s="185" t="str">
        <f t="shared" si="78"/>
        <v/>
      </c>
      <c r="AN74" s="185" t="str">
        <f t="shared" si="79"/>
        <v/>
      </c>
    </row>
    <row r="75" spans="2:40" ht="25.5" thickTop="1" thickBot="1" x14ac:dyDescent="0.4">
      <c r="B75" t="s">
        <v>2282</v>
      </c>
      <c r="C75" s="334" t="s">
        <v>3192</v>
      </c>
      <c r="D75" s="329" t="s">
        <v>1111</v>
      </c>
      <c r="E75" s="329"/>
      <c r="F75" s="329"/>
      <c r="G75" s="329"/>
      <c r="H75" s="329"/>
      <c r="I75" s="329"/>
      <c r="J75" s="329"/>
      <c r="K75" s="329"/>
      <c r="L75" s="335" t="str">
        <f>IF(C75="","",_xlfn.CONCAT("            { line: ","""",C75,", ",M75:AN75,""", sC: ","""",B75,"""},  ]},"))</f>
        <v xml:space="preserve">            { line: "ESPERA EN DIOS, ESPERA EN DIOS,, (Mi,,15)", sC: "as"},  ]},</v>
      </c>
      <c r="M75" s="218" t="str">
        <f t="shared" si="58"/>
        <v>(</v>
      </c>
      <c r="N75" s="183" t="str">
        <f t="shared" si="2"/>
        <v>Mi</v>
      </c>
      <c r="O75" s="216" t="str">
        <f t="shared" si="59"/>
        <v>,</v>
      </c>
      <c r="P75" s="225" t="str">
        <f t="shared" si="4"/>
        <v/>
      </c>
      <c r="Q75" s="217" t="str">
        <f t="shared" si="60"/>
        <v>,</v>
      </c>
      <c r="R75" s="168">
        <f t="shared" si="61"/>
        <v>15</v>
      </c>
      <c r="S75" s="218" t="str">
        <f t="shared" si="62"/>
        <v>)</v>
      </c>
      <c r="T75" s="219" t="str">
        <f t="shared" si="63"/>
        <v/>
      </c>
      <c r="U75" s="181" t="str">
        <f t="shared" si="9"/>
        <v/>
      </c>
      <c r="V75" s="185" t="str">
        <f t="shared" si="64"/>
        <v/>
      </c>
      <c r="W75" s="177" t="str">
        <f t="shared" si="11"/>
        <v/>
      </c>
      <c r="X75" s="185" t="str">
        <f t="shared" si="65"/>
        <v/>
      </c>
      <c r="Y75" s="185" t="str">
        <f t="shared" si="66"/>
        <v/>
      </c>
      <c r="Z75" s="218" t="str">
        <f t="shared" si="67"/>
        <v/>
      </c>
      <c r="AA75" s="175" t="str">
        <f t="shared" si="68"/>
        <v/>
      </c>
      <c r="AB75" s="183" t="str">
        <f t="shared" si="16"/>
        <v/>
      </c>
      <c r="AC75" s="184" t="str">
        <f t="shared" si="69"/>
        <v/>
      </c>
      <c r="AD75" s="225" t="str">
        <f t="shared" si="70"/>
        <v/>
      </c>
      <c r="AE75" s="176" t="str">
        <f t="shared" si="71"/>
        <v/>
      </c>
      <c r="AF75" s="168" t="str">
        <f t="shared" si="72"/>
        <v/>
      </c>
      <c r="AG75" s="168" t="str">
        <f t="shared" si="73"/>
        <v/>
      </c>
      <c r="AH75" s="179" t="str">
        <f t="shared" si="74"/>
        <v/>
      </c>
      <c r="AI75" s="256" t="str">
        <f t="shared" si="23"/>
        <v/>
      </c>
      <c r="AJ75" s="185" t="str">
        <f t="shared" si="75"/>
        <v/>
      </c>
      <c r="AK75" s="185" t="str">
        <f t="shared" si="76"/>
        <v/>
      </c>
      <c r="AL75" s="185" t="str">
        <f t="shared" si="77"/>
        <v/>
      </c>
      <c r="AM75" s="185" t="str">
        <f t="shared" si="78"/>
        <v/>
      </c>
      <c r="AN75" s="185" t="str">
        <f t="shared" si="79"/>
        <v/>
      </c>
    </row>
    <row r="76" spans="2:40" ht="27.75" thickTop="1" thickBot="1" x14ac:dyDescent="0.4">
      <c r="C76" s="297"/>
      <c r="D76" s="326"/>
      <c r="E76" s="326"/>
      <c r="F76" s="326"/>
      <c r="G76" s="326"/>
      <c r="H76" s="326"/>
      <c r="I76" s="326"/>
      <c r="J76" s="326"/>
      <c r="K76" s="326"/>
      <c r="L76" s="299" t="s">
        <v>2520</v>
      </c>
      <c r="M76" s="218"/>
      <c r="N76" s="183"/>
      <c r="O76" s="216"/>
      <c r="P76" s="225"/>
      <c r="Q76" s="217"/>
      <c r="R76" s="168"/>
      <c r="S76" s="218"/>
      <c r="T76" s="219"/>
      <c r="U76" s="181"/>
      <c r="V76" s="185"/>
      <c r="W76" s="177"/>
      <c r="X76" s="185"/>
      <c r="Y76" s="185"/>
      <c r="Z76" s="218"/>
      <c r="AA76" s="175"/>
      <c r="AB76" s="183"/>
      <c r="AC76" s="184"/>
      <c r="AD76" s="225"/>
      <c r="AE76" s="176"/>
      <c r="AF76" s="168"/>
      <c r="AG76" s="168"/>
      <c r="AH76" s="179"/>
      <c r="AI76" s="256"/>
      <c r="AJ76" s="185"/>
      <c r="AK76" s="185"/>
      <c r="AL76" s="185"/>
      <c r="AM76" s="185"/>
      <c r="AN76" s="185"/>
    </row>
    <row r="77" spans="2:40" ht="25.5" thickTop="1" thickBot="1" x14ac:dyDescent="0.4">
      <c r="C77" s="203" t="s">
        <v>2422</v>
      </c>
      <c r="D77" s="224"/>
      <c r="E77" s="224"/>
      <c r="F77" s="224"/>
      <c r="G77" s="224"/>
      <c r="H77" s="224"/>
      <c r="I77" s="224"/>
      <c r="J77" s="224"/>
      <c r="K77" s="224"/>
      <c r="L77" s="208" t="s">
        <v>2411</v>
      </c>
      <c r="M77" s="218" t="str">
        <f t="shared" ref="M77:M79" si="109">IF(N77="","","(")</f>
        <v/>
      </c>
      <c r="N77" s="183" t="str">
        <f t="shared" ref="N77:N79" si="110">IF(D77="","",D77)</f>
        <v/>
      </c>
      <c r="O77" s="216" t="str">
        <f t="shared" ref="O77:O79" si="111">IF(N77="","",",")</f>
        <v/>
      </c>
      <c r="P77" s="225" t="str">
        <f t="shared" ref="P77:P79" si="112">IF(E77="","",E77)</f>
        <v/>
      </c>
      <c r="Q77" s="217" t="str">
        <f t="shared" ref="Q77:Q79" si="113">IF(N77="","",",")</f>
        <v/>
      </c>
      <c r="R77" s="168" t="str">
        <f t="shared" ref="R77:R79" si="114">IF(N77="","",15)</f>
        <v/>
      </c>
      <c r="S77" s="218" t="str">
        <f t="shared" ref="S77:S79" si="115">IF(N77="","",")")</f>
        <v/>
      </c>
      <c r="T77" s="219" t="str">
        <f t="shared" ref="T77:T79" si="116">IF(U77="","","(")</f>
        <v/>
      </c>
      <c r="U77" s="181" t="str">
        <f t="shared" ref="U77:U79" si="117">IF(F77="","",F77)</f>
        <v/>
      </c>
      <c r="V77" s="185" t="str">
        <f t="shared" ref="V77:V79" si="118">IF(U77="","",",")</f>
        <v/>
      </c>
      <c r="W77" s="177" t="str">
        <f t="shared" ref="W77:W79" si="119">IF(G77="","",G77)</f>
        <v/>
      </c>
      <c r="X77" s="185" t="str">
        <f t="shared" ref="X77:X79" si="120">IF(U77="","",",")</f>
        <v/>
      </c>
      <c r="Y77" s="185" t="str">
        <f t="shared" ref="Y77:Y79" si="121">IF(U77="","",250)</f>
        <v/>
      </c>
      <c r="Z77" s="218" t="str">
        <f t="shared" ref="Z77:Z79" si="122">IF(U77="","",")")</f>
        <v/>
      </c>
      <c r="AA77" s="175" t="str">
        <f t="shared" ref="AA77:AA79" si="123">IF(AB77="","","(")</f>
        <v/>
      </c>
      <c r="AB77" s="183" t="str">
        <f t="shared" ref="AB77:AB79" si="124">IF(H77="","",H77)</f>
        <v/>
      </c>
      <c r="AC77" s="184" t="str">
        <f t="shared" ref="AC77:AC79" si="125">IF(AB77="","",",")</f>
        <v/>
      </c>
      <c r="AD77" s="225" t="str">
        <f t="shared" ref="AD77:AD79" si="126">IF(I77="","",I77)</f>
        <v/>
      </c>
      <c r="AE77" s="176" t="str">
        <f t="shared" ref="AE77:AE79" si="127">IF(AB77="","",",")</f>
        <v/>
      </c>
      <c r="AF77" s="168" t="str">
        <f t="shared" ref="AF77:AF79" si="128">IF(AB77="","",350)</f>
        <v/>
      </c>
      <c r="AG77" s="168" t="str">
        <f t="shared" ref="AG77:AG79" si="129">IF(AB77="","",")")</f>
        <v/>
      </c>
      <c r="AH77" s="179" t="str">
        <f t="shared" ref="AH77:AH79" si="130">IF(AI77="","","(")</f>
        <v/>
      </c>
      <c r="AI77" s="256" t="str">
        <f t="shared" ref="AI77:AI79" si="131">IF(J77="","",J77)</f>
        <v/>
      </c>
      <c r="AJ77" s="185" t="str">
        <f t="shared" ref="AJ77:AJ79" si="132">IF(AI77="","",",")</f>
        <v/>
      </c>
      <c r="AK77" s="185" t="str">
        <f t="shared" ref="AK77:AK79" si="133">IF(K77="","",K77)</f>
        <v/>
      </c>
      <c r="AL77" s="185" t="str">
        <f t="shared" ref="AL77:AL79" si="134">IF(AI77="","",",")</f>
        <v/>
      </c>
      <c r="AM77" s="185" t="str">
        <f t="shared" ref="AM77:AM79" si="135">IF(AI77="","",450)</f>
        <v/>
      </c>
      <c r="AN77" s="185" t="str">
        <f t="shared" ref="AN77:AN79" si="136">IF(AI77="","",")")</f>
        <v/>
      </c>
    </row>
    <row r="78" spans="2:40" ht="25.5" thickTop="1" thickBot="1" x14ac:dyDescent="0.4">
      <c r="B78" t="s">
        <v>2584</v>
      </c>
      <c r="C78" s="333" t="s">
        <v>3208</v>
      </c>
      <c r="D78" s="329" t="s">
        <v>3191</v>
      </c>
      <c r="E78" s="329" t="s">
        <v>1121</v>
      </c>
      <c r="F78" s="329" t="s">
        <v>3191</v>
      </c>
      <c r="G78" s="329">
        <v>7</v>
      </c>
      <c r="H78" s="329" t="s">
        <v>2407</v>
      </c>
      <c r="I78" s="329" t="s">
        <v>1121</v>
      </c>
      <c r="J78" s="329"/>
      <c r="K78" s="329"/>
      <c r="L78" s="330" t="str">
        <f>IF(C78="","",_xlfn.CONCAT("       triggerLine: ","""",C78,", ",M78:AN78,""", sC: ","""",B78,""", lines: ["))</f>
        <v xml:space="preserve">       triggerLine: "Porque Él, Él es tu salvación ..., (Do#,m,15)(Do#,7,250)(Fa#,m,350)", sC: "ta as", lines: [</v>
      </c>
      <c r="M78" s="218" t="str">
        <f t="shared" si="109"/>
        <v>(</v>
      </c>
      <c r="N78" s="183" t="str">
        <f t="shared" si="110"/>
        <v>Do#</v>
      </c>
      <c r="O78" s="216" t="str">
        <f t="shared" si="111"/>
        <v>,</v>
      </c>
      <c r="P78" s="225" t="str">
        <f t="shared" si="112"/>
        <v>m</v>
      </c>
      <c r="Q78" s="217" t="str">
        <f t="shared" si="113"/>
        <v>,</v>
      </c>
      <c r="R78" s="168">
        <f t="shared" si="114"/>
        <v>15</v>
      </c>
      <c r="S78" s="218" t="str">
        <f t="shared" si="115"/>
        <v>)</v>
      </c>
      <c r="T78" s="219" t="str">
        <f t="shared" si="116"/>
        <v>(</v>
      </c>
      <c r="U78" s="181" t="str">
        <f t="shared" si="117"/>
        <v>Do#</v>
      </c>
      <c r="V78" s="185" t="str">
        <f t="shared" si="118"/>
        <v>,</v>
      </c>
      <c r="W78" s="177">
        <f t="shared" si="119"/>
        <v>7</v>
      </c>
      <c r="X78" s="185" t="str">
        <f t="shared" si="120"/>
        <v>,</v>
      </c>
      <c r="Y78" s="185">
        <f t="shared" si="121"/>
        <v>250</v>
      </c>
      <c r="Z78" s="218" t="str">
        <f t="shared" si="122"/>
        <v>)</v>
      </c>
      <c r="AA78" s="175" t="str">
        <f t="shared" si="123"/>
        <v>(</v>
      </c>
      <c r="AB78" s="183" t="str">
        <f t="shared" si="124"/>
        <v>Fa#</v>
      </c>
      <c r="AC78" s="184" t="str">
        <f t="shared" si="125"/>
        <v>,</v>
      </c>
      <c r="AD78" s="225" t="str">
        <f t="shared" si="126"/>
        <v>m</v>
      </c>
      <c r="AE78" s="176" t="str">
        <f t="shared" si="127"/>
        <v>,</v>
      </c>
      <c r="AF78" s="168">
        <f t="shared" si="128"/>
        <v>350</v>
      </c>
      <c r="AG78" s="168" t="str">
        <f t="shared" si="129"/>
        <v>)</v>
      </c>
      <c r="AH78" s="179" t="str">
        <f t="shared" si="130"/>
        <v/>
      </c>
      <c r="AI78" s="256" t="str">
        <f t="shared" si="131"/>
        <v/>
      </c>
      <c r="AJ78" s="185" t="str">
        <f t="shared" si="132"/>
        <v/>
      </c>
      <c r="AK78" s="185" t="str">
        <f t="shared" si="133"/>
        <v/>
      </c>
      <c r="AL78" s="185" t="str">
        <f t="shared" si="134"/>
        <v/>
      </c>
      <c r="AM78" s="185" t="str">
        <f t="shared" si="135"/>
        <v/>
      </c>
      <c r="AN78" s="185" t="str">
        <f t="shared" si="136"/>
        <v/>
      </c>
    </row>
    <row r="79" spans="2:40" ht="25.5" thickTop="1" thickBot="1" x14ac:dyDescent="0.4">
      <c r="B79" t="s">
        <v>2282</v>
      </c>
      <c r="C79" s="334" t="s">
        <v>3195</v>
      </c>
      <c r="D79" s="329" t="s">
        <v>2347</v>
      </c>
      <c r="E79" s="329">
        <v>7</v>
      </c>
      <c r="F79" s="329" t="s">
        <v>3191</v>
      </c>
      <c r="G79" s="329" t="s">
        <v>1121</v>
      </c>
      <c r="H79" s="329" t="s">
        <v>1112</v>
      </c>
      <c r="I79" s="329"/>
      <c r="J79" s="329" t="s">
        <v>3189</v>
      </c>
      <c r="K79" s="329"/>
      <c r="L79" s="335" t="str">
        <f>IF(C79="","",_xlfn.CONCAT("            { line: ","""",C79,", ",M79:AN79,""", sC: ","""",B79,"""},  ]},"))</f>
        <v xml:space="preserve">            { line: "Él es tu Dios, Él es tu Dios., (Si,7,15)(Do#,m,250)(La,,350)(Sol#,,450)", sC: "as"},  ]},</v>
      </c>
      <c r="M79" s="218" t="str">
        <f t="shared" si="109"/>
        <v>(</v>
      </c>
      <c r="N79" s="183" t="str">
        <f t="shared" si="110"/>
        <v>Si</v>
      </c>
      <c r="O79" s="216" t="str">
        <f t="shared" si="111"/>
        <v>,</v>
      </c>
      <c r="P79" s="225">
        <f t="shared" si="112"/>
        <v>7</v>
      </c>
      <c r="Q79" s="217" t="str">
        <f t="shared" si="113"/>
        <v>,</v>
      </c>
      <c r="R79" s="168">
        <f t="shared" si="114"/>
        <v>15</v>
      </c>
      <c r="S79" s="218" t="str">
        <f t="shared" si="115"/>
        <v>)</v>
      </c>
      <c r="T79" s="219" t="str">
        <f t="shared" si="116"/>
        <v>(</v>
      </c>
      <c r="U79" s="181" t="str">
        <f t="shared" si="117"/>
        <v>Do#</v>
      </c>
      <c r="V79" s="185" t="str">
        <f t="shared" si="118"/>
        <v>,</v>
      </c>
      <c r="W79" s="177" t="str">
        <f t="shared" si="119"/>
        <v>m</v>
      </c>
      <c r="X79" s="185" t="str">
        <f t="shared" si="120"/>
        <v>,</v>
      </c>
      <c r="Y79" s="185">
        <f t="shared" si="121"/>
        <v>250</v>
      </c>
      <c r="Z79" s="218" t="str">
        <f t="shared" si="122"/>
        <v>)</v>
      </c>
      <c r="AA79" s="175" t="str">
        <f t="shared" si="123"/>
        <v>(</v>
      </c>
      <c r="AB79" s="183" t="str">
        <f t="shared" si="124"/>
        <v>La</v>
      </c>
      <c r="AC79" s="184" t="str">
        <f t="shared" si="125"/>
        <v>,</v>
      </c>
      <c r="AD79" s="225" t="str">
        <f t="shared" si="126"/>
        <v/>
      </c>
      <c r="AE79" s="176" t="str">
        <f t="shared" si="127"/>
        <v>,</v>
      </c>
      <c r="AF79" s="168">
        <f t="shared" si="128"/>
        <v>350</v>
      </c>
      <c r="AG79" s="168" t="str">
        <f t="shared" si="129"/>
        <v>)</v>
      </c>
      <c r="AH79" s="179" t="str">
        <f t="shared" si="130"/>
        <v>(</v>
      </c>
      <c r="AI79" s="256" t="str">
        <f t="shared" si="131"/>
        <v>Sol#</v>
      </c>
      <c r="AJ79" s="185" t="str">
        <f t="shared" si="132"/>
        <v>,</v>
      </c>
      <c r="AK79" s="185" t="str">
        <f t="shared" si="133"/>
        <v/>
      </c>
      <c r="AL79" s="185" t="str">
        <f t="shared" si="134"/>
        <v>,</v>
      </c>
      <c r="AM79" s="185">
        <f t="shared" si="135"/>
        <v>450</v>
      </c>
      <c r="AN79" s="185" t="str">
        <f t="shared" si="136"/>
        <v>)</v>
      </c>
    </row>
    <row r="80" spans="2:40" ht="27.75" thickTop="1" thickBot="1" x14ac:dyDescent="0.4">
      <c r="C80" s="297"/>
      <c r="D80" s="326"/>
      <c r="E80" s="326"/>
      <c r="F80" s="326"/>
      <c r="G80" s="326"/>
      <c r="H80" s="326"/>
      <c r="I80" s="326"/>
      <c r="J80" s="326"/>
      <c r="K80" s="326"/>
      <c r="L80" s="299" t="s">
        <v>2520</v>
      </c>
      <c r="M80" s="218"/>
      <c r="N80" s="183"/>
      <c r="O80" s="216"/>
      <c r="P80" s="225"/>
      <c r="Q80" s="217"/>
      <c r="R80" s="168"/>
      <c r="S80" s="218"/>
      <c r="T80" s="219"/>
      <c r="U80" s="181"/>
      <c r="V80" s="185"/>
      <c r="W80" s="177"/>
      <c r="X80" s="185"/>
      <c r="Y80" s="185"/>
      <c r="Z80" s="218"/>
      <c r="AA80" s="175"/>
      <c r="AB80" s="183"/>
      <c r="AC80" s="184"/>
      <c r="AD80" s="225"/>
      <c r="AE80" s="176"/>
      <c r="AF80" s="168"/>
      <c r="AG80" s="168"/>
      <c r="AH80" s="179"/>
      <c r="AI80" s="256"/>
      <c r="AJ80" s="185"/>
      <c r="AK80" s="185"/>
      <c r="AL80" s="185"/>
      <c r="AM80" s="185"/>
      <c r="AN80" s="185"/>
    </row>
    <row r="81" spans="2:40" ht="25.5" thickTop="1" thickBot="1" x14ac:dyDescent="0.4">
      <c r="C81" s="203" t="s">
        <v>2422</v>
      </c>
      <c r="D81" s="224"/>
      <c r="E81" s="224"/>
      <c r="F81" s="224"/>
      <c r="G81" s="224"/>
      <c r="H81" s="224"/>
      <c r="I81" s="224"/>
      <c r="J81" s="224"/>
      <c r="K81" s="224"/>
      <c r="L81" s="208" t="s">
        <v>2411</v>
      </c>
      <c r="M81" s="218" t="str">
        <f t="shared" ref="M81:M84" si="137">IF(N81="","","(")</f>
        <v/>
      </c>
      <c r="N81" s="183" t="str">
        <f t="shared" ref="N81:N84" si="138">IF(D81="","",D81)</f>
        <v/>
      </c>
      <c r="O81" s="216" t="str">
        <f t="shared" ref="O81:O84" si="139">IF(N81="","",",")</f>
        <v/>
      </c>
      <c r="P81" s="225" t="str">
        <f t="shared" ref="P81:P84" si="140">IF(E81="","",E81)</f>
        <v/>
      </c>
      <c r="Q81" s="217" t="str">
        <f t="shared" ref="Q81:Q84" si="141">IF(N81="","",",")</f>
        <v/>
      </c>
      <c r="R81" s="168" t="str">
        <f t="shared" ref="R81:R84" si="142">IF(N81="","",15)</f>
        <v/>
      </c>
      <c r="S81" s="218" t="str">
        <f t="shared" ref="S81:S84" si="143">IF(N81="","",")")</f>
        <v/>
      </c>
      <c r="T81" s="219" t="str">
        <f t="shared" ref="T81:T84" si="144">IF(U81="","","(")</f>
        <v/>
      </c>
      <c r="U81" s="181" t="str">
        <f t="shared" ref="U81:U84" si="145">IF(F81="","",F81)</f>
        <v/>
      </c>
      <c r="V81" s="185" t="str">
        <f t="shared" ref="V81:V84" si="146">IF(U81="","",",")</f>
        <v/>
      </c>
      <c r="W81" s="177" t="str">
        <f t="shared" ref="W81:W84" si="147">IF(G81="","",G81)</f>
        <v/>
      </c>
      <c r="X81" s="185" t="str">
        <f t="shared" ref="X81:X84" si="148">IF(U81="","",",")</f>
        <v/>
      </c>
      <c r="Y81" s="185" t="str">
        <f t="shared" ref="Y81:Y84" si="149">IF(U81="","",250)</f>
        <v/>
      </c>
      <c r="Z81" s="218" t="str">
        <f t="shared" ref="Z81:Z84" si="150">IF(U81="","",")")</f>
        <v/>
      </c>
      <c r="AA81" s="175" t="str">
        <f t="shared" ref="AA81:AA84" si="151">IF(AB81="","","(")</f>
        <v/>
      </c>
      <c r="AB81" s="183" t="str">
        <f t="shared" ref="AB81:AB84" si="152">IF(H81="","",H81)</f>
        <v/>
      </c>
      <c r="AC81" s="184" t="str">
        <f t="shared" ref="AC81:AC84" si="153">IF(AB81="","",",")</f>
        <v/>
      </c>
      <c r="AD81" s="225" t="str">
        <f t="shared" ref="AD81:AD84" si="154">IF(I81="","",I81)</f>
        <v/>
      </c>
      <c r="AE81" s="176" t="str">
        <f t="shared" ref="AE81:AE84" si="155">IF(AB81="","",",")</f>
        <v/>
      </c>
      <c r="AF81" s="168" t="str">
        <f t="shared" ref="AF81:AF84" si="156">IF(AB81="","",350)</f>
        <v/>
      </c>
      <c r="AG81" s="168" t="str">
        <f t="shared" ref="AG81:AG84" si="157">IF(AB81="","",")")</f>
        <v/>
      </c>
      <c r="AH81" s="179" t="str">
        <f t="shared" ref="AH81:AH84" si="158">IF(AI81="","","(")</f>
        <v/>
      </c>
      <c r="AI81" s="256" t="str">
        <f t="shared" ref="AI81:AI84" si="159">IF(J81="","",J81)</f>
        <v/>
      </c>
      <c r="AJ81" s="185" t="str">
        <f t="shared" ref="AJ81:AJ84" si="160">IF(AI81="","",",")</f>
        <v/>
      </c>
      <c r="AK81" s="185" t="str">
        <f t="shared" ref="AK81:AK84" si="161">IF(K81="","",K81)</f>
        <v/>
      </c>
      <c r="AL81" s="185" t="str">
        <f t="shared" ref="AL81:AL84" si="162">IF(AI81="","",",")</f>
        <v/>
      </c>
      <c r="AM81" s="185" t="str">
        <f t="shared" ref="AM81:AM84" si="163">IF(AI81="","",450)</f>
        <v/>
      </c>
      <c r="AN81" s="185" t="str">
        <f t="shared" ref="AN81:AN84" si="164">IF(AI81="","",")")</f>
        <v/>
      </c>
    </row>
    <row r="82" spans="2:40" ht="25.5" thickTop="1" thickBot="1" x14ac:dyDescent="0.4">
      <c r="B82" t="s">
        <v>2584</v>
      </c>
      <c r="C82" s="333" t="s">
        <v>3192</v>
      </c>
      <c r="D82" s="329" t="s">
        <v>1112</v>
      </c>
      <c r="E82" s="329"/>
      <c r="F82" s="329" t="s">
        <v>3189</v>
      </c>
      <c r="G82" s="329"/>
      <c r="H82" s="329"/>
      <c r="I82" s="329"/>
      <c r="J82" s="329"/>
      <c r="K82" s="329"/>
      <c r="L82" s="330" t="str">
        <f>IF(C82="","",_xlfn.CONCAT("       triggerLine: ","""",C82,", ",M82:AN82,""", sC: ","""",B82,""", lines: ["))</f>
        <v xml:space="preserve">       triggerLine: "ESPERA EN DIOS, ESPERA EN DIOS,, (La,,15)(Sol#,,250)", sC: "ta as", lines: [</v>
      </c>
      <c r="M82" s="218" t="str">
        <f t="shared" si="137"/>
        <v>(</v>
      </c>
      <c r="N82" s="183" t="str">
        <f t="shared" si="138"/>
        <v>La</v>
      </c>
      <c r="O82" s="216" t="str">
        <f t="shared" si="139"/>
        <v>,</v>
      </c>
      <c r="P82" s="225" t="str">
        <f t="shared" si="140"/>
        <v/>
      </c>
      <c r="Q82" s="217" t="str">
        <f t="shared" si="141"/>
        <v>,</v>
      </c>
      <c r="R82" s="168">
        <f t="shared" si="142"/>
        <v>15</v>
      </c>
      <c r="S82" s="218" t="str">
        <f t="shared" si="143"/>
        <v>)</v>
      </c>
      <c r="T82" s="219" t="str">
        <f t="shared" si="144"/>
        <v>(</v>
      </c>
      <c r="U82" s="181" t="str">
        <f t="shared" si="145"/>
        <v>Sol#</v>
      </c>
      <c r="V82" s="185" t="str">
        <f t="shared" si="146"/>
        <v>,</v>
      </c>
      <c r="W82" s="177" t="str">
        <f t="shared" si="147"/>
        <v/>
      </c>
      <c r="X82" s="185" t="str">
        <f t="shared" si="148"/>
        <v>,</v>
      </c>
      <c r="Y82" s="185">
        <f t="shared" si="149"/>
        <v>250</v>
      </c>
      <c r="Z82" s="218" t="str">
        <f t="shared" si="150"/>
        <v>)</v>
      </c>
      <c r="AA82" s="175" t="str">
        <f t="shared" si="151"/>
        <v/>
      </c>
      <c r="AB82" s="183" t="str">
        <f t="shared" si="152"/>
        <v/>
      </c>
      <c r="AC82" s="184" t="str">
        <f t="shared" si="153"/>
        <v/>
      </c>
      <c r="AD82" s="225" t="str">
        <f t="shared" si="154"/>
        <v/>
      </c>
      <c r="AE82" s="176" t="str">
        <f t="shared" si="155"/>
        <v/>
      </c>
      <c r="AF82" s="168" t="str">
        <f t="shared" si="156"/>
        <v/>
      </c>
      <c r="AG82" s="168" t="str">
        <f t="shared" si="157"/>
        <v/>
      </c>
      <c r="AH82" s="179" t="str">
        <f t="shared" si="158"/>
        <v/>
      </c>
      <c r="AI82" s="256" t="str">
        <f t="shared" si="159"/>
        <v/>
      </c>
      <c r="AJ82" s="185" t="str">
        <f t="shared" si="160"/>
        <v/>
      </c>
      <c r="AK82" s="185" t="str">
        <f t="shared" si="161"/>
        <v/>
      </c>
      <c r="AL82" s="185" t="str">
        <f t="shared" si="162"/>
        <v/>
      </c>
      <c r="AM82" s="185" t="str">
        <f t="shared" si="163"/>
        <v/>
      </c>
      <c r="AN82" s="185" t="str">
        <f t="shared" si="164"/>
        <v/>
      </c>
    </row>
    <row r="83" spans="2:40" ht="25.5" thickTop="1" thickBot="1" x14ac:dyDescent="0.4">
      <c r="B83" t="s">
        <v>2282</v>
      </c>
      <c r="C83" s="285" t="s">
        <v>3192</v>
      </c>
      <c r="D83" s="331" t="s">
        <v>1112</v>
      </c>
      <c r="E83" s="331"/>
      <c r="F83" s="331" t="s">
        <v>2347</v>
      </c>
      <c r="G83" s="331"/>
      <c r="H83" s="328" t="s">
        <v>2347</v>
      </c>
      <c r="I83" s="328"/>
      <c r="J83" s="328" t="s">
        <v>3196</v>
      </c>
      <c r="K83" s="328"/>
      <c r="L83" s="283" t="str">
        <f>IF(C83="","",_xlfn.CONCAT("            { line: ","""",C83,", ",M83:AN83,""", sC: ","""",B83,"""},"))</f>
        <v xml:space="preserve">            { line: "ESPERA EN DIOS, ESPERA EN DIOS,, (La,,15)(Si,,250)(Si,,350)(Si♭ La,,450)", sC: "as"},</v>
      </c>
      <c r="M83" s="218" t="str">
        <f t="shared" si="137"/>
        <v>(</v>
      </c>
      <c r="N83" s="183" t="str">
        <f t="shared" si="138"/>
        <v>La</v>
      </c>
      <c r="O83" s="216" t="str">
        <f t="shared" si="139"/>
        <v>,</v>
      </c>
      <c r="P83" s="225" t="str">
        <f t="shared" si="140"/>
        <v/>
      </c>
      <c r="Q83" s="217" t="str">
        <f t="shared" si="141"/>
        <v>,</v>
      </c>
      <c r="R83" s="168">
        <f t="shared" si="142"/>
        <v>15</v>
      </c>
      <c r="S83" s="218" t="str">
        <f t="shared" si="143"/>
        <v>)</v>
      </c>
      <c r="T83" s="219" t="str">
        <f t="shared" si="144"/>
        <v>(</v>
      </c>
      <c r="U83" s="181" t="str">
        <f t="shared" si="145"/>
        <v>Si</v>
      </c>
      <c r="V83" s="185" t="str">
        <f t="shared" si="146"/>
        <v>,</v>
      </c>
      <c r="W83" s="177" t="str">
        <f t="shared" si="147"/>
        <v/>
      </c>
      <c r="X83" s="185" t="str">
        <f t="shared" si="148"/>
        <v>,</v>
      </c>
      <c r="Y83" s="185">
        <f t="shared" si="149"/>
        <v>250</v>
      </c>
      <c r="Z83" s="218" t="str">
        <f t="shared" si="150"/>
        <v>)</v>
      </c>
      <c r="AA83" s="175" t="str">
        <f t="shared" si="151"/>
        <v>(</v>
      </c>
      <c r="AB83" s="183" t="str">
        <f t="shared" si="152"/>
        <v>Si</v>
      </c>
      <c r="AC83" s="184" t="str">
        <f t="shared" si="153"/>
        <v>,</v>
      </c>
      <c r="AD83" s="225" t="str">
        <f t="shared" si="154"/>
        <v/>
      </c>
      <c r="AE83" s="176" t="str">
        <f t="shared" si="155"/>
        <v>,</v>
      </c>
      <c r="AF83" s="168">
        <f t="shared" si="156"/>
        <v>350</v>
      </c>
      <c r="AG83" s="168" t="str">
        <f t="shared" si="157"/>
        <v>)</v>
      </c>
      <c r="AH83" s="179" t="str">
        <f t="shared" si="158"/>
        <v>(</v>
      </c>
      <c r="AI83" s="256" t="str">
        <f t="shared" si="159"/>
        <v>Si♭ La</v>
      </c>
      <c r="AJ83" s="185" t="str">
        <f t="shared" si="160"/>
        <v>,</v>
      </c>
      <c r="AK83" s="185" t="str">
        <f t="shared" si="161"/>
        <v/>
      </c>
      <c r="AL83" s="185" t="str">
        <f t="shared" si="162"/>
        <v>,</v>
      </c>
      <c r="AM83" s="185">
        <f t="shared" si="163"/>
        <v>450</v>
      </c>
      <c r="AN83" s="185" t="str">
        <f t="shared" si="164"/>
        <v>)</v>
      </c>
    </row>
    <row r="84" spans="2:40" ht="25.5" thickTop="1" thickBot="1" x14ac:dyDescent="0.4">
      <c r="B84" t="s">
        <v>2282</v>
      </c>
      <c r="C84" s="334" t="s">
        <v>3193</v>
      </c>
      <c r="D84" s="329" t="s">
        <v>3189</v>
      </c>
      <c r="E84" s="329"/>
      <c r="F84" s="329"/>
      <c r="G84" s="329"/>
      <c r="H84" s="329"/>
      <c r="I84" s="329"/>
      <c r="J84" s="329"/>
      <c r="K84" s="329"/>
      <c r="L84" s="335" t="str">
        <f>IF(C84="","",_xlfn.CONCAT("            { line: ","""",C84,", ",M84:AN84,""", sC: ","""",B84,"""},  ]},"))</f>
        <v xml:space="preserve">            { line: "QUE VOLVERÁS A ALABARLO., (Sol#,,15)", sC: "as"},  ]},</v>
      </c>
      <c r="M84" s="218" t="str">
        <f t="shared" si="137"/>
        <v>(</v>
      </c>
      <c r="N84" s="183" t="str">
        <f t="shared" si="138"/>
        <v>Sol#</v>
      </c>
      <c r="O84" s="216" t="str">
        <f t="shared" si="139"/>
        <v>,</v>
      </c>
      <c r="P84" s="225" t="str">
        <f t="shared" si="140"/>
        <v/>
      </c>
      <c r="Q84" s="217" t="str">
        <f t="shared" si="141"/>
        <v>,</v>
      </c>
      <c r="R84" s="168">
        <f t="shared" si="142"/>
        <v>15</v>
      </c>
      <c r="S84" s="218" t="str">
        <f t="shared" si="143"/>
        <v>)</v>
      </c>
      <c r="T84" s="219" t="str">
        <f t="shared" si="144"/>
        <v/>
      </c>
      <c r="U84" s="181" t="str">
        <f t="shared" si="145"/>
        <v/>
      </c>
      <c r="V84" s="185" t="str">
        <f t="shared" si="146"/>
        <v/>
      </c>
      <c r="W84" s="177" t="str">
        <f t="shared" si="147"/>
        <v/>
      </c>
      <c r="X84" s="185" t="str">
        <f t="shared" si="148"/>
        <v/>
      </c>
      <c r="Y84" s="185" t="str">
        <f t="shared" si="149"/>
        <v/>
      </c>
      <c r="Z84" s="218" t="str">
        <f t="shared" si="150"/>
        <v/>
      </c>
      <c r="AA84" s="175" t="str">
        <f t="shared" si="151"/>
        <v/>
      </c>
      <c r="AB84" s="183" t="str">
        <f t="shared" si="152"/>
        <v/>
      </c>
      <c r="AC84" s="184" t="str">
        <f t="shared" si="153"/>
        <v/>
      </c>
      <c r="AD84" s="225" t="str">
        <f t="shared" si="154"/>
        <v/>
      </c>
      <c r="AE84" s="176" t="str">
        <f t="shared" si="155"/>
        <v/>
      </c>
      <c r="AF84" s="168" t="str">
        <f t="shared" si="156"/>
        <v/>
      </c>
      <c r="AG84" s="168" t="str">
        <f t="shared" si="157"/>
        <v/>
      </c>
      <c r="AH84" s="179" t="str">
        <f t="shared" si="158"/>
        <v/>
      </c>
      <c r="AI84" s="256" t="str">
        <f t="shared" si="159"/>
        <v/>
      </c>
      <c r="AJ84" s="185" t="str">
        <f t="shared" si="160"/>
        <v/>
      </c>
      <c r="AK84" s="185" t="str">
        <f t="shared" si="161"/>
        <v/>
      </c>
      <c r="AL84" s="185" t="str">
        <f t="shared" si="162"/>
        <v/>
      </c>
      <c r="AM84" s="185" t="str">
        <f t="shared" si="163"/>
        <v/>
      </c>
      <c r="AN84" s="185" t="str">
        <f t="shared" si="164"/>
        <v/>
      </c>
    </row>
    <row r="85" spans="2:40" ht="24" customHeight="1" x14ac:dyDescent="0.4">
      <c r="B85" s="211"/>
      <c r="C85" s="211"/>
      <c r="D85" s="211"/>
      <c r="E85" s="211"/>
      <c r="F85" s="211"/>
      <c r="G85" s="211"/>
      <c r="H85" s="211"/>
      <c r="I85" s="211"/>
      <c r="J85" s="211"/>
      <c r="K85" s="211"/>
      <c r="L85" s="213" t="str">
        <f ca="1">_xlfn.CONCAT("]}, // ULTIMA LINEA DEL CANTO: ",L1)</f>
        <v>]}, // ULTIMA LINEA DEL CANTO: COMO LA CIERVA</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70AC97-8B65-4C2D-89C0-E528A2581398}">
          <x14:formula1>
            <xm:f>List!$B$1:$B$4</xm:f>
          </x14:formula1>
          <xm:sqref>C12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45483-860F-4C4B-A459-CA42D1D4F919}">
  <sheetPr codeName="Sheet62">
    <tabColor rgb="FF00B0F0"/>
  </sheetPr>
  <dimension ref="A1:AN77"/>
  <sheetViews>
    <sheetView tabSelected="1" zoomScaleNormal="100" workbookViewId="0">
      <pane xSplit="2" ySplit="1" topLeftCell="C46" activePane="bottomRight" state="frozen"/>
      <selection pane="topRight" activeCell="C1" sqref="C1"/>
      <selection pane="bottomLeft" activeCell="A2" sqref="A2"/>
      <selection pane="bottomRight" activeCell="B72" sqref="B7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40</v>
      </c>
      <c r="E1" s="148"/>
      <c r="F1" s="148"/>
      <c r="G1" s="148"/>
      <c r="H1" s="148"/>
      <c r="I1" s="148"/>
      <c r="J1" s="148"/>
      <c r="K1" s="148"/>
      <c r="L1" s="165" t="str">
        <f ca="1">VLOOKUP(C1,'Codigo Canto'!A3:AQ236,38,FALSE)</f>
        <v>COMO OVEJA QUE VE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COMO OVEJA QUE VE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comoovejaqueve</v>
      </c>
      <c r="L7" s="164" t="str">
        <f ca="1">_xlfn.CONCAT("        id: ","""",C7,"""",",")</f>
        <v xml:space="preserve">        id: "comoovejaqueve",</v>
      </c>
    </row>
    <row r="8" spans="2:32" ht="23.25" x14ac:dyDescent="0.25">
      <c r="C8" t="str">
        <f ca="1">PROPER(L1)</f>
        <v>Como Oveja Que Ve</v>
      </c>
      <c r="L8" s="164" t="str">
        <f ca="1">_xlfn.CONCAT("        tt: ","""",C8,"""",",")</f>
        <v xml:space="preserve">        tt: "Como Oveja Que Ve",</v>
      </c>
    </row>
    <row r="9" spans="2:32" ht="23.25" x14ac:dyDescent="0.25">
      <c r="C9" t="str">
        <f ca="1">PROPER(L1)</f>
        <v>Como Oveja Que Ve</v>
      </c>
      <c r="L9" s="164" t="str">
        <f ca="1">_xlfn.CONCAT("        title: ","""",C9,"""",",")</f>
        <v xml:space="preserve">        title: "Como Oveja Que Ve",</v>
      </c>
    </row>
    <row r="10" spans="2:32" ht="23.25" x14ac:dyDescent="0.25">
      <c r="C10" t="str">
        <f ca="1">VLOOKUP(C1,'Codigo Canto'!A3:AQ236,12,FALSE)</f>
        <v>Kontáklon (Romano el Meloda)</v>
      </c>
      <c r="L10" s="164" t="str">
        <f ca="1">_xlfn.CONCAT("        ","subtitle: ","""",C10,"""",",")</f>
        <v xml:space="preserve">        subtitle: "Kontáklon (Romano el Meloda)",</v>
      </c>
    </row>
    <row r="11" spans="2:32" ht="23.25" x14ac:dyDescent="0.25">
      <c r="C11" t="str">
        <f ca="1">VLOOKUP(C1,Codigo!A3:AP240,42,FALSE)</f>
        <v>category: ["PreCatecumenado","Fracción del Pan"],</v>
      </c>
      <c r="L11" s="164" t="str">
        <f ca="1">_xlfn.CONCAT("        ",C11)</f>
        <v xml:space="preserve">        category: ["PreCatecumenado","Fracción del Pan"],</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40</v>
      </c>
      <c r="L16" s="164" t="str">
        <f ca="1">_xlfn.CONCAT("        dbno: ","""",C16,"""",",")</f>
        <v xml:space="preserve">        dbno: "40",</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comoovejaqueve</v>
      </c>
      <c r="L19" s="164" t="str">
        <f ca="1">_xlfn.CONCAT("        audioSrc: ","""/audio/",C19,".mp3""",",")</f>
        <v xml:space="preserve">        audioSrc: "/audio/comoovejaqueve.mp3",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39</v>
      </c>
      <c r="C26" t="str">
        <f ca="1">VLOOKUP(B26,Buscador!A3:AP240,31,FALSE)</f>
        <v>/resucito/src/index.html?canto=comolacierva</v>
      </c>
      <c r="L26" s="164" t="str">
        <f ca="1">_xlfn.CONCAT("        ant: ","""",C26,"""",",")</f>
        <v xml:space="preserve">        ant: "/resucito/src/index.html?canto=comolacierva",</v>
      </c>
    </row>
    <row r="27" spans="2:40" ht="23.25" x14ac:dyDescent="0.25">
      <c r="B27">
        <f ca="1">+C1+1</f>
        <v>41</v>
      </c>
      <c r="C27" t="str">
        <f ca="1">VLOOKUP(B27,Buscador!A3:AP240,31,FALSE)</f>
        <v>/resucito/src/index.html?canto=consoladamipueblo</v>
      </c>
      <c r="L27" s="164" t="str">
        <f ca="1">_xlfn.CONCAT("        sig: ","""",C27,"""",",")</f>
        <v xml:space="preserve">        sig: "/resucito/src/index.html?canto=consoladamipueblo",</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B30" t="s">
        <v>2540</v>
      </c>
      <c r="C30" s="13" t="s">
        <v>3210</v>
      </c>
      <c r="D30" s="257" t="s">
        <v>1111</v>
      </c>
      <c r="E30" s="257" t="s">
        <v>1121</v>
      </c>
      <c r="F30" s="258"/>
      <c r="G30" s="258"/>
      <c r="H30" s="257"/>
      <c r="I30" s="257"/>
      <c r="J30" s="296"/>
      <c r="K30" s="296"/>
      <c r="L30" s="271" t="str">
        <f t="shared" ref="L30:L45" si="0">IF(C30="","",_xlfn.CONCAT("            { line: ","""",C30,", ",M30:AN30,""", sC: ","""",B30,"""},"))</f>
        <v xml:space="preserve">            { line: "Como oveja que ve cómo se llevan, (Mi,m,15)", sC: "tc"},</v>
      </c>
      <c r="M30" s="218" t="str">
        <f t="shared" ref="M30:M48" si="1">IF(N30="","","(")</f>
        <v>(</v>
      </c>
      <c r="N30" s="183" t="str">
        <f t="shared" ref="N30:N74" si="2">IF(D30="","",D30)</f>
        <v>Mi</v>
      </c>
      <c r="O30" s="216" t="str">
        <f t="shared" ref="O30:O48" si="3">IF(N30="","",",")</f>
        <v>,</v>
      </c>
      <c r="P30" s="225" t="str">
        <f t="shared" ref="P30:P74" si="4">IF(E30="","",E30)</f>
        <v>m</v>
      </c>
      <c r="Q30" s="217" t="str">
        <f t="shared" ref="Q30:Q48" si="5">IF(N30="","",",")</f>
        <v>,</v>
      </c>
      <c r="R30" s="168">
        <f t="shared" ref="R30:R48" si="6">IF(N30="","",15)</f>
        <v>15</v>
      </c>
      <c r="S30" s="218" t="str">
        <f t="shared" ref="S30:S48" si="7">IF(N30="","",")")</f>
        <v>)</v>
      </c>
      <c r="T30" s="219" t="str">
        <f t="shared" ref="T30:T48" si="8">IF(U30="","","(")</f>
        <v/>
      </c>
      <c r="U30" s="181" t="str">
        <f t="shared" ref="U30:U74" si="9">IF(F30="","",F30)</f>
        <v/>
      </c>
      <c r="V30" s="185" t="str">
        <f t="shared" ref="V30:V48" si="10">IF(U30="","",",")</f>
        <v/>
      </c>
      <c r="W30" s="177" t="str">
        <f t="shared" ref="W30:W74" si="11">IF(G30="","",G30)</f>
        <v/>
      </c>
      <c r="X30" s="185" t="str">
        <f t="shared" ref="X30:X48" si="12">IF(U30="","",",")</f>
        <v/>
      </c>
      <c r="Y30" s="185" t="str">
        <f t="shared" ref="Y30:Y48" si="13">IF(U30="","",250)</f>
        <v/>
      </c>
      <c r="Z30" s="218" t="str">
        <f t="shared" ref="Z30:Z48" si="14">IF(U30="","",")")</f>
        <v/>
      </c>
      <c r="AA30" s="175" t="str">
        <f t="shared" ref="AA30:AA48" si="15">IF(AB30="","","(")</f>
        <v/>
      </c>
      <c r="AB30" s="183" t="str">
        <f t="shared" ref="AB30:AB74" si="16">IF(H30="","",H30)</f>
        <v/>
      </c>
      <c r="AC30" s="184" t="str">
        <f t="shared" ref="AC30:AC48" si="17">IF(AB30="","",",")</f>
        <v/>
      </c>
      <c r="AD30" s="225" t="str">
        <f t="shared" ref="AD30:AD48" si="18">IF(I30="","",I30)</f>
        <v/>
      </c>
      <c r="AE30" s="176" t="str">
        <f t="shared" ref="AE30:AE48" si="19">IF(AB30="","",",")</f>
        <v/>
      </c>
      <c r="AF30" s="168" t="str">
        <f t="shared" ref="AF30:AF48" si="20">IF(AB30="","",350)</f>
        <v/>
      </c>
      <c r="AG30" s="168" t="str">
        <f t="shared" ref="AG30:AG48" si="21">IF(AB30="","",")")</f>
        <v/>
      </c>
      <c r="AH30" s="179" t="str">
        <f t="shared" ref="AH30:AH48" si="22">IF(AI30="","","(")</f>
        <v/>
      </c>
      <c r="AI30" s="256" t="str">
        <f t="shared" ref="AI30:AI74" si="23">IF(J30="","",J30)</f>
        <v/>
      </c>
      <c r="AJ30" s="185" t="str">
        <f t="shared" ref="AJ30:AJ48" si="24">IF(AI30="","",",")</f>
        <v/>
      </c>
      <c r="AK30" s="185" t="str">
        <f t="shared" ref="AK30:AK48" si="25">IF(K30="","",K30)</f>
        <v/>
      </c>
      <c r="AL30" s="185" t="str">
        <f t="shared" ref="AL30:AL48" si="26">IF(AI30="","",",")</f>
        <v/>
      </c>
      <c r="AM30" s="185" t="str">
        <f t="shared" ref="AM30:AM48" si="27">IF(AI30="","",450)</f>
        <v/>
      </c>
      <c r="AN30" s="185" t="str">
        <f t="shared" ref="AN30:AN48" si="28">IF(AI30="","",")")</f>
        <v/>
      </c>
    </row>
    <row r="31" spans="2:40" ht="25.5" thickTop="1" thickBot="1" x14ac:dyDescent="0.4">
      <c r="C31" s="13" t="s">
        <v>3211</v>
      </c>
      <c r="D31" s="257" t="s">
        <v>1112</v>
      </c>
      <c r="E31" s="257" t="s">
        <v>1121</v>
      </c>
      <c r="F31" s="258"/>
      <c r="G31" s="258"/>
      <c r="H31" s="257"/>
      <c r="I31" s="257"/>
      <c r="J31" s="296"/>
      <c r="K31" s="296"/>
      <c r="L31" s="271" t="str">
        <f t="shared" si="0"/>
        <v xml:space="preserve">            { line: "su corderito al matadero,, (La,m,15)", sC: ""},</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t="s">
        <v>3212</v>
      </c>
      <c r="D32" s="257" t="s">
        <v>1111</v>
      </c>
      <c r="E32" s="257" t="s">
        <v>1121</v>
      </c>
      <c r="F32" s="258"/>
      <c r="G32" s="258"/>
      <c r="H32" s="257"/>
      <c r="I32" s="257"/>
      <c r="J32" s="296"/>
      <c r="K32" s="296"/>
      <c r="L32" s="271" t="str">
        <f>IF(C32="","",_xlfn.CONCAT("            { line: ","""",C32,", ",M32:AN32,""", sC: ","""",B32,"""},"))</f>
        <v xml:space="preserve">            { line: "María lo seguía consumida de dolor., (Mi,m,15)", sC: ""},</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5.5" thickTop="1" thickBot="1" x14ac:dyDescent="0.4">
      <c r="C33" s="13" t="s">
        <v>3213</v>
      </c>
      <c r="D33" s="257" t="s">
        <v>1112</v>
      </c>
      <c r="E33" s="257" t="s">
        <v>1121</v>
      </c>
      <c r="F33" s="258"/>
      <c r="G33" s="258"/>
      <c r="H33" s="257"/>
      <c r="I33" s="257"/>
      <c r="J33" s="296"/>
      <c r="K33" s="296"/>
      <c r="L33" s="271" t="str">
        <f>IF(C33="","",_xlfn.CONCAT("            { line: ","""",C33,", ",M33:AN33,""", sC: ","""",B33,"""},"))</f>
        <v xml:space="preserve">            { line: "Y le decía: «¿Dónde te llevan, Hijo mío?,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5.5" thickTop="1" thickBot="1" x14ac:dyDescent="0.4">
      <c r="C34" s="13" t="s">
        <v>3214</v>
      </c>
      <c r="D34" s="257"/>
      <c r="E34" s="257"/>
      <c r="F34" s="258"/>
      <c r="G34" s="258"/>
      <c r="H34" s="257"/>
      <c r="I34" s="257"/>
      <c r="J34" s="296"/>
      <c r="K34" s="296"/>
      <c r="L34" s="271" t="str">
        <f t="shared" ref="L34:L44" si="29">IF(C34="","",_xlfn.CONCAT("            { line: ","""",C34,", ",M34:AN34,""", sC: ","""",B34,"""},"))</f>
        <v xml:space="preserve">            { line: "¿Cómo se acaba tan pronto, ", sC: ""},</v>
      </c>
      <c r="M34" s="218" t="str">
        <f t="shared" si="1"/>
        <v/>
      </c>
      <c r="N34" s="183" t="str">
        <f t="shared" si="2"/>
        <v/>
      </c>
      <c r="O34" s="216" t="str">
        <f t="shared" si="3"/>
        <v/>
      </c>
      <c r="P34" s="225" t="str">
        <f t="shared" si="4"/>
        <v/>
      </c>
      <c r="Q34" s="217" t="str">
        <f t="shared" si="5"/>
        <v/>
      </c>
      <c r="R34" s="168" t="str">
        <f t="shared" si="6"/>
        <v/>
      </c>
      <c r="S34" s="218" t="str">
        <f t="shared" si="7"/>
        <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2:40" ht="25.5" thickTop="1" thickBot="1" x14ac:dyDescent="0.4">
      <c r="C35" s="13" t="s">
        <v>3215</v>
      </c>
      <c r="D35" s="257" t="s">
        <v>2347</v>
      </c>
      <c r="E35" s="257">
        <v>7</v>
      </c>
      <c r="F35" s="258"/>
      <c r="G35" s="258"/>
      <c r="H35" s="257"/>
      <c r="I35" s="257"/>
      <c r="J35" s="296"/>
      <c r="K35" s="296"/>
      <c r="L35" s="271" t="str">
        <f t="shared" si="29"/>
        <v xml:space="preserve">            { line: "el curso de tu vida?, (Si,7,15)", sC: ""},</v>
      </c>
      <c r="M35" s="218" t="str">
        <f>IF(N35="","","(")</f>
        <v>(</v>
      </c>
      <c r="N35" s="183" t="str">
        <f>IF(D35="","",D35)</f>
        <v>Si</v>
      </c>
      <c r="O35" s="216" t="str">
        <f>IF(N35="","",",")</f>
        <v>,</v>
      </c>
      <c r="P35" s="225">
        <f>IF(E35="","",E35)</f>
        <v>7</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2: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5.5" thickTop="1" thickBot="1" x14ac:dyDescent="0.4">
      <c r="C37" s="13" t="s">
        <v>3216</v>
      </c>
      <c r="D37" s="257" t="s">
        <v>1131</v>
      </c>
      <c r="E37" s="257"/>
      <c r="F37" s="258" t="s">
        <v>2347</v>
      </c>
      <c r="G37" s="258">
        <v>7</v>
      </c>
      <c r="H37" s="257"/>
      <c r="I37" s="257"/>
      <c r="J37" s="296"/>
      <c r="K37" s="296"/>
      <c r="L37" s="271" t="str">
        <f t="shared" si="29"/>
        <v xml:space="preserve">            { line: "¡Háblame: no pases, te ruego, sin hablarme., (Do,,15)(Si,7,250)", sC: ""},</v>
      </c>
      <c r="M37" s="218" t="str">
        <f>IF(N37="","","(")</f>
        <v>(</v>
      </c>
      <c r="N37" s="183" t="str">
        <f>IF(D37="","",D37)</f>
        <v>Do</v>
      </c>
      <c r="O37" s="216" t="str">
        <f>IF(N37="","",",")</f>
        <v>,</v>
      </c>
      <c r="P37" s="225" t="str">
        <f>IF(E37="","",E37)</f>
        <v/>
      </c>
      <c r="Q37" s="217" t="str">
        <f>IF(N37="","",",")</f>
        <v>,</v>
      </c>
      <c r="R37" s="168">
        <f>IF(N37="","",15)</f>
        <v>15</v>
      </c>
      <c r="S37" s="218" t="str">
        <f>IF(N37="","",")")</f>
        <v>)</v>
      </c>
      <c r="T37" s="219" t="str">
        <f>IF(U37="","","(")</f>
        <v>(</v>
      </c>
      <c r="U37" s="181" t="str">
        <f>IF(F37="","",F37)</f>
        <v>Si</v>
      </c>
      <c r="V37" s="185" t="str">
        <f>IF(U37="","",",")</f>
        <v>,</v>
      </c>
      <c r="W37" s="177">
        <f>IF(G37="","",G37)</f>
        <v>7</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2:40" ht="25.5" thickTop="1" thickBot="1" x14ac:dyDescent="0.4">
      <c r="C38" s="13" t="s">
        <v>3217</v>
      </c>
      <c r="D38" s="257" t="s">
        <v>1112</v>
      </c>
      <c r="E38" s="257" t="s">
        <v>1121</v>
      </c>
      <c r="F38" s="258" t="s">
        <v>2347</v>
      </c>
      <c r="G38" s="258">
        <v>7</v>
      </c>
      <c r="H38" s="257"/>
      <c r="I38" s="257"/>
      <c r="J38" s="296"/>
      <c r="K38" s="296"/>
      <c r="L38" s="271" t="str">
        <f t="shared" si="29"/>
        <v xml:space="preserve">            { line: "Hijo mío, Hijo mío y Dios mío!, (La,m,15)(Si,7,250)", sC: ""},</v>
      </c>
      <c r="M38" s="218" t="str">
        <f>IF(N38="","","(")</f>
        <v>(</v>
      </c>
      <c r="N38" s="183" t="str">
        <f>IF(D38="","",D38)</f>
        <v>La</v>
      </c>
      <c r="O38" s="216" t="str">
        <f>IF(N38="","",",")</f>
        <v>,</v>
      </c>
      <c r="P38" s="225" t="str">
        <f>IF(E38="","",E38)</f>
        <v>m</v>
      </c>
      <c r="Q38" s="217" t="str">
        <f>IF(N38="","",",")</f>
        <v>,</v>
      </c>
      <c r="R38" s="168">
        <f>IF(N38="","",15)</f>
        <v>15</v>
      </c>
      <c r="S38" s="218" t="str">
        <f>IF(N38="","",")")</f>
        <v>)</v>
      </c>
      <c r="T38" s="219" t="str">
        <f>IF(U38="","","(")</f>
        <v>(</v>
      </c>
      <c r="U38" s="181" t="str">
        <f>IF(F38="","",F38)</f>
        <v>Si</v>
      </c>
      <c r="V38" s="185" t="str">
        <f>IF(U38="","",",")</f>
        <v>,</v>
      </c>
      <c r="W38" s="177">
        <f>IF(G38="","",G38)</f>
        <v>7</v>
      </c>
      <c r="X38" s="185" t="str">
        <f>IF(U38="","",",")</f>
        <v>,</v>
      </c>
      <c r="Y38" s="185">
        <f>IF(U38="","",250)</f>
        <v>250</v>
      </c>
      <c r="Z38" s="218" t="str">
        <f>IF(U38="","",")")</f>
        <v>)</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2:40" ht="25.5" thickTop="1" thickBot="1" x14ac:dyDescent="0.4">
      <c r="B39" t="s">
        <v>2584</v>
      </c>
      <c r="C39" s="13" t="s">
        <v>3218</v>
      </c>
      <c r="D39" s="257" t="s">
        <v>1112</v>
      </c>
      <c r="E39" s="257" t="s">
        <v>1121</v>
      </c>
      <c r="F39" s="258" t="s">
        <v>2347</v>
      </c>
      <c r="G39" s="258">
        <v>7</v>
      </c>
      <c r="H39" s="257"/>
      <c r="I39" s="257"/>
      <c r="J39" s="296"/>
      <c r="K39" s="296"/>
      <c r="L39" s="271" t="str">
        <f t="shared" si="29"/>
        <v xml:space="preserve">            { line: "¡HIJO MÍO, HIJO MÍO Y DIOS MÍO!, (La,m,15)(Si,7,250)", sC: "ta as"},</v>
      </c>
      <c r="M39" s="218" t="str">
        <f>IF(N39="","","(")</f>
        <v>(</v>
      </c>
      <c r="N39" s="183" t="str">
        <f>IF(D39="","",D39)</f>
        <v>La</v>
      </c>
      <c r="O39" s="216" t="str">
        <f>IF(N39="","",",")</f>
        <v>,</v>
      </c>
      <c r="P39" s="225" t="str">
        <f>IF(E39="","",E39)</f>
        <v>m</v>
      </c>
      <c r="Q39" s="217" t="str">
        <f>IF(N39="","",",")</f>
        <v>,</v>
      </c>
      <c r="R39" s="168">
        <f>IF(N39="","",15)</f>
        <v>15</v>
      </c>
      <c r="S39" s="218" t="str">
        <f>IF(N39="","",")")</f>
        <v>)</v>
      </c>
      <c r="T39" s="219" t="str">
        <f>IF(U39="","","(")</f>
        <v>(</v>
      </c>
      <c r="U39" s="181" t="str">
        <f>IF(F39="","",F39)</f>
        <v>Si</v>
      </c>
      <c r="V39" s="185" t="str">
        <f>IF(U39="","",",")</f>
        <v>,</v>
      </c>
      <c r="W39" s="177">
        <f>IF(G39="","",G39)</f>
        <v>7</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2: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2:40" ht="25.5" thickTop="1" thickBot="1" x14ac:dyDescent="0.4">
      <c r="B41" t="s">
        <v>2540</v>
      </c>
      <c r="C41" s="13" t="s">
        <v>3219</v>
      </c>
      <c r="D41" s="257" t="s">
        <v>1111</v>
      </c>
      <c r="E41" s="257" t="s">
        <v>1121</v>
      </c>
      <c r="F41" s="258"/>
      <c r="G41" s="258"/>
      <c r="H41" s="257"/>
      <c r="I41" s="257"/>
      <c r="J41" s="296"/>
      <c r="K41" s="296"/>
      <c r="L41" s="271" t="str">
        <f t="shared" si="29"/>
        <v xml:space="preserve">            { line: "Nunca hubiera podido imaginar, (Mi,m,15)", sC: "tc"},</v>
      </c>
      <c r="M41" s="218" t="str">
        <f t="shared" ref="M41:M44" si="30">IF(N41="","","(")</f>
        <v>(</v>
      </c>
      <c r="N41" s="183" t="str">
        <f t="shared" ref="N41:N44" si="31">IF(D41="","",D41)</f>
        <v>Mi</v>
      </c>
      <c r="O41" s="216" t="str">
        <f t="shared" ref="O41:O44" si="32">IF(N41="","",",")</f>
        <v>,</v>
      </c>
      <c r="P41" s="225" t="str">
        <f t="shared" ref="P41:P44" si="33">IF(E41="","",E41)</f>
        <v>m</v>
      </c>
      <c r="Q41" s="217" t="str">
        <f t="shared" ref="Q41:Q44" si="34">IF(N41="","",",")</f>
        <v>,</v>
      </c>
      <c r="R41" s="168">
        <f t="shared" ref="R41:R44" si="35">IF(N41="","",15)</f>
        <v>15</v>
      </c>
      <c r="S41" s="218" t="str">
        <f t="shared" ref="S41:S44" si="36">IF(N41="","",")")</f>
        <v>)</v>
      </c>
      <c r="T41" s="219" t="str">
        <f t="shared" ref="T41:T44" si="37">IF(U41="","","(")</f>
        <v/>
      </c>
      <c r="U41" s="181" t="str">
        <f t="shared" ref="U41:U44" si="38">IF(F41="","",F41)</f>
        <v/>
      </c>
      <c r="V41" s="185" t="str">
        <f t="shared" ref="V41:V44" si="39">IF(U41="","",",")</f>
        <v/>
      </c>
      <c r="W41" s="177" t="str">
        <f t="shared" ref="W41:W44" si="40">IF(G41="","",G41)</f>
        <v/>
      </c>
      <c r="X41" s="185" t="str">
        <f t="shared" ref="X41:X44" si="41">IF(U41="","",",")</f>
        <v/>
      </c>
      <c r="Y41" s="185" t="str">
        <f t="shared" ref="Y41:Y44" si="42">IF(U41="","",250)</f>
        <v/>
      </c>
      <c r="Z41" s="218" t="str">
        <f t="shared" ref="Z41:Z44" si="43">IF(U41="","",")")</f>
        <v/>
      </c>
      <c r="AA41" s="175" t="str">
        <f t="shared" ref="AA41:AA44" si="44">IF(AB41="","","(")</f>
        <v/>
      </c>
      <c r="AB41" s="183" t="str">
        <f t="shared" ref="AB41:AB44" si="45">IF(H41="","",H41)</f>
        <v/>
      </c>
      <c r="AC41" s="184" t="str">
        <f t="shared" ref="AC41:AC44" si="46">IF(AB41="","",",")</f>
        <v/>
      </c>
      <c r="AD41" s="225" t="str">
        <f t="shared" ref="AD41:AD44" si="47">IF(I41="","",I41)</f>
        <v/>
      </c>
      <c r="AE41" s="176" t="str">
        <f t="shared" ref="AE41:AE44" si="48">IF(AB41="","",",")</f>
        <v/>
      </c>
      <c r="AF41" s="168" t="str">
        <f t="shared" ref="AF41:AF44" si="49">IF(AB41="","",350)</f>
        <v/>
      </c>
      <c r="AG41" s="168" t="str">
        <f t="shared" ref="AG41:AG44" si="50">IF(AB41="","",")")</f>
        <v/>
      </c>
      <c r="AH41" s="179" t="str">
        <f t="shared" ref="AH41:AH44" si="51">IF(AI41="","","(")</f>
        <v/>
      </c>
      <c r="AI41" s="256" t="str">
        <f t="shared" ref="AI41:AI44" si="52">IF(J41="","",J41)</f>
        <v/>
      </c>
      <c r="AJ41" s="185" t="str">
        <f t="shared" ref="AJ41:AJ44" si="53">IF(AI41="","",",")</f>
        <v/>
      </c>
      <c r="AK41" s="185" t="str">
        <f t="shared" ref="AK41:AK44" si="54">IF(K41="","",K41)</f>
        <v/>
      </c>
      <c r="AL41" s="185" t="str">
        <f t="shared" ref="AL41:AL44" si="55">IF(AI41="","",",")</f>
        <v/>
      </c>
      <c r="AM41" s="185" t="str">
        <f t="shared" ref="AM41:AM44" si="56">IF(AI41="","",450)</f>
        <v/>
      </c>
      <c r="AN41" s="185" t="str">
        <f t="shared" ref="AN41:AN44" si="57">IF(AI41="","",")")</f>
        <v/>
      </c>
    </row>
    <row r="42" spans="2:40" ht="25.5" thickTop="1" thickBot="1" x14ac:dyDescent="0.4">
      <c r="C42" s="13" t="s">
        <v>3220</v>
      </c>
      <c r="D42" s="257" t="s">
        <v>1112</v>
      </c>
      <c r="E42" s="257" t="s">
        <v>1121</v>
      </c>
      <c r="F42" s="258"/>
      <c r="G42" s="258"/>
      <c r="H42" s="257"/>
      <c r="I42" s="257"/>
      <c r="J42" s="296"/>
      <c r="K42" s="296"/>
      <c r="L42" s="271" t="str">
        <f t="shared" si="29"/>
        <v xml:space="preserve">            { line: "que llegaría a verte en este estado,, (La,m,15)", sC: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2:40" ht="25.5" thickTop="1" thickBot="1" x14ac:dyDescent="0.4">
      <c r="C43" s="13" t="s">
        <v>3221</v>
      </c>
      <c r="D43" s="257"/>
      <c r="E43" s="257"/>
      <c r="F43" s="258"/>
      <c r="G43" s="258"/>
      <c r="H43" s="257"/>
      <c r="I43" s="257"/>
      <c r="J43" s="296"/>
      <c r="K43" s="296"/>
      <c r="L43" s="271" t="str">
        <f t="shared" si="29"/>
        <v xml:space="preserve">            { line: "nunca hubiera creído, ", sC: ""},</v>
      </c>
      <c r="M43" s="218" t="str">
        <f t="shared" si="30"/>
        <v/>
      </c>
      <c r="N43" s="183" t="str">
        <f t="shared" si="31"/>
        <v/>
      </c>
      <c r="O43" s="216" t="str">
        <f t="shared" si="32"/>
        <v/>
      </c>
      <c r="P43" s="225" t="str">
        <f t="shared" si="33"/>
        <v/>
      </c>
      <c r="Q43" s="217" t="str">
        <f t="shared" si="34"/>
        <v/>
      </c>
      <c r="R43" s="168" t="str">
        <f t="shared" si="35"/>
        <v/>
      </c>
      <c r="S43" s="218" t="str">
        <f t="shared" si="36"/>
        <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2:40" ht="25.5" thickTop="1" thickBot="1" x14ac:dyDescent="0.4">
      <c r="C44" s="13" t="s">
        <v>3222</v>
      </c>
      <c r="D44" s="257" t="s">
        <v>1111</v>
      </c>
      <c r="E44" s="257" t="s">
        <v>1121</v>
      </c>
      <c r="F44" s="258"/>
      <c r="G44" s="258"/>
      <c r="H44" s="257"/>
      <c r="I44" s="257"/>
      <c r="J44" s="296"/>
      <c r="K44" s="296"/>
      <c r="L44" s="271" t="str">
        <f t="shared" si="29"/>
        <v xml:space="preserve">            { line: "que llegarían a tal punto de odio y de furor,, (Mi,m,15)", sC: ""},</v>
      </c>
      <c r="M44" s="218" t="str">
        <f t="shared" si="30"/>
        <v>(</v>
      </c>
      <c r="N44" s="183" t="str">
        <f t="shared" si="31"/>
        <v>Mi</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2:40" ht="25.5" thickTop="1" thickBot="1" x14ac:dyDescent="0.4">
      <c r="C45" s="13" t="s">
        <v>3223</v>
      </c>
      <c r="D45" s="257" t="s">
        <v>2347</v>
      </c>
      <c r="E45" s="257">
        <v>7</v>
      </c>
      <c r="F45" s="258"/>
      <c r="G45" s="258"/>
      <c r="H45" s="257"/>
      <c r="I45" s="257"/>
      <c r="J45" s="296"/>
      <c r="K45" s="296"/>
      <c r="L45" s="271" t="str">
        <f t="shared" si="0"/>
        <v xml:space="preserve">            { line: "apresándote contra toda justicia., (Si,7,15)", sC: ""},</v>
      </c>
      <c r="M45" s="218" t="str">
        <f t="shared" si="1"/>
        <v>(</v>
      </c>
      <c r="N45" s="183" t="str">
        <f t="shared" si="2"/>
        <v>Si</v>
      </c>
      <c r="O45" s="216" t="str">
        <f t="shared" si="3"/>
        <v>,</v>
      </c>
      <c r="P45" s="225">
        <f t="shared" si="4"/>
        <v>7</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2: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2:40" ht="25.5" thickTop="1" thickBot="1" x14ac:dyDescent="0.4">
      <c r="B47" t="s">
        <v>2540</v>
      </c>
      <c r="C47" s="13" t="s">
        <v>3224</v>
      </c>
      <c r="D47" s="257" t="s">
        <v>1131</v>
      </c>
      <c r="E47" s="257"/>
      <c r="F47" s="258" t="s">
        <v>1112</v>
      </c>
      <c r="G47" s="258" t="s">
        <v>1121</v>
      </c>
      <c r="H47" s="257"/>
      <c r="I47" s="257"/>
      <c r="J47" s="296"/>
      <c r="K47" s="296"/>
      <c r="L47" s="271" t="str">
        <f>IF(C47="","",_xlfn.CONCAT("            { line: ","""",C47,", ",M47:AN47,""", sC: ","""",B47,"""},"))</f>
        <v xml:space="preserve">            { line: "¡Quisiera comprender! ¡Ay de mí!, (Do,,15)(La,m,250)", sC: "tc"},</v>
      </c>
      <c r="M47" s="218" t="str">
        <f t="shared" si="1"/>
        <v>(</v>
      </c>
      <c r="N47" s="183" t="str">
        <f t="shared" si="2"/>
        <v>Do</v>
      </c>
      <c r="O47" s="216" t="str">
        <f t="shared" si="3"/>
        <v>,</v>
      </c>
      <c r="P47" s="225" t="str">
        <f t="shared" si="4"/>
        <v/>
      </c>
      <c r="Q47" s="217" t="str">
        <f t="shared" si="5"/>
        <v>,</v>
      </c>
      <c r="R47" s="168">
        <f t="shared" si="6"/>
        <v>15</v>
      </c>
      <c r="S47" s="218" t="str">
        <f t="shared" si="7"/>
        <v>)</v>
      </c>
      <c r="T47" s="219" t="str">
        <f t="shared" si="8"/>
        <v>(</v>
      </c>
      <c r="U47" s="181" t="str">
        <f t="shared" si="9"/>
        <v>La</v>
      </c>
      <c r="V47" s="185" t="str">
        <f t="shared" si="10"/>
        <v>,</v>
      </c>
      <c r="W47" s="177" t="str">
        <f t="shared" si="11"/>
        <v>m</v>
      </c>
      <c r="X47" s="185" t="str">
        <f t="shared" si="12"/>
        <v>,</v>
      </c>
      <c r="Y47" s="185">
        <f t="shared" si="13"/>
        <v>250</v>
      </c>
      <c r="Z47" s="218" t="str">
        <f t="shared" si="14"/>
        <v>)</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2:40" ht="25.5" thickTop="1" thickBot="1" x14ac:dyDescent="0.4">
      <c r="B48" t="s">
        <v>2584</v>
      </c>
      <c r="C48" s="13" t="s">
        <v>3225</v>
      </c>
      <c r="D48" s="257" t="s">
        <v>1131</v>
      </c>
      <c r="E48" s="257"/>
      <c r="F48" s="258" t="s">
        <v>1112</v>
      </c>
      <c r="G48" s="258" t="s">
        <v>1121</v>
      </c>
      <c r="H48" s="257"/>
      <c r="I48" s="257"/>
      <c r="J48" s="296"/>
      <c r="K48" s="296"/>
      <c r="L48" s="271" t="str">
        <f t="shared" ref="L48:L50" si="58">IF(C48="","",_xlfn.CONCAT("            { line: ","""",C48,", ",M48:AN48,""", sC: ","""",B48,"""},"))</f>
        <v xml:space="preserve">            { line: "¡QUISIERA COMPRENDER! ¡AY DE MÍ!, (Do,,15)(La,m,250)", sC: "ta as"},</v>
      </c>
      <c r="M48" s="218" t="str">
        <f t="shared" si="1"/>
        <v>(</v>
      </c>
      <c r="N48" s="183" t="str">
        <f t="shared" si="2"/>
        <v>Do</v>
      </c>
      <c r="O48" s="216" t="str">
        <f t="shared" si="3"/>
        <v>,</v>
      </c>
      <c r="P48" s="225" t="str">
        <f t="shared" si="4"/>
        <v/>
      </c>
      <c r="Q48" s="217" t="str">
        <f t="shared" si="5"/>
        <v>,</v>
      </c>
      <c r="R48" s="168">
        <f t="shared" si="6"/>
        <v>15</v>
      </c>
      <c r="S48" s="218" t="str">
        <f t="shared" si="7"/>
        <v>)</v>
      </c>
      <c r="T48" s="219" t="str">
        <f t="shared" si="8"/>
        <v>(</v>
      </c>
      <c r="U48" s="181" t="str">
        <f t="shared" si="9"/>
        <v>La</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B49" t="s">
        <v>2540</v>
      </c>
      <c r="C49" s="13" t="s">
        <v>3226</v>
      </c>
      <c r="D49" s="257" t="s">
        <v>2347</v>
      </c>
      <c r="E49" s="257">
        <v>7</v>
      </c>
      <c r="F49" s="258"/>
      <c r="G49" s="258"/>
      <c r="H49" s="257"/>
      <c r="I49" s="257"/>
      <c r="J49" s="296"/>
      <c r="K49" s="296"/>
      <c r="L49" s="271" t="str">
        <f t="shared" si="58"/>
        <v xml:space="preserve">            { line: "¡Cómo es posible que la luz se apague!, (Si,7,15)", sC: "tc"},</v>
      </c>
      <c r="M49" s="218" t="str">
        <f>IF(N49="","","(")</f>
        <v>(</v>
      </c>
      <c r="N49" s="183" t="str">
        <f>IF(D49="","",D49)</f>
        <v>Si</v>
      </c>
      <c r="O49" s="216" t="str">
        <f>IF(N49="","",",")</f>
        <v>,</v>
      </c>
      <c r="P49" s="225">
        <f>IF(E49="","",E49)</f>
        <v>7</v>
      </c>
      <c r="Q49" s="217" t="str">
        <f>IF(N49="","",",")</f>
        <v>,</v>
      </c>
      <c r="R49" s="168">
        <f>IF(N49="","",15)</f>
        <v>15</v>
      </c>
      <c r="S49" s="218" t="str">
        <f>IF(N49="","",")")</f>
        <v>)</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B50" t="s">
        <v>2584</v>
      </c>
      <c r="C50" s="13" t="s">
        <v>3227</v>
      </c>
      <c r="D50" s="257" t="s">
        <v>1112</v>
      </c>
      <c r="E50" s="257" t="s">
        <v>1121</v>
      </c>
      <c r="F50" s="258" t="s">
        <v>2347</v>
      </c>
      <c r="G50" s="258">
        <v>7</v>
      </c>
      <c r="H50" s="257"/>
      <c r="I50" s="257"/>
      <c r="J50" s="296"/>
      <c r="K50" s="296"/>
      <c r="L50" s="271" t="str">
        <f t="shared" si="58"/>
        <v xml:space="preserve">            { line: "¡CÓMO ES POSIBLE QUE LA LUZ SE APAGUE!, (La,m,15)(Si,7,250)", sC: "ta as"},</v>
      </c>
      <c r="M50" s="218" t="str">
        <f>IF(N50="","","(")</f>
        <v>(</v>
      </c>
      <c r="N50" s="183" t="str">
        <f>IF(D50="","",D50)</f>
        <v>La</v>
      </c>
      <c r="O50" s="216" t="str">
        <f>IF(N50="","",",")</f>
        <v>,</v>
      </c>
      <c r="P50" s="225" t="str">
        <f>IF(E50="","",E50)</f>
        <v>m</v>
      </c>
      <c r="Q50" s="217" t="str">
        <f>IF(N50="","",",")</f>
        <v>,</v>
      </c>
      <c r="R50" s="168">
        <f>IF(N50="","",15)</f>
        <v>15</v>
      </c>
      <c r="S50" s="218" t="str">
        <f>IF(N50="","",")")</f>
        <v>)</v>
      </c>
      <c r="T50" s="219" t="str">
        <f>IF(U50="","","(")</f>
        <v>(</v>
      </c>
      <c r="U50" s="181" t="str">
        <f>IF(F50="","",F50)</f>
        <v>Si</v>
      </c>
      <c r="V50" s="185" t="str">
        <f>IF(U50="","",",")</f>
        <v>,</v>
      </c>
      <c r="W50" s="177">
        <f>IF(G50="","",G50)</f>
        <v>7</v>
      </c>
      <c r="X50" s="185" t="str">
        <f>IF(U50="","",",")</f>
        <v>,</v>
      </c>
      <c r="Y50" s="185">
        <f>IF(U50="","",250)</f>
        <v>250</v>
      </c>
      <c r="Z50" s="218" t="str">
        <f>IF(U50="","",")")</f>
        <v>)</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36.75" thickTop="1" thickBot="1" x14ac:dyDescent="0.4">
      <c r="A51" s="293"/>
      <c r="B51" s="293"/>
      <c r="C51" s="293"/>
      <c r="D51" s="300"/>
      <c r="E51" s="300"/>
      <c r="F51" s="300"/>
      <c r="G51" s="300"/>
      <c r="H51" s="300"/>
      <c r="I51" s="300"/>
      <c r="J51" s="300"/>
      <c r="K51" s="300"/>
      <c r="L51" s="212" t="s">
        <v>2299</v>
      </c>
      <c r="M51" s="218" t="str">
        <f t="shared" ref="M51:M74" si="59">IF(N51="","","(")</f>
        <v/>
      </c>
      <c r="N51" s="183" t="str">
        <f t="shared" si="2"/>
        <v/>
      </c>
      <c r="O51" s="216" t="str">
        <f t="shared" ref="O51:O74" si="60">IF(N51="","",",")</f>
        <v/>
      </c>
      <c r="P51" s="225" t="str">
        <f t="shared" si="4"/>
        <v/>
      </c>
      <c r="Q51" s="217" t="str">
        <f t="shared" ref="Q51:Q74" si="61">IF(N51="","",",")</f>
        <v/>
      </c>
      <c r="R51" s="168" t="str">
        <f t="shared" ref="R51:R74" si="62">IF(N51="","",15)</f>
        <v/>
      </c>
      <c r="S51" s="218" t="str">
        <f t="shared" ref="S51:S74" si="63">IF(N51="","",")")</f>
        <v/>
      </c>
      <c r="T51" s="219" t="str">
        <f t="shared" ref="T51:T74" si="64">IF(U51="","","(")</f>
        <v/>
      </c>
      <c r="U51" s="181" t="str">
        <f t="shared" si="9"/>
        <v/>
      </c>
      <c r="V51" s="185" t="str">
        <f t="shared" ref="V51:V74" si="65">IF(U51="","",",")</f>
        <v/>
      </c>
      <c r="W51" s="177" t="str">
        <f t="shared" si="11"/>
        <v/>
      </c>
      <c r="X51" s="185" t="str">
        <f t="shared" ref="X51:X74" si="66">IF(U51="","",",")</f>
        <v/>
      </c>
      <c r="Y51" s="185" t="str">
        <f t="shared" ref="Y51:Y74" si="67">IF(U51="","",250)</f>
        <v/>
      </c>
      <c r="Z51" s="218" t="str">
        <f t="shared" ref="Z51:Z74" si="68">IF(U51="","",")")</f>
        <v/>
      </c>
      <c r="AA51" s="175" t="str">
        <f t="shared" ref="AA51:AA74" si="69">IF(AB51="","","(")</f>
        <v/>
      </c>
      <c r="AB51" s="183" t="str">
        <f t="shared" si="16"/>
        <v/>
      </c>
      <c r="AC51" s="184" t="str">
        <f t="shared" ref="AC51:AC74" si="70">IF(AB51="","",",")</f>
        <v/>
      </c>
      <c r="AD51" s="225" t="str">
        <f t="shared" ref="AD51:AD74" si="71">IF(I51="","",I51)</f>
        <v/>
      </c>
      <c r="AE51" s="176" t="str">
        <f t="shared" ref="AE51:AE74" si="72">IF(AB51="","",",")</f>
        <v/>
      </c>
      <c r="AF51" s="168" t="str">
        <f t="shared" ref="AF51:AF74" si="73">IF(AB51="","",350)</f>
        <v/>
      </c>
      <c r="AG51" s="168" t="str">
        <f t="shared" ref="AG51:AG74" si="74">IF(AB51="","",")")</f>
        <v/>
      </c>
      <c r="AH51" s="179" t="str">
        <f t="shared" ref="AH51:AH74" si="75">IF(AI51="","","(")</f>
        <v/>
      </c>
      <c r="AI51" s="256" t="str">
        <f t="shared" si="23"/>
        <v/>
      </c>
      <c r="AJ51" s="185" t="str">
        <f t="shared" ref="AJ51:AJ74" si="76">IF(AI51="","",",")</f>
        <v/>
      </c>
      <c r="AK51" s="185" t="str">
        <f t="shared" ref="AK51:AK74" si="77">IF(K51="","",K51)</f>
        <v/>
      </c>
      <c r="AL51" s="185" t="str">
        <f t="shared" ref="AL51:AL74" si="78">IF(AI51="","",",")</f>
        <v/>
      </c>
      <c r="AM51" s="185" t="str">
        <f t="shared" ref="AM51:AM74" si="79">IF(AI51="","",450)</f>
        <v/>
      </c>
      <c r="AN51" s="185" t="str">
        <f t="shared" ref="AN51:AN74" si="80">IF(AI51="","",")")</f>
        <v/>
      </c>
    </row>
    <row r="52" spans="1:40" ht="25.5" thickTop="1" thickBot="1" x14ac:dyDescent="0.4">
      <c r="B52" t="s">
        <v>2540</v>
      </c>
      <c r="C52" s="13" t="s">
        <v>3228</v>
      </c>
      <c r="D52" s="257" t="s">
        <v>1112</v>
      </c>
      <c r="E52" s="257" t="s">
        <v>1121</v>
      </c>
      <c r="F52" s="258" t="s">
        <v>2347</v>
      </c>
      <c r="G52" s="258">
        <v>7</v>
      </c>
      <c r="H52" s="257"/>
      <c r="I52" s="257"/>
      <c r="J52" s="296"/>
      <c r="K52" s="296"/>
      <c r="L52" s="271" t="str">
        <f t="shared" ref="L52:L74" si="81">IF(C52="","",_xlfn.CONCAT("            { line: ","""",C52,", ",M52:AN52,""", sC: ","""",B52,"""},"))</f>
        <v xml:space="preserve">            { line: "¡Cómo es posible que te claven en una cruz!, (La,m,15)(Si,7,250)", sC: "tc"},</v>
      </c>
      <c r="M52" s="218" t="str">
        <f t="shared" si="59"/>
        <v>(</v>
      </c>
      <c r="N52" s="183" t="str">
        <f t="shared" si="2"/>
        <v>La</v>
      </c>
      <c r="O52" s="216" t="str">
        <f t="shared" si="60"/>
        <v>,</v>
      </c>
      <c r="P52" s="225" t="str">
        <f t="shared" si="4"/>
        <v>m</v>
      </c>
      <c r="Q52" s="217" t="str">
        <f t="shared" si="61"/>
        <v>,</v>
      </c>
      <c r="R52" s="168">
        <f t="shared" si="62"/>
        <v>15</v>
      </c>
      <c r="S52" s="218" t="str">
        <f t="shared" si="63"/>
        <v>)</v>
      </c>
      <c r="T52" s="219" t="str">
        <f t="shared" si="64"/>
        <v>(</v>
      </c>
      <c r="U52" s="181" t="str">
        <f t="shared" si="9"/>
        <v>Si</v>
      </c>
      <c r="V52" s="185" t="str">
        <f t="shared" si="65"/>
        <v>,</v>
      </c>
      <c r="W52" s="177">
        <f t="shared" si="11"/>
        <v>7</v>
      </c>
      <c r="X52" s="185" t="str">
        <f t="shared" si="66"/>
        <v>,</v>
      </c>
      <c r="Y52" s="185">
        <f t="shared" si="67"/>
        <v>250</v>
      </c>
      <c r="Z52" s="218" t="str">
        <f t="shared" si="68"/>
        <v>)</v>
      </c>
      <c r="AA52" s="175" t="str">
        <f t="shared" si="69"/>
        <v/>
      </c>
      <c r="AB52" s="183" t="str">
        <f t="shared" si="16"/>
        <v/>
      </c>
      <c r="AC52" s="184" t="str">
        <f t="shared" si="70"/>
        <v/>
      </c>
      <c r="AD52" s="225" t="str">
        <f t="shared" si="71"/>
        <v/>
      </c>
      <c r="AE52" s="176" t="str">
        <f t="shared" si="72"/>
        <v/>
      </c>
      <c r="AF52" s="168" t="str">
        <f t="shared" si="73"/>
        <v/>
      </c>
      <c r="AG52" s="168" t="str">
        <f t="shared" si="74"/>
        <v/>
      </c>
      <c r="AH52" s="179" t="str">
        <f t="shared" si="75"/>
        <v/>
      </c>
      <c r="AI52" s="256" t="str">
        <f t="shared" si="23"/>
        <v/>
      </c>
      <c r="AJ52" s="185" t="str">
        <f t="shared" si="76"/>
        <v/>
      </c>
      <c r="AK52" s="185" t="str">
        <f t="shared" si="77"/>
        <v/>
      </c>
      <c r="AL52" s="185" t="str">
        <f t="shared" si="78"/>
        <v/>
      </c>
      <c r="AM52" s="185" t="str">
        <f t="shared" si="79"/>
        <v/>
      </c>
      <c r="AN52" s="185" t="str">
        <f t="shared" si="80"/>
        <v/>
      </c>
    </row>
    <row r="53" spans="1:40" ht="25.5" thickTop="1" thickBot="1" x14ac:dyDescent="0.4">
      <c r="C53" s="13" t="s">
        <v>3217</v>
      </c>
      <c r="D53" s="257" t="s">
        <v>1112</v>
      </c>
      <c r="E53" s="257" t="s">
        <v>1121</v>
      </c>
      <c r="F53" s="258" t="s">
        <v>2347</v>
      </c>
      <c r="G53" s="258">
        <v>7</v>
      </c>
      <c r="H53" s="257"/>
      <c r="I53" s="257"/>
      <c r="J53" s="296"/>
      <c r="K53" s="296"/>
      <c r="L53" s="271" t="str">
        <f t="shared" si="81"/>
        <v xml:space="preserve">            { line: "Hijo mío, Hijo mío y Dios mío!, (La,m,15)(Si,7,250)", sC: ""},</v>
      </c>
      <c r="M53" s="218" t="str">
        <f t="shared" si="59"/>
        <v>(</v>
      </c>
      <c r="N53" s="183" t="str">
        <f t="shared" si="2"/>
        <v>La</v>
      </c>
      <c r="O53" s="216" t="str">
        <f t="shared" si="60"/>
        <v>,</v>
      </c>
      <c r="P53" s="225" t="str">
        <f t="shared" si="4"/>
        <v>m</v>
      </c>
      <c r="Q53" s="217" t="str">
        <f t="shared" si="61"/>
        <v>,</v>
      </c>
      <c r="R53" s="168">
        <f t="shared" si="62"/>
        <v>15</v>
      </c>
      <c r="S53" s="218" t="str">
        <f t="shared" si="63"/>
        <v>)</v>
      </c>
      <c r="T53" s="219" t="str">
        <f t="shared" si="64"/>
        <v>(</v>
      </c>
      <c r="U53" s="181" t="str">
        <f t="shared" si="9"/>
        <v>Si</v>
      </c>
      <c r="V53" s="185" t="str">
        <f t="shared" si="65"/>
        <v>,</v>
      </c>
      <c r="W53" s="177">
        <f t="shared" si="11"/>
        <v>7</v>
      </c>
      <c r="X53" s="185" t="str">
        <f t="shared" si="66"/>
        <v>,</v>
      </c>
      <c r="Y53" s="185">
        <f t="shared" si="67"/>
        <v>250</v>
      </c>
      <c r="Z53" s="218" t="str">
        <f t="shared" si="68"/>
        <v>)</v>
      </c>
      <c r="AA53" s="175" t="str">
        <f t="shared" si="69"/>
        <v/>
      </c>
      <c r="AB53" s="183" t="str">
        <f t="shared" si="16"/>
        <v/>
      </c>
      <c r="AC53" s="184" t="str">
        <f t="shared" si="70"/>
        <v/>
      </c>
      <c r="AD53" s="225" t="str">
        <f t="shared" si="71"/>
        <v/>
      </c>
      <c r="AE53" s="176" t="str">
        <f t="shared" si="72"/>
        <v/>
      </c>
      <c r="AF53" s="168" t="str">
        <f t="shared" si="73"/>
        <v/>
      </c>
      <c r="AG53" s="168" t="str">
        <f t="shared" si="74"/>
        <v/>
      </c>
      <c r="AH53" s="179" t="str">
        <f t="shared" si="75"/>
        <v/>
      </c>
      <c r="AI53" s="256" t="str">
        <f t="shared" si="23"/>
        <v/>
      </c>
      <c r="AJ53" s="185" t="str">
        <f t="shared" si="76"/>
        <v/>
      </c>
      <c r="AK53" s="185" t="str">
        <f t="shared" si="77"/>
        <v/>
      </c>
      <c r="AL53" s="185" t="str">
        <f t="shared" si="78"/>
        <v/>
      </c>
      <c r="AM53" s="185" t="str">
        <f t="shared" si="79"/>
        <v/>
      </c>
      <c r="AN53" s="185" t="str">
        <f t="shared" si="80"/>
        <v/>
      </c>
    </row>
    <row r="54" spans="1:40" ht="25.5" thickTop="1" thickBot="1" x14ac:dyDescent="0.4">
      <c r="B54" t="s">
        <v>2584</v>
      </c>
      <c r="C54" s="13" t="s">
        <v>3229</v>
      </c>
      <c r="D54" s="257" t="s">
        <v>1112</v>
      </c>
      <c r="E54" s="257" t="s">
        <v>1121</v>
      </c>
      <c r="F54" s="258" t="s">
        <v>2347</v>
      </c>
      <c r="G54" s="258">
        <v>7</v>
      </c>
      <c r="H54" s="257"/>
      <c r="I54" s="257"/>
      <c r="J54" s="296"/>
      <c r="K54" s="296"/>
      <c r="L54" s="271" t="str">
        <f t="shared" si="81"/>
        <v xml:space="preserve">            { line: "¡HIJO MÍO, HIJO MÍO Y DIOS MÍO!»., (La,m,15)(Si,7,250)", sC: "ta as"},</v>
      </c>
      <c r="M54" s="218" t="str">
        <f t="shared" si="59"/>
        <v>(</v>
      </c>
      <c r="N54" s="183" t="str">
        <f t="shared" si="2"/>
        <v>La</v>
      </c>
      <c r="O54" s="216" t="str">
        <f t="shared" si="60"/>
        <v>,</v>
      </c>
      <c r="P54" s="225" t="str">
        <f t="shared" si="4"/>
        <v>m</v>
      </c>
      <c r="Q54" s="217" t="str">
        <f t="shared" si="61"/>
        <v>,</v>
      </c>
      <c r="R54" s="168">
        <f t="shared" si="62"/>
        <v>15</v>
      </c>
      <c r="S54" s="218" t="str">
        <f t="shared" si="63"/>
        <v>)</v>
      </c>
      <c r="T54" s="219" t="str">
        <f t="shared" si="64"/>
        <v>(</v>
      </c>
      <c r="U54" s="181" t="str">
        <f t="shared" si="9"/>
        <v>Si</v>
      </c>
      <c r="V54" s="185" t="str">
        <f t="shared" si="65"/>
        <v>,</v>
      </c>
      <c r="W54" s="177">
        <f t="shared" si="11"/>
        <v>7</v>
      </c>
      <c r="X54" s="185" t="str">
        <f t="shared" si="66"/>
        <v>,</v>
      </c>
      <c r="Y54" s="185">
        <f t="shared" si="67"/>
        <v>250</v>
      </c>
      <c r="Z54" s="218" t="str">
        <f t="shared" si="68"/>
        <v>)</v>
      </c>
      <c r="AA54" s="175" t="str">
        <f t="shared" si="69"/>
        <v/>
      </c>
      <c r="AB54" s="183" t="str">
        <f t="shared" si="16"/>
        <v/>
      </c>
      <c r="AC54" s="184" t="str">
        <f t="shared" si="70"/>
        <v/>
      </c>
      <c r="AD54" s="225" t="str">
        <f t="shared" si="71"/>
        <v/>
      </c>
      <c r="AE54" s="176" t="str">
        <f t="shared" si="72"/>
        <v/>
      </c>
      <c r="AF54" s="168" t="str">
        <f t="shared" si="73"/>
        <v/>
      </c>
      <c r="AG54" s="168" t="str">
        <f t="shared" si="74"/>
        <v/>
      </c>
      <c r="AH54" s="179" t="str">
        <f t="shared" si="75"/>
        <v/>
      </c>
      <c r="AI54" s="256" t="str">
        <f t="shared" si="23"/>
        <v/>
      </c>
      <c r="AJ54" s="185" t="str">
        <f t="shared" si="76"/>
        <v/>
      </c>
      <c r="AK54" s="185" t="str">
        <f t="shared" si="77"/>
        <v/>
      </c>
      <c r="AL54" s="185" t="str">
        <f t="shared" si="78"/>
        <v/>
      </c>
      <c r="AM54" s="185" t="str">
        <f t="shared" si="79"/>
        <v/>
      </c>
      <c r="AN54" s="185" t="str">
        <f t="shared" si="80"/>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B56" t="s">
        <v>2540</v>
      </c>
      <c r="C56" s="13" t="s">
        <v>3230</v>
      </c>
      <c r="D56" s="257" t="s">
        <v>1111</v>
      </c>
      <c r="E56" s="257" t="s">
        <v>1121</v>
      </c>
      <c r="F56" s="258" t="s">
        <v>1112</v>
      </c>
      <c r="G56" s="258" t="s">
        <v>1121</v>
      </c>
      <c r="H56" s="257"/>
      <c r="I56" s="257"/>
      <c r="J56" s="296"/>
      <c r="K56" s="296"/>
      <c r="L56" s="271" t="str">
        <f t="shared" si="81"/>
        <v xml:space="preserve">            { line: "«¿Por qué lloras, por qué lloras, madre mía?, (Mi,m,15)(La,m,250)", sC: "tc"},</v>
      </c>
      <c r="M56" s="218" t="str">
        <f t="shared" si="59"/>
        <v>(</v>
      </c>
      <c r="N56" s="183" t="str">
        <f t="shared" si="2"/>
        <v>Mi</v>
      </c>
      <c r="O56" s="216" t="str">
        <f t="shared" si="60"/>
        <v>,</v>
      </c>
      <c r="P56" s="225" t="str">
        <f t="shared" si="4"/>
        <v>m</v>
      </c>
      <c r="Q56" s="217" t="str">
        <f t="shared" si="61"/>
        <v>,</v>
      </c>
      <c r="R56" s="168">
        <f t="shared" si="62"/>
        <v>15</v>
      </c>
      <c r="S56" s="218" t="str">
        <f t="shared" si="63"/>
        <v>)</v>
      </c>
      <c r="T56" s="219" t="str">
        <f t="shared" si="64"/>
        <v>(</v>
      </c>
      <c r="U56" s="181" t="str">
        <f t="shared" si="9"/>
        <v>La</v>
      </c>
      <c r="V56" s="185" t="str">
        <f t="shared" si="65"/>
        <v>,</v>
      </c>
      <c r="W56" s="177" t="str">
        <f t="shared" si="11"/>
        <v>m</v>
      </c>
      <c r="X56" s="185" t="str">
        <f t="shared" si="66"/>
        <v>,</v>
      </c>
      <c r="Y56" s="185">
        <f t="shared" si="67"/>
        <v>250</v>
      </c>
      <c r="Z56" s="218" t="str">
        <f t="shared" si="68"/>
        <v>)</v>
      </c>
      <c r="AA56" s="175" t="str">
        <f t="shared" si="69"/>
        <v/>
      </c>
      <c r="AB56" s="183" t="str">
        <f t="shared" si="16"/>
        <v/>
      </c>
      <c r="AC56" s="184" t="str">
        <f t="shared" si="70"/>
        <v/>
      </c>
      <c r="AD56" s="225" t="str">
        <f t="shared" si="71"/>
        <v/>
      </c>
      <c r="AE56" s="176" t="str">
        <f t="shared" si="72"/>
        <v/>
      </c>
      <c r="AF56" s="168" t="str">
        <f t="shared" si="73"/>
        <v/>
      </c>
      <c r="AG56" s="168" t="str">
        <f t="shared" si="74"/>
        <v/>
      </c>
      <c r="AH56" s="179" t="str">
        <f t="shared" si="75"/>
        <v/>
      </c>
      <c r="AI56" s="256" t="str">
        <f t="shared" si="23"/>
        <v/>
      </c>
      <c r="AJ56" s="185" t="str">
        <f t="shared" si="76"/>
        <v/>
      </c>
      <c r="AK56" s="185" t="str">
        <f t="shared" si="77"/>
        <v/>
      </c>
      <c r="AL56" s="185" t="str">
        <f t="shared" si="78"/>
        <v/>
      </c>
      <c r="AM56" s="185" t="str">
        <f t="shared" si="79"/>
        <v/>
      </c>
      <c r="AN56" s="185" t="str">
        <f t="shared" si="80"/>
        <v/>
      </c>
    </row>
    <row r="57" spans="1:40" ht="25.5" thickTop="1" thickBot="1" x14ac:dyDescent="0.4">
      <c r="C57" s="13" t="s">
        <v>3231</v>
      </c>
      <c r="D57" s="257" t="s">
        <v>1111</v>
      </c>
      <c r="E57" s="257" t="s">
        <v>1121</v>
      </c>
      <c r="F57" s="258"/>
      <c r="G57" s="258"/>
      <c r="H57" s="257"/>
      <c r="I57" s="257"/>
      <c r="J57" s="296"/>
      <c r="K57" s="296"/>
      <c r="L57" s="282" t="str">
        <f t="shared" si="81"/>
        <v xml:space="preserve">            { line: "¿Por qué lloras, por qué lloras, madre mía?, (Mi,m,15)", sC: ""},</v>
      </c>
      <c r="M57" s="218" t="str">
        <f t="shared" si="59"/>
        <v>(</v>
      </c>
      <c r="N57" s="183" t="str">
        <f t="shared" si="2"/>
        <v>Mi</v>
      </c>
      <c r="O57" s="216" t="str">
        <f t="shared" si="60"/>
        <v>,</v>
      </c>
      <c r="P57" s="225" t="str">
        <f t="shared" si="4"/>
        <v>m</v>
      </c>
      <c r="Q57" s="217" t="str">
        <f t="shared" si="61"/>
        <v>,</v>
      </c>
      <c r="R57" s="168">
        <f t="shared" si="62"/>
        <v>15</v>
      </c>
      <c r="S57" s="218" t="str">
        <f t="shared" si="63"/>
        <v>)</v>
      </c>
      <c r="T57" s="219" t="str">
        <f t="shared" si="64"/>
        <v/>
      </c>
      <c r="U57" s="181" t="str">
        <f t="shared" si="9"/>
        <v/>
      </c>
      <c r="V57" s="185" t="str">
        <f t="shared" si="65"/>
        <v/>
      </c>
      <c r="W57" s="177" t="str">
        <f t="shared" si="11"/>
        <v/>
      </c>
      <c r="X57" s="185" t="str">
        <f t="shared" si="66"/>
        <v/>
      </c>
      <c r="Y57" s="185" t="str">
        <f t="shared" si="67"/>
        <v/>
      </c>
      <c r="Z57" s="218" t="str">
        <f t="shared" si="68"/>
        <v/>
      </c>
      <c r="AA57" s="175" t="str">
        <f t="shared" si="69"/>
        <v/>
      </c>
      <c r="AB57" s="183" t="str">
        <f t="shared" si="16"/>
        <v/>
      </c>
      <c r="AC57" s="184" t="str">
        <f t="shared" si="70"/>
        <v/>
      </c>
      <c r="AD57" s="225" t="str">
        <f t="shared" si="71"/>
        <v/>
      </c>
      <c r="AE57" s="176" t="str">
        <f t="shared" si="72"/>
        <v/>
      </c>
      <c r="AF57" s="168" t="str">
        <f t="shared" si="73"/>
        <v/>
      </c>
      <c r="AG57" s="168" t="str">
        <f t="shared" si="74"/>
        <v/>
      </c>
      <c r="AH57" s="179" t="str">
        <f t="shared" si="75"/>
        <v/>
      </c>
      <c r="AI57" s="256" t="str">
        <f t="shared" si="23"/>
        <v/>
      </c>
      <c r="AJ57" s="185" t="str">
        <f t="shared" si="76"/>
        <v/>
      </c>
      <c r="AK57" s="185" t="str">
        <f t="shared" si="77"/>
        <v/>
      </c>
      <c r="AL57" s="185" t="str">
        <f t="shared" si="78"/>
        <v/>
      </c>
      <c r="AM57" s="185" t="str">
        <f t="shared" si="79"/>
        <v/>
      </c>
      <c r="AN57" s="185" t="str">
        <f t="shared" si="80"/>
        <v/>
      </c>
    </row>
    <row r="58" spans="1:40" ht="25.5" thickTop="1" thickBot="1" x14ac:dyDescent="0.4">
      <c r="C58" s="13" t="s">
        <v>3232</v>
      </c>
      <c r="D58" s="257" t="s">
        <v>1112</v>
      </c>
      <c r="E58" s="257" t="s">
        <v>2610</v>
      </c>
      <c r="F58" s="258"/>
      <c r="G58" s="258"/>
      <c r="H58" s="257"/>
      <c r="I58" s="257"/>
      <c r="J58" s="296"/>
      <c r="K58" s="296"/>
      <c r="L58" s="282" t="str">
        <f t="shared" si="81"/>
        <v xml:space="preserve">            { line: "¿Acaso no debería sufrir?, (La,m6,15)", sC: ""},</v>
      </c>
      <c r="M58" s="218" t="str">
        <f t="shared" si="59"/>
        <v>(</v>
      </c>
      <c r="N58" s="183" t="str">
        <f t="shared" si="2"/>
        <v>La</v>
      </c>
      <c r="O58" s="216" t="str">
        <f t="shared" si="60"/>
        <v>,</v>
      </c>
      <c r="P58" s="225" t="str">
        <f t="shared" si="4"/>
        <v>m6</v>
      </c>
      <c r="Q58" s="217" t="str">
        <f t="shared" si="61"/>
        <v>,</v>
      </c>
      <c r="R58" s="168">
        <f t="shared" si="62"/>
        <v>15</v>
      </c>
      <c r="S58" s="218" t="str">
        <f t="shared" si="63"/>
        <v>)</v>
      </c>
      <c r="T58" s="219" t="str">
        <f t="shared" si="64"/>
        <v/>
      </c>
      <c r="U58" s="181" t="str">
        <f t="shared" si="9"/>
        <v/>
      </c>
      <c r="V58" s="185" t="str">
        <f t="shared" si="65"/>
        <v/>
      </c>
      <c r="W58" s="177" t="str">
        <f t="shared" si="11"/>
        <v/>
      </c>
      <c r="X58" s="185" t="str">
        <f t="shared" si="66"/>
        <v/>
      </c>
      <c r="Y58" s="185" t="str">
        <f t="shared" si="67"/>
        <v/>
      </c>
      <c r="Z58" s="218" t="str">
        <f t="shared" si="68"/>
        <v/>
      </c>
      <c r="AA58" s="175" t="str">
        <f t="shared" si="69"/>
        <v/>
      </c>
      <c r="AB58" s="183" t="str">
        <f t="shared" si="16"/>
        <v/>
      </c>
      <c r="AC58" s="184" t="str">
        <f t="shared" si="70"/>
        <v/>
      </c>
      <c r="AD58" s="225" t="str">
        <f t="shared" si="71"/>
        <v/>
      </c>
      <c r="AE58" s="176" t="str">
        <f t="shared" si="72"/>
        <v/>
      </c>
      <c r="AF58" s="168" t="str">
        <f t="shared" si="73"/>
        <v/>
      </c>
      <c r="AG58" s="168" t="str">
        <f t="shared" si="74"/>
        <v/>
      </c>
      <c r="AH58" s="179" t="str">
        <f t="shared" si="75"/>
        <v/>
      </c>
      <c r="AI58" s="256" t="str">
        <f t="shared" si="23"/>
        <v/>
      </c>
      <c r="AJ58" s="185" t="str">
        <f t="shared" si="76"/>
        <v/>
      </c>
      <c r="AK58" s="185" t="str">
        <f t="shared" si="77"/>
        <v/>
      </c>
      <c r="AL58" s="185" t="str">
        <f t="shared" si="78"/>
        <v/>
      </c>
      <c r="AM58" s="185" t="str">
        <f t="shared" si="79"/>
        <v/>
      </c>
      <c r="AN58" s="185" t="str">
        <f t="shared" si="80"/>
        <v/>
      </c>
    </row>
    <row r="59" spans="1:40" ht="25.5" thickTop="1" thickBot="1" x14ac:dyDescent="0.4">
      <c r="C59" s="13" t="s">
        <v>3233</v>
      </c>
      <c r="D59" s="257" t="s">
        <v>2347</v>
      </c>
      <c r="E59" s="257">
        <v>7</v>
      </c>
      <c r="F59" s="258"/>
      <c r="G59" s="258"/>
      <c r="H59" s="257"/>
      <c r="I59" s="257"/>
      <c r="J59" s="296"/>
      <c r="K59" s="296"/>
      <c r="L59" s="282" t="str">
        <f t="shared" si="81"/>
        <v xml:space="preserve">            { line: "¿Acaso no debo morir?, (Si,7,15)", sC: ""},</v>
      </c>
      <c r="M59" s="218" t="str">
        <f t="shared" si="59"/>
        <v>(</v>
      </c>
      <c r="N59" s="183" t="str">
        <f t="shared" si="2"/>
        <v>Si</v>
      </c>
      <c r="O59" s="216" t="str">
        <f t="shared" si="60"/>
        <v>,</v>
      </c>
      <c r="P59" s="225">
        <f t="shared" si="4"/>
        <v>7</v>
      </c>
      <c r="Q59" s="217" t="str">
        <f t="shared" si="61"/>
        <v>,</v>
      </c>
      <c r="R59" s="168">
        <f t="shared" si="62"/>
        <v>15</v>
      </c>
      <c r="S59" s="218" t="str">
        <f t="shared" si="63"/>
        <v>)</v>
      </c>
      <c r="T59" s="219" t="str">
        <f t="shared" si="64"/>
        <v/>
      </c>
      <c r="U59" s="181" t="str">
        <f t="shared" si="9"/>
        <v/>
      </c>
      <c r="V59" s="185" t="str">
        <f t="shared" si="65"/>
        <v/>
      </c>
      <c r="W59" s="177" t="str">
        <f t="shared" si="11"/>
        <v/>
      </c>
      <c r="X59" s="185" t="str">
        <f t="shared" si="66"/>
        <v/>
      </c>
      <c r="Y59" s="185" t="str">
        <f t="shared" si="67"/>
        <v/>
      </c>
      <c r="Z59" s="218" t="str">
        <f t="shared" si="68"/>
        <v/>
      </c>
      <c r="AA59" s="175" t="str">
        <f t="shared" si="69"/>
        <v/>
      </c>
      <c r="AB59" s="183" t="str">
        <f t="shared" si="16"/>
        <v/>
      </c>
      <c r="AC59" s="184" t="str">
        <f t="shared" si="70"/>
        <v/>
      </c>
      <c r="AD59" s="225" t="str">
        <f t="shared" si="71"/>
        <v/>
      </c>
      <c r="AE59" s="176" t="str">
        <f t="shared" si="72"/>
        <v/>
      </c>
      <c r="AF59" s="168" t="str">
        <f t="shared" si="73"/>
        <v/>
      </c>
      <c r="AG59" s="168" t="str">
        <f t="shared" si="74"/>
        <v/>
      </c>
      <c r="AH59" s="179" t="str">
        <f t="shared" si="75"/>
        <v/>
      </c>
      <c r="AI59" s="256" t="str">
        <f t="shared" si="23"/>
        <v/>
      </c>
      <c r="AJ59" s="185" t="str">
        <f t="shared" si="76"/>
        <v/>
      </c>
      <c r="AK59" s="185" t="str">
        <f t="shared" si="77"/>
        <v/>
      </c>
      <c r="AL59" s="185" t="str">
        <f t="shared" si="78"/>
        <v/>
      </c>
      <c r="AM59" s="185" t="str">
        <f t="shared" si="79"/>
        <v/>
      </c>
      <c r="AN59" s="185" t="str">
        <f t="shared" si="80"/>
        <v/>
      </c>
    </row>
    <row r="60" spans="1:40" ht="25.5" thickTop="1" thickBot="1" x14ac:dyDescent="0.4">
      <c r="C60" s="13" t="s">
        <v>3234</v>
      </c>
      <c r="D60" s="257" t="s">
        <v>1131</v>
      </c>
      <c r="E60" s="257"/>
      <c r="F60" s="258" t="s">
        <v>2347</v>
      </c>
      <c r="G60" s="258">
        <v>7</v>
      </c>
      <c r="H60" s="257"/>
      <c r="I60" s="257"/>
      <c r="J60" s="296"/>
      <c r="K60" s="296"/>
      <c r="L60" s="271" t="str">
        <f t="shared" si="81"/>
        <v xml:space="preserve">            { line: "Entonces, ¿cómo podría salvar a Adán?, (Do,,15)(Si,7,250)", sC: ""},</v>
      </c>
      <c r="M60" s="218" t="str">
        <f t="shared" si="59"/>
        <v>(</v>
      </c>
      <c r="N60" s="183" t="str">
        <f t="shared" si="2"/>
        <v>Do</v>
      </c>
      <c r="O60" s="216" t="str">
        <f t="shared" si="60"/>
        <v>,</v>
      </c>
      <c r="P60" s="225" t="str">
        <f t="shared" si="4"/>
        <v/>
      </c>
      <c r="Q60" s="217" t="str">
        <f t="shared" si="61"/>
        <v>,</v>
      </c>
      <c r="R60" s="168">
        <f t="shared" si="62"/>
        <v>15</v>
      </c>
      <c r="S60" s="218" t="str">
        <f t="shared" si="63"/>
        <v>)</v>
      </c>
      <c r="T60" s="219" t="str">
        <f t="shared" si="64"/>
        <v>(</v>
      </c>
      <c r="U60" s="181" t="str">
        <f t="shared" si="9"/>
        <v>Si</v>
      </c>
      <c r="V60" s="185" t="str">
        <f t="shared" si="65"/>
        <v>,</v>
      </c>
      <c r="W60" s="177">
        <f t="shared" si="11"/>
        <v>7</v>
      </c>
      <c r="X60" s="185" t="str">
        <f t="shared" si="66"/>
        <v>,</v>
      </c>
      <c r="Y60" s="185">
        <f t="shared" si="67"/>
        <v>250</v>
      </c>
      <c r="Z60" s="218" t="str">
        <f t="shared" si="68"/>
        <v>)</v>
      </c>
      <c r="AA60" s="175" t="str">
        <f t="shared" si="69"/>
        <v/>
      </c>
      <c r="AB60" s="183" t="str">
        <f t="shared" si="16"/>
        <v/>
      </c>
      <c r="AC60" s="184" t="str">
        <f t="shared" si="70"/>
        <v/>
      </c>
      <c r="AD60" s="225" t="str">
        <f t="shared" si="71"/>
        <v/>
      </c>
      <c r="AE60" s="176" t="str">
        <f t="shared" si="72"/>
        <v/>
      </c>
      <c r="AF60" s="168" t="str">
        <f t="shared" si="73"/>
        <v/>
      </c>
      <c r="AG60" s="168" t="str">
        <f t="shared" si="74"/>
        <v/>
      </c>
      <c r="AH60" s="179" t="str">
        <f t="shared" si="75"/>
        <v/>
      </c>
      <c r="AI60" s="256" t="str">
        <f t="shared" si="23"/>
        <v/>
      </c>
      <c r="AJ60" s="185" t="str">
        <f t="shared" si="76"/>
        <v/>
      </c>
      <c r="AK60" s="185" t="str">
        <f t="shared" si="77"/>
        <v/>
      </c>
      <c r="AL60" s="185" t="str">
        <f t="shared" si="78"/>
        <v/>
      </c>
      <c r="AM60" s="185" t="str">
        <f t="shared" si="79"/>
        <v/>
      </c>
      <c r="AN60" s="185" t="str">
        <f t="shared" si="80"/>
        <v/>
      </c>
    </row>
    <row r="61" spans="1:40" ht="25.5" thickTop="1" thickBot="1" x14ac:dyDescent="0.4">
      <c r="C61" s="13" t="s">
        <v>3235</v>
      </c>
      <c r="D61" s="257" t="s">
        <v>1112</v>
      </c>
      <c r="E61" s="257" t="s">
        <v>1121</v>
      </c>
      <c r="F61" s="258"/>
      <c r="G61" s="258"/>
      <c r="H61" s="257"/>
      <c r="I61" s="257"/>
      <c r="J61" s="296"/>
      <c r="K61" s="296"/>
      <c r="L61" s="271" t="str">
        <f t="shared" si="81"/>
        <v xml:space="preserve">            { line: "Entonces, ¿cómo podrías ver a Eva, (La,m,15)", sC: ""},</v>
      </c>
      <c r="M61" s="218" t="str">
        <f t="shared" si="59"/>
        <v>(</v>
      </c>
      <c r="N61" s="183" t="str">
        <f t="shared" si="2"/>
        <v>La</v>
      </c>
      <c r="O61" s="216" t="str">
        <f t="shared" si="60"/>
        <v>,</v>
      </c>
      <c r="P61" s="225" t="str">
        <f t="shared" si="4"/>
        <v>m</v>
      </c>
      <c r="Q61" s="217" t="str">
        <f t="shared" si="61"/>
        <v>,</v>
      </c>
      <c r="R61" s="168">
        <f t="shared" si="62"/>
        <v>15</v>
      </c>
      <c r="S61" s="218" t="str">
        <f t="shared" si="63"/>
        <v>)</v>
      </c>
      <c r="T61" s="219" t="str">
        <f t="shared" si="64"/>
        <v/>
      </c>
      <c r="U61" s="181" t="str">
        <f t="shared" si="9"/>
        <v/>
      </c>
      <c r="V61" s="185" t="str">
        <f t="shared" si="65"/>
        <v/>
      </c>
      <c r="W61" s="177" t="str">
        <f t="shared" si="11"/>
        <v/>
      </c>
      <c r="X61" s="185" t="str">
        <f t="shared" si="66"/>
        <v/>
      </c>
      <c r="Y61" s="185" t="str">
        <f t="shared" si="67"/>
        <v/>
      </c>
      <c r="Z61" s="218" t="str">
        <f t="shared" si="68"/>
        <v/>
      </c>
      <c r="AA61" s="175" t="str">
        <f t="shared" si="69"/>
        <v/>
      </c>
      <c r="AB61" s="183" t="str">
        <f t="shared" si="16"/>
        <v/>
      </c>
      <c r="AC61" s="184" t="str">
        <f t="shared" si="70"/>
        <v/>
      </c>
      <c r="AD61" s="225" t="str">
        <f t="shared" si="71"/>
        <v/>
      </c>
      <c r="AE61" s="176" t="str">
        <f t="shared" si="72"/>
        <v/>
      </c>
      <c r="AF61" s="168" t="str">
        <f t="shared" si="73"/>
        <v/>
      </c>
      <c r="AG61" s="168" t="str">
        <f t="shared" si="74"/>
        <v/>
      </c>
      <c r="AH61" s="179" t="str">
        <f t="shared" si="75"/>
        <v/>
      </c>
      <c r="AI61" s="256" t="str">
        <f t="shared" si="23"/>
        <v/>
      </c>
      <c r="AJ61" s="185" t="str">
        <f t="shared" si="76"/>
        <v/>
      </c>
      <c r="AK61" s="185" t="str">
        <f t="shared" si="77"/>
        <v/>
      </c>
      <c r="AL61" s="185" t="str">
        <f t="shared" si="78"/>
        <v/>
      </c>
      <c r="AM61" s="185" t="str">
        <f t="shared" si="79"/>
        <v/>
      </c>
      <c r="AN61" s="185" t="str">
        <f t="shared" si="80"/>
        <v/>
      </c>
    </row>
    <row r="62" spans="1:40" ht="25.5" thickTop="1" thickBot="1" x14ac:dyDescent="0.4">
      <c r="C62" s="13" t="s">
        <v>3236</v>
      </c>
      <c r="D62" s="257" t="s">
        <v>2347</v>
      </c>
      <c r="E62" s="257">
        <v>7</v>
      </c>
      <c r="F62" s="258"/>
      <c r="G62" s="258"/>
      <c r="H62" s="257"/>
      <c r="I62" s="257"/>
      <c r="J62" s="296"/>
      <c r="K62" s="296"/>
      <c r="L62" s="271" t="str">
        <f t="shared" si="81"/>
        <v xml:space="preserve">            { line: "que vuelve a la vida?»., (Si,7,15)", sC: ""},</v>
      </c>
      <c r="M62" s="218" t="str">
        <f t="shared" si="59"/>
        <v>(</v>
      </c>
      <c r="N62" s="183" t="str">
        <f t="shared" si="2"/>
        <v>Si</v>
      </c>
      <c r="O62" s="216" t="str">
        <f t="shared" si="60"/>
        <v>,</v>
      </c>
      <c r="P62" s="225">
        <f t="shared" si="4"/>
        <v>7</v>
      </c>
      <c r="Q62" s="217" t="str">
        <f t="shared" si="61"/>
        <v>,</v>
      </c>
      <c r="R62" s="168">
        <f t="shared" si="62"/>
        <v>15</v>
      </c>
      <c r="S62" s="218" t="str">
        <f t="shared" si="63"/>
        <v>)</v>
      </c>
      <c r="T62" s="219" t="str">
        <f t="shared" si="64"/>
        <v/>
      </c>
      <c r="U62" s="181" t="str">
        <f t="shared" si="9"/>
        <v/>
      </c>
      <c r="V62" s="185" t="str">
        <f t="shared" si="65"/>
        <v/>
      </c>
      <c r="W62" s="177" t="str">
        <f t="shared" si="11"/>
        <v/>
      </c>
      <c r="X62" s="185" t="str">
        <f t="shared" si="66"/>
        <v/>
      </c>
      <c r="Y62" s="185" t="str">
        <f t="shared" si="67"/>
        <v/>
      </c>
      <c r="Z62" s="218" t="str">
        <f t="shared" si="68"/>
        <v/>
      </c>
      <c r="AA62" s="175" t="str">
        <f t="shared" si="69"/>
        <v/>
      </c>
      <c r="AB62" s="183" t="str">
        <f t="shared" si="16"/>
        <v/>
      </c>
      <c r="AC62" s="184" t="str">
        <f t="shared" si="70"/>
        <v/>
      </c>
      <c r="AD62" s="225" t="str">
        <f t="shared" si="71"/>
        <v/>
      </c>
      <c r="AE62" s="176" t="str">
        <f t="shared" si="72"/>
        <v/>
      </c>
      <c r="AF62" s="168" t="str">
        <f t="shared" si="73"/>
        <v/>
      </c>
      <c r="AG62" s="168" t="str">
        <f t="shared" si="74"/>
        <v/>
      </c>
      <c r="AH62" s="179" t="str">
        <f t="shared" si="75"/>
        <v/>
      </c>
      <c r="AI62" s="256" t="str">
        <f t="shared" si="23"/>
        <v/>
      </c>
      <c r="AJ62" s="185" t="str">
        <f t="shared" si="76"/>
        <v/>
      </c>
      <c r="AK62" s="185" t="str">
        <f t="shared" si="77"/>
        <v/>
      </c>
      <c r="AL62" s="185" t="str">
        <f t="shared" si="78"/>
        <v/>
      </c>
      <c r="AM62" s="185" t="str">
        <f t="shared" si="79"/>
        <v/>
      </c>
      <c r="AN62" s="185" t="str">
        <f t="shared" si="80"/>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C64" s="203" t="s">
        <v>2422</v>
      </c>
      <c r="D64" s="224"/>
      <c r="E64" s="224"/>
      <c r="F64" s="224"/>
      <c r="G64" s="224"/>
      <c r="H64" s="224"/>
      <c r="I64" s="224"/>
      <c r="J64" s="224"/>
      <c r="K64" s="224"/>
      <c r="L64" s="208" t="s">
        <v>2411</v>
      </c>
      <c r="M64" s="218" t="str">
        <f t="shared" ref="M64:M70" si="82">IF(N64="","","(")</f>
        <v/>
      </c>
      <c r="N64" s="183" t="str">
        <f t="shared" ref="N64:N70" si="83">IF(D64="","",D64)</f>
        <v/>
      </c>
      <c r="O64" s="216" t="str">
        <f t="shared" ref="O64:O70" si="84">IF(N64="","",",")</f>
        <v/>
      </c>
      <c r="P64" s="225" t="str">
        <f t="shared" ref="P64:P70" si="85">IF(E64="","",E64)</f>
        <v/>
      </c>
      <c r="Q64" s="217" t="str">
        <f t="shared" ref="Q64:Q70" si="86">IF(N64="","",",")</f>
        <v/>
      </c>
      <c r="R64" s="168" t="str">
        <f t="shared" ref="R64:R70" si="87">IF(N64="","",15)</f>
        <v/>
      </c>
      <c r="S64" s="218" t="str">
        <f t="shared" ref="S64:S70" si="88">IF(N64="","",")")</f>
        <v/>
      </c>
      <c r="T64" s="219" t="str">
        <f t="shared" ref="T64:T70" si="89">IF(U64="","","(")</f>
        <v/>
      </c>
      <c r="U64" s="181" t="str">
        <f t="shared" ref="U64:U70" si="90">IF(F64="","",F64)</f>
        <v/>
      </c>
      <c r="V64" s="185" t="str">
        <f t="shared" ref="V64:V70" si="91">IF(U64="","",",")</f>
        <v/>
      </c>
      <c r="W64" s="177" t="str">
        <f t="shared" ref="W64:W70" si="92">IF(G64="","",G64)</f>
        <v/>
      </c>
      <c r="X64" s="185" t="str">
        <f t="shared" ref="X64:X70" si="93">IF(U64="","",",")</f>
        <v/>
      </c>
      <c r="Y64" s="185" t="str">
        <f t="shared" ref="Y64:Y70" si="94">IF(U64="","",250)</f>
        <v/>
      </c>
      <c r="Z64" s="218" t="str">
        <f t="shared" ref="Z64:Z70" si="95">IF(U64="","",")")</f>
        <v/>
      </c>
      <c r="AA64" s="175" t="str">
        <f t="shared" ref="AA64:AA70" si="96">IF(AB64="","","(")</f>
        <v/>
      </c>
      <c r="AB64" s="183" t="str">
        <f t="shared" ref="AB64:AB70" si="97">IF(H64="","",H64)</f>
        <v/>
      </c>
      <c r="AC64" s="184" t="str">
        <f t="shared" ref="AC64:AC70" si="98">IF(AB64="","",",")</f>
        <v/>
      </c>
      <c r="AD64" s="225" t="str">
        <f t="shared" ref="AD64:AD70" si="99">IF(I64="","",I64)</f>
        <v/>
      </c>
      <c r="AE64" s="176" t="str">
        <f t="shared" ref="AE64:AE70" si="100">IF(AB64="","",",")</f>
        <v/>
      </c>
      <c r="AF64" s="168" t="str">
        <f t="shared" ref="AF64:AF70" si="101">IF(AB64="","",350)</f>
        <v/>
      </c>
      <c r="AG64" s="168" t="str">
        <f t="shared" ref="AG64:AG70" si="102">IF(AB64="","",")")</f>
        <v/>
      </c>
      <c r="AH64" s="179" t="str">
        <f t="shared" ref="AH64:AH70" si="103">IF(AI64="","","(")</f>
        <v/>
      </c>
      <c r="AI64" s="256" t="str">
        <f t="shared" ref="AI64:AI70" si="104">IF(J64="","",J64)</f>
        <v/>
      </c>
      <c r="AJ64" s="185" t="str">
        <f t="shared" ref="AJ64:AJ70" si="105">IF(AI64="","",",")</f>
        <v/>
      </c>
      <c r="AK64" s="185" t="str">
        <f t="shared" ref="AK64:AK70" si="106">IF(K64="","",K64)</f>
        <v/>
      </c>
      <c r="AL64" s="185" t="str">
        <f t="shared" ref="AL64:AL70" si="107">IF(AI64="","",",")</f>
        <v/>
      </c>
      <c r="AM64" s="185" t="str">
        <f t="shared" ref="AM64:AM70" si="108">IF(AI64="","",450)</f>
        <v/>
      </c>
      <c r="AN64" s="185" t="str">
        <f t="shared" ref="AN64:AN70" si="109">IF(AI64="","",")")</f>
        <v/>
      </c>
    </row>
    <row r="65" spans="2:40" ht="25.5" thickTop="1" thickBot="1" x14ac:dyDescent="0.4">
      <c r="B65" t="s">
        <v>2584</v>
      </c>
      <c r="C65" s="333" t="s">
        <v>3238</v>
      </c>
      <c r="D65" s="329" t="s">
        <v>1111</v>
      </c>
      <c r="E65" s="329" t="s">
        <v>1121</v>
      </c>
      <c r="F65" s="329"/>
      <c r="G65" s="329"/>
      <c r="H65" s="329"/>
      <c r="I65" s="329"/>
      <c r="J65" s="329"/>
      <c r="K65" s="329"/>
      <c r="L65" s="330" t="str">
        <f>IF(C65="","",_xlfn.CONCAT("       triggerLine: ","""",C65,", ",M65:AN65,""", sC: ","""",B65,""", lines: ["))</f>
        <v xml:space="preserve">       triggerLine: "COMO OVEJA QUE VE CÓMO SE LLEVAN, (Mi,m,15)", sC: "ta as", lines: [</v>
      </c>
      <c r="M65" s="218" t="str">
        <f t="shared" si="82"/>
        <v>(</v>
      </c>
      <c r="N65" s="183" t="str">
        <f t="shared" si="83"/>
        <v>Mi</v>
      </c>
      <c r="O65" s="216" t="str">
        <f t="shared" si="84"/>
        <v>,</v>
      </c>
      <c r="P65" s="225" t="str">
        <f t="shared" si="85"/>
        <v>m</v>
      </c>
      <c r="Q65" s="217" t="str">
        <f t="shared" si="86"/>
        <v>,</v>
      </c>
      <c r="R65" s="168">
        <f t="shared" si="87"/>
        <v>15</v>
      </c>
      <c r="S65" s="218" t="str">
        <f t="shared" si="88"/>
        <v>)</v>
      </c>
      <c r="T65" s="219" t="str">
        <f t="shared" si="89"/>
        <v/>
      </c>
      <c r="U65" s="181" t="str">
        <f t="shared" si="90"/>
        <v/>
      </c>
      <c r="V65" s="185" t="str">
        <f t="shared" si="91"/>
        <v/>
      </c>
      <c r="W65" s="177" t="str">
        <f t="shared" si="92"/>
        <v/>
      </c>
      <c r="X65" s="185" t="str">
        <f t="shared" si="93"/>
        <v/>
      </c>
      <c r="Y65" s="185" t="str">
        <f t="shared" si="94"/>
        <v/>
      </c>
      <c r="Z65" s="218" t="str">
        <f t="shared" si="95"/>
        <v/>
      </c>
      <c r="AA65" s="175" t="str">
        <f t="shared" si="96"/>
        <v/>
      </c>
      <c r="AB65" s="183" t="str">
        <f t="shared" si="97"/>
        <v/>
      </c>
      <c r="AC65" s="184" t="str">
        <f t="shared" si="98"/>
        <v/>
      </c>
      <c r="AD65" s="225" t="str">
        <f t="shared" si="99"/>
        <v/>
      </c>
      <c r="AE65" s="176" t="str">
        <f t="shared" si="100"/>
        <v/>
      </c>
      <c r="AF65" s="168" t="str">
        <f t="shared" si="101"/>
        <v/>
      </c>
      <c r="AG65" s="168" t="str">
        <f t="shared" si="102"/>
        <v/>
      </c>
      <c r="AH65" s="179" t="str">
        <f t="shared" si="103"/>
        <v/>
      </c>
      <c r="AI65" s="256" t="str">
        <f t="shared" si="104"/>
        <v/>
      </c>
      <c r="AJ65" s="185" t="str">
        <f t="shared" si="105"/>
        <v/>
      </c>
      <c r="AK65" s="185" t="str">
        <f t="shared" si="106"/>
        <v/>
      </c>
      <c r="AL65" s="185" t="str">
        <f t="shared" si="107"/>
        <v/>
      </c>
      <c r="AM65" s="185" t="str">
        <f t="shared" si="108"/>
        <v/>
      </c>
      <c r="AN65" s="185" t="str">
        <f t="shared" si="109"/>
        <v/>
      </c>
    </row>
    <row r="66" spans="2:40" ht="25.5" thickTop="1" thickBot="1" x14ac:dyDescent="0.4">
      <c r="B66" t="s">
        <v>2282</v>
      </c>
      <c r="C66" s="285" t="s">
        <v>3239</v>
      </c>
      <c r="D66" s="331" t="s">
        <v>1112</v>
      </c>
      <c r="E66" s="331" t="s">
        <v>1121</v>
      </c>
      <c r="F66" s="331"/>
      <c r="G66" s="331"/>
      <c r="H66" s="328"/>
      <c r="I66" s="328"/>
      <c r="J66" s="328"/>
      <c r="K66" s="328"/>
      <c r="L66" s="283" t="str">
        <f>IF(C66="","",_xlfn.CONCAT("            { line: ","""",C66,", ",M66:AN66,""", sC: ","""",B66,"""},"))</f>
        <v xml:space="preserve">            { line: "SU CORDERITO AL MATADERO,, (La,m,15)", sC: "as"},</v>
      </c>
      <c r="M66" s="218" t="str">
        <f t="shared" si="82"/>
        <v>(</v>
      </c>
      <c r="N66" s="183" t="str">
        <f t="shared" si="83"/>
        <v>La</v>
      </c>
      <c r="O66" s="216" t="str">
        <f t="shared" si="84"/>
        <v>,</v>
      </c>
      <c r="P66" s="225" t="str">
        <f t="shared" si="85"/>
        <v>m</v>
      </c>
      <c r="Q66" s="217" t="str">
        <f t="shared" si="86"/>
        <v>,</v>
      </c>
      <c r="R66" s="168">
        <f t="shared" si="87"/>
        <v>15</v>
      </c>
      <c r="S66" s="218" t="str">
        <f t="shared" si="88"/>
        <v>)</v>
      </c>
      <c r="T66" s="219" t="str">
        <f t="shared" si="89"/>
        <v/>
      </c>
      <c r="U66" s="181" t="str">
        <f t="shared" si="90"/>
        <v/>
      </c>
      <c r="V66" s="185" t="str">
        <f t="shared" si="91"/>
        <v/>
      </c>
      <c r="W66" s="177" t="str">
        <f t="shared" si="92"/>
        <v/>
      </c>
      <c r="X66" s="185" t="str">
        <f t="shared" si="93"/>
        <v/>
      </c>
      <c r="Y66" s="185" t="str">
        <f t="shared" si="94"/>
        <v/>
      </c>
      <c r="Z66" s="218" t="str">
        <f t="shared" si="95"/>
        <v/>
      </c>
      <c r="AA66" s="175" t="str">
        <f t="shared" si="96"/>
        <v/>
      </c>
      <c r="AB66" s="183" t="str">
        <f t="shared" si="97"/>
        <v/>
      </c>
      <c r="AC66" s="184" t="str">
        <f t="shared" si="98"/>
        <v/>
      </c>
      <c r="AD66" s="225" t="str">
        <f t="shared" si="99"/>
        <v/>
      </c>
      <c r="AE66" s="176" t="str">
        <f t="shared" si="100"/>
        <v/>
      </c>
      <c r="AF66" s="168" t="str">
        <f t="shared" si="101"/>
        <v/>
      </c>
      <c r="AG66" s="168" t="str">
        <f t="shared" si="102"/>
        <v/>
      </c>
      <c r="AH66" s="179" t="str">
        <f t="shared" si="103"/>
        <v/>
      </c>
      <c r="AI66" s="256" t="str">
        <f t="shared" si="104"/>
        <v/>
      </c>
      <c r="AJ66" s="185" t="str">
        <f t="shared" si="105"/>
        <v/>
      </c>
      <c r="AK66" s="185" t="str">
        <f t="shared" si="106"/>
        <v/>
      </c>
      <c r="AL66" s="185" t="str">
        <f t="shared" si="107"/>
        <v/>
      </c>
      <c r="AM66" s="185" t="str">
        <f t="shared" si="108"/>
        <v/>
      </c>
      <c r="AN66" s="185" t="str">
        <f t="shared" si="109"/>
        <v/>
      </c>
    </row>
    <row r="67" spans="2:40" ht="25.5" thickTop="1" thickBot="1" x14ac:dyDescent="0.4">
      <c r="B67" t="s">
        <v>2282</v>
      </c>
      <c r="C67" s="285" t="s">
        <v>3240</v>
      </c>
      <c r="D67" s="286" t="s">
        <v>1111</v>
      </c>
      <c r="E67" s="286" t="s">
        <v>1121</v>
      </c>
      <c r="F67" s="286"/>
      <c r="G67" s="286"/>
      <c r="H67" s="227"/>
      <c r="I67" s="227"/>
      <c r="J67" s="227"/>
      <c r="K67" s="227"/>
      <c r="L67" s="283" t="str">
        <f>IF(C67="","",_xlfn.CONCAT("            { line: ","""",C67,", ",M67:AN67,""", sC: ","""",B67,"""},"))</f>
        <v xml:space="preserve">            { line: "MARÍA LO SEGUÍA CONSUMIDA DE DOLOR., (Mi,m,15)", sC: "as"},</v>
      </c>
      <c r="M67" s="218" t="str">
        <f t="shared" si="82"/>
        <v>(</v>
      </c>
      <c r="N67" s="183" t="str">
        <f t="shared" si="83"/>
        <v>Mi</v>
      </c>
      <c r="O67" s="216" t="str">
        <f t="shared" si="84"/>
        <v>,</v>
      </c>
      <c r="P67" s="225" t="str">
        <f t="shared" si="85"/>
        <v>m</v>
      </c>
      <c r="Q67" s="217" t="str">
        <f t="shared" si="86"/>
        <v>,</v>
      </c>
      <c r="R67" s="168">
        <f t="shared" si="87"/>
        <v>15</v>
      </c>
      <c r="S67" s="218" t="str">
        <f t="shared" si="88"/>
        <v>)</v>
      </c>
      <c r="T67" s="219" t="str">
        <f t="shared" si="89"/>
        <v/>
      </c>
      <c r="U67" s="181" t="str">
        <f t="shared" si="90"/>
        <v/>
      </c>
      <c r="V67" s="185" t="str">
        <f t="shared" si="91"/>
        <v/>
      </c>
      <c r="W67" s="177" t="str">
        <f t="shared" si="92"/>
        <v/>
      </c>
      <c r="X67" s="185" t="str">
        <f t="shared" si="93"/>
        <v/>
      </c>
      <c r="Y67" s="185" t="str">
        <f t="shared" si="94"/>
        <v/>
      </c>
      <c r="Z67" s="218" t="str">
        <f t="shared" si="95"/>
        <v/>
      </c>
      <c r="AA67" s="175" t="str">
        <f t="shared" si="96"/>
        <v/>
      </c>
      <c r="AB67" s="183" t="str">
        <f t="shared" si="97"/>
        <v/>
      </c>
      <c r="AC67" s="184" t="str">
        <f t="shared" si="98"/>
        <v/>
      </c>
      <c r="AD67" s="225" t="str">
        <f t="shared" si="99"/>
        <v/>
      </c>
      <c r="AE67" s="176" t="str">
        <f t="shared" si="100"/>
        <v/>
      </c>
      <c r="AF67" s="168" t="str">
        <f t="shared" si="101"/>
        <v/>
      </c>
      <c r="AG67" s="168" t="str">
        <f t="shared" si="102"/>
        <v/>
      </c>
      <c r="AH67" s="179" t="str">
        <f t="shared" si="103"/>
        <v/>
      </c>
      <c r="AI67" s="256" t="str">
        <f t="shared" si="104"/>
        <v/>
      </c>
      <c r="AJ67" s="185" t="str">
        <f t="shared" si="105"/>
        <v/>
      </c>
      <c r="AK67" s="185" t="str">
        <f t="shared" si="106"/>
        <v/>
      </c>
      <c r="AL67" s="185" t="str">
        <f t="shared" si="107"/>
        <v/>
      </c>
      <c r="AM67" s="185" t="str">
        <f t="shared" si="108"/>
        <v/>
      </c>
      <c r="AN67" s="185" t="str">
        <f t="shared" si="109"/>
        <v/>
      </c>
    </row>
    <row r="68" spans="2:40" ht="25.5" thickTop="1" thickBot="1" x14ac:dyDescent="0.4">
      <c r="B68" t="s">
        <v>2282</v>
      </c>
      <c r="C68" s="285" t="s">
        <v>3241</v>
      </c>
      <c r="D68" s="331" t="s">
        <v>1112</v>
      </c>
      <c r="E68" s="331" t="s">
        <v>1121</v>
      </c>
      <c r="F68" s="331"/>
      <c r="G68" s="331"/>
      <c r="H68" s="328"/>
      <c r="I68" s="328"/>
      <c r="J68" s="328"/>
      <c r="K68" s="328"/>
      <c r="L68" s="283" t="str">
        <f>IF(C68="","",_xlfn.CONCAT("            { line: ","""",C68,", ",M68:AN68,""", sC: ","""",B68,"""},"))</f>
        <v xml:space="preserve">            { line: "Y LE DECÍA: «¿DÓNDE TE LLEVAN, HIJO MÍO?, (La,m,15)", sC: "as"},</v>
      </c>
      <c r="M68" s="218" t="str">
        <f t="shared" si="82"/>
        <v>(</v>
      </c>
      <c r="N68" s="183" t="str">
        <f t="shared" si="83"/>
        <v>La</v>
      </c>
      <c r="O68" s="216" t="str">
        <f t="shared" si="84"/>
        <v>,</v>
      </c>
      <c r="P68" s="225" t="str">
        <f t="shared" si="85"/>
        <v>m</v>
      </c>
      <c r="Q68" s="217" t="str">
        <f t="shared" si="86"/>
        <v>,</v>
      </c>
      <c r="R68" s="168">
        <f t="shared" si="87"/>
        <v>15</v>
      </c>
      <c r="S68" s="218" t="str">
        <f t="shared" si="88"/>
        <v>)</v>
      </c>
      <c r="T68" s="219" t="str">
        <f t="shared" si="89"/>
        <v/>
      </c>
      <c r="U68" s="181" t="str">
        <f t="shared" si="90"/>
        <v/>
      </c>
      <c r="V68" s="185" t="str">
        <f t="shared" si="91"/>
        <v/>
      </c>
      <c r="W68" s="177" t="str">
        <f t="shared" si="92"/>
        <v/>
      </c>
      <c r="X68" s="185" t="str">
        <f t="shared" si="93"/>
        <v/>
      </c>
      <c r="Y68" s="185" t="str">
        <f t="shared" si="94"/>
        <v/>
      </c>
      <c r="Z68" s="218" t="str">
        <f t="shared" si="95"/>
        <v/>
      </c>
      <c r="AA68" s="175" t="str">
        <f t="shared" si="96"/>
        <v/>
      </c>
      <c r="AB68" s="183" t="str">
        <f t="shared" si="97"/>
        <v/>
      </c>
      <c r="AC68" s="184" t="str">
        <f t="shared" si="98"/>
        <v/>
      </c>
      <c r="AD68" s="225" t="str">
        <f t="shared" si="99"/>
        <v/>
      </c>
      <c r="AE68" s="176" t="str">
        <f t="shared" si="100"/>
        <v/>
      </c>
      <c r="AF68" s="168" t="str">
        <f t="shared" si="101"/>
        <v/>
      </c>
      <c r="AG68" s="168" t="str">
        <f t="shared" si="102"/>
        <v/>
      </c>
      <c r="AH68" s="179" t="str">
        <f t="shared" si="103"/>
        <v/>
      </c>
      <c r="AI68" s="256" t="str">
        <f t="shared" si="104"/>
        <v/>
      </c>
      <c r="AJ68" s="185" t="str">
        <f t="shared" si="105"/>
        <v/>
      </c>
      <c r="AK68" s="185" t="str">
        <f t="shared" si="106"/>
        <v/>
      </c>
      <c r="AL68" s="185" t="str">
        <f t="shared" si="107"/>
        <v/>
      </c>
      <c r="AM68" s="185" t="str">
        <f t="shared" si="108"/>
        <v/>
      </c>
      <c r="AN68" s="185" t="str">
        <f t="shared" si="109"/>
        <v/>
      </c>
    </row>
    <row r="69" spans="2:40" ht="25.5" thickTop="1" thickBot="1" x14ac:dyDescent="0.4">
      <c r="B69" t="s">
        <v>2282</v>
      </c>
      <c r="C69" s="285" t="s">
        <v>3242</v>
      </c>
      <c r="D69" s="286"/>
      <c r="E69" s="286"/>
      <c r="F69" s="286"/>
      <c r="G69" s="286"/>
      <c r="H69" s="227"/>
      <c r="I69" s="227"/>
      <c r="J69" s="227"/>
      <c r="K69" s="227"/>
      <c r="L69" s="283" t="str">
        <f>IF(C69="","",_xlfn.CONCAT("            { line: ","""",C69,", ",M69:AN69,""", sC: ","""",B69,"""},"))</f>
        <v xml:space="preserve">            { line: "¿CÓMO SE ACABA TAN PRONTO, ", sC: "as"},</v>
      </c>
      <c r="M69" s="218" t="str">
        <f t="shared" si="82"/>
        <v/>
      </c>
      <c r="N69" s="183" t="str">
        <f t="shared" si="83"/>
        <v/>
      </c>
      <c r="O69" s="216" t="str">
        <f t="shared" si="84"/>
        <v/>
      </c>
      <c r="P69" s="225" t="str">
        <f t="shared" si="85"/>
        <v/>
      </c>
      <c r="Q69" s="217" t="str">
        <f t="shared" si="86"/>
        <v/>
      </c>
      <c r="R69" s="168" t="str">
        <f t="shared" si="87"/>
        <v/>
      </c>
      <c r="S69" s="218" t="str">
        <f t="shared" si="88"/>
        <v/>
      </c>
      <c r="T69" s="219" t="str">
        <f t="shared" si="89"/>
        <v/>
      </c>
      <c r="U69" s="181" t="str">
        <f t="shared" si="90"/>
        <v/>
      </c>
      <c r="V69" s="185" t="str">
        <f t="shared" si="91"/>
        <v/>
      </c>
      <c r="W69" s="177" t="str">
        <f t="shared" si="92"/>
        <v/>
      </c>
      <c r="X69" s="185" t="str">
        <f t="shared" si="93"/>
        <v/>
      </c>
      <c r="Y69" s="185" t="str">
        <f t="shared" si="94"/>
        <v/>
      </c>
      <c r="Z69" s="218" t="str">
        <f t="shared" si="95"/>
        <v/>
      </c>
      <c r="AA69" s="175" t="str">
        <f t="shared" si="96"/>
        <v/>
      </c>
      <c r="AB69" s="183" t="str">
        <f t="shared" si="97"/>
        <v/>
      </c>
      <c r="AC69" s="184" t="str">
        <f t="shared" si="98"/>
        <v/>
      </c>
      <c r="AD69" s="225" t="str">
        <f t="shared" si="99"/>
        <v/>
      </c>
      <c r="AE69" s="176" t="str">
        <f t="shared" si="100"/>
        <v/>
      </c>
      <c r="AF69" s="168" t="str">
        <f t="shared" si="101"/>
        <v/>
      </c>
      <c r="AG69" s="168" t="str">
        <f t="shared" si="102"/>
        <v/>
      </c>
      <c r="AH69" s="179" t="str">
        <f t="shared" si="103"/>
        <v/>
      </c>
      <c r="AI69" s="256" t="str">
        <f t="shared" si="104"/>
        <v/>
      </c>
      <c r="AJ69" s="185" t="str">
        <f t="shared" si="105"/>
        <v/>
      </c>
      <c r="AK69" s="185" t="str">
        <f t="shared" si="106"/>
        <v/>
      </c>
      <c r="AL69" s="185" t="str">
        <f t="shared" si="107"/>
        <v/>
      </c>
      <c r="AM69" s="185" t="str">
        <f t="shared" si="108"/>
        <v/>
      </c>
      <c r="AN69" s="185" t="str">
        <f t="shared" si="109"/>
        <v/>
      </c>
    </row>
    <row r="70" spans="2:40" ht="25.5" thickTop="1" thickBot="1" x14ac:dyDescent="0.4">
      <c r="B70" t="s">
        <v>2282</v>
      </c>
      <c r="C70" s="334" t="s">
        <v>3243</v>
      </c>
      <c r="D70" s="329" t="s">
        <v>2347</v>
      </c>
      <c r="E70" s="329">
        <v>7</v>
      </c>
      <c r="F70" s="329"/>
      <c r="G70" s="329"/>
      <c r="H70" s="329"/>
      <c r="I70" s="329"/>
      <c r="J70" s="329"/>
      <c r="K70" s="329"/>
      <c r="L70" s="335" t="str">
        <f>IF(C70="","",_xlfn.CONCAT("            { line: ","""",C70,", ",M70:AN70,""", sC: ","""",B70,"""},  ]},"))</f>
        <v xml:space="preserve">            { line: "EL CURSO DE TU VIDA?, (Si,7,15)", sC: "as"},  ]},</v>
      </c>
      <c r="M70" s="218" t="str">
        <f t="shared" si="82"/>
        <v>(</v>
      </c>
      <c r="N70" s="183" t="str">
        <f t="shared" si="83"/>
        <v>Si</v>
      </c>
      <c r="O70" s="216" t="str">
        <f t="shared" si="84"/>
        <v>,</v>
      </c>
      <c r="P70" s="225">
        <f t="shared" si="85"/>
        <v>7</v>
      </c>
      <c r="Q70" s="217" t="str">
        <f t="shared" si="86"/>
        <v>,</v>
      </c>
      <c r="R70" s="168">
        <f t="shared" si="87"/>
        <v>15</v>
      </c>
      <c r="S70" s="218" t="str">
        <f t="shared" si="88"/>
        <v>)</v>
      </c>
      <c r="T70" s="219" t="str">
        <f t="shared" si="89"/>
        <v/>
      </c>
      <c r="U70" s="181" t="str">
        <f t="shared" si="90"/>
        <v/>
      </c>
      <c r="V70" s="185" t="str">
        <f t="shared" si="91"/>
        <v/>
      </c>
      <c r="W70" s="177" t="str">
        <f t="shared" si="92"/>
        <v/>
      </c>
      <c r="X70" s="185" t="str">
        <f t="shared" si="93"/>
        <v/>
      </c>
      <c r="Y70" s="185" t="str">
        <f t="shared" si="94"/>
        <v/>
      </c>
      <c r="Z70" s="218" t="str">
        <f t="shared" si="95"/>
        <v/>
      </c>
      <c r="AA70" s="175" t="str">
        <f t="shared" si="96"/>
        <v/>
      </c>
      <c r="AB70" s="183" t="str">
        <f t="shared" si="97"/>
        <v/>
      </c>
      <c r="AC70" s="184" t="str">
        <f t="shared" si="98"/>
        <v/>
      </c>
      <c r="AD70" s="225" t="str">
        <f t="shared" si="99"/>
        <v/>
      </c>
      <c r="AE70" s="176" t="str">
        <f t="shared" si="100"/>
        <v/>
      </c>
      <c r="AF70" s="168" t="str">
        <f t="shared" si="101"/>
        <v/>
      </c>
      <c r="AG70" s="168" t="str">
        <f t="shared" si="102"/>
        <v/>
      </c>
      <c r="AH70" s="179" t="str">
        <f t="shared" si="103"/>
        <v/>
      </c>
      <c r="AI70" s="256" t="str">
        <f t="shared" si="104"/>
        <v/>
      </c>
      <c r="AJ70" s="185" t="str">
        <f t="shared" si="105"/>
        <v/>
      </c>
      <c r="AK70" s="185" t="str">
        <f t="shared" si="106"/>
        <v/>
      </c>
      <c r="AL70" s="185" t="str">
        <f t="shared" si="107"/>
        <v/>
      </c>
      <c r="AM70" s="185" t="str">
        <f t="shared" si="108"/>
        <v/>
      </c>
      <c r="AN70" s="185" t="str">
        <f t="shared" si="109"/>
        <v/>
      </c>
    </row>
    <row r="71" spans="2:40" ht="27.75" thickTop="1" thickBot="1" x14ac:dyDescent="0.4">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5.5" thickTop="1" thickBot="1" x14ac:dyDescent="0.4">
      <c r="C72" s="13" t="s">
        <v>3237</v>
      </c>
      <c r="D72" s="257" t="s">
        <v>1131</v>
      </c>
      <c r="E72" s="257"/>
      <c r="F72" s="258" t="s">
        <v>2347</v>
      </c>
      <c r="G72" s="258">
        <v>7</v>
      </c>
      <c r="H72" s="257"/>
      <c r="I72" s="257"/>
      <c r="J72" s="296"/>
      <c r="K72" s="296"/>
      <c r="L72" s="282" t="str">
        <f t="shared" si="81"/>
        <v xml:space="preserve">            { line: "¡Háblame: no pases, te ruego, sin hablarme,, (Do,,15)(Si,7,250)", sC: ""},</v>
      </c>
      <c r="M72" s="218" t="str">
        <f t="shared" si="59"/>
        <v>(</v>
      </c>
      <c r="N72" s="183" t="str">
        <f t="shared" si="2"/>
        <v>Do</v>
      </c>
      <c r="O72" s="216" t="str">
        <f t="shared" si="60"/>
        <v>,</v>
      </c>
      <c r="P72" s="225" t="str">
        <f t="shared" si="4"/>
        <v/>
      </c>
      <c r="Q72" s="217" t="str">
        <f t="shared" si="61"/>
        <v>,</v>
      </c>
      <c r="R72" s="168">
        <f t="shared" si="62"/>
        <v>15</v>
      </c>
      <c r="S72" s="218" t="str">
        <f t="shared" si="63"/>
        <v>)</v>
      </c>
      <c r="T72" s="219" t="str">
        <f t="shared" si="64"/>
        <v>(</v>
      </c>
      <c r="U72" s="181" t="str">
        <f t="shared" si="9"/>
        <v>Si</v>
      </c>
      <c r="V72" s="185" t="str">
        <f t="shared" si="65"/>
        <v>,</v>
      </c>
      <c r="W72" s="177">
        <f t="shared" si="11"/>
        <v>7</v>
      </c>
      <c r="X72" s="185" t="str">
        <f t="shared" si="66"/>
        <v>,</v>
      </c>
      <c r="Y72" s="185">
        <f t="shared" si="67"/>
        <v>250</v>
      </c>
      <c r="Z72" s="218" t="str">
        <f t="shared" si="68"/>
        <v>)</v>
      </c>
      <c r="AA72" s="175" t="str">
        <f t="shared" si="69"/>
        <v/>
      </c>
      <c r="AB72" s="183" t="str">
        <f t="shared" si="16"/>
        <v/>
      </c>
      <c r="AC72" s="184" t="str">
        <f t="shared" si="70"/>
        <v/>
      </c>
      <c r="AD72" s="225" t="str">
        <f t="shared" si="71"/>
        <v/>
      </c>
      <c r="AE72" s="176" t="str">
        <f t="shared" si="72"/>
        <v/>
      </c>
      <c r="AF72" s="168" t="str">
        <f t="shared" si="73"/>
        <v/>
      </c>
      <c r="AG72" s="168" t="str">
        <f t="shared" si="74"/>
        <v/>
      </c>
      <c r="AH72" s="179" t="str">
        <f t="shared" si="75"/>
        <v/>
      </c>
      <c r="AI72" s="256" t="str">
        <f t="shared" si="23"/>
        <v/>
      </c>
      <c r="AJ72" s="185" t="str">
        <f t="shared" si="76"/>
        <v/>
      </c>
      <c r="AK72" s="185" t="str">
        <f t="shared" si="77"/>
        <v/>
      </c>
      <c r="AL72" s="185" t="str">
        <f t="shared" si="78"/>
        <v/>
      </c>
      <c r="AM72" s="185" t="str">
        <f t="shared" si="79"/>
        <v/>
      </c>
      <c r="AN72" s="185" t="str">
        <f t="shared" si="80"/>
        <v/>
      </c>
    </row>
    <row r="73" spans="2:40" ht="25.5" thickTop="1" thickBot="1" x14ac:dyDescent="0.4">
      <c r="C73" s="13" t="s">
        <v>3217</v>
      </c>
      <c r="D73" s="257" t="s">
        <v>1112</v>
      </c>
      <c r="E73" s="257" t="s">
        <v>1121</v>
      </c>
      <c r="F73" s="258" t="s">
        <v>2347</v>
      </c>
      <c r="G73" s="258">
        <v>7</v>
      </c>
      <c r="H73" s="257"/>
      <c r="I73" s="257"/>
      <c r="J73" s="296"/>
      <c r="K73" s="296"/>
      <c r="L73" s="282" t="str">
        <f t="shared" si="81"/>
        <v xml:space="preserve">            { line: "Hijo mío, Hijo mío y Dios mío!, (La,m,15)(Si,7,250)", sC: ""},</v>
      </c>
      <c r="M73" s="218" t="str">
        <f t="shared" si="59"/>
        <v>(</v>
      </c>
      <c r="N73" s="183" t="str">
        <f t="shared" si="2"/>
        <v>La</v>
      </c>
      <c r="O73" s="216" t="str">
        <f t="shared" si="60"/>
        <v>,</v>
      </c>
      <c r="P73" s="225" t="str">
        <f t="shared" si="4"/>
        <v>m</v>
      </c>
      <c r="Q73" s="217" t="str">
        <f t="shared" si="61"/>
        <v>,</v>
      </c>
      <c r="R73" s="168">
        <f t="shared" si="62"/>
        <v>15</v>
      </c>
      <c r="S73" s="218" t="str">
        <f t="shared" si="63"/>
        <v>)</v>
      </c>
      <c r="T73" s="219" t="str">
        <f t="shared" si="64"/>
        <v>(</v>
      </c>
      <c r="U73" s="181" t="str">
        <f t="shared" si="9"/>
        <v>Si</v>
      </c>
      <c r="V73" s="185" t="str">
        <f t="shared" si="65"/>
        <v>,</v>
      </c>
      <c r="W73" s="177">
        <f t="shared" si="11"/>
        <v>7</v>
      </c>
      <c r="X73" s="185" t="str">
        <f t="shared" si="66"/>
        <v>,</v>
      </c>
      <c r="Y73" s="185">
        <f t="shared" si="67"/>
        <v>250</v>
      </c>
      <c r="Z73" s="218" t="str">
        <f t="shared" si="68"/>
        <v>)</v>
      </c>
      <c r="AA73" s="175" t="str">
        <f t="shared" si="69"/>
        <v/>
      </c>
      <c r="AB73" s="183" t="str">
        <f t="shared" si="16"/>
        <v/>
      </c>
      <c r="AC73" s="184" t="str">
        <f t="shared" si="70"/>
        <v/>
      </c>
      <c r="AD73" s="225" t="str">
        <f t="shared" si="71"/>
        <v/>
      </c>
      <c r="AE73" s="176" t="str">
        <f t="shared" si="72"/>
        <v/>
      </c>
      <c r="AF73" s="168" t="str">
        <f t="shared" si="73"/>
        <v/>
      </c>
      <c r="AG73" s="168" t="str">
        <f t="shared" si="74"/>
        <v/>
      </c>
      <c r="AH73" s="179" t="str">
        <f t="shared" si="75"/>
        <v/>
      </c>
      <c r="AI73" s="256" t="str">
        <f t="shared" si="23"/>
        <v/>
      </c>
      <c r="AJ73" s="185" t="str">
        <f t="shared" si="76"/>
        <v/>
      </c>
      <c r="AK73" s="185" t="str">
        <f t="shared" si="77"/>
        <v/>
      </c>
      <c r="AL73" s="185" t="str">
        <f t="shared" si="78"/>
        <v/>
      </c>
      <c r="AM73" s="185" t="str">
        <f t="shared" si="79"/>
        <v/>
      </c>
      <c r="AN73" s="185" t="str">
        <f t="shared" si="80"/>
        <v/>
      </c>
    </row>
    <row r="74" spans="2:40" ht="25.5" thickTop="1" thickBot="1" x14ac:dyDescent="0.4">
      <c r="B74" t="s">
        <v>2584</v>
      </c>
      <c r="C74" s="13" t="s">
        <v>3218</v>
      </c>
      <c r="D74" s="257" t="s">
        <v>1112</v>
      </c>
      <c r="E74" s="257" t="s">
        <v>1121</v>
      </c>
      <c r="F74" s="258" t="s">
        <v>2347</v>
      </c>
      <c r="G74" s="258">
        <v>7</v>
      </c>
      <c r="H74" s="257"/>
      <c r="I74" s="257"/>
      <c r="J74" s="296"/>
      <c r="K74" s="296"/>
      <c r="L74" s="282" t="str">
        <f t="shared" si="81"/>
        <v xml:space="preserve">            { line: "¡HIJO MÍO, HIJO MÍO Y DIOS MÍO!, (La,m,15)(Si,7,250)", sC: "ta as"},</v>
      </c>
      <c r="M74" s="218" t="str">
        <f t="shared" si="59"/>
        <v>(</v>
      </c>
      <c r="N74" s="183" t="str">
        <f t="shared" si="2"/>
        <v>La</v>
      </c>
      <c r="O74" s="216" t="str">
        <f t="shared" si="60"/>
        <v>,</v>
      </c>
      <c r="P74" s="225" t="str">
        <f t="shared" si="4"/>
        <v>m</v>
      </c>
      <c r="Q74" s="217" t="str">
        <f t="shared" si="61"/>
        <v>,</v>
      </c>
      <c r="R74" s="168">
        <f t="shared" si="62"/>
        <v>15</v>
      </c>
      <c r="S74" s="218" t="str">
        <f t="shared" si="63"/>
        <v>)</v>
      </c>
      <c r="T74" s="219" t="str">
        <f t="shared" si="64"/>
        <v>(</v>
      </c>
      <c r="U74" s="181" t="str">
        <f t="shared" si="9"/>
        <v>Si</v>
      </c>
      <c r="V74" s="185" t="str">
        <f t="shared" si="65"/>
        <v>,</v>
      </c>
      <c r="W74" s="177">
        <f t="shared" si="11"/>
        <v>7</v>
      </c>
      <c r="X74" s="185" t="str">
        <f t="shared" si="66"/>
        <v>,</v>
      </c>
      <c r="Y74" s="185">
        <f t="shared" si="67"/>
        <v>250</v>
      </c>
      <c r="Z74" s="218" t="str">
        <f t="shared" si="68"/>
        <v>)</v>
      </c>
      <c r="AA74" s="175" t="str">
        <f t="shared" si="69"/>
        <v/>
      </c>
      <c r="AB74" s="183" t="str">
        <f t="shared" si="16"/>
        <v/>
      </c>
      <c r="AC74" s="184" t="str">
        <f t="shared" si="70"/>
        <v/>
      </c>
      <c r="AD74" s="225" t="str">
        <f t="shared" si="71"/>
        <v/>
      </c>
      <c r="AE74" s="176" t="str">
        <f t="shared" si="72"/>
        <v/>
      </c>
      <c r="AF74" s="168" t="str">
        <f t="shared" si="73"/>
        <v/>
      </c>
      <c r="AG74" s="168" t="str">
        <f t="shared" si="74"/>
        <v/>
      </c>
      <c r="AH74" s="179" t="str">
        <f t="shared" si="75"/>
        <v/>
      </c>
      <c r="AI74" s="256" t="str">
        <f t="shared" si="23"/>
        <v/>
      </c>
      <c r="AJ74" s="185" t="str">
        <f t="shared" si="76"/>
        <v/>
      </c>
      <c r="AK74" s="185" t="str">
        <f t="shared" si="77"/>
        <v/>
      </c>
      <c r="AL74" s="185" t="str">
        <f t="shared" si="78"/>
        <v/>
      </c>
      <c r="AM74" s="185" t="str">
        <f t="shared" si="79"/>
        <v/>
      </c>
      <c r="AN74" s="185" t="str">
        <f t="shared" si="80"/>
        <v/>
      </c>
    </row>
    <row r="75" spans="2:40" ht="24" customHeight="1" thickTop="1" x14ac:dyDescent="0.4">
      <c r="B75" s="211"/>
      <c r="C75" s="211"/>
      <c r="D75" s="211"/>
      <c r="E75" s="211"/>
      <c r="F75" s="211"/>
      <c r="G75" s="211"/>
      <c r="H75" s="211"/>
      <c r="I75" s="211"/>
      <c r="J75" s="211"/>
      <c r="K75" s="211"/>
      <c r="L75" s="213" t="str">
        <f ca="1">_xlfn.CONCAT("]}, // ULTIMA LINEA DEL CANTO: ",L1)</f>
        <v>]}, // ULTIMA LINEA DEL CANTO: COMO OVEJA QUE VE</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0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720B0F0-9522-467F-B79D-EE35CA85343B}">
          <x14:formula1>
            <xm:f>List!$B$1:$B$4</xm:f>
          </x14:formula1>
          <xm:sqref>C12</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104"/>
  <sheetViews>
    <sheetView zoomScaleNormal="100" workbookViewId="0">
      <pane xSplit="2" ySplit="1" topLeftCell="C20"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41</v>
      </c>
      <c r="E1" s="148"/>
      <c r="F1" s="148"/>
      <c r="G1" s="148"/>
      <c r="H1" s="148"/>
      <c r="I1" s="148"/>
      <c r="J1" s="148"/>
      <c r="K1" s="148"/>
      <c r="L1" s="165" t="str">
        <f ca="1">VLOOKUP(C1,'Codigo Canto'!A3:AQ236,38,FALSE)</f>
        <v>CONSOLAD A MI PUEBLO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2961</v>
      </c>
    </row>
    <row r="4" spans="2:32" ht="23.25" x14ac:dyDescent="0.25">
      <c r="L4" s="48" t="str">
        <f ca="1">_xlfn.CONCAT("║           ",L1,"               ║")</f>
        <v>║           CONSOLAD A MI PUEBLO               ║</v>
      </c>
    </row>
    <row r="5" spans="2:32" ht="23.25" x14ac:dyDescent="0.25">
      <c r="L5" s="48" t="s">
        <v>2962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consoladamipueblo</v>
      </c>
      <c r="L7" s="164" t="str">
        <f ca="1">_xlfn.CONCAT("        id: ","""",C7,"""",",")</f>
        <v xml:space="preserve">        id: "consoladamipueblo",</v>
      </c>
    </row>
    <row r="8" spans="2:32" ht="23.25" x14ac:dyDescent="0.25">
      <c r="C8" t="str">
        <f ca="1">PROPER(L1)</f>
        <v>Consolad A Mi Pueblo</v>
      </c>
      <c r="L8" s="164" t="str">
        <f ca="1">_xlfn.CONCAT("        tt: ","""",C8,"""",",")</f>
        <v xml:space="preserve">        tt: "Consolad A Mi Pueblo",</v>
      </c>
    </row>
    <row r="9" spans="2:32" ht="23.25" x14ac:dyDescent="0.25">
      <c r="C9" t="str">
        <f ca="1">PROPER(L1)</f>
        <v>Consolad A Mi Pueblo</v>
      </c>
      <c r="L9" s="164" t="str">
        <f ca="1">_xlfn.CONCAT("        title: ","""",C9,"""",",")</f>
        <v xml:space="preserve">        title: "Consolad A Mi Pueblo",</v>
      </c>
    </row>
    <row r="10" spans="2:32" ht="23.25" x14ac:dyDescent="0.25">
      <c r="C10" t="str">
        <f ca="1">VLOOKUP(C1,'Codigo Canto'!A3:AQ236,12,FALSE)</f>
        <v xml:space="preserve">Isaías 40,1-11 - Melodía hebraica </v>
      </c>
      <c r="L10" s="164" t="str">
        <f ca="1">_xlfn.CONCAT("        ","subtitle: ","""",C10,"""",",")</f>
        <v xml:space="preserve">        subtitle: "Isaías 40,1-11 - Melodía hebraica ",</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L15" s="164" t="str">
        <f>_xlfn.CONCAT("        nCanURL: ","""",C15,"""",",")</f>
        <v xml:space="preserve">        nCanURL: "",</v>
      </c>
    </row>
    <row r="16" spans="2:32" ht="23.25" x14ac:dyDescent="0.25">
      <c r="C16">
        <f ca="1">VLOOKUP(C1,'Codigo Canto'!A3:AP240,1,FALSE)</f>
        <v>41</v>
      </c>
      <c r="L16" s="164" t="str">
        <f ca="1">_xlfn.CONCAT("        dbno: ","""",C16,"""",",")</f>
        <v xml:space="preserve">        dbno: "41",</v>
      </c>
    </row>
    <row r="17" spans="2:40" ht="23.25" x14ac:dyDescent="0.25">
      <c r="L17" s="164" t="str">
        <f>_xlfn.CONCAT("        notes: ","""",C17,"""",",")</f>
        <v xml:space="preserve">        notes: "",</v>
      </c>
    </row>
    <row r="18" spans="2:40" ht="23.25" x14ac:dyDescent="0.25">
      <c r="C18" t="s">
        <v>2347</v>
      </c>
      <c r="L18" s="164" t="str">
        <f>_xlfn.CONCAT("        mant: ","""",C18,"""",",")</f>
        <v xml:space="preserve">        mant: "Si",</v>
      </c>
    </row>
    <row r="19" spans="2:40" ht="23.25" x14ac:dyDescent="0.25">
      <c r="C19" t="str">
        <f ca="1">C7</f>
        <v>consoladamipueblo</v>
      </c>
      <c r="L19" s="164" t="str">
        <f ca="1">_xlfn.CONCAT("        audioSrc: ","""/audio/",C19,".mp3""",",")</f>
        <v xml:space="preserve">        audioSrc: "/audio/consoladamipueblo.mp3",</v>
      </c>
    </row>
    <row r="20" spans="2:40" ht="23.25" x14ac:dyDescent="0.25">
      <c r="L20" s="48" t="s">
        <v>2278</v>
      </c>
    </row>
    <row r="21" spans="2:40" ht="23.25" x14ac:dyDescent="0.25">
      <c r="L21" s="164" t="s">
        <v>2274</v>
      </c>
    </row>
    <row r="22" spans="2:40" ht="23.25" x14ac:dyDescent="0.25">
      <c r="L22" s="164" t="s">
        <v>2275</v>
      </c>
    </row>
    <row r="23" spans="2:40" ht="23.25" x14ac:dyDescent="0.25">
      <c r="L23" s="164" t="s">
        <v>2276</v>
      </c>
    </row>
    <row r="24" spans="2:40" ht="23.25" x14ac:dyDescent="0.25">
      <c r="L24" s="164" t="s">
        <v>2787</v>
      </c>
    </row>
    <row r="25" spans="2:40" ht="23.25" x14ac:dyDescent="0.25">
      <c r="L25" s="164" t="s">
        <v>2786</v>
      </c>
    </row>
    <row r="26" spans="2:40" ht="23.25" x14ac:dyDescent="0.25">
      <c r="B26">
        <f ca="1">+C1-1</f>
        <v>40</v>
      </c>
      <c r="C26" t="str">
        <f ca="1">VLOOKUP(B26,Buscador!A3:AP240,31,FALSE)</f>
        <v>/resucito/src/index.html?canto=comoovejaqueve</v>
      </c>
      <c r="L26" s="164" t="str">
        <f ca="1">_xlfn.CONCAT("        ant: ","""",C26,"""",",")</f>
        <v xml:space="preserve">        ant: "/resucito/src/index.html?canto=comoovejaqueve",</v>
      </c>
    </row>
    <row r="27" spans="2:40" ht="23.25" x14ac:dyDescent="0.25">
      <c r="B27">
        <f ca="1">+C1+1</f>
        <v>42</v>
      </c>
      <c r="C27" t="str">
        <f ca="1">VLOOKUP(B27,Buscador!A3:AP240,31,FALSE)</f>
        <v>/resucito/src/index.html?canto=cristoeslaluz</v>
      </c>
      <c r="L27" s="164" t="str">
        <f ca="1">_xlfn.CONCAT("        sig: ","""",C27,"""",",")</f>
        <v xml:space="preserve">        sig: "/resucito/src/index.html?canto=cristoeslaluz",</v>
      </c>
    </row>
    <row r="28" spans="2:40" ht="23.25" x14ac:dyDescent="0.25">
      <c r="L28" s="48" t="s">
        <v>2279</v>
      </c>
    </row>
    <row r="29" spans="2:40" ht="36" thickBot="1" x14ac:dyDescent="0.3">
      <c r="C29" s="327"/>
      <c r="D29" s="327"/>
      <c r="E29" s="327"/>
      <c r="F29" s="327"/>
      <c r="G29" s="327"/>
      <c r="H29" s="327"/>
      <c r="I29" s="327"/>
      <c r="J29" s="327"/>
      <c r="K29" s="327"/>
      <c r="L29" s="212" t="s">
        <v>2313</v>
      </c>
    </row>
    <row r="30" spans="2:40" ht="25.5" thickTop="1" thickBot="1" x14ac:dyDescent="0.4">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58" si="2">IF(D30="","",D30)</f>
        <v/>
      </c>
      <c r="O30" s="216" t="str">
        <f t="shared" ref="O30:O58" si="3">IF(N30="","",",")</f>
        <v/>
      </c>
      <c r="P30" s="225" t="str">
        <f t="shared" ref="P30:P58" si="4">IF(E30="","",E30)</f>
        <v/>
      </c>
      <c r="Q30" s="217" t="str">
        <f t="shared" ref="Q30:Q58" si="5">IF(N30="","",",")</f>
        <v/>
      </c>
      <c r="R30" s="168" t="str">
        <f t="shared" ref="R30:R58" si="6">IF(N30="","",15)</f>
        <v/>
      </c>
      <c r="S30" s="218" t="str">
        <f t="shared" ref="S30:S58" si="7">IF(N30="","",")")</f>
        <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5.5" thickTop="1" thickBot="1" x14ac:dyDescent="0.4">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5.5" thickTop="1" thickBot="1" x14ac:dyDescent="0.4">
      <c r="C32" s="13"/>
      <c r="D32" s="257"/>
      <c r="E32" s="257"/>
      <c r="F32" s="258"/>
      <c r="G32" s="258"/>
      <c r="H32" s="257"/>
      <c r="I32" s="257"/>
      <c r="J32" s="296"/>
      <c r="K32" s="296"/>
      <c r="L32" s="271" t="str">
        <f>IF(C32="","",_xlfn.CONCAT("            { line: ","""",C32,", ",M32:AN32,""", sC: ","""",B32,"""},"))</f>
        <v/>
      </c>
      <c r="M32" s="218" t="str">
        <f t="shared" ref="M32:M34" si="29">IF(N32="","","(")</f>
        <v/>
      </c>
      <c r="N32" s="183" t="str">
        <f t="shared" ref="N32:N34" si="30">IF(D32="","",D32)</f>
        <v/>
      </c>
      <c r="O32" s="216" t="str">
        <f t="shared" ref="O32:O34" si="31">IF(N32="","",",")</f>
        <v/>
      </c>
      <c r="P32" s="225" t="str">
        <f t="shared" ref="P32:P34" si="32">IF(E32="","",E32)</f>
        <v/>
      </c>
      <c r="Q32" s="217" t="str">
        <f t="shared" ref="Q32:Q34" si="33">IF(N32="","",",")</f>
        <v/>
      </c>
      <c r="R32" s="168" t="str">
        <f t="shared" ref="R32:R34" si="34">IF(N32="","",15)</f>
        <v/>
      </c>
      <c r="S32" s="218" t="str">
        <f t="shared" ref="S32:S34" si="35">IF(N32="","",")")</f>
        <v/>
      </c>
      <c r="T32" s="219" t="str">
        <f t="shared" ref="T32:T34" si="36">IF(U32="","","(")</f>
        <v/>
      </c>
      <c r="U32" s="181" t="str">
        <f t="shared" ref="U32:U34" si="37">IF(F32="","",F32)</f>
        <v/>
      </c>
      <c r="V32" s="185" t="str">
        <f t="shared" ref="V32:V34" si="38">IF(U32="","",",")</f>
        <v/>
      </c>
      <c r="W32" s="177" t="str">
        <f t="shared" ref="W32:W34" si="39">IF(G32="","",G32)</f>
        <v/>
      </c>
      <c r="X32" s="185" t="str">
        <f t="shared" ref="X32:X34" si="40">IF(U32="","",",")</f>
        <v/>
      </c>
      <c r="Y32" s="185" t="str">
        <f t="shared" ref="Y32:Y34" si="41">IF(U32="","",250)</f>
        <v/>
      </c>
      <c r="Z32" s="218" t="str">
        <f t="shared" ref="Z32:Z34" si="42">IF(U32="","",")")</f>
        <v/>
      </c>
      <c r="AA32" s="175" t="str">
        <f t="shared" ref="AA32:AA34" si="43">IF(AB32="","","(")</f>
        <v/>
      </c>
      <c r="AB32" s="183" t="str">
        <f t="shared" ref="AB32:AB34" si="44">IF(H32="","",H32)</f>
        <v/>
      </c>
      <c r="AC32" s="184" t="str">
        <f t="shared" ref="AC32:AC34" si="45">IF(AB32="","",",")</f>
        <v/>
      </c>
      <c r="AD32" s="225" t="str">
        <f t="shared" ref="AD32:AD34" si="46">IF(I32="","",I32)</f>
        <v/>
      </c>
      <c r="AE32" s="176" t="str">
        <f t="shared" ref="AE32:AE34" si="47">IF(AB32="","",",")</f>
        <v/>
      </c>
      <c r="AF32" s="168" t="str">
        <f t="shared" ref="AF32:AF34" si="48">IF(AB32="","",350)</f>
        <v/>
      </c>
      <c r="AG32" s="168" t="str">
        <f t="shared" ref="AG32:AG34" si="49">IF(AB32="","",")")</f>
        <v/>
      </c>
      <c r="AH32" s="179" t="str">
        <f t="shared" ref="AH32:AH34" si="50">IF(AI32="","","(")</f>
        <v/>
      </c>
      <c r="AI32" s="256" t="str">
        <f t="shared" ref="AI32:AI34" si="51">IF(J32="","",J32)</f>
        <v/>
      </c>
      <c r="AJ32" s="185" t="str">
        <f t="shared" ref="AJ32:AJ34" si="52">IF(AI32="","",",")</f>
        <v/>
      </c>
      <c r="AK32" s="185" t="str">
        <f t="shared" ref="AK32:AK34" si="53">IF(K32="","",K32)</f>
        <v/>
      </c>
      <c r="AL32" s="185" t="str">
        <f t="shared" ref="AL32:AL34" si="54">IF(AI32="","",",")</f>
        <v/>
      </c>
      <c r="AM32" s="185" t="str">
        <f t="shared" ref="AM32:AM34" si="55">IF(AI32="","",450)</f>
        <v/>
      </c>
      <c r="AN32" s="185" t="str">
        <f t="shared" ref="AN32:AN34" si="56">IF(AI32="","",")")</f>
        <v/>
      </c>
    </row>
    <row r="33" spans="3:40" ht="25.5" thickTop="1" thickBot="1" x14ac:dyDescent="0.4">
      <c r="C33" s="13"/>
      <c r="D33" s="257"/>
      <c r="E33" s="257"/>
      <c r="F33" s="258"/>
      <c r="G33" s="258"/>
      <c r="H33" s="257"/>
      <c r="I33" s="257"/>
      <c r="J33" s="296"/>
      <c r="K33" s="296"/>
      <c r="L33" s="271" t="str">
        <f>IF(C33="","",_xlfn.CONCAT("            { line: ","""",C33,", ",M33:AN33,""", sC: ","""",B33,"""},"))</f>
        <v/>
      </c>
      <c r="M33" s="218" t="str">
        <f t="shared" si="29"/>
        <v/>
      </c>
      <c r="N33" s="183" t="str">
        <f t="shared" si="30"/>
        <v/>
      </c>
      <c r="O33" s="216" t="str">
        <f t="shared" si="31"/>
        <v/>
      </c>
      <c r="P33" s="225" t="str">
        <f t="shared" si="32"/>
        <v/>
      </c>
      <c r="Q33" s="217" t="str">
        <f t="shared" si="33"/>
        <v/>
      </c>
      <c r="R33" s="168" t="str">
        <f t="shared" si="34"/>
        <v/>
      </c>
      <c r="S33" s="218" t="str">
        <f t="shared" si="35"/>
        <v/>
      </c>
      <c r="T33" s="219" t="str">
        <f t="shared" si="36"/>
        <v/>
      </c>
      <c r="U33" s="181" t="str">
        <f t="shared" si="37"/>
        <v/>
      </c>
      <c r="V33" s="185" t="str">
        <f t="shared" si="38"/>
        <v/>
      </c>
      <c r="W33" s="177" t="str">
        <f t="shared" si="39"/>
        <v/>
      </c>
      <c r="X33" s="185" t="str">
        <f t="shared" si="40"/>
        <v/>
      </c>
      <c r="Y33" s="185" t="str">
        <f t="shared" si="41"/>
        <v/>
      </c>
      <c r="Z33" s="218" t="str">
        <f t="shared" si="42"/>
        <v/>
      </c>
      <c r="AA33" s="175" t="str">
        <f t="shared" si="43"/>
        <v/>
      </c>
      <c r="AB33" s="183" t="str">
        <f t="shared" si="44"/>
        <v/>
      </c>
      <c r="AC33" s="184" t="str">
        <f t="shared" si="45"/>
        <v/>
      </c>
      <c r="AD33" s="225" t="str">
        <f t="shared" si="46"/>
        <v/>
      </c>
      <c r="AE33" s="176" t="str">
        <f t="shared" si="47"/>
        <v/>
      </c>
      <c r="AF33" s="168" t="str">
        <f t="shared" si="48"/>
        <v/>
      </c>
      <c r="AG33" s="168" t="str">
        <f t="shared" si="49"/>
        <v/>
      </c>
      <c r="AH33" s="179" t="str">
        <f t="shared" si="50"/>
        <v/>
      </c>
      <c r="AI33" s="256" t="str">
        <f t="shared" si="51"/>
        <v/>
      </c>
      <c r="AJ33" s="185" t="str">
        <f t="shared" si="52"/>
        <v/>
      </c>
      <c r="AK33" s="185" t="str">
        <f t="shared" si="53"/>
        <v/>
      </c>
      <c r="AL33" s="185" t="str">
        <f t="shared" si="54"/>
        <v/>
      </c>
      <c r="AM33" s="185" t="str">
        <f t="shared" si="55"/>
        <v/>
      </c>
      <c r="AN33" s="185" t="str">
        <f t="shared" si="56"/>
        <v/>
      </c>
    </row>
    <row r="34" spans="3:40" ht="25.5" thickTop="1" thickBot="1" x14ac:dyDescent="0.4">
      <c r="C34" s="13"/>
      <c r="D34" s="257"/>
      <c r="E34" s="257"/>
      <c r="F34" s="258"/>
      <c r="G34" s="258"/>
      <c r="H34" s="257"/>
      <c r="I34" s="257"/>
      <c r="J34" s="296"/>
      <c r="K34" s="296"/>
      <c r="L34" s="271" t="str">
        <f t="shared" ref="L34" si="57">IF(C34="","",_xlfn.CONCAT("            { line: ","""",C34,", ",M34:AN34,""", sC: ","""",B34,"""},"))</f>
        <v/>
      </c>
      <c r="M34" s="218" t="str">
        <f t="shared" si="29"/>
        <v/>
      </c>
      <c r="N34" s="183" t="str">
        <f t="shared" si="30"/>
        <v/>
      </c>
      <c r="O34" s="216" t="str">
        <f t="shared" si="31"/>
        <v/>
      </c>
      <c r="P34" s="225" t="str">
        <f t="shared" si="32"/>
        <v/>
      </c>
      <c r="Q34" s="217" t="str">
        <f t="shared" si="33"/>
        <v/>
      </c>
      <c r="R34" s="168" t="str">
        <f t="shared" si="34"/>
        <v/>
      </c>
      <c r="S34" s="218" t="str">
        <f t="shared" si="35"/>
        <v/>
      </c>
      <c r="T34" s="219" t="str">
        <f t="shared" si="36"/>
        <v/>
      </c>
      <c r="U34" s="181" t="str">
        <f t="shared" si="37"/>
        <v/>
      </c>
      <c r="V34" s="185" t="str">
        <f t="shared" si="38"/>
        <v/>
      </c>
      <c r="W34" s="177" t="str">
        <f t="shared" si="39"/>
        <v/>
      </c>
      <c r="X34" s="185" t="str">
        <f t="shared" si="40"/>
        <v/>
      </c>
      <c r="Y34" s="185" t="str">
        <f t="shared" si="41"/>
        <v/>
      </c>
      <c r="Z34" s="218" t="str">
        <f t="shared" si="42"/>
        <v/>
      </c>
      <c r="AA34" s="175" t="str">
        <f t="shared" si="43"/>
        <v/>
      </c>
      <c r="AB34" s="183" t="str">
        <f t="shared" si="44"/>
        <v/>
      </c>
      <c r="AC34" s="184" t="str">
        <f t="shared" si="45"/>
        <v/>
      </c>
      <c r="AD34" s="225" t="str">
        <f t="shared" si="46"/>
        <v/>
      </c>
      <c r="AE34" s="176" t="str">
        <f t="shared" si="47"/>
        <v/>
      </c>
      <c r="AF34" s="168" t="str">
        <f t="shared" si="48"/>
        <v/>
      </c>
      <c r="AG34" s="168" t="str">
        <f t="shared" si="49"/>
        <v/>
      </c>
      <c r="AH34" s="179" t="str">
        <f t="shared" si="50"/>
        <v/>
      </c>
      <c r="AI34" s="256" t="str">
        <f t="shared" si="51"/>
        <v/>
      </c>
      <c r="AJ34" s="185" t="str">
        <f t="shared" si="52"/>
        <v/>
      </c>
      <c r="AK34" s="185" t="str">
        <f t="shared" si="53"/>
        <v/>
      </c>
      <c r="AL34" s="185" t="str">
        <f t="shared" si="54"/>
        <v/>
      </c>
      <c r="AM34" s="185" t="str">
        <f t="shared" si="55"/>
        <v/>
      </c>
      <c r="AN34" s="185" t="str">
        <f t="shared" si="56"/>
        <v/>
      </c>
    </row>
    <row r="35" spans="3:40" ht="25.5" thickTop="1" thickBot="1" x14ac:dyDescent="0.4">
      <c r="C35" s="13"/>
      <c r="D35" s="257"/>
      <c r="E35" s="257"/>
      <c r="F35" s="258"/>
      <c r="G35" s="258"/>
      <c r="H35" s="257"/>
      <c r="I35" s="257"/>
      <c r="J35" s="296"/>
      <c r="K35" s="296"/>
      <c r="L35" s="271" t="str">
        <f t="shared" ref="L35:L40" si="58">IF(C35="","",_xlfn.CONCAT("            { line: ","""",C35,", ",M35:AN35,""", sC: ","""",B35,"""},"))</f>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5.5" thickTop="1" thickBot="1" x14ac:dyDescent="0.4">
      <c r="C36" s="13"/>
      <c r="D36" s="257"/>
      <c r="E36" s="257"/>
      <c r="F36" s="258"/>
      <c r="G36" s="258"/>
      <c r="H36" s="257"/>
      <c r="I36" s="257"/>
      <c r="J36" s="296"/>
      <c r="K36" s="296"/>
      <c r="L36" s="271" t="str">
        <f t="shared" si="58"/>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5.5" thickTop="1" thickBot="1" x14ac:dyDescent="0.4">
      <c r="C37" s="13"/>
      <c r="D37" s="257"/>
      <c r="E37" s="257"/>
      <c r="F37" s="258"/>
      <c r="G37" s="258"/>
      <c r="H37" s="257"/>
      <c r="I37" s="257"/>
      <c r="J37" s="296"/>
      <c r="K37" s="296"/>
      <c r="L37" s="271" t="str">
        <f t="shared" si="58"/>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5.5" thickTop="1" thickBot="1" x14ac:dyDescent="0.4">
      <c r="C38" s="13"/>
      <c r="D38" s="257"/>
      <c r="E38" s="257"/>
      <c r="F38" s="258"/>
      <c r="G38" s="258"/>
      <c r="H38" s="257"/>
      <c r="I38" s="257"/>
      <c r="J38" s="296"/>
      <c r="K38" s="296"/>
      <c r="L38" s="271" t="str">
        <f t="shared" si="58"/>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5.5" thickTop="1" thickBot="1" x14ac:dyDescent="0.4">
      <c r="C39" s="13"/>
      <c r="D39" s="257"/>
      <c r="E39" s="257"/>
      <c r="F39" s="258"/>
      <c r="G39" s="258"/>
      <c r="H39" s="257"/>
      <c r="I39" s="257"/>
      <c r="J39" s="296"/>
      <c r="K39" s="296"/>
      <c r="L39" s="271" t="str">
        <f t="shared" si="58"/>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5.5" thickTop="1" thickBot="1" x14ac:dyDescent="0.4">
      <c r="C40" s="13"/>
      <c r="D40" s="257"/>
      <c r="E40" s="257"/>
      <c r="F40" s="258"/>
      <c r="G40" s="258"/>
      <c r="H40" s="257"/>
      <c r="I40" s="257"/>
      <c r="J40" s="296"/>
      <c r="K40" s="296"/>
      <c r="L40" s="271" t="str">
        <f t="shared" si="58"/>
        <v/>
      </c>
      <c r="M40" s="218" t="str">
        <f t="shared" ref="M40:M44" si="59">IF(N40="","","(")</f>
        <v/>
      </c>
      <c r="N40" s="183" t="str">
        <f t="shared" ref="N40:N44" si="60">IF(D40="","",D40)</f>
        <v/>
      </c>
      <c r="O40" s="216" t="str">
        <f t="shared" ref="O40:O44" si="61">IF(N40="","",",")</f>
        <v/>
      </c>
      <c r="P40" s="225" t="str">
        <f t="shared" ref="P40:P44" si="62">IF(E40="","",E40)</f>
        <v/>
      </c>
      <c r="Q40" s="217" t="str">
        <f t="shared" ref="Q40:Q44" si="63">IF(N40="","",",")</f>
        <v/>
      </c>
      <c r="R40" s="168" t="str">
        <f t="shared" ref="R40:R44" si="64">IF(N40="","",15)</f>
        <v/>
      </c>
      <c r="S40" s="218" t="str">
        <f t="shared" ref="S40:S44" si="65">IF(N40="","",")")</f>
        <v/>
      </c>
      <c r="T40" s="219" t="str">
        <f t="shared" ref="T40:T44" si="66">IF(U40="","","(")</f>
        <v/>
      </c>
      <c r="U40" s="181" t="str">
        <f t="shared" ref="U40:U44" si="67">IF(F40="","",F40)</f>
        <v/>
      </c>
      <c r="V40" s="185" t="str">
        <f t="shared" ref="V40:V44" si="68">IF(U40="","",",")</f>
        <v/>
      </c>
      <c r="W40" s="177" t="str">
        <f t="shared" ref="W40:W44" si="69">IF(G40="","",G40)</f>
        <v/>
      </c>
      <c r="X40" s="185" t="str">
        <f t="shared" ref="X40:X44" si="70">IF(U40="","",",")</f>
        <v/>
      </c>
      <c r="Y40" s="185" t="str">
        <f t="shared" ref="Y40:Y44" si="71">IF(U40="","",250)</f>
        <v/>
      </c>
      <c r="Z40" s="218" t="str">
        <f t="shared" ref="Z40:Z44" si="72">IF(U40="","",")")</f>
        <v/>
      </c>
      <c r="AA40" s="175" t="str">
        <f t="shared" ref="AA40:AA44" si="73">IF(AB40="","","(")</f>
        <v/>
      </c>
      <c r="AB40" s="183" t="str">
        <f t="shared" ref="AB40:AB44" si="74">IF(H40="","",H40)</f>
        <v/>
      </c>
      <c r="AC40" s="184" t="str">
        <f t="shared" ref="AC40:AC44" si="75">IF(AB40="","",",")</f>
        <v/>
      </c>
      <c r="AD40" s="225" t="str">
        <f t="shared" ref="AD40:AD44" si="76">IF(I40="","",I40)</f>
        <v/>
      </c>
      <c r="AE40" s="176" t="str">
        <f t="shared" ref="AE40:AE44" si="77">IF(AB40="","",",")</f>
        <v/>
      </c>
      <c r="AF40" s="168" t="str">
        <f t="shared" ref="AF40:AF44" si="78">IF(AB40="","",350)</f>
        <v/>
      </c>
      <c r="AG40" s="168" t="str">
        <f t="shared" ref="AG40:AG44" si="79">IF(AB40="","",")")</f>
        <v/>
      </c>
      <c r="AH40" s="179" t="str">
        <f t="shared" ref="AH40:AH44" si="80">IF(AI40="","","(")</f>
        <v/>
      </c>
      <c r="AI40" s="256" t="str">
        <f t="shared" ref="AI40:AI44" si="81">IF(J40="","",J40)</f>
        <v/>
      </c>
      <c r="AJ40" s="185" t="str">
        <f t="shared" ref="AJ40:AJ44" si="82">IF(AI40="","",",")</f>
        <v/>
      </c>
      <c r="AK40" s="185" t="str">
        <f t="shared" ref="AK40:AK44" si="83">IF(K40="","",K40)</f>
        <v/>
      </c>
      <c r="AL40" s="185" t="str">
        <f t="shared" ref="AL40:AL44" si="84">IF(AI40="","",",")</f>
        <v/>
      </c>
      <c r="AM40" s="185" t="str">
        <f t="shared" ref="AM40:AM44" si="85">IF(AI40="","",450)</f>
        <v/>
      </c>
      <c r="AN40" s="185" t="str">
        <f t="shared" ref="AN40:AN44" si="86">IF(AI40="","",")")</f>
        <v/>
      </c>
    </row>
    <row r="41" spans="3:40" ht="25.5" thickTop="1" thickBot="1" x14ac:dyDescent="0.4">
      <c r="C41" s="13"/>
      <c r="D41" s="257"/>
      <c r="E41" s="257"/>
      <c r="F41" s="258"/>
      <c r="G41" s="258"/>
      <c r="H41" s="257"/>
      <c r="I41" s="257"/>
      <c r="J41" s="296"/>
      <c r="K41" s="296"/>
      <c r="L41" s="271" t="str">
        <f t="shared" ref="L41:L44" si="87">IF(C41="","",_xlfn.CONCAT("            { line: ","""",C41,", ",M41:AN41,""", sC: ","""",B41,"""},"))</f>
        <v/>
      </c>
      <c r="M41" s="218" t="str">
        <f t="shared" si="59"/>
        <v/>
      </c>
      <c r="N41" s="183" t="str">
        <f t="shared" si="60"/>
        <v/>
      </c>
      <c r="O41" s="216" t="str">
        <f t="shared" si="61"/>
        <v/>
      </c>
      <c r="P41" s="225" t="str">
        <f t="shared" si="62"/>
        <v/>
      </c>
      <c r="Q41" s="217" t="str">
        <f t="shared" si="63"/>
        <v/>
      </c>
      <c r="R41" s="168" t="str">
        <f t="shared" si="64"/>
        <v/>
      </c>
      <c r="S41" s="218" t="str">
        <f t="shared" si="65"/>
        <v/>
      </c>
      <c r="T41" s="219" t="str">
        <f t="shared" si="66"/>
        <v/>
      </c>
      <c r="U41" s="181" t="str">
        <f t="shared" si="67"/>
        <v/>
      </c>
      <c r="V41" s="185" t="str">
        <f t="shared" si="68"/>
        <v/>
      </c>
      <c r="W41" s="177" t="str">
        <f t="shared" si="69"/>
        <v/>
      </c>
      <c r="X41" s="185" t="str">
        <f t="shared" si="70"/>
        <v/>
      </c>
      <c r="Y41" s="185" t="str">
        <f t="shared" si="71"/>
        <v/>
      </c>
      <c r="Z41" s="218" t="str">
        <f t="shared" si="72"/>
        <v/>
      </c>
      <c r="AA41" s="175" t="str">
        <f t="shared" si="73"/>
        <v/>
      </c>
      <c r="AB41" s="183" t="str">
        <f t="shared" si="74"/>
        <v/>
      </c>
      <c r="AC41" s="184" t="str">
        <f t="shared" si="75"/>
        <v/>
      </c>
      <c r="AD41" s="225" t="str">
        <f t="shared" si="76"/>
        <v/>
      </c>
      <c r="AE41" s="176" t="str">
        <f t="shared" si="77"/>
        <v/>
      </c>
      <c r="AF41" s="168" t="str">
        <f t="shared" si="78"/>
        <v/>
      </c>
      <c r="AG41" s="168" t="str">
        <f t="shared" si="79"/>
        <v/>
      </c>
      <c r="AH41" s="179" t="str">
        <f t="shared" si="80"/>
        <v/>
      </c>
      <c r="AI41" s="256" t="str">
        <f t="shared" si="81"/>
        <v/>
      </c>
      <c r="AJ41" s="185" t="str">
        <f t="shared" si="82"/>
        <v/>
      </c>
      <c r="AK41" s="185" t="str">
        <f t="shared" si="83"/>
        <v/>
      </c>
      <c r="AL41" s="185" t="str">
        <f t="shared" si="84"/>
        <v/>
      </c>
      <c r="AM41" s="185" t="str">
        <f t="shared" si="85"/>
        <v/>
      </c>
      <c r="AN41" s="185" t="str">
        <f t="shared" si="86"/>
        <v/>
      </c>
    </row>
    <row r="42" spans="3:40" ht="25.5" thickTop="1" thickBot="1" x14ac:dyDescent="0.4">
      <c r="C42" s="13"/>
      <c r="D42" s="257"/>
      <c r="E42" s="257"/>
      <c r="F42" s="258"/>
      <c r="G42" s="258"/>
      <c r="H42" s="257"/>
      <c r="I42" s="257"/>
      <c r="J42" s="296"/>
      <c r="K42" s="296"/>
      <c r="L42" s="271" t="str">
        <f t="shared" si="87"/>
        <v/>
      </c>
      <c r="M42" s="218" t="str">
        <f t="shared" si="59"/>
        <v/>
      </c>
      <c r="N42" s="183" t="str">
        <f t="shared" si="60"/>
        <v/>
      </c>
      <c r="O42" s="216" t="str">
        <f t="shared" si="61"/>
        <v/>
      </c>
      <c r="P42" s="225" t="str">
        <f t="shared" si="62"/>
        <v/>
      </c>
      <c r="Q42" s="217" t="str">
        <f t="shared" si="63"/>
        <v/>
      </c>
      <c r="R42" s="168" t="str">
        <f t="shared" si="64"/>
        <v/>
      </c>
      <c r="S42" s="218" t="str">
        <f t="shared" si="65"/>
        <v/>
      </c>
      <c r="T42" s="219" t="str">
        <f t="shared" si="66"/>
        <v/>
      </c>
      <c r="U42" s="181" t="str">
        <f t="shared" si="67"/>
        <v/>
      </c>
      <c r="V42" s="185" t="str">
        <f t="shared" si="68"/>
        <v/>
      </c>
      <c r="W42" s="177" t="str">
        <f t="shared" si="69"/>
        <v/>
      </c>
      <c r="X42" s="185" t="str">
        <f t="shared" si="70"/>
        <v/>
      </c>
      <c r="Y42" s="185" t="str">
        <f t="shared" si="71"/>
        <v/>
      </c>
      <c r="Z42" s="218" t="str">
        <f t="shared" si="72"/>
        <v/>
      </c>
      <c r="AA42" s="175" t="str">
        <f t="shared" si="73"/>
        <v/>
      </c>
      <c r="AB42" s="183" t="str">
        <f t="shared" si="74"/>
        <v/>
      </c>
      <c r="AC42" s="184" t="str">
        <f t="shared" si="75"/>
        <v/>
      </c>
      <c r="AD42" s="225" t="str">
        <f t="shared" si="76"/>
        <v/>
      </c>
      <c r="AE42" s="176" t="str">
        <f t="shared" si="77"/>
        <v/>
      </c>
      <c r="AF42" s="168" t="str">
        <f t="shared" si="78"/>
        <v/>
      </c>
      <c r="AG42" s="168" t="str">
        <f t="shared" si="79"/>
        <v/>
      </c>
      <c r="AH42" s="179" t="str">
        <f t="shared" si="80"/>
        <v/>
      </c>
      <c r="AI42" s="256" t="str">
        <f t="shared" si="81"/>
        <v/>
      </c>
      <c r="AJ42" s="185" t="str">
        <f t="shared" si="82"/>
        <v/>
      </c>
      <c r="AK42" s="185" t="str">
        <f t="shared" si="83"/>
        <v/>
      </c>
      <c r="AL42" s="185" t="str">
        <f t="shared" si="84"/>
        <v/>
      </c>
      <c r="AM42" s="185" t="str">
        <f t="shared" si="85"/>
        <v/>
      </c>
      <c r="AN42" s="185" t="str">
        <f t="shared" si="86"/>
        <v/>
      </c>
    </row>
    <row r="43" spans="3:40" ht="25.5" thickTop="1" thickBot="1" x14ac:dyDescent="0.4">
      <c r="C43" s="13"/>
      <c r="D43" s="257"/>
      <c r="E43" s="257"/>
      <c r="F43" s="258"/>
      <c r="G43" s="258"/>
      <c r="H43" s="257"/>
      <c r="I43" s="257"/>
      <c r="J43" s="296"/>
      <c r="K43" s="296"/>
      <c r="L43" s="271" t="str">
        <f t="shared" si="87"/>
        <v/>
      </c>
      <c r="M43" s="218" t="str">
        <f t="shared" si="59"/>
        <v/>
      </c>
      <c r="N43" s="183" t="str">
        <f t="shared" si="60"/>
        <v/>
      </c>
      <c r="O43" s="216" t="str">
        <f t="shared" si="61"/>
        <v/>
      </c>
      <c r="P43" s="225" t="str">
        <f t="shared" si="62"/>
        <v/>
      </c>
      <c r="Q43" s="217" t="str">
        <f t="shared" si="63"/>
        <v/>
      </c>
      <c r="R43" s="168" t="str">
        <f t="shared" si="64"/>
        <v/>
      </c>
      <c r="S43" s="218" t="str">
        <f t="shared" si="65"/>
        <v/>
      </c>
      <c r="T43" s="219" t="str">
        <f t="shared" si="66"/>
        <v/>
      </c>
      <c r="U43" s="181" t="str">
        <f t="shared" si="67"/>
        <v/>
      </c>
      <c r="V43" s="185" t="str">
        <f t="shared" si="68"/>
        <v/>
      </c>
      <c r="W43" s="177" t="str">
        <f t="shared" si="69"/>
        <v/>
      </c>
      <c r="X43" s="185" t="str">
        <f t="shared" si="70"/>
        <v/>
      </c>
      <c r="Y43" s="185" t="str">
        <f t="shared" si="71"/>
        <v/>
      </c>
      <c r="Z43" s="218" t="str">
        <f t="shared" si="72"/>
        <v/>
      </c>
      <c r="AA43" s="175" t="str">
        <f t="shared" si="73"/>
        <v/>
      </c>
      <c r="AB43" s="183" t="str">
        <f t="shared" si="74"/>
        <v/>
      </c>
      <c r="AC43" s="184" t="str">
        <f t="shared" si="75"/>
        <v/>
      </c>
      <c r="AD43" s="225" t="str">
        <f t="shared" si="76"/>
        <v/>
      </c>
      <c r="AE43" s="176" t="str">
        <f t="shared" si="77"/>
        <v/>
      </c>
      <c r="AF43" s="168" t="str">
        <f t="shared" si="78"/>
        <v/>
      </c>
      <c r="AG43" s="168" t="str">
        <f t="shared" si="79"/>
        <v/>
      </c>
      <c r="AH43" s="179" t="str">
        <f t="shared" si="80"/>
        <v/>
      </c>
      <c r="AI43" s="256" t="str">
        <f t="shared" si="81"/>
        <v/>
      </c>
      <c r="AJ43" s="185" t="str">
        <f t="shared" si="82"/>
        <v/>
      </c>
      <c r="AK43" s="185" t="str">
        <f t="shared" si="83"/>
        <v/>
      </c>
      <c r="AL43" s="185" t="str">
        <f t="shared" si="84"/>
        <v/>
      </c>
      <c r="AM43" s="185" t="str">
        <f t="shared" si="85"/>
        <v/>
      </c>
      <c r="AN43" s="185" t="str">
        <f t="shared" si="86"/>
        <v/>
      </c>
    </row>
    <row r="44" spans="3:40" ht="25.5" thickTop="1" thickBot="1" x14ac:dyDescent="0.4">
      <c r="C44" s="13"/>
      <c r="D44" s="257"/>
      <c r="E44" s="257"/>
      <c r="F44" s="258"/>
      <c r="G44" s="258"/>
      <c r="H44" s="257"/>
      <c r="I44" s="257"/>
      <c r="J44" s="296"/>
      <c r="K44" s="296"/>
      <c r="L44" s="271" t="str">
        <f t="shared" si="87"/>
        <v/>
      </c>
      <c r="M44" s="218" t="str">
        <f t="shared" si="59"/>
        <v/>
      </c>
      <c r="N44" s="183" t="str">
        <f t="shared" si="60"/>
        <v/>
      </c>
      <c r="O44" s="216" t="str">
        <f t="shared" si="61"/>
        <v/>
      </c>
      <c r="P44" s="225" t="str">
        <f t="shared" si="62"/>
        <v/>
      </c>
      <c r="Q44" s="217" t="str">
        <f t="shared" si="63"/>
        <v/>
      </c>
      <c r="R44" s="168" t="str">
        <f t="shared" si="64"/>
        <v/>
      </c>
      <c r="S44" s="218" t="str">
        <f t="shared" si="65"/>
        <v/>
      </c>
      <c r="T44" s="219" t="str">
        <f t="shared" si="66"/>
        <v/>
      </c>
      <c r="U44" s="181" t="str">
        <f t="shared" si="67"/>
        <v/>
      </c>
      <c r="V44" s="185" t="str">
        <f t="shared" si="68"/>
        <v/>
      </c>
      <c r="W44" s="177" t="str">
        <f t="shared" si="69"/>
        <v/>
      </c>
      <c r="X44" s="185" t="str">
        <f t="shared" si="70"/>
        <v/>
      </c>
      <c r="Y44" s="185" t="str">
        <f t="shared" si="71"/>
        <v/>
      </c>
      <c r="Z44" s="218" t="str">
        <f t="shared" si="72"/>
        <v/>
      </c>
      <c r="AA44" s="175" t="str">
        <f t="shared" si="73"/>
        <v/>
      </c>
      <c r="AB44" s="183" t="str">
        <f t="shared" si="74"/>
        <v/>
      </c>
      <c r="AC44" s="184" t="str">
        <f t="shared" si="75"/>
        <v/>
      </c>
      <c r="AD44" s="225" t="str">
        <f t="shared" si="76"/>
        <v/>
      </c>
      <c r="AE44" s="176" t="str">
        <f t="shared" si="77"/>
        <v/>
      </c>
      <c r="AF44" s="168" t="str">
        <f t="shared" si="78"/>
        <v/>
      </c>
      <c r="AG44" s="168" t="str">
        <f t="shared" si="79"/>
        <v/>
      </c>
      <c r="AH44" s="179" t="str">
        <f t="shared" si="80"/>
        <v/>
      </c>
      <c r="AI44" s="256" t="str">
        <f t="shared" si="81"/>
        <v/>
      </c>
      <c r="AJ44" s="185" t="str">
        <f t="shared" si="82"/>
        <v/>
      </c>
      <c r="AK44" s="185" t="str">
        <f t="shared" si="83"/>
        <v/>
      </c>
      <c r="AL44" s="185" t="str">
        <f t="shared" si="84"/>
        <v/>
      </c>
      <c r="AM44" s="185" t="str">
        <f t="shared" si="85"/>
        <v/>
      </c>
      <c r="AN44" s="185" t="str">
        <f t="shared" si="86"/>
        <v/>
      </c>
    </row>
    <row r="45" spans="3:40" ht="25.5" thickTop="1" thickBot="1" x14ac:dyDescent="0.4">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5.5" thickTop="1" thickBot="1" x14ac:dyDescent="0.4">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5.5" thickTop="1" thickBot="1" x14ac:dyDescent="0.4">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5.5" thickTop="1" thickBot="1" x14ac:dyDescent="0.4">
      <c r="C48" s="13"/>
      <c r="D48" s="257"/>
      <c r="E48" s="257"/>
      <c r="F48" s="258"/>
      <c r="G48" s="258"/>
      <c r="H48" s="257"/>
      <c r="I48" s="257"/>
      <c r="J48" s="296"/>
      <c r="K48" s="296"/>
      <c r="L48" s="271" t="str">
        <f t="shared" ref="L48" si="88">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5.5" thickTop="1" thickBot="1" x14ac:dyDescent="0.4">
      <c r="C49" s="13"/>
      <c r="D49" s="257"/>
      <c r="E49" s="257"/>
      <c r="F49" s="258"/>
      <c r="G49" s="258"/>
      <c r="H49" s="257"/>
      <c r="I49" s="257"/>
      <c r="J49" s="296"/>
      <c r="K49" s="296"/>
      <c r="L49" s="271" t="str">
        <f t="shared" ref="L49:L54" si="89">IF(C49="","",_xlfn.CONCAT("            { line: ","""",C49,", ",M49:AN49,""", sC: ","""",B49,"""},"))</f>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5.5" thickTop="1" thickBot="1" x14ac:dyDescent="0.4">
      <c r="C50" s="13"/>
      <c r="D50" s="257"/>
      <c r="E50" s="257"/>
      <c r="F50" s="258"/>
      <c r="G50" s="258"/>
      <c r="H50" s="257"/>
      <c r="I50" s="257"/>
      <c r="J50" s="296"/>
      <c r="K50" s="296"/>
      <c r="L50" s="271" t="str">
        <f t="shared" si="89"/>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5.5" thickTop="1" thickBot="1" x14ac:dyDescent="0.4">
      <c r="C51" s="13"/>
      <c r="D51" s="257"/>
      <c r="E51" s="257"/>
      <c r="F51" s="258"/>
      <c r="G51" s="258"/>
      <c r="H51" s="257"/>
      <c r="I51" s="257"/>
      <c r="J51" s="296"/>
      <c r="K51" s="296"/>
      <c r="L51" s="271" t="str">
        <f t="shared" si="89"/>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5.5" thickTop="1" thickBot="1" x14ac:dyDescent="0.4">
      <c r="C52" s="13"/>
      <c r="D52" s="257"/>
      <c r="E52" s="257"/>
      <c r="F52" s="258"/>
      <c r="G52" s="258"/>
      <c r="H52" s="257"/>
      <c r="I52" s="257"/>
      <c r="J52" s="296"/>
      <c r="K52" s="296"/>
      <c r="L52" s="271" t="str">
        <f t="shared" si="89"/>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5.5" thickTop="1" thickBot="1" x14ac:dyDescent="0.4">
      <c r="C53" s="13"/>
      <c r="D53" s="257"/>
      <c r="E53" s="257"/>
      <c r="F53" s="258"/>
      <c r="G53" s="258"/>
      <c r="H53" s="257"/>
      <c r="I53" s="257"/>
      <c r="J53" s="296"/>
      <c r="K53" s="296"/>
      <c r="L53" s="271" t="str">
        <f t="shared" si="89"/>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5.5" thickTop="1" thickBot="1" x14ac:dyDescent="0.4">
      <c r="C54" s="13"/>
      <c r="D54" s="257"/>
      <c r="E54" s="257"/>
      <c r="F54" s="258"/>
      <c r="G54" s="258"/>
      <c r="H54" s="257"/>
      <c r="I54" s="257"/>
      <c r="J54" s="296"/>
      <c r="K54" s="296"/>
      <c r="L54" s="271" t="str">
        <f t="shared" si="89"/>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5.5" thickTop="1" thickBot="1" x14ac:dyDescent="0.4">
      <c r="C55" s="13"/>
      <c r="D55" s="257"/>
      <c r="E55" s="257"/>
      <c r="F55" s="258"/>
      <c r="G55" s="258"/>
      <c r="H55" s="257"/>
      <c r="I55" s="257"/>
      <c r="J55" s="296"/>
      <c r="K55" s="296"/>
      <c r="L55" s="271" t="str">
        <f t="shared" ref="L55:L58" si="90">IF(C55="","",_xlfn.CONCAT("            { line: ","""",C55,", ",M55:AN55,""", sC: ","""",B55,"""},"))</f>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5.5" thickTop="1" thickBot="1" x14ac:dyDescent="0.4">
      <c r="C56" s="13"/>
      <c r="D56" s="257"/>
      <c r="E56" s="257"/>
      <c r="F56" s="258"/>
      <c r="G56" s="258"/>
      <c r="H56" s="257"/>
      <c r="I56" s="257"/>
      <c r="J56" s="296"/>
      <c r="K56" s="296"/>
      <c r="L56" s="271" t="str">
        <f t="shared" si="90"/>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5.5" thickTop="1" thickBot="1" x14ac:dyDescent="0.4">
      <c r="C57" s="13"/>
      <c r="D57" s="257"/>
      <c r="E57" s="257"/>
      <c r="F57" s="258"/>
      <c r="G57" s="258"/>
      <c r="H57" s="257"/>
      <c r="I57" s="257"/>
      <c r="J57" s="296"/>
      <c r="K57" s="296"/>
      <c r="L57" s="271" t="str">
        <f t="shared" si="90"/>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5.5" thickTop="1" thickBot="1" x14ac:dyDescent="0.4">
      <c r="C58" s="13"/>
      <c r="D58" s="257"/>
      <c r="E58" s="257"/>
      <c r="F58" s="258"/>
      <c r="G58" s="258"/>
      <c r="H58" s="257"/>
      <c r="I58" s="257"/>
      <c r="J58" s="296"/>
      <c r="K58" s="296"/>
      <c r="L58" s="271" t="str">
        <f t="shared" si="90"/>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5.5" thickTop="1" thickBot="1" x14ac:dyDescent="0.4">
      <c r="C59" s="13"/>
      <c r="D59" s="257"/>
      <c r="E59" s="257"/>
      <c r="F59" s="269"/>
      <c r="G59" s="258"/>
      <c r="H59" s="257"/>
      <c r="I59" s="257"/>
      <c r="J59" s="270"/>
      <c r="K59" s="296"/>
      <c r="L59" s="271" t="str">
        <f t="shared" ref="L59" si="91">IF(C59="","",_xlfn.CONCAT("            { line: ","""",C59,", ",M59:AN59,""", sC: ","""",B59,"""},"))</f>
        <v/>
      </c>
      <c r="M59" s="218" t="str">
        <f>IF(N59="","","(")</f>
        <v/>
      </c>
      <c r="N59" s="183" t="str">
        <f t="shared" ref="N59:N80" si="92">IF(D59="","",D59)</f>
        <v/>
      </c>
      <c r="O59" s="216" t="str">
        <f>IF(N59="","",",")</f>
        <v/>
      </c>
      <c r="P59" s="225" t="str">
        <f t="shared" ref="P59:P80" si="93">IF(E59="","",E59)</f>
        <v/>
      </c>
      <c r="Q59" s="217" t="str">
        <f>IF(N59="","",",")</f>
        <v/>
      </c>
      <c r="R59" s="168" t="str">
        <f>IF(N59="","",15)</f>
        <v/>
      </c>
      <c r="S59" s="218" t="str">
        <f>IF(N59="","",")")</f>
        <v/>
      </c>
      <c r="T59" s="219" t="str">
        <f>IF(U59="","","(")</f>
        <v/>
      </c>
      <c r="U59" s="181" t="str">
        <f t="shared" ref="U59:U80" si="94">IF(F59="","",F59)</f>
        <v/>
      </c>
      <c r="V59" s="185" t="str">
        <f>IF(U59="","",",")</f>
        <v/>
      </c>
      <c r="W59" s="177" t="str">
        <f t="shared" ref="W59:W80" si="95">IF(G59="","",G59)</f>
        <v/>
      </c>
      <c r="X59" s="185" t="str">
        <f>IF(U59="","",",")</f>
        <v/>
      </c>
      <c r="Y59" s="185" t="str">
        <f>IF(U59="","",250)</f>
        <v/>
      </c>
      <c r="Z59" s="218" t="str">
        <f>IF(U59="","",")")</f>
        <v/>
      </c>
      <c r="AA59" s="175" t="str">
        <f>IF(AB59="","","(")</f>
        <v/>
      </c>
      <c r="AB59" s="183" t="str">
        <f t="shared" ref="AB59:AB80" si="96">IF(H59="","",H59)</f>
        <v/>
      </c>
      <c r="AC59" s="184" t="str">
        <f>IF(AB59="","",",")</f>
        <v/>
      </c>
      <c r="AD59" s="225" t="str">
        <f>IF(I59="","",I59)</f>
        <v/>
      </c>
      <c r="AE59" s="176" t="str">
        <f>IF(AB59="","",",")</f>
        <v/>
      </c>
      <c r="AF59" s="168" t="str">
        <f>IF(AB59="","",350)</f>
        <v/>
      </c>
      <c r="AG59" s="168" t="str">
        <f>IF(AB59="","",")")</f>
        <v/>
      </c>
      <c r="AH59" s="179" t="str">
        <f>IF(AI59="","","(")</f>
        <v/>
      </c>
      <c r="AI59" s="256" t="str">
        <f t="shared" ref="AI59:AI80" si="97">IF(J59="","",J59)</f>
        <v/>
      </c>
      <c r="AJ59" s="185" t="str">
        <f>IF(AI59="","",",")</f>
        <v/>
      </c>
      <c r="AK59" s="185" t="str">
        <f>IF(K59="","",K59)</f>
        <v/>
      </c>
      <c r="AL59" s="185" t="str">
        <f>IF(AI59="","",",")</f>
        <v/>
      </c>
      <c r="AM59" s="185" t="str">
        <f>IF(AI59="","",450)</f>
        <v/>
      </c>
      <c r="AN59" s="185" t="str">
        <f>IF(AI59="","",")")</f>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75" thickTop="1" thickBot="1" x14ac:dyDescent="0.4">
      <c r="A61" s="293"/>
      <c r="B61" s="293"/>
      <c r="C61" s="293"/>
      <c r="D61" s="300"/>
      <c r="E61" s="300"/>
      <c r="F61" s="300"/>
      <c r="G61" s="300"/>
      <c r="H61" s="300"/>
      <c r="I61" s="300"/>
      <c r="J61" s="300"/>
      <c r="K61" s="300"/>
      <c r="L61" s="212" t="s">
        <v>2299</v>
      </c>
      <c r="M61" s="218" t="str">
        <f t="shared" ref="M61:M80" si="98">IF(N61="","","(")</f>
        <v/>
      </c>
      <c r="N61" s="183" t="str">
        <f t="shared" si="92"/>
        <v/>
      </c>
      <c r="O61" s="216" t="str">
        <f t="shared" ref="O61:O80" si="99">IF(N61="","",",")</f>
        <v/>
      </c>
      <c r="P61" s="225" t="str">
        <f t="shared" si="93"/>
        <v/>
      </c>
      <c r="Q61" s="217" t="str">
        <f t="shared" ref="Q61:Q80" si="100">IF(N61="","",",")</f>
        <v/>
      </c>
      <c r="R61" s="168" t="str">
        <f t="shared" ref="R61:R80" si="101">IF(N61="","",15)</f>
        <v/>
      </c>
      <c r="S61" s="218" t="str">
        <f t="shared" ref="S61:S80" si="102">IF(N61="","",")")</f>
        <v/>
      </c>
      <c r="T61" s="219" t="str">
        <f t="shared" ref="T61:T80" si="103">IF(U61="","","(")</f>
        <v/>
      </c>
      <c r="U61" s="181" t="str">
        <f t="shared" si="94"/>
        <v/>
      </c>
      <c r="V61" s="185" t="str">
        <f t="shared" ref="V61:V80" si="104">IF(U61="","",",")</f>
        <v/>
      </c>
      <c r="W61" s="177" t="str">
        <f t="shared" si="95"/>
        <v/>
      </c>
      <c r="X61" s="185" t="str">
        <f t="shared" ref="X61:X80" si="105">IF(U61="","",",")</f>
        <v/>
      </c>
      <c r="Y61" s="185" t="str">
        <f t="shared" ref="Y61:Y80" si="106">IF(U61="","",250)</f>
        <v/>
      </c>
      <c r="Z61" s="218" t="str">
        <f t="shared" ref="Z61:Z80" si="107">IF(U61="","",")")</f>
        <v/>
      </c>
      <c r="AA61" s="175" t="str">
        <f t="shared" ref="AA61:AA80" si="108">IF(AB61="","","(")</f>
        <v/>
      </c>
      <c r="AB61" s="183" t="str">
        <f t="shared" si="96"/>
        <v/>
      </c>
      <c r="AC61" s="184" t="str">
        <f t="shared" ref="AC61:AC80" si="109">IF(AB61="","",",")</f>
        <v/>
      </c>
      <c r="AD61" s="225" t="str">
        <f t="shared" ref="AD61:AD101" si="110">IF(I61="","",I61)</f>
        <v/>
      </c>
      <c r="AE61" s="176" t="str">
        <f t="shared" ref="AE61:AE80" si="111">IF(AB61="","",",")</f>
        <v/>
      </c>
      <c r="AF61" s="168" t="str">
        <f t="shared" ref="AF61:AF80" si="112">IF(AB61="","",350)</f>
        <v/>
      </c>
      <c r="AG61" s="168" t="str">
        <f t="shared" ref="AG61:AG80" si="113">IF(AB61="","",")")</f>
        <v/>
      </c>
      <c r="AH61" s="179" t="str">
        <f t="shared" ref="AH61:AH80" si="114">IF(AI61="","","(")</f>
        <v/>
      </c>
      <c r="AI61" s="256" t="str">
        <f t="shared" si="97"/>
        <v/>
      </c>
      <c r="AJ61" s="185" t="str">
        <f t="shared" ref="AJ61:AJ80" si="115">IF(AI61="","",",")</f>
        <v/>
      </c>
      <c r="AK61" s="185" t="str">
        <f t="shared" ref="AK61:AK101" si="116">IF(K61="","",K61)</f>
        <v/>
      </c>
      <c r="AL61" s="185" t="str">
        <f t="shared" ref="AL61:AL80" si="117">IF(AI61="","",",")</f>
        <v/>
      </c>
      <c r="AM61" s="185" t="str">
        <f t="shared" ref="AM61:AM80" si="118">IF(AI61="","",450)</f>
        <v/>
      </c>
      <c r="AN61" s="185" t="str">
        <f t="shared" ref="AN61:AN80" si="119">IF(AI61="","",")")</f>
        <v/>
      </c>
    </row>
    <row r="62" spans="1:40" ht="25.5" thickTop="1" thickBot="1" x14ac:dyDescent="0.4">
      <c r="C62" s="13"/>
      <c r="D62" s="257"/>
      <c r="E62" s="257"/>
      <c r="F62" s="258"/>
      <c r="G62" s="258"/>
      <c r="H62" s="257"/>
      <c r="I62" s="257"/>
      <c r="J62" s="296"/>
      <c r="K62" s="296"/>
      <c r="L62" s="271" t="str">
        <f t="shared" ref="L62:L79" si="120">IF(C62="","",_xlfn.CONCAT("            { line: ","""",C62,", ",M62:AN62,""", sC: ","""",B62,"""},"))</f>
        <v/>
      </c>
      <c r="M62" s="218" t="str">
        <f t="shared" ref="M62:M79" si="121">IF(N62="","","(")</f>
        <v/>
      </c>
      <c r="N62" s="183" t="str">
        <f t="shared" ref="N62:N79" si="122">IF(D62="","",D62)</f>
        <v/>
      </c>
      <c r="O62" s="216" t="str">
        <f t="shared" ref="O62:O79" si="123">IF(N62="","",",")</f>
        <v/>
      </c>
      <c r="P62" s="225" t="str">
        <f t="shared" ref="P62:P79" si="124">IF(E62="","",E62)</f>
        <v/>
      </c>
      <c r="Q62" s="217" t="str">
        <f t="shared" ref="Q62:Q79" si="125">IF(N62="","",",")</f>
        <v/>
      </c>
      <c r="R62" s="168" t="str">
        <f t="shared" ref="R62:R79" si="126">IF(N62="","",15)</f>
        <v/>
      </c>
      <c r="S62" s="218" t="str">
        <f t="shared" ref="S62:S79" si="127">IF(N62="","",")")</f>
        <v/>
      </c>
      <c r="T62" s="219" t="str">
        <f t="shared" ref="T62:T79" si="128">IF(U62="","","(")</f>
        <v/>
      </c>
      <c r="U62" s="181" t="str">
        <f t="shared" ref="U62:U79" si="129">IF(F62="","",F62)</f>
        <v/>
      </c>
      <c r="V62" s="185" t="str">
        <f t="shared" ref="V62:V79" si="130">IF(U62="","",",")</f>
        <v/>
      </c>
      <c r="W62" s="177" t="str">
        <f t="shared" ref="W62:W79" si="131">IF(G62="","",G62)</f>
        <v/>
      </c>
      <c r="X62" s="185" t="str">
        <f t="shared" ref="X62:X79" si="132">IF(U62="","",",")</f>
        <v/>
      </c>
      <c r="Y62" s="185" t="str">
        <f t="shared" ref="Y62:Y79" si="133">IF(U62="","",250)</f>
        <v/>
      </c>
      <c r="Z62" s="218" t="str">
        <f t="shared" ref="Z62:Z79" si="134">IF(U62="","",")")</f>
        <v/>
      </c>
      <c r="AA62" s="175" t="str">
        <f t="shared" ref="AA62:AA79" si="135">IF(AB62="","","(")</f>
        <v/>
      </c>
      <c r="AB62" s="183" t="str">
        <f t="shared" ref="AB62:AB79" si="136">IF(H62="","",H62)</f>
        <v/>
      </c>
      <c r="AC62" s="184" t="str">
        <f t="shared" ref="AC62:AC79" si="137">IF(AB62="","",",")</f>
        <v/>
      </c>
      <c r="AD62" s="225" t="str">
        <f t="shared" ref="AD62:AD79" si="138">IF(I62="","",I62)</f>
        <v/>
      </c>
      <c r="AE62" s="176" t="str">
        <f t="shared" ref="AE62:AE79" si="139">IF(AB62="","",",")</f>
        <v/>
      </c>
      <c r="AF62" s="168" t="str">
        <f t="shared" ref="AF62:AF79" si="140">IF(AB62="","",350)</f>
        <v/>
      </c>
      <c r="AG62" s="168" t="str">
        <f t="shared" ref="AG62:AG79" si="141">IF(AB62="","",")")</f>
        <v/>
      </c>
      <c r="AH62" s="179" t="str">
        <f t="shared" ref="AH62:AH79" si="142">IF(AI62="","","(")</f>
        <v/>
      </c>
      <c r="AI62" s="256" t="str">
        <f t="shared" ref="AI62:AI79" si="143">IF(J62="","",J62)</f>
        <v/>
      </c>
      <c r="AJ62" s="185" t="str">
        <f t="shared" ref="AJ62:AJ79" si="144">IF(AI62="","",",")</f>
        <v/>
      </c>
      <c r="AK62" s="185" t="str">
        <f t="shared" ref="AK62:AK79" si="145">IF(K62="","",K62)</f>
        <v/>
      </c>
      <c r="AL62" s="185" t="str">
        <f t="shared" ref="AL62:AL79" si="146">IF(AI62="","",",")</f>
        <v/>
      </c>
      <c r="AM62" s="185" t="str">
        <f t="shared" ref="AM62:AM79" si="147">IF(AI62="","",450)</f>
        <v/>
      </c>
      <c r="AN62" s="185" t="str">
        <f t="shared" ref="AN62:AN79" si="148">IF(AI62="","",")")</f>
        <v/>
      </c>
    </row>
    <row r="63" spans="1:40" ht="25.5" thickTop="1" thickBot="1" x14ac:dyDescent="0.4">
      <c r="C63" s="13"/>
      <c r="D63" s="257"/>
      <c r="E63" s="257"/>
      <c r="F63" s="258"/>
      <c r="G63" s="258"/>
      <c r="H63" s="257"/>
      <c r="I63" s="257"/>
      <c r="J63" s="296"/>
      <c r="K63" s="296"/>
      <c r="L63" s="271" t="str">
        <f t="shared" ref="L63:L69" si="149">IF(C63="","",_xlfn.CONCAT("            { line: ","""",C63,", ",M63:AN63,""", sC: ","""",B63,"""},"))</f>
        <v/>
      </c>
      <c r="M63" s="218" t="str">
        <f t="shared" ref="M63:M69" si="150">IF(N63="","","(")</f>
        <v/>
      </c>
      <c r="N63" s="183" t="str">
        <f t="shared" ref="N63:N69" si="151">IF(D63="","",D63)</f>
        <v/>
      </c>
      <c r="O63" s="216" t="str">
        <f t="shared" ref="O63:O69" si="152">IF(N63="","",",")</f>
        <v/>
      </c>
      <c r="P63" s="225" t="str">
        <f t="shared" ref="P63:P69" si="153">IF(E63="","",E63)</f>
        <v/>
      </c>
      <c r="Q63" s="217" t="str">
        <f t="shared" ref="Q63:Q69" si="154">IF(N63="","",",")</f>
        <v/>
      </c>
      <c r="R63" s="168" t="str">
        <f t="shared" ref="R63:R69" si="155">IF(N63="","",15)</f>
        <v/>
      </c>
      <c r="S63" s="218" t="str">
        <f t="shared" ref="S63:S69" si="156">IF(N63="","",")")</f>
        <v/>
      </c>
      <c r="T63" s="219" t="str">
        <f t="shared" ref="T63:T69" si="157">IF(U63="","","(")</f>
        <v/>
      </c>
      <c r="U63" s="181" t="str">
        <f t="shared" ref="U63:U69" si="158">IF(F63="","",F63)</f>
        <v/>
      </c>
      <c r="V63" s="185" t="str">
        <f t="shared" ref="V63:V69" si="159">IF(U63="","",",")</f>
        <v/>
      </c>
      <c r="W63" s="177" t="str">
        <f t="shared" ref="W63:W69" si="160">IF(G63="","",G63)</f>
        <v/>
      </c>
      <c r="X63" s="185" t="str">
        <f t="shared" ref="X63:X69" si="161">IF(U63="","",",")</f>
        <v/>
      </c>
      <c r="Y63" s="185" t="str">
        <f t="shared" ref="Y63:Y69" si="162">IF(U63="","",250)</f>
        <v/>
      </c>
      <c r="Z63" s="218" t="str">
        <f t="shared" ref="Z63:Z69" si="163">IF(U63="","",")")</f>
        <v/>
      </c>
      <c r="AA63" s="175" t="str">
        <f t="shared" ref="AA63:AA69" si="164">IF(AB63="","","(")</f>
        <v/>
      </c>
      <c r="AB63" s="183" t="str">
        <f t="shared" ref="AB63:AB69" si="165">IF(H63="","",H63)</f>
        <v/>
      </c>
      <c r="AC63" s="184" t="str">
        <f t="shared" ref="AC63:AC69" si="166">IF(AB63="","",",")</f>
        <v/>
      </c>
      <c r="AD63" s="225" t="str">
        <f t="shared" ref="AD63:AD69" si="167">IF(I63="","",I63)</f>
        <v/>
      </c>
      <c r="AE63" s="176" t="str">
        <f t="shared" ref="AE63:AE69" si="168">IF(AB63="","",",")</f>
        <v/>
      </c>
      <c r="AF63" s="168" t="str">
        <f t="shared" ref="AF63:AF69" si="169">IF(AB63="","",350)</f>
        <v/>
      </c>
      <c r="AG63" s="168" t="str">
        <f t="shared" ref="AG63:AG69" si="170">IF(AB63="","",")")</f>
        <v/>
      </c>
      <c r="AH63" s="179" t="str">
        <f t="shared" ref="AH63:AH69" si="171">IF(AI63="","","(")</f>
        <v/>
      </c>
      <c r="AI63" s="256" t="str">
        <f t="shared" ref="AI63:AI69" si="172">IF(J63="","",J63)</f>
        <v/>
      </c>
      <c r="AJ63" s="185" t="str">
        <f t="shared" ref="AJ63:AJ69" si="173">IF(AI63="","",",")</f>
        <v/>
      </c>
      <c r="AK63" s="185" t="str">
        <f t="shared" ref="AK63:AK69" si="174">IF(K63="","",K63)</f>
        <v/>
      </c>
      <c r="AL63" s="185" t="str">
        <f t="shared" ref="AL63:AL69" si="175">IF(AI63="","",",")</f>
        <v/>
      </c>
      <c r="AM63" s="185" t="str">
        <f t="shared" ref="AM63:AM69" si="176">IF(AI63="","",450)</f>
        <v/>
      </c>
      <c r="AN63" s="185" t="str">
        <f t="shared" ref="AN63:AN69" si="177">IF(AI63="","",")")</f>
        <v/>
      </c>
    </row>
    <row r="64" spans="1:40" ht="25.5" thickTop="1" thickBot="1" x14ac:dyDescent="0.4">
      <c r="C64" s="13"/>
      <c r="D64" s="257"/>
      <c r="E64" s="257"/>
      <c r="F64" s="258"/>
      <c r="G64" s="258"/>
      <c r="H64" s="257"/>
      <c r="I64" s="257"/>
      <c r="J64" s="296"/>
      <c r="K64" s="296"/>
      <c r="L64" s="271" t="str">
        <f t="shared" si="149"/>
        <v/>
      </c>
      <c r="M64" s="218" t="str">
        <f t="shared" si="150"/>
        <v/>
      </c>
      <c r="N64" s="183" t="str">
        <f t="shared" si="151"/>
        <v/>
      </c>
      <c r="O64" s="216" t="str">
        <f t="shared" si="152"/>
        <v/>
      </c>
      <c r="P64" s="225" t="str">
        <f t="shared" si="153"/>
        <v/>
      </c>
      <c r="Q64" s="217" t="str">
        <f t="shared" si="154"/>
        <v/>
      </c>
      <c r="R64" s="168" t="str">
        <f t="shared" si="155"/>
        <v/>
      </c>
      <c r="S64" s="218" t="str">
        <f t="shared" si="156"/>
        <v/>
      </c>
      <c r="T64" s="219" t="str">
        <f t="shared" si="157"/>
        <v/>
      </c>
      <c r="U64" s="181" t="str">
        <f t="shared" si="158"/>
        <v/>
      </c>
      <c r="V64" s="185" t="str">
        <f t="shared" si="159"/>
        <v/>
      </c>
      <c r="W64" s="177" t="str">
        <f t="shared" si="160"/>
        <v/>
      </c>
      <c r="X64" s="185" t="str">
        <f t="shared" si="161"/>
        <v/>
      </c>
      <c r="Y64" s="185" t="str">
        <f t="shared" si="162"/>
        <v/>
      </c>
      <c r="Z64" s="218" t="str">
        <f t="shared" si="163"/>
        <v/>
      </c>
      <c r="AA64" s="175" t="str">
        <f t="shared" si="164"/>
        <v/>
      </c>
      <c r="AB64" s="183" t="str">
        <f t="shared" si="165"/>
        <v/>
      </c>
      <c r="AC64" s="184" t="str">
        <f t="shared" si="166"/>
        <v/>
      </c>
      <c r="AD64" s="225" t="str">
        <f t="shared" si="167"/>
        <v/>
      </c>
      <c r="AE64" s="176" t="str">
        <f t="shared" si="168"/>
        <v/>
      </c>
      <c r="AF64" s="168" t="str">
        <f t="shared" si="169"/>
        <v/>
      </c>
      <c r="AG64" s="168" t="str">
        <f t="shared" si="170"/>
        <v/>
      </c>
      <c r="AH64" s="179" t="str">
        <f t="shared" si="171"/>
        <v/>
      </c>
      <c r="AI64" s="256" t="str">
        <f t="shared" si="172"/>
        <v/>
      </c>
      <c r="AJ64" s="185" t="str">
        <f t="shared" si="173"/>
        <v/>
      </c>
      <c r="AK64" s="185" t="str">
        <f t="shared" si="174"/>
        <v/>
      </c>
      <c r="AL64" s="185" t="str">
        <f t="shared" si="175"/>
        <v/>
      </c>
      <c r="AM64" s="185" t="str">
        <f t="shared" si="176"/>
        <v/>
      </c>
      <c r="AN64" s="185" t="str">
        <f t="shared" si="177"/>
        <v/>
      </c>
    </row>
    <row r="65" spans="3:40" ht="25.5" thickTop="1" thickBot="1" x14ac:dyDescent="0.4">
      <c r="C65" s="13"/>
      <c r="D65" s="257"/>
      <c r="E65" s="257"/>
      <c r="F65" s="258"/>
      <c r="G65" s="258"/>
      <c r="H65" s="257"/>
      <c r="I65" s="257"/>
      <c r="J65" s="296"/>
      <c r="K65" s="296"/>
      <c r="L65" s="271" t="str">
        <f t="shared" si="149"/>
        <v/>
      </c>
      <c r="M65" s="218" t="str">
        <f t="shared" si="150"/>
        <v/>
      </c>
      <c r="N65" s="183" t="str">
        <f t="shared" si="151"/>
        <v/>
      </c>
      <c r="O65" s="216" t="str">
        <f t="shared" si="152"/>
        <v/>
      </c>
      <c r="P65" s="225" t="str">
        <f t="shared" si="153"/>
        <v/>
      </c>
      <c r="Q65" s="217" t="str">
        <f t="shared" si="154"/>
        <v/>
      </c>
      <c r="R65" s="168" t="str">
        <f t="shared" si="155"/>
        <v/>
      </c>
      <c r="S65" s="218" t="str">
        <f t="shared" si="156"/>
        <v/>
      </c>
      <c r="T65" s="219" t="str">
        <f t="shared" si="157"/>
        <v/>
      </c>
      <c r="U65" s="181" t="str">
        <f t="shared" si="158"/>
        <v/>
      </c>
      <c r="V65" s="185" t="str">
        <f t="shared" si="159"/>
        <v/>
      </c>
      <c r="W65" s="177" t="str">
        <f t="shared" si="160"/>
        <v/>
      </c>
      <c r="X65" s="185" t="str">
        <f t="shared" si="161"/>
        <v/>
      </c>
      <c r="Y65" s="185" t="str">
        <f t="shared" si="162"/>
        <v/>
      </c>
      <c r="Z65" s="218" t="str">
        <f t="shared" si="163"/>
        <v/>
      </c>
      <c r="AA65" s="175" t="str">
        <f t="shared" si="164"/>
        <v/>
      </c>
      <c r="AB65" s="183" t="str">
        <f t="shared" si="165"/>
        <v/>
      </c>
      <c r="AC65" s="184" t="str">
        <f t="shared" si="166"/>
        <v/>
      </c>
      <c r="AD65" s="225" t="str">
        <f t="shared" si="167"/>
        <v/>
      </c>
      <c r="AE65" s="176" t="str">
        <f t="shared" si="168"/>
        <v/>
      </c>
      <c r="AF65" s="168" t="str">
        <f t="shared" si="169"/>
        <v/>
      </c>
      <c r="AG65" s="168" t="str">
        <f t="shared" si="170"/>
        <v/>
      </c>
      <c r="AH65" s="179" t="str">
        <f t="shared" si="171"/>
        <v/>
      </c>
      <c r="AI65" s="256" t="str">
        <f t="shared" si="172"/>
        <v/>
      </c>
      <c r="AJ65" s="185" t="str">
        <f t="shared" si="173"/>
        <v/>
      </c>
      <c r="AK65" s="185" t="str">
        <f t="shared" si="174"/>
        <v/>
      </c>
      <c r="AL65" s="185" t="str">
        <f t="shared" si="175"/>
        <v/>
      </c>
      <c r="AM65" s="185" t="str">
        <f t="shared" si="176"/>
        <v/>
      </c>
      <c r="AN65" s="185" t="str">
        <f t="shared" si="177"/>
        <v/>
      </c>
    </row>
    <row r="66" spans="3:40" ht="25.5" thickTop="1" thickBot="1" x14ac:dyDescent="0.4">
      <c r="C66" s="13"/>
      <c r="D66" s="257"/>
      <c r="E66" s="257"/>
      <c r="F66" s="258"/>
      <c r="G66" s="258"/>
      <c r="H66" s="257"/>
      <c r="I66" s="257"/>
      <c r="J66" s="296"/>
      <c r="K66" s="296"/>
      <c r="L66" s="271" t="str">
        <f t="shared" si="149"/>
        <v/>
      </c>
      <c r="M66" s="218" t="str">
        <f t="shared" si="150"/>
        <v/>
      </c>
      <c r="N66" s="183" t="str">
        <f t="shared" si="151"/>
        <v/>
      </c>
      <c r="O66" s="216" t="str">
        <f t="shared" si="152"/>
        <v/>
      </c>
      <c r="P66" s="225" t="str">
        <f t="shared" si="153"/>
        <v/>
      </c>
      <c r="Q66" s="217" t="str">
        <f t="shared" si="154"/>
        <v/>
      </c>
      <c r="R66" s="168" t="str">
        <f t="shared" si="155"/>
        <v/>
      </c>
      <c r="S66" s="218" t="str">
        <f t="shared" si="156"/>
        <v/>
      </c>
      <c r="T66" s="219" t="str">
        <f t="shared" si="157"/>
        <v/>
      </c>
      <c r="U66" s="181" t="str">
        <f t="shared" si="158"/>
        <v/>
      </c>
      <c r="V66" s="185" t="str">
        <f t="shared" si="159"/>
        <v/>
      </c>
      <c r="W66" s="177" t="str">
        <f t="shared" si="160"/>
        <v/>
      </c>
      <c r="X66" s="185" t="str">
        <f t="shared" si="161"/>
        <v/>
      </c>
      <c r="Y66" s="185" t="str">
        <f t="shared" si="162"/>
        <v/>
      </c>
      <c r="Z66" s="218" t="str">
        <f t="shared" si="163"/>
        <v/>
      </c>
      <c r="AA66" s="175" t="str">
        <f t="shared" si="164"/>
        <v/>
      </c>
      <c r="AB66" s="183" t="str">
        <f t="shared" si="165"/>
        <v/>
      </c>
      <c r="AC66" s="184" t="str">
        <f t="shared" si="166"/>
        <v/>
      </c>
      <c r="AD66" s="225" t="str">
        <f t="shared" si="167"/>
        <v/>
      </c>
      <c r="AE66" s="176" t="str">
        <f t="shared" si="168"/>
        <v/>
      </c>
      <c r="AF66" s="168" t="str">
        <f t="shared" si="169"/>
        <v/>
      </c>
      <c r="AG66" s="168" t="str">
        <f t="shared" si="170"/>
        <v/>
      </c>
      <c r="AH66" s="179" t="str">
        <f t="shared" si="171"/>
        <v/>
      </c>
      <c r="AI66" s="256" t="str">
        <f t="shared" si="172"/>
        <v/>
      </c>
      <c r="AJ66" s="185" t="str">
        <f t="shared" si="173"/>
        <v/>
      </c>
      <c r="AK66" s="185" t="str">
        <f t="shared" si="174"/>
        <v/>
      </c>
      <c r="AL66" s="185" t="str">
        <f t="shared" si="175"/>
        <v/>
      </c>
      <c r="AM66" s="185" t="str">
        <f t="shared" si="176"/>
        <v/>
      </c>
      <c r="AN66" s="185" t="str">
        <f t="shared" si="177"/>
        <v/>
      </c>
    </row>
    <row r="67" spans="3:40" ht="25.5" thickTop="1" thickBot="1" x14ac:dyDescent="0.4">
      <c r="C67" s="13"/>
      <c r="D67" s="257"/>
      <c r="E67" s="257"/>
      <c r="F67" s="258"/>
      <c r="G67" s="258"/>
      <c r="H67" s="257"/>
      <c r="I67" s="257"/>
      <c r="J67" s="296"/>
      <c r="K67" s="296"/>
      <c r="L67" s="282" t="str">
        <f t="shared" si="149"/>
        <v/>
      </c>
      <c r="M67" s="218" t="str">
        <f t="shared" si="150"/>
        <v/>
      </c>
      <c r="N67" s="183" t="str">
        <f t="shared" si="151"/>
        <v/>
      </c>
      <c r="O67" s="216" t="str">
        <f t="shared" si="152"/>
        <v/>
      </c>
      <c r="P67" s="225" t="str">
        <f t="shared" si="153"/>
        <v/>
      </c>
      <c r="Q67" s="217" t="str">
        <f t="shared" si="154"/>
        <v/>
      </c>
      <c r="R67" s="168" t="str">
        <f t="shared" si="155"/>
        <v/>
      </c>
      <c r="S67" s="218" t="str">
        <f t="shared" si="156"/>
        <v/>
      </c>
      <c r="T67" s="219" t="str">
        <f t="shared" si="157"/>
        <v/>
      </c>
      <c r="U67" s="181" t="str">
        <f t="shared" si="158"/>
        <v/>
      </c>
      <c r="V67" s="185" t="str">
        <f t="shared" si="159"/>
        <v/>
      </c>
      <c r="W67" s="177" t="str">
        <f t="shared" si="160"/>
        <v/>
      </c>
      <c r="X67" s="185" t="str">
        <f t="shared" si="161"/>
        <v/>
      </c>
      <c r="Y67" s="185" t="str">
        <f t="shared" si="162"/>
        <v/>
      </c>
      <c r="Z67" s="218" t="str">
        <f t="shared" si="163"/>
        <v/>
      </c>
      <c r="AA67" s="175" t="str">
        <f t="shared" si="164"/>
        <v/>
      </c>
      <c r="AB67" s="183" t="str">
        <f t="shared" si="165"/>
        <v/>
      </c>
      <c r="AC67" s="184" t="str">
        <f t="shared" si="166"/>
        <v/>
      </c>
      <c r="AD67" s="225" t="str">
        <f t="shared" si="167"/>
        <v/>
      </c>
      <c r="AE67" s="176" t="str">
        <f t="shared" si="168"/>
        <v/>
      </c>
      <c r="AF67" s="168" t="str">
        <f t="shared" si="169"/>
        <v/>
      </c>
      <c r="AG67" s="168" t="str">
        <f t="shared" si="170"/>
        <v/>
      </c>
      <c r="AH67" s="179" t="str">
        <f t="shared" si="171"/>
        <v/>
      </c>
      <c r="AI67" s="256" t="str">
        <f t="shared" si="172"/>
        <v/>
      </c>
      <c r="AJ67" s="185" t="str">
        <f t="shared" si="173"/>
        <v/>
      </c>
      <c r="AK67" s="185" t="str">
        <f t="shared" si="174"/>
        <v/>
      </c>
      <c r="AL67" s="185" t="str">
        <f t="shared" si="175"/>
        <v/>
      </c>
      <c r="AM67" s="185" t="str">
        <f t="shared" si="176"/>
        <v/>
      </c>
      <c r="AN67" s="185" t="str">
        <f t="shared" si="177"/>
        <v/>
      </c>
    </row>
    <row r="68" spans="3:40" ht="25.5" thickTop="1" thickBot="1" x14ac:dyDescent="0.4">
      <c r="C68" s="13"/>
      <c r="D68" s="257"/>
      <c r="E68" s="257"/>
      <c r="F68" s="258"/>
      <c r="G68" s="258"/>
      <c r="H68" s="257"/>
      <c r="I68" s="257"/>
      <c r="J68" s="296"/>
      <c r="K68" s="296"/>
      <c r="L68" s="282" t="str">
        <f t="shared" si="149"/>
        <v/>
      </c>
      <c r="M68" s="218" t="str">
        <f t="shared" si="150"/>
        <v/>
      </c>
      <c r="N68" s="183" t="str">
        <f t="shared" si="151"/>
        <v/>
      </c>
      <c r="O68" s="216" t="str">
        <f t="shared" si="152"/>
        <v/>
      </c>
      <c r="P68" s="225" t="str">
        <f t="shared" si="153"/>
        <v/>
      </c>
      <c r="Q68" s="217" t="str">
        <f t="shared" si="154"/>
        <v/>
      </c>
      <c r="R68" s="168" t="str">
        <f t="shared" si="155"/>
        <v/>
      </c>
      <c r="S68" s="218" t="str">
        <f t="shared" si="156"/>
        <v/>
      </c>
      <c r="T68" s="219" t="str">
        <f t="shared" si="157"/>
        <v/>
      </c>
      <c r="U68" s="181" t="str">
        <f t="shared" si="158"/>
        <v/>
      </c>
      <c r="V68" s="185" t="str">
        <f t="shared" si="159"/>
        <v/>
      </c>
      <c r="W68" s="177" t="str">
        <f t="shared" si="160"/>
        <v/>
      </c>
      <c r="X68" s="185" t="str">
        <f t="shared" si="161"/>
        <v/>
      </c>
      <c r="Y68" s="185" t="str">
        <f t="shared" si="162"/>
        <v/>
      </c>
      <c r="Z68" s="218" t="str">
        <f t="shared" si="163"/>
        <v/>
      </c>
      <c r="AA68" s="175" t="str">
        <f t="shared" si="164"/>
        <v/>
      </c>
      <c r="AB68" s="183" t="str">
        <f t="shared" si="165"/>
        <v/>
      </c>
      <c r="AC68" s="184" t="str">
        <f t="shared" si="166"/>
        <v/>
      </c>
      <c r="AD68" s="225" t="str">
        <f t="shared" si="167"/>
        <v/>
      </c>
      <c r="AE68" s="176" t="str">
        <f t="shared" si="168"/>
        <v/>
      </c>
      <c r="AF68" s="168" t="str">
        <f t="shared" si="169"/>
        <v/>
      </c>
      <c r="AG68" s="168" t="str">
        <f t="shared" si="170"/>
        <v/>
      </c>
      <c r="AH68" s="179" t="str">
        <f t="shared" si="171"/>
        <v/>
      </c>
      <c r="AI68" s="256" t="str">
        <f t="shared" si="172"/>
        <v/>
      </c>
      <c r="AJ68" s="185" t="str">
        <f t="shared" si="173"/>
        <v/>
      </c>
      <c r="AK68" s="185" t="str">
        <f t="shared" si="174"/>
        <v/>
      </c>
      <c r="AL68" s="185" t="str">
        <f t="shared" si="175"/>
        <v/>
      </c>
      <c r="AM68" s="185" t="str">
        <f t="shared" si="176"/>
        <v/>
      </c>
      <c r="AN68" s="185" t="str">
        <f t="shared" si="177"/>
        <v/>
      </c>
    </row>
    <row r="69" spans="3:40" ht="25.5" thickTop="1" thickBot="1" x14ac:dyDescent="0.4">
      <c r="C69" s="13"/>
      <c r="D69" s="257"/>
      <c r="E69" s="257"/>
      <c r="F69" s="258"/>
      <c r="G69" s="258"/>
      <c r="H69" s="257"/>
      <c r="I69" s="257"/>
      <c r="J69" s="296"/>
      <c r="K69" s="296"/>
      <c r="L69" s="282" t="str">
        <f t="shared" si="149"/>
        <v/>
      </c>
      <c r="M69" s="218" t="str">
        <f t="shared" si="150"/>
        <v/>
      </c>
      <c r="N69" s="183" t="str">
        <f t="shared" si="151"/>
        <v/>
      </c>
      <c r="O69" s="216" t="str">
        <f t="shared" si="152"/>
        <v/>
      </c>
      <c r="P69" s="225" t="str">
        <f t="shared" si="153"/>
        <v/>
      </c>
      <c r="Q69" s="217" t="str">
        <f t="shared" si="154"/>
        <v/>
      </c>
      <c r="R69" s="168" t="str">
        <f t="shared" si="155"/>
        <v/>
      </c>
      <c r="S69" s="218" t="str">
        <f t="shared" si="156"/>
        <v/>
      </c>
      <c r="T69" s="219" t="str">
        <f t="shared" si="157"/>
        <v/>
      </c>
      <c r="U69" s="181" t="str">
        <f t="shared" si="158"/>
        <v/>
      </c>
      <c r="V69" s="185" t="str">
        <f t="shared" si="159"/>
        <v/>
      </c>
      <c r="W69" s="177" t="str">
        <f t="shared" si="160"/>
        <v/>
      </c>
      <c r="X69" s="185" t="str">
        <f t="shared" si="161"/>
        <v/>
      </c>
      <c r="Y69" s="185" t="str">
        <f t="shared" si="162"/>
        <v/>
      </c>
      <c r="Z69" s="218" t="str">
        <f t="shared" si="163"/>
        <v/>
      </c>
      <c r="AA69" s="175" t="str">
        <f t="shared" si="164"/>
        <v/>
      </c>
      <c r="AB69" s="183" t="str">
        <f t="shared" si="165"/>
        <v/>
      </c>
      <c r="AC69" s="184" t="str">
        <f t="shared" si="166"/>
        <v/>
      </c>
      <c r="AD69" s="225" t="str">
        <f t="shared" si="167"/>
        <v/>
      </c>
      <c r="AE69" s="176" t="str">
        <f t="shared" si="168"/>
        <v/>
      </c>
      <c r="AF69" s="168" t="str">
        <f t="shared" si="169"/>
        <v/>
      </c>
      <c r="AG69" s="168" t="str">
        <f t="shared" si="170"/>
        <v/>
      </c>
      <c r="AH69" s="179" t="str">
        <f t="shared" si="171"/>
        <v/>
      </c>
      <c r="AI69" s="256" t="str">
        <f t="shared" si="172"/>
        <v/>
      </c>
      <c r="AJ69" s="185" t="str">
        <f t="shared" si="173"/>
        <v/>
      </c>
      <c r="AK69" s="185" t="str">
        <f t="shared" si="174"/>
        <v/>
      </c>
      <c r="AL69" s="185" t="str">
        <f t="shared" si="175"/>
        <v/>
      </c>
      <c r="AM69" s="185" t="str">
        <f t="shared" si="176"/>
        <v/>
      </c>
      <c r="AN69" s="185" t="str">
        <f t="shared" si="177"/>
        <v/>
      </c>
    </row>
    <row r="70" spans="3:40" ht="25.5" thickTop="1" thickBot="1" x14ac:dyDescent="0.4">
      <c r="C70" s="13"/>
      <c r="D70" s="257"/>
      <c r="E70" s="257"/>
      <c r="F70" s="258"/>
      <c r="G70" s="258"/>
      <c r="H70" s="257"/>
      <c r="I70" s="257"/>
      <c r="J70" s="296"/>
      <c r="K70" s="296"/>
      <c r="L70" s="271" t="str">
        <f t="shared" si="120"/>
        <v/>
      </c>
      <c r="M70" s="218" t="str">
        <f t="shared" si="121"/>
        <v/>
      </c>
      <c r="N70" s="183" t="str">
        <f t="shared" si="122"/>
        <v/>
      </c>
      <c r="O70" s="216" t="str">
        <f t="shared" si="123"/>
        <v/>
      </c>
      <c r="P70" s="225" t="str">
        <f t="shared" si="124"/>
        <v/>
      </c>
      <c r="Q70" s="217" t="str">
        <f t="shared" si="125"/>
        <v/>
      </c>
      <c r="R70" s="168" t="str">
        <f t="shared" si="126"/>
        <v/>
      </c>
      <c r="S70" s="218" t="str">
        <f t="shared" si="127"/>
        <v/>
      </c>
      <c r="T70" s="219" t="str">
        <f t="shared" si="128"/>
        <v/>
      </c>
      <c r="U70" s="181" t="str">
        <f t="shared" si="129"/>
        <v/>
      </c>
      <c r="V70" s="185" t="str">
        <f t="shared" si="130"/>
        <v/>
      </c>
      <c r="W70" s="177" t="str">
        <f t="shared" si="131"/>
        <v/>
      </c>
      <c r="X70" s="185" t="str">
        <f t="shared" si="132"/>
        <v/>
      </c>
      <c r="Y70" s="185" t="str">
        <f t="shared" si="133"/>
        <v/>
      </c>
      <c r="Z70" s="218" t="str">
        <f t="shared" si="134"/>
        <v/>
      </c>
      <c r="AA70" s="175" t="str">
        <f t="shared" si="135"/>
        <v/>
      </c>
      <c r="AB70" s="183" t="str">
        <f t="shared" si="136"/>
        <v/>
      </c>
      <c r="AC70" s="184" t="str">
        <f t="shared" si="137"/>
        <v/>
      </c>
      <c r="AD70" s="225" t="str">
        <f t="shared" si="138"/>
        <v/>
      </c>
      <c r="AE70" s="176" t="str">
        <f t="shared" si="139"/>
        <v/>
      </c>
      <c r="AF70" s="168" t="str">
        <f t="shared" si="140"/>
        <v/>
      </c>
      <c r="AG70" s="168" t="str">
        <f t="shared" si="141"/>
        <v/>
      </c>
      <c r="AH70" s="179" t="str">
        <f t="shared" si="142"/>
        <v/>
      </c>
      <c r="AI70" s="256" t="str">
        <f t="shared" si="143"/>
        <v/>
      </c>
      <c r="AJ70" s="185" t="str">
        <f t="shared" si="144"/>
        <v/>
      </c>
      <c r="AK70" s="185" t="str">
        <f t="shared" si="145"/>
        <v/>
      </c>
      <c r="AL70" s="185" t="str">
        <f t="shared" si="146"/>
        <v/>
      </c>
      <c r="AM70" s="185" t="str">
        <f t="shared" si="147"/>
        <v/>
      </c>
      <c r="AN70" s="185" t="str">
        <f t="shared" si="148"/>
        <v/>
      </c>
    </row>
    <row r="71" spans="3:40" ht="25.5" thickTop="1" thickBot="1" x14ac:dyDescent="0.4">
      <c r="C71" s="13"/>
      <c r="D71" s="257"/>
      <c r="E71" s="257"/>
      <c r="F71" s="258"/>
      <c r="G71" s="258"/>
      <c r="H71" s="257"/>
      <c r="I71" s="257"/>
      <c r="J71" s="296"/>
      <c r="K71" s="296"/>
      <c r="L71" s="271" t="str">
        <f t="shared" si="120"/>
        <v/>
      </c>
      <c r="M71" s="218" t="str">
        <f t="shared" si="121"/>
        <v/>
      </c>
      <c r="N71" s="183" t="str">
        <f t="shared" si="122"/>
        <v/>
      </c>
      <c r="O71" s="216" t="str">
        <f t="shared" si="123"/>
        <v/>
      </c>
      <c r="P71" s="225" t="str">
        <f t="shared" si="124"/>
        <v/>
      </c>
      <c r="Q71" s="217" t="str">
        <f t="shared" si="125"/>
        <v/>
      </c>
      <c r="R71" s="168" t="str">
        <f t="shared" si="126"/>
        <v/>
      </c>
      <c r="S71" s="218" t="str">
        <f t="shared" si="127"/>
        <v/>
      </c>
      <c r="T71" s="219" t="str">
        <f t="shared" si="128"/>
        <v/>
      </c>
      <c r="U71" s="181" t="str">
        <f t="shared" si="129"/>
        <v/>
      </c>
      <c r="V71" s="185" t="str">
        <f t="shared" si="130"/>
        <v/>
      </c>
      <c r="W71" s="177" t="str">
        <f t="shared" si="131"/>
        <v/>
      </c>
      <c r="X71" s="185" t="str">
        <f t="shared" si="132"/>
        <v/>
      </c>
      <c r="Y71" s="185" t="str">
        <f t="shared" si="133"/>
        <v/>
      </c>
      <c r="Z71" s="218" t="str">
        <f t="shared" si="134"/>
        <v/>
      </c>
      <c r="AA71" s="175" t="str">
        <f t="shared" si="135"/>
        <v/>
      </c>
      <c r="AB71" s="183" t="str">
        <f t="shared" si="136"/>
        <v/>
      </c>
      <c r="AC71" s="184" t="str">
        <f t="shared" si="137"/>
        <v/>
      </c>
      <c r="AD71" s="225" t="str">
        <f t="shared" si="138"/>
        <v/>
      </c>
      <c r="AE71" s="176" t="str">
        <f t="shared" si="139"/>
        <v/>
      </c>
      <c r="AF71" s="168" t="str">
        <f t="shared" si="140"/>
        <v/>
      </c>
      <c r="AG71" s="168" t="str">
        <f t="shared" si="141"/>
        <v/>
      </c>
      <c r="AH71" s="179" t="str">
        <f t="shared" si="142"/>
        <v/>
      </c>
      <c r="AI71" s="256" t="str">
        <f t="shared" si="143"/>
        <v/>
      </c>
      <c r="AJ71" s="185" t="str">
        <f t="shared" si="144"/>
        <v/>
      </c>
      <c r="AK71" s="185" t="str">
        <f t="shared" si="145"/>
        <v/>
      </c>
      <c r="AL71" s="185" t="str">
        <f t="shared" si="146"/>
        <v/>
      </c>
      <c r="AM71" s="185" t="str">
        <f t="shared" si="147"/>
        <v/>
      </c>
      <c r="AN71" s="185" t="str">
        <f t="shared" si="148"/>
        <v/>
      </c>
    </row>
    <row r="72" spans="3:40" ht="25.5" thickTop="1" thickBot="1" x14ac:dyDescent="0.4">
      <c r="C72" s="13"/>
      <c r="D72" s="257"/>
      <c r="E72" s="257"/>
      <c r="F72" s="258"/>
      <c r="G72" s="258"/>
      <c r="H72" s="257"/>
      <c r="I72" s="257"/>
      <c r="J72" s="296"/>
      <c r="K72" s="296"/>
      <c r="L72" s="271" t="str">
        <f t="shared" si="120"/>
        <v/>
      </c>
      <c r="M72" s="218" t="str">
        <f t="shared" si="121"/>
        <v/>
      </c>
      <c r="N72" s="183" t="str">
        <f t="shared" si="122"/>
        <v/>
      </c>
      <c r="O72" s="216" t="str">
        <f t="shared" si="123"/>
        <v/>
      </c>
      <c r="P72" s="225" t="str">
        <f t="shared" si="124"/>
        <v/>
      </c>
      <c r="Q72" s="217" t="str">
        <f t="shared" si="125"/>
        <v/>
      </c>
      <c r="R72" s="168" t="str">
        <f t="shared" si="126"/>
        <v/>
      </c>
      <c r="S72" s="218" t="str">
        <f t="shared" si="127"/>
        <v/>
      </c>
      <c r="T72" s="219" t="str">
        <f t="shared" si="128"/>
        <v/>
      </c>
      <c r="U72" s="181" t="str">
        <f t="shared" si="129"/>
        <v/>
      </c>
      <c r="V72" s="185" t="str">
        <f t="shared" si="130"/>
        <v/>
      </c>
      <c r="W72" s="177" t="str">
        <f t="shared" si="131"/>
        <v/>
      </c>
      <c r="X72" s="185" t="str">
        <f t="shared" si="132"/>
        <v/>
      </c>
      <c r="Y72" s="185" t="str">
        <f t="shared" si="133"/>
        <v/>
      </c>
      <c r="Z72" s="218" t="str">
        <f t="shared" si="134"/>
        <v/>
      </c>
      <c r="AA72" s="175" t="str">
        <f t="shared" si="135"/>
        <v/>
      </c>
      <c r="AB72" s="183" t="str">
        <f t="shared" si="136"/>
        <v/>
      </c>
      <c r="AC72" s="184" t="str">
        <f t="shared" si="137"/>
        <v/>
      </c>
      <c r="AD72" s="225" t="str">
        <f t="shared" si="138"/>
        <v/>
      </c>
      <c r="AE72" s="176" t="str">
        <f t="shared" si="139"/>
        <v/>
      </c>
      <c r="AF72" s="168" t="str">
        <f t="shared" si="140"/>
        <v/>
      </c>
      <c r="AG72" s="168" t="str">
        <f t="shared" si="141"/>
        <v/>
      </c>
      <c r="AH72" s="179" t="str">
        <f t="shared" si="142"/>
        <v/>
      </c>
      <c r="AI72" s="256" t="str">
        <f t="shared" si="143"/>
        <v/>
      </c>
      <c r="AJ72" s="185" t="str">
        <f t="shared" si="144"/>
        <v/>
      </c>
      <c r="AK72" s="185" t="str">
        <f t="shared" si="145"/>
        <v/>
      </c>
      <c r="AL72" s="185" t="str">
        <f t="shared" si="146"/>
        <v/>
      </c>
      <c r="AM72" s="185" t="str">
        <f t="shared" si="147"/>
        <v/>
      </c>
      <c r="AN72" s="185" t="str">
        <f t="shared" si="148"/>
        <v/>
      </c>
    </row>
    <row r="73" spans="3:40" ht="25.5" thickTop="1" thickBot="1" x14ac:dyDescent="0.4">
      <c r="C73" s="13"/>
      <c r="D73" s="257"/>
      <c r="E73" s="257"/>
      <c r="F73" s="258"/>
      <c r="G73" s="258"/>
      <c r="H73" s="257"/>
      <c r="I73" s="257"/>
      <c r="J73" s="296"/>
      <c r="K73" s="296"/>
      <c r="L73" s="271" t="str">
        <f t="shared" si="120"/>
        <v/>
      </c>
      <c r="M73" s="218" t="str">
        <f t="shared" si="121"/>
        <v/>
      </c>
      <c r="N73" s="183" t="str">
        <f t="shared" si="122"/>
        <v/>
      </c>
      <c r="O73" s="216" t="str">
        <f t="shared" si="123"/>
        <v/>
      </c>
      <c r="P73" s="225" t="str">
        <f t="shared" si="124"/>
        <v/>
      </c>
      <c r="Q73" s="217" t="str">
        <f t="shared" si="125"/>
        <v/>
      </c>
      <c r="R73" s="168" t="str">
        <f t="shared" si="126"/>
        <v/>
      </c>
      <c r="S73" s="218" t="str">
        <f t="shared" si="127"/>
        <v/>
      </c>
      <c r="T73" s="219" t="str">
        <f t="shared" si="128"/>
        <v/>
      </c>
      <c r="U73" s="181" t="str">
        <f t="shared" si="129"/>
        <v/>
      </c>
      <c r="V73" s="185" t="str">
        <f t="shared" si="130"/>
        <v/>
      </c>
      <c r="W73" s="177" t="str">
        <f t="shared" si="131"/>
        <v/>
      </c>
      <c r="X73" s="185" t="str">
        <f t="shared" si="132"/>
        <v/>
      </c>
      <c r="Y73" s="185" t="str">
        <f t="shared" si="133"/>
        <v/>
      </c>
      <c r="Z73" s="218" t="str">
        <f t="shared" si="134"/>
        <v/>
      </c>
      <c r="AA73" s="175" t="str">
        <f t="shared" si="135"/>
        <v/>
      </c>
      <c r="AB73" s="183" t="str">
        <f t="shared" si="136"/>
        <v/>
      </c>
      <c r="AC73" s="184" t="str">
        <f t="shared" si="137"/>
        <v/>
      </c>
      <c r="AD73" s="225" t="str">
        <f t="shared" si="138"/>
        <v/>
      </c>
      <c r="AE73" s="176" t="str">
        <f t="shared" si="139"/>
        <v/>
      </c>
      <c r="AF73" s="168" t="str">
        <f t="shared" si="140"/>
        <v/>
      </c>
      <c r="AG73" s="168" t="str">
        <f t="shared" si="141"/>
        <v/>
      </c>
      <c r="AH73" s="179" t="str">
        <f t="shared" si="142"/>
        <v/>
      </c>
      <c r="AI73" s="256" t="str">
        <f t="shared" si="143"/>
        <v/>
      </c>
      <c r="AJ73" s="185" t="str">
        <f t="shared" si="144"/>
        <v/>
      </c>
      <c r="AK73" s="185" t="str">
        <f t="shared" si="145"/>
        <v/>
      </c>
      <c r="AL73" s="185" t="str">
        <f t="shared" si="146"/>
        <v/>
      </c>
      <c r="AM73" s="185" t="str">
        <f t="shared" si="147"/>
        <v/>
      </c>
      <c r="AN73" s="185" t="str">
        <f t="shared" si="148"/>
        <v/>
      </c>
    </row>
    <row r="74" spans="3:40" ht="25.5" thickTop="1" thickBot="1" x14ac:dyDescent="0.4">
      <c r="C74" s="13"/>
      <c r="D74" s="257"/>
      <c r="E74" s="257"/>
      <c r="F74" s="258"/>
      <c r="G74" s="258"/>
      <c r="H74" s="257"/>
      <c r="I74" s="257"/>
      <c r="J74" s="296"/>
      <c r="K74" s="296"/>
      <c r="L74" s="271" t="str">
        <f t="shared" si="120"/>
        <v/>
      </c>
      <c r="M74" s="218" t="str">
        <f t="shared" si="121"/>
        <v/>
      </c>
      <c r="N74" s="183" t="str">
        <f t="shared" si="122"/>
        <v/>
      </c>
      <c r="O74" s="216" t="str">
        <f t="shared" si="123"/>
        <v/>
      </c>
      <c r="P74" s="225" t="str">
        <f t="shared" si="124"/>
        <v/>
      </c>
      <c r="Q74" s="217" t="str">
        <f t="shared" si="125"/>
        <v/>
      </c>
      <c r="R74" s="168" t="str">
        <f t="shared" si="126"/>
        <v/>
      </c>
      <c r="S74" s="218" t="str">
        <f t="shared" si="127"/>
        <v/>
      </c>
      <c r="T74" s="219" t="str">
        <f t="shared" si="128"/>
        <v/>
      </c>
      <c r="U74" s="181" t="str">
        <f t="shared" si="129"/>
        <v/>
      </c>
      <c r="V74" s="185" t="str">
        <f t="shared" si="130"/>
        <v/>
      </c>
      <c r="W74" s="177" t="str">
        <f t="shared" si="131"/>
        <v/>
      </c>
      <c r="X74" s="185" t="str">
        <f t="shared" si="132"/>
        <v/>
      </c>
      <c r="Y74" s="185" t="str">
        <f t="shared" si="133"/>
        <v/>
      </c>
      <c r="Z74" s="218" t="str">
        <f t="shared" si="134"/>
        <v/>
      </c>
      <c r="AA74" s="175" t="str">
        <f t="shared" si="135"/>
        <v/>
      </c>
      <c r="AB74" s="183" t="str">
        <f t="shared" si="136"/>
        <v/>
      </c>
      <c r="AC74" s="184" t="str">
        <f t="shared" si="137"/>
        <v/>
      </c>
      <c r="AD74" s="225" t="str">
        <f t="shared" si="138"/>
        <v/>
      </c>
      <c r="AE74" s="176" t="str">
        <f t="shared" si="139"/>
        <v/>
      </c>
      <c r="AF74" s="168" t="str">
        <f t="shared" si="140"/>
        <v/>
      </c>
      <c r="AG74" s="168" t="str">
        <f t="shared" si="141"/>
        <v/>
      </c>
      <c r="AH74" s="179" t="str">
        <f t="shared" si="142"/>
        <v/>
      </c>
      <c r="AI74" s="256" t="str">
        <f t="shared" si="143"/>
        <v/>
      </c>
      <c r="AJ74" s="185" t="str">
        <f t="shared" si="144"/>
        <v/>
      </c>
      <c r="AK74" s="185" t="str">
        <f t="shared" si="145"/>
        <v/>
      </c>
      <c r="AL74" s="185" t="str">
        <f t="shared" si="146"/>
        <v/>
      </c>
      <c r="AM74" s="185" t="str">
        <f t="shared" si="147"/>
        <v/>
      </c>
      <c r="AN74" s="185" t="str">
        <f t="shared" si="148"/>
        <v/>
      </c>
    </row>
    <row r="75" spans="3:40" ht="25.5" thickTop="1" thickBot="1" x14ac:dyDescent="0.4">
      <c r="C75" s="13"/>
      <c r="D75" s="257"/>
      <c r="E75" s="257"/>
      <c r="F75" s="258"/>
      <c r="G75" s="258"/>
      <c r="H75" s="257"/>
      <c r="I75" s="257"/>
      <c r="J75" s="296"/>
      <c r="K75" s="296"/>
      <c r="L75" s="282" t="str">
        <f t="shared" si="120"/>
        <v/>
      </c>
      <c r="M75" s="218" t="str">
        <f t="shared" si="121"/>
        <v/>
      </c>
      <c r="N75" s="183" t="str">
        <f t="shared" si="122"/>
        <v/>
      </c>
      <c r="O75" s="216" t="str">
        <f t="shared" si="123"/>
        <v/>
      </c>
      <c r="P75" s="225" t="str">
        <f t="shared" si="124"/>
        <v/>
      </c>
      <c r="Q75" s="217" t="str">
        <f t="shared" si="125"/>
        <v/>
      </c>
      <c r="R75" s="168" t="str">
        <f t="shared" si="126"/>
        <v/>
      </c>
      <c r="S75" s="218" t="str">
        <f t="shared" si="127"/>
        <v/>
      </c>
      <c r="T75" s="219" t="str">
        <f t="shared" si="128"/>
        <v/>
      </c>
      <c r="U75" s="181" t="str">
        <f t="shared" si="129"/>
        <v/>
      </c>
      <c r="V75" s="185" t="str">
        <f t="shared" si="130"/>
        <v/>
      </c>
      <c r="W75" s="177" t="str">
        <f t="shared" si="131"/>
        <v/>
      </c>
      <c r="X75" s="185" t="str">
        <f t="shared" si="132"/>
        <v/>
      </c>
      <c r="Y75" s="185" t="str">
        <f t="shared" si="133"/>
        <v/>
      </c>
      <c r="Z75" s="218" t="str">
        <f t="shared" si="134"/>
        <v/>
      </c>
      <c r="AA75" s="175" t="str">
        <f t="shared" si="135"/>
        <v/>
      </c>
      <c r="AB75" s="183" t="str">
        <f t="shared" si="136"/>
        <v/>
      </c>
      <c r="AC75" s="184" t="str">
        <f t="shared" si="137"/>
        <v/>
      </c>
      <c r="AD75" s="225" t="str">
        <f t="shared" si="138"/>
        <v/>
      </c>
      <c r="AE75" s="176" t="str">
        <f t="shared" si="139"/>
        <v/>
      </c>
      <c r="AF75" s="168" t="str">
        <f t="shared" si="140"/>
        <v/>
      </c>
      <c r="AG75" s="168" t="str">
        <f t="shared" si="141"/>
        <v/>
      </c>
      <c r="AH75" s="179" t="str">
        <f t="shared" si="142"/>
        <v/>
      </c>
      <c r="AI75" s="256" t="str">
        <f t="shared" si="143"/>
        <v/>
      </c>
      <c r="AJ75" s="185" t="str">
        <f t="shared" si="144"/>
        <v/>
      </c>
      <c r="AK75" s="185" t="str">
        <f t="shared" si="145"/>
        <v/>
      </c>
      <c r="AL75" s="185" t="str">
        <f t="shared" si="146"/>
        <v/>
      </c>
      <c r="AM75" s="185" t="str">
        <f t="shared" si="147"/>
        <v/>
      </c>
      <c r="AN75" s="185" t="str">
        <f t="shared" si="148"/>
        <v/>
      </c>
    </row>
    <row r="76" spans="3:40" ht="25.5" thickTop="1" thickBot="1" x14ac:dyDescent="0.4">
      <c r="C76" s="13"/>
      <c r="D76" s="257"/>
      <c r="E76" s="257"/>
      <c r="F76" s="258"/>
      <c r="G76" s="258"/>
      <c r="H76" s="257"/>
      <c r="I76" s="257"/>
      <c r="J76" s="296"/>
      <c r="K76" s="296"/>
      <c r="L76" s="282" t="str">
        <f t="shared" si="120"/>
        <v/>
      </c>
      <c r="M76" s="218" t="str">
        <f t="shared" si="121"/>
        <v/>
      </c>
      <c r="N76" s="183" t="str">
        <f t="shared" si="122"/>
        <v/>
      </c>
      <c r="O76" s="216" t="str">
        <f t="shared" si="123"/>
        <v/>
      </c>
      <c r="P76" s="225" t="str">
        <f t="shared" si="124"/>
        <v/>
      </c>
      <c r="Q76" s="217" t="str">
        <f t="shared" si="125"/>
        <v/>
      </c>
      <c r="R76" s="168" t="str">
        <f t="shared" si="126"/>
        <v/>
      </c>
      <c r="S76" s="218" t="str">
        <f t="shared" si="127"/>
        <v/>
      </c>
      <c r="T76" s="219" t="str">
        <f t="shared" si="128"/>
        <v/>
      </c>
      <c r="U76" s="181" t="str">
        <f t="shared" si="129"/>
        <v/>
      </c>
      <c r="V76" s="185" t="str">
        <f t="shared" si="130"/>
        <v/>
      </c>
      <c r="W76" s="177" t="str">
        <f t="shared" si="131"/>
        <v/>
      </c>
      <c r="X76" s="185" t="str">
        <f t="shared" si="132"/>
        <v/>
      </c>
      <c r="Y76" s="185" t="str">
        <f t="shared" si="133"/>
        <v/>
      </c>
      <c r="Z76" s="218" t="str">
        <f t="shared" si="134"/>
        <v/>
      </c>
      <c r="AA76" s="175" t="str">
        <f t="shared" si="135"/>
        <v/>
      </c>
      <c r="AB76" s="183" t="str">
        <f t="shared" si="136"/>
        <v/>
      </c>
      <c r="AC76" s="184" t="str">
        <f t="shared" si="137"/>
        <v/>
      </c>
      <c r="AD76" s="225" t="str">
        <f t="shared" si="138"/>
        <v/>
      </c>
      <c r="AE76" s="176" t="str">
        <f t="shared" si="139"/>
        <v/>
      </c>
      <c r="AF76" s="168" t="str">
        <f t="shared" si="140"/>
        <v/>
      </c>
      <c r="AG76" s="168" t="str">
        <f t="shared" si="141"/>
        <v/>
      </c>
      <c r="AH76" s="179" t="str">
        <f t="shared" si="142"/>
        <v/>
      </c>
      <c r="AI76" s="256" t="str">
        <f t="shared" si="143"/>
        <v/>
      </c>
      <c r="AJ76" s="185" t="str">
        <f t="shared" si="144"/>
        <v/>
      </c>
      <c r="AK76" s="185" t="str">
        <f t="shared" si="145"/>
        <v/>
      </c>
      <c r="AL76" s="185" t="str">
        <f t="shared" si="146"/>
        <v/>
      </c>
      <c r="AM76" s="185" t="str">
        <f t="shared" si="147"/>
        <v/>
      </c>
      <c r="AN76" s="185" t="str">
        <f t="shared" si="148"/>
        <v/>
      </c>
    </row>
    <row r="77" spans="3:40" ht="25.5" thickTop="1" thickBot="1" x14ac:dyDescent="0.4">
      <c r="C77" s="13"/>
      <c r="D77" s="257"/>
      <c r="E77" s="257"/>
      <c r="F77" s="258"/>
      <c r="G77" s="258"/>
      <c r="H77" s="257"/>
      <c r="I77" s="257"/>
      <c r="J77" s="296"/>
      <c r="K77" s="296"/>
      <c r="L77" s="282" t="str">
        <f t="shared" si="120"/>
        <v/>
      </c>
      <c r="M77" s="218" t="str">
        <f t="shared" si="121"/>
        <v/>
      </c>
      <c r="N77" s="183" t="str">
        <f t="shared" si="122"/>
        <v/>
      </c>
      <c r="O77" s="216" t="str">
        <f t="shared" si="123"/>
        <v/>
      </c>
      <c r="P77" s="225" t="str">
        <f t="shared" si="124"/>
        <v/>
      </c>
      <c r="Q77" s="217" t="str">
        <f t="shared" si="125"/>
        <v/>
      </c>
      <c r="R77" s="168" t="str">
        <f t="shared" si="126"/>
        <v/>
      </c>
      <c r="S77" s="218" t="str">
        <f t="shared" si="127"/>
        <v/>
      </c>
      <c r="T77" s="219" t="str">
        <f t="shared" si="128"/>
        <v/>
      </c>
      <c r="U77" s="181" t="str">
        <f t="shared" si="129"/>
        <v/>
      </c>
      <c r="V77" s="185" t="str">
        <f t="shared" si="130"/>
        <v/>
      </c>
      <c r="W77" s="177" t="str">
        <f t="shared" si="131"/>
        <v/>
      </c>
      <c r="X77" s="185" t="str">
        <f t="shared" si="132"/>
        <v/>
      </c>
      <c r="Y77" s="185" t="str">
        <f t="shared" si="133"/>
        <v/>
      </c>
      <c r="Z77" s="218" t="str">
        <f t="shared" si="134"/>
        <v/>
      </c>
      <c r="AA77" s="175" t="str">
        <f t="shared" si="135"/>
        <v/>
      </c>
      <c r="AB77" s="183" t="str">
        <f t="shared" si="136"/>
        <v/>
      </c>
      <c r="AC77" s="184" t="str">
        <f t="shared" si="137"/>
        <v/>
      </c>
      <c r="AD77" s="225" t="str">
        <f t="shared" si="138"/>
        <v/>
      </c>
      <c r="AE77" s="176" t="str">
        <f t="shared" si="139"/>
        <v/>
      </c>
      <c r="AF77" s="168" t="str">
        <f t="shared" si="140"/>
        <v/>
      </c>
      <c r="AG77" s="168" t="str">
        <f t="shared" si="141"/>
        <v/>
      </c>
      <c r="AH77" s="179" t="str">
        <f t="shared" si="142"/>
        <v/>
      </c>
      <c r="AI77" s="256" t="str">
        <f t="shared" si="143"/>
        <v/>
      </c>
      <c r="AJ77" s="185" t="str">
        <f t="shared" si="144"/>
        <v/>
      </c>
      <c r="AK77" s="185" t="str">
        <f t="shared" si="145"/>
        <v/>
      </c>
      <c r="AL77" s="185" t="str">
        <f t="shared" si="146"/>
        <v/>
      </c>
      <c r="AM77" s="185" t="str">
        <f t="shared" si="147"/>
        <v/>
      </c>
      <c r="AN77" s="185" t="str">
        <f t="shared" si="148"/>
        <v/>
      </c>
    </row>
    <row r="78" spans="3:40" ht="25.5" thickTop="1" thickBot="1" x14ac:dyDescent="0.4">
      <c r="C78" s="13"/>
      <c r="D78" s="257"/>
      <c r="E78" s="257"/>
      <c r="F78" s="258"/>
      <c r="G78" s="258"/>
      <c r="H78" s="257"/>
      <c r="I78" s="257"/>
      <c r="J78" s="296"/>
      <c r="K78" s="296"/>
      <c r="L78" s="282" t="str">
        <f t="shared" si="120"/>
        <v/>
      </c>
      <c r="M78" s="218" t="str">
        <f t="shared" si="121"/>
        <v/>
      </c>
      <c r="N78" s="183" t="str">
        <f t="shared" si="122"/>
        <v/>
      </c>
      <c r="O78" s="216" t="str">
        <f t="shared" si="123"/>
        <v/>
      </c>
      <c r="P78" s="225" t="str">
        <f t="shared" si="124"/>
        <v/>
      </c>
      <c r="Q78" s="217" t="str">
        <f t="shared" si="125"/>
        <v/>
      </c>
      <c r="R78" s="168" t="str">
        <f t="shared" si="126"/>
        <v/>
      </c>
      <c r="S78" s="218" t="str">
        <f t="shared" si="127"/>
        <v/>
      </c>
      <c r="T78" s="219" t="str">
        <f t="shared" si="128"/>
        <v/>
      </c>
      <c r="U78" s="181" t="str">
        <f t="shared" si="129"/>
        <v/>
      </c>
      <c r="V78" s="185" t="str">
        <f t="shared" si="130"/>
        <v/>
      </c>
      <c r="W78" s="177" t="str">
        <f t="shared" si="131"/>
        <v/>
      </c>
      <c r="X78" s="185" t="str">
        <f t="shared" si="132"/>
        <v/>
      </c>
      <c r="Y78" s="185" t="str">
        <f t="shared" si="133"/>
        <v/>
      </c>
      <c r="Z78" s="218" t="str">
        <f t="shared" si="134"/>
        <v/>
      </c>
      <c r="AA78" s="175" t="str">
        <f t="shared" si="135"/>
        <v/>
      </c>
      <c r="AB78" s="183" t="str">
        <f t="shared" si="136"/>
        <v/>
      </c>
      <c r="AC78" s="184" t="str">
        <f t="shared" si="137"/>
        <v/>
      </c>
      <c r="AD78" s="225" t="str">
        <f t="shared" si="138"/>
        <v/>
      </c>
      <c r="AE78" s="176" t="str">
        <f t="shared" si="139"/>
        <v/>
      </c>
      <c r="AF78" s="168" t="str">
        <f t="shared" si="140"/>
        <v/>
      </c>
      <c r="AG78" s="168" t="str">
        <f t="shared" si="141"/>
        <v/>
      </c>
      <c r="AH78" s="179" t="str">
        <f t="shared" si="142"/>
        <v/>
      </c>
      <c r="AI78" s="256" t="str">
        <f t="shared" si="143"/>
        <v/>
      </c>
      <c r="AJ78" s="185" t="str">
        <f t="shared" si="144"/>
        <v/>
      </c>
      <c r="AK78" s="185" t="str">
        <f t="shared" si="145"/>
        <v/>
      </c>
      <c r="AL78" s="185" t="str">
        <f t="shared" si="146"/>
        <v/>
      </c>
      <c r="AM78" s="185" t="str">
        <f t="shared" si="147"/>
        <v/>
      </c>
      <c r="AN78" s="185" t="str">
        <f t="shared" si="148"/>
        <v/>
      </c>
    </row>
    <row r="79" spans="3:40" ht="25.5" thickTop="1" thickBot="1" x14ac:dyDescent="0.4">
      <c r="C79" s="13"/>
      <c r="D79" s="257"/>
      <c r="E79" s="257"/>
      <c r="F79" s="258"/>
      <c r="G79" s="258"/>
      <c r="H79" s="257"/>
      <c r="I79" s="257"/>
      <c r="J79" s="296"/>
      <c r="K79" s="296"/>
      <c r="L79" s="282" t="str">
        <f t="shared" si="120"/>
        <v/>
      </c>
      <c r="M79" s="218" t="str">
        <f t="shared" si="121"/>
        <v/>
      </c>
      <c r="N79" s="183" t="str">
        <f t="shared" si="122"/>
        <v/>
      </c>
      <c r="O79" s="216" t="str">
        <f t="shared" si="123"/>
        <v/>
      </c>
      <c r="P79" s="225" t="str">
        <f t="shared" si="124"/>
        <v/>
      </c>
      <c r="Q79" s="217" t="str">
        <f t="shared" si="125"/>
        <v/>
      </c>
      <c r="R79" s="168" t="str">
        <f t="shared" si="126"/>
        <v/>
      </c>
      <c r="S79" s="218" t="str">
        <f t="shared" si="127"/>
        <v/>
      </c>
      <c r="T79" s="219" t="str">
        <f t="shared" si="128"/>
        <v/>
      </c>
      <c r="U79" s="181" t="str">
        <f t="shared" si="129"/>
        <v/>
      </c>
      <c r="V79" s="185" t="str">
        <f t="shared" si="130"/>
        <v/>
      </c>
      <c r="W79" s="177" t="str">
        <f t="shared" si="131"/>
        <v/>
      </c>
      <c r="X79" s="185" t="str">
        <f t="shared" si="132"/>
        <v/>
      </c>
      <c r="Y79" s="185" t="str">
        <f t="shared" si="133"/>
        <v/>
      </c>
      <c r="Z79" s="218" t="str">
        <f t="shared" si="134"/>
        <v/>
      </c>
      <c r="AA79" s="175" t="str">
        <f t="shared" si="135"/>
        <v/>
      </c>
      <c r="AB79" s="183" t="str">
        <f t="shared" si="136"/>
        <v/>
      </c>
      <c r="AC79" s="184" t="str">
        <f t="shared" si="137"/>
        <v/>
      </c>
      <c r="AD79" s="225" t="str">
        <f t="shared" si="138"/>
        <v/>
      </c>
      <c r="AE79" s="176" t="str">
        <f t="shared" si="139"/>
        <v/>
      </c>
      <c r="AF79" s="168" t="str">
        <f t="shared" si="140"/>
        <v/>
      </c>
      <c r="AG79" s="168" t="str">
        <f t="shared" si="141"/>
        <v/>
      </c>
      <c r="AH79" s="179" t="str">
        <f t="shared" si="142"/>
        <v/>
      </c>
      <c r="AI79" s="256" t="str">
        <f t="shared" si="143"/>
        <v/>
      </c>
      <c r="AJ79" s="185" t="str">
        <f t="shared" si="144"/>
        <v/>
      </c>
      <c r="AK79" s="185" t="str">
        <f t="shared" si="145"/>
        <v/>
      </c>
      <c r="AL79" s="185" t="str">
        <f t="shared" si="146"/>
        <v/>
      </c>
      <c r="AM79" s="185" t="str">
        <f t="shared" si="147"/>
        <v/>
      </c>
      <c r="AN79" s="185" t="str">
        <f t="shared" si="148"/>
        <v/>
      </c>
    </row>
    <row r="80" spans="3:40" ht="25.5" thickTop="1" thickBot="1" x14ac:dyDescent="0.4">
      <c r="C80" s="13"/>
      <c r="D80" s="257"/>
      <c r="E80" s="257"/>
      <c r="F80" s="258"/>
      <c r="G80" s="258"/>
      <c r="H80" s="257"/>
      <c r="I80" s="257"/>
      <c r="J80" s="296"/>
      <c r="K80" s="296"/>
      <c r="L80" s="271" t="str">
        <f>IF(C80="","",_xlfn.CONCAT("            { line: ","""",C80,", ",M80:AN80,""", sC: ","""",B80,"""},"))</f>
        <v/>
      </c>
      <c r="M80" s="218" t="str">
        <f t="shared" si="98"/>
        <v/>
      </c>
      <c r="N80" s="183" t="str">
        <f t="shared" si="92"/>
        <v/>
      </c>
      <c r="O80" s="216" t="str">
        <f t="shared" si="99"/>
        <v/>
      </c>
      <c r="P80" s="225" t="str">
        <f t="shared" si="93"/>
        <v/>
      </c>
      <c r="Q80" s="217" t="str">
        <f t="shared" si="100"/>
        <v/>
      </c>
      <c r="R80" s="168" t="str">
        <f t="shared" si="101"/>
        <v/>
      </c>
      <c r="S80" s="218" t="str">
        <f t="shared" si="102"/>
        <v/>
      </c>
      <c r="T80" s="219" t="str">
        <f t="shared" si="103"/>
        <v/>
      </c>
      <c r="U80" s="181" t="str">
        <f t="shared" si="94"/>
        <v/>
      </c>
      <c r="V80" s="185" t="str">
        <f t="shared" si="104"/>
        <v/>
      </c>
      <c r="W80" s="177" t="str">
        <f t="shared" si="95"/>
        <v/>
      </c>
      <c r="X80" s="185" t="str">
        <f t="shared" si="105"/>
        <v/>
      </c>
      <c r="Y80" s="185" t="str">
        <f t="shared" si="106"/>
        <v/>
      </c>
      <c r="Z80" s="218" t="str">
        <f t="shared" si="107"/>
        <v/>
      </c>
      <c r="AA80" s="175" t="str">
        <f t="shared" si="108"/>
        <v/>
      </c>
      <c r="AB80" s="183" t="str">
        <f t="shared" si="96"/>
        <v/>
      </c>
      <c r="AC80" s="184" t="str">
        <f t="shared" si="109"/>
        <v/>
      </c>
      <c r="AD80" s="225" t="str">
        <f t="shared" si="110"/>
        <v/>
      </c>
      <c r="AE80" s="176" t="str">
        <f t="shared" si="111"/>
        <v/>
      </c>
      <c r="AF80" s="168" t="str">
        <f t="shared" si="112"/>
        <v/>
      </c>
      <c r="AG80" s="168" t="str">
        <f t="shared" si="113"/>
        <v/>
      </c>
      <c r="AH80" s="179" t="str">
        <f t="shared" si="114"/>
        <v/>
      </c>
      <c r="AI80" s="256" t="str">
        <f t="shared" si="97"/>
        <v/>
      </c>
      <c r="AJ80" s="185" t="str">
        <f t="shared" si="115"/>
        <v/>
      </c>
      <c r="AK80" s="185" t="str">
        <f t="shared" si="116"/>
        <v/>
      </c>
      <c r="AL80" s="185" t="str">
        <f t="shared" si="117"/>
        <v/>
      </c>
      <c r="AM80" s="185" t="str">
        <f t="shared" si="118"/>
        <v/>
      </c>
      <c r="AN80" s="185" t="str">
        <f t="shared" si="119"/>
        <v/>
      </c>
    </row>
    <row r="81" spans="2:40" ht="27.75" thickTop="1" thickBot="1" x14ac:dyDescent="0.4">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5.5" thickTop="1" thickBot="1" x14ac:dyDescent="0.4">
      <c r="C82" s="13"/>
      <c r="D82" s="257"/>
      <c r="E82" s="257"/>
      <c r="F82" s="258"/>
      <c r="G82" s="258"/>
      <c r="H82" s="257"/>
      <c r="I82" s="257"/>
      <c r="J82" s="296"/>
      <c r="K82" s="296"/>
      <c r="L82" s="271" t="str">
        <f t="shared" ref="L82:L101" si="178">IF(C82="","",_xlfn.CONCAT("            { line: ","""",C82,", ",M82:AN82,""", sC: ","""",B82,"""},"))</f>
        <v/>
      </c>
      <c r="M82" s="218" t="str">
        <f t="shared" ref="M82:M101" si="179">IF(N82="","","(")</f>
        <v/>
      </c>
      <c r="N82" s="183" t="str">
        <f t="shared" ref="N82:N101" si="180">IF(D82="","",D82)</f>
        <v/>
      </c>
      <c r="O82" s="216" t="str">
        <f t="shared" ref="O82:O101" si="181">IF(N82="","",",")</f>
        <v/>
      </c>
      <c r="P82" s="225" t="str">
        <f t="shared" ref="P82:P101" si="182">IF(E82="","",E82)</f>
        <v/>
      </c>
      <c r="Q82" s="217" t="str">
        <f t="shared" ref="Q82:Q101" si="183">IF(N82="","",",")</f>
        <v/>
      </c>
      <c r="R82" s="168" t="str">
        <f t="shared" ref="R82:R101" si="184">IF(N82="","",15)</f>
        <v/>
      </c>
      <c r="S82" s="218" t="str">
        <f t="shared" ref="S82:S101" si="185">IF(N82="","",")")</f>
        <v/>
      </c>
      <c r="T82" s="219" t="str">
        <f t="shared" ref="T82:T101" si="186">IF(U82="","","(")</f>
        <v/>
      </c>
      <c r="U82" s="181" t="str">
        <f t="shared" ref="U82:U101" si="187">IF(F82="","",F82)</f>
        <v/>
      </c>
      <c r="V82" s="185" t="str">
        <f t="shared" ref="V82:V101" si="188">IF(U82="","",",")</f>
        <v/>
      </c>
      <c r="W82" s="177" t="str">
        <f t="shared" ref="W82:W101" si="189">IF(G82="","",G82)</f>
        <v/>
      </c>
      <c r="X82" s="185" t="str">
        <f t="shared" ref="X82:X101" si="190">IF(U82="","",",")</f>
        <v/>
      </c>
      <c r="Y82" s="185" t="str">
        <f t="shared" ref="Y82:Y101" si="191">IF(U82="","",250)</f>
        <v/>
      </c>
      <c r="Z82" s="218" t="str">
        <f t="shared" ref="Z82:Z101" si="192">IF(U82="","",")")</f>
        <v/>
      </c>
      <c r="AA82" s="175" t="str">
        <f t="shared" ref="AA82:AA101" si="193">IF(AB82="","","(")</f>
        <v/>
      </c>
      <c r="AB82" s="183" t="str">
        <f t="shared" ref="AB82:AB101" si="194">IF(H82="","",H82)</f>
        <v/>
      </c>
      <c r="AC82" s="184" t="str">
        <f t="shared" ref="AC82:AC101" si="195">IF(AB82="","",",")</f>
        <v/>
      </c>
      <c r="AD82" s="225" t="str">
        <f t="shared" si="110"/>
        <v/>
      </c>
      <c r="AE82" s="176" t="str">
        <f t="shared" ref="AE82:AE101" si="196">IF(AB82="","",",")</f>
        <v/>
      </c>
      <c r="AF82" s="168" t="str">
        <f t="shared" ref="AF82:AF101" si="197">IF(AB82="","",350)</f>
        <v/>
      </c>
      <c r="AG82" s="168" t="str">
        <f t="shared" ref="AG82:AG101" si="198">IF(AB82="","",")")</f>
        <v/>
      </c>
      <c r="AH82" s="179" t="str">
        <f t="shared" ref="AH82:AH101" si="199">IF(AI82="","","(")</f>
        <v/>
      </c>
      <c r="AI82" s="256" t="str">
        <f t="shared" ref="AI82:AI101" si="200">IF(J82="","",J82)</f>
        <v/>
      </c>
      <c r="AJ82" s="185" t="str">
        <f t="shared" ref="AJ82:AJ101" si="201">IF(AI82="","",",")</f>
        <v/>
      </c>
      <c r="AK82" s="185" t="str">
        <f t="shared" si="116"/>
        <v/>
      </c>
      <c r="AL82" s="185" t="str">
        <f t="shared" ref="AL82:AL101" si="202">IF(AI82="","",",")</f>
        <v/>
      </c>
      <c r="AM82" s="185" t="str">
        <f t="shared" ref="AM82:AM101" si="203">IF(AI82="","",450)</f>
        <v/>
      </c>
      <c r="AN82" s="185" t="str">
        <f t="shared" ref="AN82:AN101" si="204">IF(AI82="","",")")</f>
        <v/>
      </c>
    </row>
    <row r="83" spans="2:40" ht="27.75" thickTop="1" thickBot="1" x14ac:dyDescent="0.4">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5.5" thickTop="1" thickBot="1" x14ac:dyDescent="0.4">
      <c r="C84" s="203" t="s">
        <v>2422</v>
      </c>
      <c r="D84" s="224"/>
      <c r="E84" s="224"/>
      <c r="F84" s="224"/>
      <c r="G84" s="224"/>
      <c r="H84" s="224"/>
      <c r="I84" s="224"/>
      <c r="J84" s="224"/>
      <c r="K84" s="224"/>
      <c r="L84" s="208" t="s">
        <v>2411</v>
      </c>
      <c r="M84" s="218" t="str">
        <f t="shared" ref="M84:M100" si="205">IF(N84="","","(")</f>
        <v/>
      </c>
      <c r="N84" s="183" t="str">
        <f t="shared" ref="N84:N100" si="206">IF(D84="","",D84)</f>
        <v/>
      </c>
      <c r="O84" s="216" t="str">
        <f t="shared" ref="O84:O100" si="207">IF(N84="","",",")</f>
        <v/>
      </c>
      <c r="P84" s="225" t="str">
        <f t="shared" ref="P84:P100" si="208">IF(E84="","",E84)</f>
        <v/>
      </c>
      <c r="Q84" s="217" t="str">
        <f t="shared" ref="Q84:Q100" si="209">IF(N84="","",",")</f>
        <v/>
      </c>
      <c r="R84" s="168" t="str">
        <f t="shared" ref="R84:R100" si="210">IF(N84="","",15)</f>
        <v/>
      </c>
      <c r="S84" s="218" t="str">
        <f t="shared" ref="S84:S100" si="211">IF(N84="","",")")</f>
        <v/>
      </c>
      <c r="T84" s="219" t="str">
        <f t="shared" ref="T84:T100" si="212">IF(U84="","","(")</f>
        <v/>
      </c>
      <c r="U84" s="181" t="str">
        <f t="shared" ref="U84:U100" si="213">IF(F84="","",F84)</f>
        <v/>
      </c>
      <c r="V84" s="185" t="str">
        <f t="shared" ref="V84:V100" si="214">IF(U84="","",",")</f>
        <v/>
      </c>
      <c r="W84" s="177" t="str">
        <f t="shared" ref="W84:W100" si="215">IF(G84="","",G84)</f>
        <v/>
      </c>
      <c r="X84" s="185" t="str">
        <f t="shared" ref="X84:X100" si="216">IF(U84="","",",")</f>
        <v/>
      </c>
      <c r="Y84" s="185" t="str">
        <f t="shared" ref="Y84:Y100" si="217">IF(U84="","",250)</f>
        <v/>
      </c>
      <c r="Z84" s="218" t="str">
        <f t="shared" ref="Z84:Z100" si="218">IF(U84="","",")")</f>
        <v/>
      </c>
      <c r="AA84" s="175" t="str">
        <f t="shared" ref="AA84:AA100" si="219">IF(AB84="","","(")</f>
        <v/>
      </c>
      <c r="AB84" s="183" t="str">
        <f t="shared" ref="AB84:AB100" si="220">IF(H84="","",H84)</f>
        <v/>
      </c>
      <c r="AC84" s="184" t="str">
        <f t="shared" ref="AC84:AC100" si="221">IF(AB84="","",",")</f>
        <v/>
      </c>
      <c r="AD84" s="225" t="str">
        <f t="shared" ref="AD84:AD100" si="222">IF(I84="","",I84)</f>
        <v/>
      </c>
      <c r="AE84" s="176" t="str">
        <f t="shared" ref="AE84:AE100" si="223">IF(AB84="","",",")</f>
        <v/>
      </c>
      <c r="AF84" s="168" t="str">
        <f t="shared" ref="AF84:AF100" si="224">IF(AB84="","",350)</f>
        <v/>
      </c>
      <c r="AG84" s="168" t="str">
        <f t="shared" ref="AG84:AG100" si="225">IF(AB84="","",")")</f>
        <v/>
      </c>
      <c r="AH84" s="179" t="str">
        <f t="shared" ref="AH84:AH100" si="226">IF(AI84="","","(")</f>
        <v/>
      </c>
      <c r="AI84" s="256" t="str">
        <f t="shared" ref="AI84:AI100" si="227">IF(J84="","",J84)</f>
        <v/>
      </c>
      <c r="AJ84" s="185" t="str">
        <f t="shared" ref="AJ84:AJ100" si="228">IF(AI84="","",",")</f>
        <v/>
      </c>
      <c r="AK84" s="185" t="str">
        <f t="shared" ref="AK84:AK100" si="229">IF(K84="","",K84)</f>
        <v/>
      </c>
      <c r="AL84" s="185" t="str">
        <f t="shared" ref="AL84:AL100" si="230">IF(AI84="","",",")</f>
        <v/>
      </c>
      <c r="AM84" s="185" t="str">
        <f t="shared" ref="AM84:AM100" si="231">IF(AI84="","",450)</f>
        <v/>
      </c>
      <c r="AN84" s="185" t="str">
        <f t="shared" ref="AN84:AN100" si="232">IF(AI84="","",")")</f>
        <v/>
      </c>
    </row>
    <row r="85" spans="2:40" ht="25.5" thickTop="1" thickBot="1" x14ac:dyDescent="0.4">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205"/>
        <v/>
      </c>
      <c r="N85" s="183" t="str">
        <f t="shared" si="206"/>
        <v/>
      </c>
      <c r="O85" s="216" t="str">
        <f t="shared" si="207"/>
        <v/>
      </c>
      <c r="P85" s="225" t="str">
        <f t="shared" si="208"/>
        <v/>
      </c>
      <c r="Q85" s="217" t="str">
        <f t="shared" si="209"/>
        <v/>
      </c>
      <c r="R85" s="168" t="str">
        <f t="shared" si="210"/>
        <v/>
      </c>
      <c r="S85" s="218" t="str">
        <f t="shared" si="211"/>
        <v/>
      </c>
      <c r="T85" s="219" t="str">
        <f t="shared" si="212"/>
        <v/>
      </c>
      <c r="U85" s="181" t="str">
        <f t="shared" si="213"/>
        <v/>
      </c>
      <c r="V85" s="185" t="str">
        <f t="shared" si="214"/>
        <v/>
      </c>
      <c r="W85" s="177" t="str">
        <f t="shared" si="215"/>
        <v/>
      </c>
      <c r="X85" s="185" t="str">
        <f t="shared" si="216"/>
        <v/>
      </c>
      <c r="Y85" s="185" t="str">
        <f t="shared" si="217"/>
        <v/>
      </c>
      <c r="Z85" s="218" t="str">
        <f t="shared" si="218"/>
        <v/>
      </c>
      <c r="AA85" s="175" t="str">
        <f t="shared" si="219"/>
        <v/>
      </c>
      <c r="AB85" s="183" t="str">
        <f t="shared" si="220"/>
        <v/>
      </c>
      <c r="AC85" s="184" t="str">
        <f t="shared" si="221"/>
        <v/>
      </c>
      <c r="AD85" s="225" t="str">
        <f t="shared" si="222"/>
        <v/>
      </c>
      <c r="AE85" s="176" t="str">
        <f t="shared" si="223"/>
        <v/>
      </c>
      <c r="AF85" s="168" t="str">
        <f t="shared" si="224"/>
        <v/>
      </c>
      <c r="AG85" s="168" t="str">
        <f t="shared" si="225"/>
        <v/>
      </c>
      <c r="AH85" s="179" t="str">
        <f t="shared" si="226"/>
        <v/>
      </c>
      <c r="AI85" s="256" t="str">
        <f t="shared" si="227"/>
        <v/>
      </c>
      <c r="AJ85" s="185" t="str">
        <f t="shared" si="228"/>
        <v/>
      </c>
      <c r="AK85" s="185" t="str">
        <f t="shared" si="229"/>
        <v/>
      </c>
      <c r="AL85" s="185" t="str">
        <f t="shared" si="230"/>
        <v/>
      </c>
      <c r="AM85" s="185" t="str">
        <f t="shared" si="231"/>
        <v/>
      </c>
      <c r="AN85" s="185" t="str">
        <f t="shared" si="232"/>
        <v/>
      </c>
    </row>
    <row r="86" spans="2:40" ht="25.5" thickTop="1" thickBot="1" x14ac:dyDescent="0.4">
      <c r="B86" t="s">
        <v>2282</v>
      </c>
      <c r="C86" s="285" t="s">
        <v>3056</v>
      </c>
      <c r="D86" s="331"/>
      <c r="E86" s="331"/>
      <c r="F86" s="331"/>
      <c r="G86" s="331"/>
      <c r="H86" s="328"/>
      <c r="I86" s="328"/>
      <c r="J86" s="328"/>
      <c r="K86" s="328"/>
      <c r="L86" s="283" t="str">
        <f>IF(C86="","",_xlfn.CONCAT("            { line: ","""",C86,", ",M86:AN86,""", sC: ","""",B86,"""},"))</f>
        <v xml:space="preserve">            { line: "ASAMBLEA DOS, ", sC: "as"},</v>
      </c>
      <c r="M86" s="218" t="str">
        <f t="shared" ref="M86:M90" si="233">IF(N86="","","(")</f>
        <v/>
      </c>
      <c r="N86" s="183" t="str">
        <f t="shared" ref="N86:N90" si="234">IF(D86="","",D86)</f>
        <v/>
      </c>
      <c r="O86" s="216" t="str">
        <f t="shared" ref="O86:O90" si="235">IF(N86="","",",")</f>
        <v/>
      </c>
      <c r="P86" s="225" t="str">
        <f t="shared" ref="P86:P90" si="236">IF(E86="","",E86)</f>
        <v/>
      </c>
      <c r="Q86" s="217" t="str">
        <f t="shared" ref="Q86:Q90" si="237">IF(N86="","",",")</f>
        <v/>
      </c>
      <c r="R86" s="168" t="str">
        <f t="shared" ref="R86:R90" si="238">IF(N86="","",15)</f>
        <v/>
      </c>
      <c r="S86" s="218" t="str">
        <f t="shared" ref="S86:S90" si="239">IF(N86="","",")")</f>
        <v/>
      </c>
      <c r="T86" s="219" t="str">
        <f t="shared" ref="T86:T90" si="240">IF(U86="","","(")</f>
        <v/>
      </c>
      <c r="U86" s="181" t="str">
        <f t="shared" ref="U86:U90" si="241">IF(F86="","",F86)</f>
        <v/>
      </c>
      <c r="V86" s="185" t="str">
        <f t="shared" ref="V86:V90" si="242">IF(U86="","",",")</f>
        <v/>
      </c>
      <c r="W86" s="177" t="str">
        <f t="shared" ref="W86:W90" si="243">IF(G86="","",G86)</f>
        <v/>
      </c>
      <c r="X86" s="185" t="str">
        <f t="shared" ref="X86:X90" si="244">IF(U86="","",",")</f>
        <v/>
      </c>
      <c r="Y86" s="185" t="str">
        <f t="shared" ref="Y86:Y90" si="245">IF(U86="","",250)</f>
        <v/>
      </c>
      <c r="Z86" s="218" t="str">
        <f t="shared" ref="Z86:Z90" si="246">IF(U86="","",")")</f>
        <v/>
      </c>
      <c r="AA86" s="175" t="str">
        <f t="shared" ref="AA86:AA90" si="247">IF(AB86="","","(")</f>
        <v/>
      </c>
      <c r="AB86" s="183" t="str">
        <f t="shared" ref="AB86:AB90" si="248">IF(H86="","",H86)</f>
        <v/>
      </c>
      <c r="AC86" s="184" t="str">
        <f t="shared" ref="AC86:AC90" si="249">IF(AB86="","",",")</f>
        <v/>
      </c>
      <c r="AD86" s="225" t="str">
        <f t="shared" ref="AD86:AD90" si="250">IF(I86="","",I86)</f>
        <v/>
      </c>
      <c r="AE86" s="176" t="str">
        <f t="shared" ref="AE86:AE90" si="251">IF(AB86="","",",")</f>
        <v/>
      </c>
      <c r="AF86" s="168" t="str">
        <f t="shared" ref="AF86:AF90" si="252">IF(AB86="","",350)</f>
        <v/>
      </c>
      <c r="AG86" s="168" t="str">
        <f t="shared" ref="AG86:AG90" si="253">IF(AB86="","",")")</f>
        <v/>
      </c>
      <c r="AH86" s="179" t="str">
        <f t="shared" ref="AH86:AH90" si="254">IF(AI86="","","(")</f>
        <v/>
      </c>
      <c r="AI86" s="256" t="str">
        <f t="shared" ref="AI86:AI90" si="255">IF(J86="","",J86)</f>
        <v/>
      </c>
      <c r="AJ86" s="185" t="str">
        <f t="shared" ref="AJ86:AJ90" si="256">IF(AI86="","",",")</f>
        <v/>
      </c>
      <c r="AK86" s="185" t="str">
        <f t="shared" ref="AK86:AK90" si="257">IF(K86="","",K86)</f>
        <v/>
      </c>
      <c r="AL86" s="185" t="str">
        <f t="shared" ref="AL86:AL90" si="258">IF(AI86="","",",")</f>
        <v/>
      </c>
      <c r="AM86" s="185" t="str">
        <f t="shared" ref="AM86:AM90" si="259">IF(AI86="","",450)</f>
        <v/>
      </c>
      <c r="AN86" s="185" t="str">
        <f t="shared" ref="AN86:AN90" si="260">IF(AI86="","",")")</f>
        <v/>
      </c>
    </row>
    <row r="87" spans="2:40" ht="25.5" thickTop="1" thickBot="1" x14ac:dyDescent="0.4">
      <c r="B87" t="s">
        <v>2282</v>
      </c>
      <c r="C87" s="285" t="s">
        <v>3057</v>
      </c>
      <c r="D87" s="286"/>
      <c r="E87" s="286"/>
      <c r="F87" s="286"/>
      <c r="G87" s="286"/>
      <c r="H87" s="227"/>
      <c r="I87" s="227"/>
      <c r="J87" s="227"/>
      <c r="K87" s="227"/>
      <c r="L87" s="283" t="str">
        <f>IF(C87="","",_xlfn.CONCAT("            { line: ","""",C87,", ",M87:AN87,""", sC: ","""",B87,"""},"))</f>
        <v xml:space="preserve">            { line: "ASAMBLEA TRES, ", sC: "as"},</v>
      </c>
      <c r="M87" s="218" t="str">
        <f t="shared" si="233"/>
        <v/>
      </c>
      <c r="N87" s="183" t="str">
        <f t="shared" si="234"/>
        <v/>
      </c>
      <c r="O87" s="216" t="str">
        <f t="shared" si="235"/>
        <v/>
      </c>
      <c r="P87" s="225" t="str">
        <f t="shared" si="236"/>
        <v/>
      </c>
      <c r="Q87" s="217" t="str">
        <f t="shared" si="237"/>
        <v/>
      </c>
      <c r="R87" s="168" t="str">
        <f t="shared" si="238"/>
        <v/>
      </c>
      <c r="S87" s="218" t="str">
        <f t="shared" si="239"/>
        <v/>
      </c>
      <c r="T87" s="219" t="str">
        <f t="shared" si="240"/>
        <v/>
      </c>
      <c r="U87" s="181" t="str">
        <f t="shared" si="241"/>
        <v/>
      </c>
      <c r="V87" s="185" t="str">
        <f t="shared" si="242"/>
        <v/>
      </c>
      <c r="W87" s="177" t="str">
        <f t="shared" si="243"/>
        <v/>
      </c>
      <c r="X87" s="185" t="str">
        <f t="shared" si="244"/>
        <v/>
      </c>
      <c r="Y87" s="185" t="str">
        <f t="shared" si="245"/>
        <v/>
      </c>
      <c r="Z87" s="218" t="str">
        <f t="shared" si="246"/>
        <v/>
      </c>
      <c r="AA87" s="175" t="str">
        <f t="shared" si="247"/>
        <v/>
      </c>
      <c r="AB87" s="183" t="str">
        <f t="shared" si="248"/>
        <v/>
      </c>
      <c r="AC87" s="184" t="str">
        <f t="shared" si="249"/>
        <v/>
      </c>
      <c r="AD87" s="225" t="str">
        <f t="shared" si="250"/>
        <v/>
      </c>
      <c r="AE87" s="176" t="str">
        <f t="shared" si="251"/>
        <v/>
      </c>
      <c r="AF87" s="168" t="str">
        <f t="shared" si="252"/>
        <v/>
      </c>
      <c r="AG87" s="168" t="str">
        <f t="shared" si="253"/>
        <v/>
      </c>
      <c r="AH87" s="179" t="str">
        <f t="shared" si="254"/>
        <v/>
      </c>
      <c r="AI87" s="256" t="str">
        <f t="shared" si="255"/>
        <v/>
      </c>
      <c r="AJ87" s="185" t="str">
        <f t="shared" si="256"/>
        <v/>
      </c>
      <c r="AK87" s="185" t="str">
        <f t="shared" si="257"/>
        <v/>
      </c>
      <c r="AL87" s="185" t="str">
        <f t="shared" si="258"/>
        <v/>
      </c>
      <c r="AM87" s="185" t="str">
        <f t="shared" si="259"/>
        <v/>
      </c>
      <c r="AN87" s="185" t="str">
        <f t="shared" si="260"/>
        <v/>
      </c>
    </row>
    <row r="88" spans="2:40" ht="25.5" thickTop="1" thickBot="1" x14ac:dyDescent="0.4">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233"/>
        <v/>
      </c>
      <c r="N88" s="183" t="str">
        <f t="shared" si="234"/>
        <v/>
      </c>
      <c r="O88" s="216" t="str">
        <f t="shared" si="235"/>
        <v/>
      </c>
      <c r="P88" s="225" t="str">
        <f t="shared" si="236"/>
        <v/>
      </c>
      <c r="Q88" s="217" t="str">
        <f t="shared" si="237"/>
        <v/>
      </c>
      <c r="R88" s="168" t="str">
        <f t="shared" si="238"/>
        <v/>
      </c>
      <c r="S88" s="218" t="str">
        <f t="shared" si="239"/>
        <v/>
      </c>
      <c r="T88" s="219" t="str">
        <f t="shared" si="240"/>
        <v/>
      </c>
      <c r="U88" s="181" t="str">
        <f t="shared" si="241"/>
        <v/>
      </c>
      <c r="V88" s="185" t="str">
        <f t="shared" si="242"/>
        <v/>
      </c>
      <c r="W88" s="177" t="str">
        <f t="shared" si="243"/>
        <v/>
      </c>
      <c r="X88" s="185" t="str">
        <f t="shared" si="244"/>
        <v/>
      </c>
      <c r="Y88" s="185" t="str">
        <f t="shared" si="245"/>
        <v/>
      </c>
      <c r="Z88" s="218" t="str">
        <f t="shared" si="246"/>
        <v/>
      </c>
      <c r="AA88" s="175" t="str">
        <f t="shared" si="247"/>
        <v/>
      </c>
      <c r="AB88" s="183" t="str">
        <f t="shared" si="248"/>
        <v/>
      </c>
      <c r="AC88" s="184" t="str">
        <f t="shared" si="249"/>
        <v/>
      </c>
      <c r="AD88" s="225" t="str">
        <f t="shared" si="250"/>
        <v/>
      </c>
      <c r="AE88" s="176" t="str">
        <f t="shared" si="251"/>
        <v/>
      </c>
      <c r="AF88" s="168" t="str">
        <f t="shared" si="252"/>
        <v/>
      </c>
      <c r="AG88" s="168" t="str">
        <f t="shared" si="253"/>
        <v/>
      </c>
      <c r="AH88" s="179" t="str">
        <f t="shared" si="254"/>
        <v/>
      </c>
      <c r="AI88" s="256" t="str">
        <f t="shared" si="255"/>
        <v/>
      </c>
      <c r="AJ88" s="185" t="str">
        <f t="shared" si="256"/>
        <v/>
      </c>
      <c r="AK88" s="185" t="str">
        <f t="shared" si="257"/>
        <v/>
      </c>
      <c r="AL88" s="185" t="str">
        <f t="shared" si="258"/>
        <v/>
      </c>
      <c r="AM88" s="185" t="str">
        <f t="shared" si="259"/>
        <v/>
      </c>
      <c r="AN88" s="185" t="str">
        <f t="shared" si="260"/>
        <v/>
      </c>
    </row>
    <row r="89" spans="2:40" ht="25.5" thickTop="1" thickBot="1" x14ac:dyDescent="0.4">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233"/>
        <v/>
      </c>
      <c r="N89" s="183" t="str">
        <f t="shared" si="234"/>
        <v/>
      </c>
      <c r="O89" s="216" t="str">
        <f t="shared" si="235"/>
        <v/>
      </c>
      <c r="P89" s="225" t="str">
        <f t="shared" si="236"/>
        <v/>
      </c>
      <c r="Q89" s="217" t="str">
        <f t="shared" si="237"/>
        <v/>
      </c>
      <c r="R89" s="168" t="str">
        <f t="shared" si="238"/>
        <v/>
      </c>
      <c r="S89" s="218" t="str">
        <f t="shared" si="239"/>
        <v/>
      </c>
      <c r="T89" s="219" t="str">
        <f t="shared" si="240"/>
        <v/>
      </c>
      <c r="U89" s="181" t="str">
        <f t="shared" si="241"/>
        <v/>
      </c>
      <c r="V89" s="185" t="str">
        <f t="shared" si="242"/>
        <v/>
      </c>
      <c r="W89" s="177" t="str">
        <f t="shared" si="243"/>
        <v/>
      </c>
      <c r="X89" s="185" t="str">
        <f t="shared" si="244"/>
        <v/>
      </c>
      <c r="Y89" s="185" t="str">
        <f t="shared" si="245"/>
        <v/>
      </c>
      <c r="Z89" s="218" t="str">
        <f t="shared" si="246"/>
        <v/>
      </c>
      <c r="AA89" s="175" t="str">
        <f t="shared" si="247"/>
        <v/>
      </c>
      <c r="AB89" s="183" t="str">
        <f t="shared" si="248"/>
        <v/>
      </c>
      <c r="AC89" s="184" t="str">
        <f t="shared" si="249"/>
        <v/>
      </c>
      <c r="AD89" s="225" t="str">
        <f t="shared" si="250"/>
        <v/>
      </c>
      <c r="AE89" s="176" t="str">
        <f t="shared" si="251"/>
        <v/>
      </c>
      <c r="AF89" s="168" t="str">
        <f t="shared" si="252"/>
        <v/>
      </c>
      <c r="AG89" s="168" t="str">
        <f t="shared" si="253"/>
        <v/>
      </c>
      <c r="AH89" s="179" t="str">
        <f t="shared" si="254"/>
        <v/>
      </c>
      <c r="AI89" s="256" t="str">
        <f t="shared" si="255"/>
        <v/>
      </c>
      <c r="AJ89" s="185" t="str">
        <f t="shared" si="256"/>
        <v/>
      </c>
      <c r="AK89" s="185" t="str">
        <f t="shared" si="257"/>
        <v/>
      </c>
      <c r="AL89" s="185" t="str">
        <f t="shared" si="258"/>
        <v/>
      </c>
      <c r="AM89" s="185" t="str">
        <f t="shared" si="259"/>
        <v/>
      </c>
      <c r="AN89" s="185" t="str">
        <f t="shared" si="260"/>
        <v/>
      </c>
    </row>
    <row r="90" spans="2:40" ht="25.5" thickTop="1" thickBot="1" x14ac:dyDescent="0.4">
      <c r="B90" t="s">
        <v>2282</v>
      </c>
      <c r="C90" s="285" t="s">
        <v>3060</v>
      </c>
      <c r="D90" s="336"/>
      <c r="E90" s="336"/>
      <c r="F90" s="336"/>
      <c r="G90" s="336"/>
      <c r="H90" s="337"/>
      <c r="I90" s="337"/>
      <c r="J90" s="337"/>
      <c r="K90" s="337"/>
      <c r="L90" s="283" t="str">
        <f>IF(C90="","",_xlfn.CONCAT("            { line: ","""",C90,", ",M90:AN90,""", sC: ","""",B90,"""},"))</f>
        <v xml:space="preserve">            { line: "ASAMBLEA SEIS, ", sC: "as"},</v>
      </c>
      <c r="M90" s="218" t="str">
        <f t="shared" si="233"/>
        <v/>
      </c>
      <c r="N90" s="183" t="str">
        <f t="shared" si="234"/>
        <v/>
      </c>
      <c r="O90" s="216" t="str">
        <f t="shared" si="235"/>
        <v/>
      </c>
      <c r="P90" s="225" t="str">
        <f t="shared" si="236"/>
        <v/>
      </c>
      <c r="Q90" s="217" t="str">
        <f t="shared" si="237"/>
        <v/>
      </c>
      <c r="R90" s="168" t="str">
        <f t="shared" si="238"/>
        <v/>
      </c>
      <c r="S90" s="218" t="str">
        <f t="shared" si="239"/>
        <v/>
      </c>
      <c r="T90" s="219" t="str">
        <f t="shared" si="240"/>
        <v/>
      </c>
      <c r="U90" s="181" t="str">
        <f t="shared" si="241"/>
        <v/>
      </c>
      <c r="V90" s="185" t="str">
        <f t="shared" si="242"/>
        <v/>
      </c>
      <c r="W90" s="177" t="str">
        <f t="shared" si="243"/>
        <v/>
      </c>
      <c r="X90" s="185" t="str">
        <f t="shared" si="244"/>
        <v/>
      </c>
      <c r="Y90" s="185" t="str">
        <f t="shared" si="245"/>
        <v/>
      </c>
      <c r="Z90" s="218" t="str">
        <f t="shared" si="246"/>
        <v/>
      </c>
      <c r="AA90" s="175" t="str">
        <f t="shared" si="247"/>
        <v/>
      </c>
      <c r="AB90" s="183" t="str">
        <f t="shared" si="248"/>
        <v/>
      </c>
      <c r="AC90" s="184" t="str">
        <f t="shared" si="249"/>
        <v/>
      </c>
      <c r="AD90" s="225" t="str">
        <f t="shared" si="250"/>
        <v/>
      </c>
      <c r="AE90" s="176" t="str">
        <f t="shared" si="251"/>
        <v/>
      </c>
      <c r="AF90" s="168" t="str">
        <f t="shared" si="252"/>
        <v/>
      </c>
      <c r="AG90" s="168" t="str">
        <f t="shared" si="253"/>
        <v/>
      </c>
      <c r="AH90" s="179" t="str">
        <f t="shared" si="254"/>
        <v/>
      </c>
      <c r="AI90" s="256" t="str">
        <f t="shared" si="255"/>
        <v/>
      </c>
      <c r="AJ90" s="185" t="str">
        <f t="shared" si="256"/>
        <v/>
      </c>
      <c r="AK90" s="185" t="str">
        <f t="shared" si="257"/>
        <v/>
      </c>
      <c r="AL90" s="185" t="str">
        <f t="shared" si="258"/>
        <v/>
      </c>
      <c r="AM90" s="185" t="str">
        <f t="shared" si="259"/>
        <v/>
      </c>
      <c r="AN90" s="185" t="str">
        <f t="shared" si="260"/>
        <v/>
      </c>
    </row>
    <row r="91" spans="2:40" ht="25.5" thickTop="1" thickBot="1" x14ac:dyDescent="0.4">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205"/>
        <v/>
      </c>
      <c r="N91" s="183" t="str">
        <f t="shared" si="206"/>
        <v/>
      </c>
      <c r="O91" s="216" t="str">
        <f t="shared" si="207"/>
        <v/>
      </c>
      <c r="P91" s="225" t="str">
        <f t="shared" si="208"/>
        <v/>
      </c>
      <c r="Q91" s="217" t="str">
        <f t="shared" si="209"/>
        <v/>
      </c>
      <c r="R91" s="168" t="str">
        <f t="shared" si="210"/>
        <v/>
      </c>
      <c r="S91" s="218" t="str">
        <f t="shared" si="211"/>
        <v/>
      </c>
      <c r="T91" s="219" t="str">
        <f t="shared" si="212"/>
        <v/>
      </c>
      <c r="U91" s="181" t="str">
        <f t="shared" si="213"/>
        <v/>
      </c>
      <c r="V91" s="185" t="str">
        <f t="shared" si="214"/>
        <v/>
      </c>
      <c r="W91" s="177" t="str">
        <f t="shared" si="215"/>
        <v/>
      </c>
      <c r="X91" s="185" t="str">
        <f t="shared" si="216"/>
        <v/>
      </c>
      <c r="Y91" s="185" t="str">
        <f t="shared" si="217"/>
        <v/>
      </c>
      <c r="Z91" s="218" t="str">
        <f t="shared" si="218"/>
        <v/>
      </c>
      <c r="AA91" s="175" t="str">
        <f t="shared" si="219"/>
        <v/>
      </c>
      <c r="AB91" s="183" t="str">
        <f t="shared" si="220"/>
        <v/>
      </c>
      <c r="AC91" s="184" t="str">
        <f t="shared" si="221"/>
        <v/>
      </c>
      <c r="AD91" s="225" t="str">
        <f t="shared" si="222"/>
        <v/>
      </c>
      <c r="AE91" s="176" t="str">
        <f t="shared" si="223"/>
        <v/>
      </c>
      <c r="AF91" s="168" t="str">
        <f t="shared" si="224"/>
        <v/>
      </c>
      <c r="AG91" s="168" t="str">
        <f t="shared" si="225"/>
        <v/>
      </c>
      <c r="AH91" s="179" t="str">
        <f t="shared" si="226"/>
        <v/>
      </c>
      <c r="AI91" s="256" t="str">
        <f t="shared" si="227"/>
        <v/>
      </c>
      <c r="AJ91" s="185" t="str">
        <f t="shared" si="228"/>
        <v/>
      </c>
      <c r="AK91" s="185" t="str">
        <f t="shared" si="229"/>
        <v/>
      </c>
      <c r="AL91" s="185" t="str">
        <f t="shared" si="230"/>
        <v/>
      </c>
      <c r="AM91" s="185" t="str">
        <f t="shared" si="231"/>
        <v/>
      </c>
      <c r="AN91" s="185" t="str">
        <f t="shared" si="232"/>
        <v/>
      </c>
    </row>
    <row r="92" spans="2:40" ht="24.95" customHeight="1" thickTop="1" thickBot="1" x14ac:dyDescent="0.3">
      <c r="B92" s="211"/>
      <c r="C92" s="211"/>
      <c r="D92" s="223"/>
      <c r="E92" s="223"/>
      <c r="F92" s="223"/>
      <c r="G92" s="223"/>
      <c r="H92" s="223"/>
      <c r="I92" s="223"/>
      <c r="J92" s="223"/>
      <c r="K92" s="223"/>
      <c r="L92" s="211" t="s">
        <v>2315</v>
      </c>
      <c r="M92" s="218" t="str">
        <f t="shared" si="205"/>
        <v/>
      </c>
      <c r="N92" s="183" t="str">
        <f t="shared" si="206"/>
        <v/>
      </c>
      <c r="O92" s="216" t="str">
        <f t="shared" si="207"/>
        <v/>
      </c>
      <c r="P92" s="225" t="str">
        <f t="shared" si="208"/>
        <v/>
      </c>
      <c r="Q92" s="217" t="str">
        <f t="shared" si="209"/>
        <v/>
      </c>
      <c r="R92" s="168" t="str">
        <f t="shared" si="210"/>
        <v/>
      </c>
      <c r="S92" s="218" t="str">
        <f t="shared" si="211"/>
        <v/>
      </c>
      <c r="T92" s="219" t="str">
        <f t="shared" si="212"/>
        <v/>
      </c>
      <c r="U92" s="181" t="str">
        <f t="shared" si="213"/>
        <v/>
      </c>
      <c r="V92" s="185" t="str">
        <f t="shared" si="214"/>
        <v/>
      </c>
      <c r="W92" s="177" t="str">
        <f t="shared" si="215"/>
        <v/>
      </c>
      <c r="X92" s="185" t="str">
        <f t="shared" si="216"/>
        <v/>
      </c>
      <c r="Y92" s="185" t="str">
        <f t="shared" si="217"/>
        <v/>
      </c>
      <c r="Z92" s="218" t="str">
        <f t="shared" si="218"/>
        <v/>
      </c>
      <c r="AA92" s="175" t="str">
        <f t="shared" si="219"/>
        <v/>
      </c>
      <c r="AB92" s="183" t="str">
        <f t="shared" si="220"/>
        <v/>
      </c>
      <c r="AC92" s="184" t="str">
        <f t="shared" si="221"/>
        <v/>
      </c>
      <c r="AD92" s="225" t="str">
        <f t="shared" si="222"/>
        <v/>
      </c>
      <c r="AE92" s="176" t="str">
        <f t="shared" si="223"/>
        <v/>
      </c>
      <c r="AF92" s="168" t="str">
        <f t="shared" si="224"/>
        <v/>
      </c>
      <c r="AG92" s="168" t="str">
        <f t="shared" si="225"/>
        <v/>
      </c>
      <c r="AH92" s="179" t="str">
        <f t="shared" si="226"/>
        <v/>
      </c>
      <c r="AI92" s="256" t="str">
        <f t="shared" si="227"/>
        <v/>
      </c>
      <c r="AJ92" s="185" t="str">
        <f t="shared" si="228"/>
        <v/>
      </c>
      <c r="AK92" s="185" t="str">
        <f t="shared" si="229"/>
        <v/>
      </c>
      <c r="AL92" s="185" t="str">
        <f t="shared" si="230"/>
        <v/>
      </c>
      <c r="AM92" s="185" t="str">
        <f t="shared" si="231"/>
        <v/>
      </c>
      <c r="AN92" s="185" t="str">
        <f t="shared" si="232"/>
        <v/>
      </c>
    </row>
    <row r="93" spans="2:40" ht="25.5" thickTop="1" thickBot="1" x14ac:dyDescent="0.4">
      <c r="C93" s="203" t="s">
        <v>2312</v>
      </c>
      <c r="D93" s="224"/>
      <c r="E93" s="224"/>
      <c r="F93" s="224"/>
      <c r="G93" s="224"/>
      <c r="H93" s="224"/>
      <c r="I93" s="224"/>
      <c r="J93" s="224"/>
      <c r="K93" s="224"/>
      <c r="L93" s="208" t="s">
        <v>2411</v>
      </c>
      <c r="M93" s="218" t="str">
        <f t="shared" si="205"/>
        <v/>
      </c>
      <c r="N93" s="183" t="str">
        <f t="shared" si="206"/>
        <v/>
      </c>
      <c r="O93" s="216" t="str">
        <f t="shared" si="207"/>
        <v/>
      </c>
      <c r="P93" s="225" t="str">
        <f t="shared" si="208"/>
        <v/>
      </c>
      <c r="Q93" s="217" t="str">
        <f t="shared" si="209"/>
        <v/>
      </c>
      <c r="R93" s="168" t="str">
        <f t="shared" si="210"/>
        <v/>
      </c>
      <c r="S93" s="218" t="str">
        <f t="shared" si="211"/>
        <v/>
      </c>
      <c r="T93" s="219" t="str">
        <f t="shared" si="212"/>
        <v/>
      </c>
      <c r="U93" s="181" t="str">
        <f t="shared" si="213"/>
        <v/>
      </c>
      <c r="V93" s="185" t="str">
        <f t="shared" si="214"/>
        <v/>
      </c>
      <c r="W93" s="177" t="str">
        <f t="shared" si="215"/>
        <v/>
      </c>
      <c r="X93" s="185" t="str">
        <f t="shared" si="216"/>
        <v/>
      </c>
      <c r="Y93" s="185" t="str">
        <f t="shared" si="217"/>
        <v/>
      </c>
      <c r="Z93" s="218" t="str">
        <f t="shared" si="218"/>
        <v/>
      </c>
      <c r="AA93" s="175" t="str">
        <f t="shared" si="219"/>
        <v/>
      </c>
      <c r="AB93" s="183" t="str">
        <f t="shared" si="220"/>
        <v/>
      </c>
      <c r="AC93" s="184" t="str">
        <f t="shared" si="221"/>
        <v/>
      </c>
      <c r="AD93" s="225" t="str">
        <f t="shared" si="222"/>
        <v/>
      </c>
      <c r="AE93" s="176" t="str">
        <f t="shared" si="223"/>
        <v/>
      </c>
      <c r="AF93" s="168" t="str">
        <f t="shared" si="224"/>
        <v/>
      </c>
      <c r="AG93" s="168" t="str">
        <f t="shared" si="225"/>
        <v/>
      </c>
      <c r="AH93" s="179" t="str">
        <f t="shared" si="226"/>
        <v/>
      </c>
      <c r="AI93" s="256" t="str">
        <f t="shared" si="227"/>
        <v/>
      </c>
      <c r="AJ93" s="185" t="str">
        <f t="shared" si="228"/>
        <v/>
      </c>
      <c r="AK93" s="185" t="str">
        <f t="shared" si="229"/>
        <v/>
      </c>
      <c r="AL93" s="185" t="str">
        <f t="shared" si="230"/>
        <v/>
      </c>
      <c r="AM93" s="185" t="str">
        <f t="shared" si="231"/>
        <v/>
      </c>
      <c r="AN93" s="185" t="str">
        <f t="shared" si="232"/>
        <v/>
      </c>
    </row>
    <row r="94" spans="2:40" ht="25.5" thickTop="1" thickBot="1" x14ac:dyDescent="0.4">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205"/>
        <v/>
      </c>
      <c r="N94" s="183" t="str">
        <f t="shared" si="206"/>
        <v/>
      </c>
      <c r="O94" s="216" t="str">
        <f t="shared" si="207"/>
        <v/>
      </c>
      <c r="P94" s="225" t="str">
        <f t="shared" si="208"/>
        <v/>
      </c>
      <c r="Q94" s="217" t="str">
        <f t="shared" si="209"/>
        <v/>
      </c>
      <c r="R94" s="168" t="str">
        <f t="shared" si="210"/>
        <v/>
      </c>
      <c r="S94" s="218" t="str">
        <f t="shared" si="211"/>
        <v/>
      </c>
      <c r="T94" s="219" t="str">
        <f t="shared" si="212"/>
        <v/>
      </c>
      <c r="U94" s="181" t="str">
        <f t="shared" si="213"/>
        <v/>
      </c>
      <c r="V94" s="185" t="str">
        <f t="shared" si="214"/>
        <v/>
      </c>
      <c r="W94" s="177" t="str">
        <f t="shared" si="215"/>
        <v/>
      </c>
      <c r="X94" s="185" t="str">
        <f t="shared" si="216"/>
        <v/>
      </c>
      <c r="Y94" s="185" t="str">
        <f t="shared" si="217"/>
        <v/>
      </c>
      <c r="Z94" s="218" t="str">
        <f t="shared" si="218"/>
        <v/>
      </c>
      <c r="AA94" s="175" t="str">
        <f t="shared" si="219"/>
        <v/>
      </c>
      <c r="AB94" s="183" t="str">
        <f t="shared" si="220"/>
        <v/>
      </c>
      <c r="AC94" s="184" t="str">
        <f t="shared" si="221"/>
        <v/>
      </c>
      <c r="AD94" s="225" t="str">
        <f t="shared" si="222"/>
        <v/>
      </c>
      <c r="AE94" s="176" t="str">
        <f t="shared" si="223"/>
        <v/>
      </c>
      <c r="AF94" s="168" t="str">
        <f t="shared" si="224"/>
        <v/>
      </c>
      <c r="AG94" s="168" t="str">
        <f t="shared" si="225"/>
        <v/>
      </c>
      <c r="AH94" s="179" t="str">
        <f t="shared" si="226"/>
        <v/>
      </c>
      <c r="AI94" s="256" t="str">
        <f t="shared" si="227"/>
        <v/>
      </c>
      <c r="AJ94" s="185" t="str">
        <f t="shared" si="228"/>
        <v/>
      </c>
      <c r="AK94" s="185" t="str">
        <f t="shared" si="229"/>
        <v/>
      </c>
      <c r="AL94" s="185" t="str">
        <f t="shared" si="230"/>
        <v/>
      </c>
      <c r="AM94" s="185" t="str">
        <f t="shared" si="231"/>
        <v/>
      </c>
      <c r="AN94" s="185" t="str">
        <f t="shared" si="232"/>
        <v/>
      </c>
    </row>
    <row r="95" spans="2:40" ht="25.5" thickTop="1" thickBot="1" x14ac:dyDescent="0.4">
      <c r="B95" t="s">
        <v>2282</v>
      </c>
      <c r="C95" s="285" t="s">
        <v>3056</v>
      </c>
      <c r="D95" s="331"/>
      <c r="E95" s="331"/>
      <c r="F95" s="331"/>
      <c r="G95" s="331"/>
      <c r="H95" s="328"/>
      <c r="I95" s="328"/>
      <c r="J95" s="328"/>
      <c r="K95" s="328"/>
      <c r="L95" s="283" t="str">
        <f>IF(C95="","",_xlfn.CONCAT("            { line: ","""",C95,", ",M95:AN95,""", sC: ","""",B95,"""},"))</f>
        <v xml:space="preserve">            { line: "ASAMBLEA DOS, ", sC: "as"},</v>
      </c>
      <c r="M95" s="218" t="str">
        <f t="shared" si="205"/>
        <v/>
      </c>
      <c r="N95" s="183" t="str">
        <f t="shared" si="206"/>
        <v/>
      </c>
      <c r="O95" s="216" t="str">
        <f t="shared" si="207"/>
        <v/>
      </c>
      <c r="P95" s="225" t="str">
        <f t="shared" si="208"/>
        <v/>
      </c>
      <c r="Q95" s="217" t="str">
        <f t="shared" si="209"/>
        <v/>
      </c>
      <c r="R95" s="168" t="str">
        <f t="shared" si="210"/>
        <v/>
      </c>
      <c r="S95" s="218" t="str">
        <f t="shared" si="211"/>
        <v/>
      </c>
      <c r="T95" s="219" t="str">
        <f t="shared" si="212"/>
        <v/>
      </c>
      <c r="U95" s="181" t="str">
        <f t="shared" si="213"/>
        <v/>
      </c>
      <c r="V95" s="185" t="str">
        <f t="shared" si="214"/>
        <v/>
      </c>
      <c r="W95" s="177" t="str">
        <f t="shared" si="215"/>
        <v/>
      </c>
      <c r="X95" s="185" t="str">
        <f t="shared" si="216"/>
        <v/>
      </c>
      <c r="Y95" s="185" t="str">
        <f t="shared" si="217"/>
        <v/>
      </c>
      <c r="Z95" s="218" t="str">
        <f t="shared" si="218"/>
        <v/>
      </c>
      <c r="AA95" s="175" t="str">
        <f t="shared" si="219"/>
        <v/>
      </c>
      <c r="AB95" s="183" t="str">
        <f t="shared" si="220"/>
        <v/>
      </c>
      <c r="AC95" s="184" t="str">
        <f t="shared" si="221"/>
        <v/>
      </c>
      <c r="AD95" s="225" t="str">
        <f t="shared" si="222"/>
        <v/>
      </c>
      <c r="AE95" s="176" t="str">
        <f t="shared" si="223"/>
        <v/>
      </c>
      <c r="AF95" s="168" t="str">
        <f t="shared" si="224"/>
        <v/>
      </c>
      <c r="AG95" s="168" t="str">
        <f t="shared" si="225"/>
        <v/>
      </c>
      <c r="AH95" s="179" t="str">
        <f t="shared" si="226"/>
        <v/>
      </c>
      <c r="AI95" s="256" t="str">
        <f t="shared" si="227"/>
        <v/>
      </c>
      <c r="AJ95" s="185" t="str">
        <f t="shared" si="228"/>
        <v/>
      </c>
      <c r="AK95" s="185" t="str">
        <f t="shared" si="229"/>
        <v/>
      </c>
      <c r="AL95" s="185" t="str">
        <f t="shared" si="230"/>
        <v/>
      </c>
      <c r="AM95" s="185" t="str">
        <f t="shared" si="231"/>
        <v/>
      </c>
      <c r="AN95" s="185" t="str">
        <f t="shared" si="232"/>
        <v/>
      </c>
    </row>
    <row r="96" spans="2:40" ht="25.5" thickTop="1" thickBot="1" x14ac:dyDescent="0.4">
      <c r="B96" t="s">
        <v>2282</v>
      </c>
      <c r="C96" s="285" t="s">
        <v>3057</v>
      </c>
      <c r="D96" s="286"/>
      <c r="E96" s="286"/>
      <c r="F96" s="286"/>
      <c r="G96" s="286"/>
      <c r="H96" s="227"/>
      <c r="I96" s="227"/>
      <c r="J96" s="227"/>
      <c r="K96" s="227"/>
      <c r="L96" s="283" t="str">
        <f>IF(C96="","",_xlfn.CONCAT("            { line: ","""",C96,", ",M96:AN96,""", sC: ","""",B96,"""},"))</f>
        <v xml:space="preserve">            { line: "ASAMBLEA TRES, ", sC: "as"},</v>
      </c>
      <c r="M96" s="218" t="str">
        <f t="shared" si="205"/>
        <v/>
      </c>
      <c r="N96" s="183" t="str">
        <f t="shared" si="206"/>
        <v/>
      </c>
      <c r="O96" s="216" t="str">
        <f t="shared" si="207"/>
        <v/>
      </c>
      <c r="P96" s="225" t="str">
        <f t="shared" si="208"/>
        <v/>
      </c>
      <c r="Q96" s="217" t="str">
        <f t="shared" si="209"/>
        <v/>
      </c>
      <c r="R96" s="168" t="str">
        <f t="shared" si="210"/>
        <v/>
      </c>
      <c r="S96" s="218" t="str">
        <f t="shared" si="211"/>
        <v/>
      </c>
      <c r="T96" s="219" t="str">
        <f t="shared" si="212"/>
        <v/>
      </c>
      <c r="U96" s="181" t="str">
        <f t="shared" si="213"/>
        <v/>
      </c>
      <c r="V96" s="185" t="str">
        <f t="shared" si="214"/>
        <v/>
      </c>
      <c r="W96" s="177" t="str">
        <f t="shared" si="215"/>
        <v/>
      </c>
      <c r="X96" s="185" t="str">
        <f t="shared" si="216"/>
        <v/>
      </c>
      <c r="Y96" s="185" t="str">
        <f t="shared" si="217"/>
        <v/>
      </c>
      <c r="Z96" s="218" t="str">
        <f t="shared" si="218"/>
        <v/>
      </c>
      <c r="AA96" s="175" t="str">
        <f t="shared" si="219"/>
        <v/>
      </c>
      <c r="AB96" s="183" t="str">
        <f t="shared" si="220"/>
        <v/>
      </c>
      <c r="AC96" s="184" t="str">
        <f t="shared" si="221"/>
        <v/>
      </c>
      <c r="AD96" s="225" t="str">
        <f t="shared" si="222"/>
        <v/>
      </c>
      <c r="AE96" s="176" t="str">
        <f t="shared" si="223"/>
        <v/>
      </c>
      <c r="AF96" s="168" t="str">
        <f t="shared" si="224"/>
        <v/>
      </c>
      <c r="AG96" s="168" t="str">
        <f t="shared" si="225"/>
        <v/>
      </c>
      <c r="AH96" s="179" t="str">
        <f t="shared" si="226"/>
        <v/>
      </c>
      <c r="AI96" s="256" t="str">
        <f t="shared" si="227"/>
        <v/>
      </c>
      <c r="AJ96" s="185" t="str">
        <f t="shared" si="228"/>
        <v/>
      </c>
      <c r="AK96" s="185" t="str">
        <f t="shared" si="229"/>
        <v/>
      </c>
      <c r="AL96" s="185" t="str">
        <f t="shared" si="230"/>
        <v/>
      </c>
      <c r="AM96" s="185" t="str">
        <f t="shared" si="231"/>
        <v/>
      </c>
      <c r="AN96" s="185" t="str">
        <f t="shared" si="232"/>
        <v/>
      </c>
    </row>
    <row r="97" spans="2:40" ht="25.5" thickTop="1" thickBot="1" x14ac:dyDescent="0.4">
      <c r="B97" t="s">
        <v>2282</v>
      </c>
      <c r="C97" s="285" t="s">
        <v>3058</v>
      </c>
      <c r="D97" s="331"/>
      <c r="E97" s="331"/>
      <c r="F97" s="331"/>
      <c r="G97" s="331"/>
      <c r="H97" s="328"/>
      <c r="I97" s="328"/>
      <c r="J97" s="328"/>
      <c r="K97" s="328"/>
      <c r="L97" s="283" t="str">
        <f>IF(C97="","",_xlfn.CONCAT("            { line: ","""",C97,", ",M97:AN97,""", sC: ","""",B97,"""},"))</f>
        <v xml:space="preserve">            { line: "ASAMBLEA CUATRO, ", sC: "as"},</v>
      </c>
      <c r="M97" s="218" t="str">
        <f t="shared" ref="M97:M98" si="261">IF(N97="","","(")</f>
        <v/>
      </c>
      <c r="N97" s="183" t="str">
        <f t="shared" ref="N97:N98" si="262">IF(D97="","",D97)</f>
        <v/>
      </c>
      <c r="O97" s="216" t="str">
        <f t="shared" ref="O97:O98" si="263">IF(N97="","",",")</f>
        <v/>
      </c>
      <c r="P97" s="225" t="str">
        <f t="shared" ref="P97:P98" si="264">IF(E97="","",E97)</f>
        <v/>
      </c>
      <c r="Q97" s="217" t="str">
        <f t="shared" ref="Q97:Q98" si="265">IF(N97="","",",")</f>
        <v/>
      </c>
      <c r="R97" s="168" t="str">
        <f t="shared" ref="R97:R98" si="266">IF(N97="","",15)</f>
        <v/>
      </c>
      <c r="S97" s="218" t="str">
        <f t="shared" ref="S97:S98" si="267">IF(N97="","",")")</f>
        <v/>
      </c>
      <c r="T97" s="219" t="str">
        <f t="shared" ref="T97:T98" si="268">IF(U97="","","(")</f>
        <v/>
      </c>
      <c r="U97" s="181" t="str">
        <f t="shared" ref="U97:U98" si="269">IF(F97="","",F97)</f>
        <v/>
      </c>
      <c r="V97" s="185" t="str">
        <f t="shared" ref="V97:V98" si="270">IF(U97="","",",")</f>
        <v/>
      </c>
      <c r="W97" s="177" t="str">
        <f t="shared" ref="W97:W98" si="271">IF(G97="","",G97)</f>
        <v/>
      </c>
      <c r="X97" s="185" t="str">
        <f t="shared" ref="X97:X98" si="272">IF(U97="","",",")</f>
        <v/>
      </c>
      <c r="Y97" s="185" t="str">
        <f t="shared" ref="Y97:Y98" si="273">IF(U97="","",250)</f>
        <v/>
      </c>
      <c r="Z97" s="218" t="str">
        <f t="shared" ref="Z97:Z98" si="274">IF(U97="","",")")</f>
        <v/>
      </c>
      <c r="AA97" s="175" t="str">
        <f t="shared" ref="AA97:AA98" si="275">IF(AB97="","","(")</f>
        <v/>
      </c>
      <c r="AB97" s="183" t="str">
        <f t="shared" ref="AB97:AB98" si="276">IF(H97="","",H97)</f>
        <v/>
      </c>
      <c r="AC97" s="184" t="str">
        <f t="shared" ref="AC97:AC98" si="277">IF(AB97="","",",")</f>
        <v/>
      </c>
      <c r="AD97" s="225" t="str">
        <f t="shared" ref="AD97:AD98" si="278">IF(I97="","",I97)</f>
        <v/>
      </c>
      <c r="AE97" s="176" t="str">
        <f t="shared" ref="AE97:AE98" si="279">IF(AB97="","",",")</f>
        <v/>
      </c>
      <c r="AF97" s="168" t="str">
        <f t="shared" ref="AF97:AF98" si="280">IF(AB97="","",350)</f>
        <v/>
      </c>
      <c r="AG97" s="168" t="str">
        <f t="shared" ref="AG97:AG98" si="281">IF(AB97="","",")")</f>
        <v/>
      </c>
      <c r="AH97" s="179" t="str">
        <f t="shared" ref="AH97:AH98" si="282">IF(AI97="","","(")</f>
        <v/>
      </c>
      <c r="AI97" s="256" t="str">
        <f t="shared" ref="AI97:AI98" si="283">IF(J97="","",J97)</f>
        <v/>
      </c>
      <c r="AJ97" s="185" t="str">
        <f t="shared" ref="AJ97:AJ98" si="284">IF(AI97="","",",")</f>
        <v/>
      </c>
      <c r="AK97" s="185" t="str">
        <f t="shared" ref="AK97:AK98" si="285">IF(K97="","",K97)</f>
        <v/>
      </c>
      <c r="AL97" s="185" t="str">
        <f t="shared" ref="AL97:AL98" si="286">IF(AI97="","",",")</f>
        <v/>
      </c>
      <c r="AM97" s="185" t="str">
        <f t="shared" ref="AM97:AM98" si="287">IF(AI97="","",450)</f>
        <v/>
      </c>
      <c r="AN97" s="185" t="str">
        <f t="shared" ref="AN97:AN98" si="288">IF(AI97="","",")")</f>
        <v/>
      </c>
    </row>
    <row r="98" spans="2:40" ht="25.5" thickTop="1" thickBot="1" x14ac:dyDescent="0.4">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261"/>
        <v/>
      </c>
      <c r="N98" s="183" t="str">
        <f t="shared" si="262"/>
        <v/>
      </c>
      <c r="O98" s="216" t="str">
        <f t="shared" si="263"/>
        <v/>
      </c>
      <c r="P98" s="225" t="str">
        <f t="shared" si="264"/>
        <v/>
      </c>
      <c r="Q98" s="217" t="str">
        <f t="shared" si="265"/>
        <v/>
      </c>
      <c r="R98" s="168" t="str">
        <f t="shared" si="266"/>
        <v/>
      </c>
      <c r="S98" s="218" t="str">
        <f t="shared" si="267"/>
        <v/>
      </c>
      <c r="T98" s="219" t="str">
        <f t="shared" si="268"/>
        <v/>
      </c>
      <c r="U98" s="181" t="str">
        <f t="shared" si="269"/>
        <v/>
      </c>
      <c r="V98" s="185" t="str">
        <f t="shared" si="270"/>
        <v/>
      </c>
      <c r="W98" s="177" t="str">
        <f t="shared" si="271"/>
        <v/>
      </c>
      <c r="X98" s="185" t="str">
        <f t="shared" si="272"/>
        <v/>
      </c>
      <c r="Y98" s="185" t="str">
        <f t="shared" si="273"/>
        <v/>
      </c>
      <c r="Z98" s="218" t="str">
        <f t="shared" si="274"/>
        <v/>
      </c>
      <c r="AA98" s="175" t="str">
        <f t="shared" si="275"/>
        <v/>
      </c>
      <c r="AB98" s="183" t="str">
        <f t="shared" si="276"/>
        <v/>
      </c>
      <c r="AC98" s="184" t="str">
        <f t="shared" si="277"/>
        <v/>
      </c>
      <c r="AD98" s="225" t="str">
        <f t="shared" si="278"/>
        <v/>
      </c>
      <c r="AE98" s="176" t="str">
        <f t="shared" si="279"/>
        <v/>
      </c>
      <c r="AF98" s="168" t="str">
        <f t="shared" si="280"/>
        <v/>
      </c>
      <c r="AG98" s="168" t="str">
        <f t="shared" si="281"/>
        <v/>
      </c>
      <c r="AH98" s="179" t="str">
        <f t="shared" si="282"/>
        <v/>
      </c>
      <c r="AI98" s="256" t="str">
        <f t="shared" si="283"/>
        <v/>
      </c>
      <c r="AJ98" s="185" t="str">
        <f t="shared" si="284"/>
        <v/>
      </c>
      <c r="AK98" s="185" t="str">
        <f t="shared" si="285"/>
        <v/>
      </c>
      <c r="AL98" s="185" t="str">
        <f t="shared" si="286"/>
        <v/>
      </c>
      <c r="AM98" s="185" t="str">
        <f t="shared" si="287"/>
        <v/>
      </c>
      <c r="AN98" s="185" t="str">
        <f t="shared" si="288"/>
        <v/>
      </c>
    </row>
    <row r="99" spans="2:40" ht="25.5" thickTop="1" thickBot="1" x14ac:dyDescent="0.4">
      <c r="B99" t="s">
        <v>2282</v>
      </c>
      <c r="C99" s="285" t="s">
        <v>3060</v>
      </c>
      <c r="D99" s="336"/>
      <c r="E99" s="336"/>
      <c r="F99" s="336"/>
      <c r="G99" s="336"/>
      <c r="H99" s="337"/>
      <c r="I99" s="337"/>
      <c r="J99" s="337"/>
      <c r="K99" s="337"/>
      <c r="L99" s="283" t="str">
        <f>IF(C99="","",_xlfn.CONCAT("            { line: ","""",C99,", ",M99:AN99,""", sC: ","""",B99,"""},"))</f>
        <v xml:space="preserve">            { line: "ASAMBLEA SEIS, ", sC: "as"},</v>
      </c>
      <c r="M99" s="218" t="str">
        <f t="shared" si="205"/>
        <v/>
      </c>
      <c r="N99" s="183" t="str">
        <f t="shared" si="206"/>
        <v/>
      </c>
      <c r="O99" s="216" t="str">
        <f t="shared" si="207"/>
        <v/>
      </c>
      <c r="P99" s="225" t="str">
        <f t="shared" si="208"/>
        <v/>
      </c>
      <c r="Q99" s="217" t="str">
        <f t="shared" si="209"/>
        <v/>
      </c>
      <c r="R99" s="168" t="str">
        <f t="shared" si="210"/>
        <v/>
      </c>
      <c r="S99" s="218" t="str">
        <f t="shared" si="211"/>
        <v/>
      </c>
      <c r="T99" s="219" t="str">
        <f t="shared" si="212"/>
        <v/>
      </c>
      <c r="U99" s="181" t="str">
        <f t="shared" si="213"/>
        <v/>
      </c>
      <c r="V99" s="185" t="str">
        <f t="shared" si="214"/>
        <v/>
      </c>
      <c r="W99" s="177" t="str">
        <f t="shared" si="215"/>
        <v/>
      </c>
      <c r="X99" s="185" t="str">
        <f t="shared" si="216"/>
        <v/>
      </c>
      <c r="Y99" s="185" t="str">
        <f t="shared" si="217"/>
        <v/>
      </c>
      <c r="Z99" s="218" t="str">
        <f t="shared" si="218"/>
        <v/>
      </c>
      <c r="AA99" s="175" t="str">
        <f t="shared" si="219"/>
        <v/>
      </c>
      <c r="AB99" s="183" t="str">
        <f t="shared" si="220"/>
        <v/>
      </c>
      <c r="AC99" s="184" t="str">
        <f t="shared" si="221"/>
        <v/>
      </c>
      <c r="AD99" s="225" t="str">
        <f t="shared" si="222"/>
        <v/>
      </c>
      <c r="AE99" s="176" t="str">
        <f t="shared" si="223"/>
        <v/>
      </c>
      <c r="AF99" s="168" t="str">
        <f t="shared" si="224"/>
        <v/>
      </c>
      <c r="AG99" s="168" t="str">
        <f t="shared" si="225"/>
        <v/>
      </c>
      <c r="AH99" s="179" t="str">
        <f t="shared" si="226"/>
        <v/>
      </c>
      <c r="AI99" s="256" t="str">
        <f t="shared" si="227"/>
        <v/>
      </c>
      <c r="AJ99" s="185" t="str">
        <f t="shared" si="228"/>
        <v/>
      </c>
      <c r="AK99" s="185" t="str">
        <f t="shared" si="229"/>
        <v/>
      </c>
      <c r="AL99" s="185" t="str">
        <f t="shared" si="230"/>
        <v/>
      </c>
      <c r="AM99" s="185" t="str">
        <f t="shared" si="231"/>
        <v/>
      </c>
      <c r="AN99" s="185" t="str">
        <f t="shared" si="232"/>
        <v/>
      </c>
    </row>
    <row r="100" spans="2:40" ht="25.5" thickTop="1" thickBot="1" x14ac:dyDescent="0.4">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205"/>
        <v/>
      </c>
      <c r="N100" s="183" t="str">
        <f t="shared" si="206"/>
        <v/>
      </c>
      <c r="O100" s="216" t="str">
        <f t="shared" si="207"/>
        <v/>
      </c>
      <c r="P100" s="225" t="str">
        <f t="shared" si="208"/>
        <v/>
      </c>
      <c r="Q100" s="217" t="str">
        <f t="shared" si="209"/>
        <v/>
      </c>
      <c r="R100" s="168" t="str">
        <f t="shared" si="210"/>
        <v/>
      </c>
      <c r="S100" s="218" t="str">
        <f t="shared" si="211"/>
        <v/>
      </c>
      <c r="T100" s="219" t="str">
        <f t="shared" si="212"/>
        <v/>
      </c>
      <c r="U100" s="181" t="str">
        <f t="shared" si="213"/>
        <v/>
      </c>
      <c r="V100" s="185" t="str">
        <f t="shared" si="214"/>
        <v/>
      </c>
      <c r="W100" s="177" t="str">
        <f t="shared" si="215"/>
        <v/>
      </c>
      <c r="X100" s="185" t="str">
        <f t="shared" si="216"/>
        <v/>
      </c>
      <c r="Y100" s="185" t="str">
        <f t="shared" si="217"/>
        <v/>
      </c>
      <c r="Z100" s="218" t="str">
        <f t="shared" si="218"/>
        <v/>
      </c>
      <c r="AA100" s="175" t="str">
        <f t="shared" si="219"/>
        <v/>
      </c>
      <c r="AB100" s="183" t="str">
        <f t="shared" si="220"/>
        <v/>
      </c>
      <c r="AC100" s="184" t="str">
        <f t="shared" si="221"/>
        <v/>
      </c>
      <c r="AD100" s="225" t="str">
        <f t="shared" si="222"/>
        <v/>
      </c>
      <c r="AE100" s="176" t="str">
        <f t="shared" si="223"/>
        <v/>
      </c>
      <c r="AF100" s="168" t="str">
        <f t="shared" si="224"/>
        <v/>
      </c>
      <c r="AG100" s="168" t="str">
        <f t="shared" si="225"/>
        <v/>
      </c>
      <c r="AH100" s="179" t="str">
        <f t="shared" si="226"/>
        <v/>
      </c>
      <c r="AI100" s="256" t="str">
        <f t="shared" si="227"/>
        <v/>
      </c>
      <c r="AJ100" s="185" t="str">
        <f t="shared" si="228"/>
        <v/>
      </c>
      <c r="AK100" s="185" t="str">
        <f t="shared" si="229"/>
        <v/>
      </c>
      <c r="AL100" s="185" t="str">
        <f t="shared" si="230"/>
        <v/>
      </c>
      <c r="AM100" s="185" t="str">
        <f t="shared" si="231"/>
        <v/>
      </c>
      <c r="AN100" s="185" t="str">
        <f t="shared" si="232"/>
        <v/>
      </c>
    </row>
    <row r="101" spans="2:40" ht="25.5" thickTop="1" thickBot="1" x14ac:dyDescent="0.4">
      <c r="C101" s="13"/>
      <c r="D101" s="257"/>
      <c r="E101" s="257"/>
      <c r="F101" s="258"/>
      <c r="G101" s="258"/>
      <c r="H101" s="257"/>
      <c r="I101" s="257"/>
      <c r="J101" s="296"/>
      <c r="K101" s="296"/>
      <c r="L101" s="271" t="str">
        <f t="shared" si="178"/>
        <v/>
      </c>
      <c r="M101" s="218" t="str">
        <f t="shared" si="179"/>
        <v/>
      </c>
      <c r="N101" s="183" t="str">
        <f t="shared" si="180"/>
        <v/>
      </c>
      <c r="O101" s="216" t="str">
        <f t="shared" si="181"/>
        <v/>
      </c>
      <c r="P101" s="225" t="str">
        <f t="shared" si="182"/>
        <v/>
      </c>
      <c r="Q101" s="217" t="str">
        <f t="shared" si="183"/>
        <v/>
      </c>
      <c r="R101" s="168" t="str">
        <f t="shared" si="184"/>
        <v/>
      </c>
      <c r="S101" s="218" t="str">
        <f t="shared" si="185"/>
        <v/>
      </c>
      <c r="T101" s="219" t="str">
        <f t="shared" si="186"/>
        <v/>
      </c>
      <c r="U101" s="181" t="str">
        <f t="shared" si="187"/>
        <v/>
      </c>
      <c r="V101" s="185" t="str">
        <f t="shared" si="188"/>
        <v/>
      </c>
      <c r="W101" s="177" t="str">
        <f t="shared" si="189"/>
        <v/>
      </c>
      <c r="X101" s="185" t="str">
        <f t="shared" si="190"/>
        <v/>
      </c>
      <c r="Y101" s="185" t="str">
        <f t="shared" si="191"/>
        <v/>
      </c>
      <c r="Z101" s="218" t="str">
        <f t="shared" si="192"/>
        <v/>
      </c>
      <c r="AA101" s="175" t="str">
        <f t="shared" si="193"/>
        <v/>
      </c>
      <c r="AB101" s="183" t="str">
        <f t="shared" si="194"/>
        <v/>
      </c>
      <c r="AC101" s="184" t="str">
        <f t="shared" si="195"/>
        <v/>
      </c>
      <c r="AD101" s="225" t="str">
        <f t="shared" si="110"/>
        <v/>
      </c>
      <c r="AE101" s="176" t="str">
        <f t="shared" si="196"/>
        <v/>
      </c>
      <c r="AF101" s="168" t="str">
        <f t="shared" si="197"/>
        <v/>
      </c>
      <c r="AG101" s="168" t="str">
        <f t="shared" si="198"/>
        <v/>
      </c>
      <c r="AH101" s="179" t="str">
        <f t="shared" si="199"/>
        <v/>
      </c>
      <c r="AI101" s="256" t="str">
        <f t="shared" si="200"/>
        <v/>
      </c>
      <c r="AJ101" s="185" t="str">
        <f t="shared" si="201"/>
        <v/>
      </c>
      <c r="AK101" s="185" t="str">
        <f t="shared" si="116"/>
        <v/>
      </c>
      <c r="AL101" s="185" t="str">
        <f t="shared" si="202"/>
        <v/>
      </c>
      <c r="AM101" s="185" t="str">
        <f t="shared" si="203"/>
        <v/>
      </c>
      <c r="AN101" s="185" t="str">
        <f t="shared" si="204"/>
        <v/>
      </c>
    </row>
    <row r="102" spans="2:40" ht="24" customHeight="1" thickTop="1" x14ac:dyDescent="0.4">
      <c r="B102" s="211"/>
      <c r="C102" s="211"/>
      <c r="D102" s="211"/>
      <c r="E102" s="211"/>
      <c r="F102" s="211"/>
      <c r="G102" s="211"/>
      <c r="H102" s="211"/>
      <c r="I102" s="211"/>
      <c r="J102" s="211"/>
      <c r="K102" s="211"/>
      <c r="L102" s="213" t="str">
        <f ca="1">_xlfn.CONCAT("]}, // ULTIMA LINEA DEL CANTO: ",L1)</f>
        <v>]}, // ULTIMA LINEA DEL CANTO: CONSOLAD A MI PUEBLO</v>
      </c>
      <c r="M102" s="211"/>
    </row>
    <row r="103" spans="2:40" ht="20.25" x14ac:dyDescent="0.25">
      <c r="L103" s="214" t="s">
        <v>2316</v>
      </c>
      <c r="M103" s="166"/>
    </row>
    <row r="104" spans="2:40" x14ac:dyDescent="0.25">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63</vt:i4>
      </vt:variant>
      <vt:variant>
        <vt:lpstr>Named Ranges</vt:lpstr>
      </vt:variant>
      <vt:variant>
        <vt:i4>1</vt:i4>
      </vt:variant>
    </vt:vector>
  </HeadingPairs>
  <TitlesOfParts>
    <vt:vector size="64"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COMO LA CIERVA</vt:lpstr>
      <vt:lpstr>COMO OVEJA QUE VE</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2025-08-13T10:55:42Z</dcterms:modified>
</cp:coreProperties>
</file>