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5EAD08A-E559-4FDE-8BED-3A130A0ABAD7}" xr6:coauthVersionLast="47" xr6:coauthVersionMax="47" xr10:uidLastSave="{00000000-0000-0000-0000-000000000000}"/>
  <bookViews>
    <workbookView xWindow="38295" yWindow="2325" windowWidth="31410" windowHeight="20985" tabRatio="825" firstSheet="37" activeTab="42"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COMO EL IMPULSO QUE SIENTE LA I" sheetId="72" r:id="rId30"/>
    <sheet name="CUANDO DORMÍA" sheetId="73" r:id="rId31"/>
    <sheet name="DÉBORA" sheetId="74" r:id="rId32"/>
    <sheet name="EL MISMO DIOS" sheetId="75" r:id="rId33"/>
    <sheet name="EL SEMBRADOR " sheetId="76" r:id="rId34"/>
    <sheet name="HE AQUÍ QUE NUESTRO ESPEJO ES E" sheetId="77" r:id="rId35"/>
    <sheet name="No (2)" sheetId="79" r:id="rId36"/>
    <sheet name="NINGUNO PUEDE SERVIR A DOS SEÑO" sheetId="78" r:id="rId37"/>
    <sheet name="NO RESISTÁIS AL MAL " sheetId="80" r:id="rId38"/>
    <sheet name="NO SUFRAS POR LOS MALVADOS" sheetId="81" r:id="rId39"/>
    <sheet name="OH SEÑOR, MI CORAZÓN YA NO ES A" sheetId="82" r:id="rId40"/>
    <sheet name="SEÑOR, TÚ ME ESCRUTAS Y CONOCES" sheetId="83" r:id="rId41"/>
    <sheet name="SHEMÁ ISRAEL " sheetId="84" r:id="rId42"/>
    <sheet name="SIENTATE SOLITARIO Y SILENCIOSO" sheetId="85" r:id="rId43"/>
    <sheet name="MARIA, MADRE MÍA" sheetId="35" r:id="rId44"/>
  </sheets>
  <functionGroups builtInGroupCount="19"/>
  <externalReferences>
    <externalReference r:id="rId45"/>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6" i="85" l="1"/>
  <c r="R65" i="85"/>
  <c r="R64" i="85"/>
  <c r="R63" i="85"/>
  <c r="R62" i="85"/>
  <c r="R61" i="85"/>
  <c r="R60" i="85"/>
  <c r="R59" i="85"/>
  <c r="R58" i="85"/>
  <c r="R57" i="85"/>
  <c r="R56" i="85"/>
  <c r="R55" i="85"/>
  <c r="R54" i="85"/>
  <c r="R53" i="85"/>
  <c r="R52" i="85"/>
  <c r="R51" i="85"/>
  <c r="R50" i="85"/>
  <c r="R49" i="85"/>
  <c r="R48" i="85"/>
  <c r="R47" i="85"/>
  <c r="R46" i="85"/>
  <c r="R45" i="85"/>
  <c r="R44" i="85"/>
  <c r="R43" i="85"/>
  <c r="R42" i="85"/>
  <c r="R41" i="85"/>
  <c r="R40" i="85"/>
  <c r="R39" i="85"/>
  <c r="R38" i="85"/>
  <c r="R37" i="85"/>
  <c r="R36" i="85"/>
  <c r="R35" i="85"/>
  <c r="R34" i="85"/>
  <c r="R33" i="85"/>
  <c r="R32" i="85"/>
  <c r="R31" i="85"/>
  <c r="R30" i="85"/>
  <c r="R119" i="35"/>
  <c r="R118" i="35"/>
  <c r="R117" i="35"/>
  <c r="R116" i="35"/>
  <c r="R115" i="35"/>
  <c r="R114" i="35"/>
  <c r="R113" i="35"/>
  <c r="R112" i="35"/>
  <c r="R111" i="35"/>
  <c r="R110" i="35"/>
  <c r="R106" i="35"/>
  <c r="R105" i="35"/>
  <c r="R104" i="35"/>
  <c r="R103" i="35"/>
  <c r="R102" i="35"/>
  <c r="R101" i="35"/>
  <c r="R100" i="35"/>
  <c r="R99" i="35"/>
  <c r="R98" i="35"/>
  <c r="R97" i="35"/>
  <c r="R96" i="35"/>
  <c r="R95" i="35"/>
  <c r="R94" i="35"/>
  <c r="R93" i="35"/>
  <c r="R92" i="35"/>
  <c r="R91" i="35"/>
  <c r="R90" i="35"/>
  <c r="R89" i="35"/>
  <c r="R88" i="35"/>
  <c r="R87" i="35"/>
  <c r="R86" i="35"/>
  <c r="R85" i="35"/>
  <c r="R84" i="35"/>
  <c r="R83" i="35"/>
  <c r="R82" i="35"/>
  <c r="R81" i="35"/>
  <c r="R80" i="35"/>
  <c r="R79" i="35"/>
  <c r="R78" i="35"/>
  <c r="R77" i="35"/>
  <c r="R76" i="35"/>
  <c r="R75" i="35"/>
  <c r="R74" i="35"/>
  <c r="R73" i="35"/>
  <c r="R72" i="35"/>
  <c r="R71" i="35"/>
  <c r="R70" i="35"/>
  <c r="R69" i="35"/>
  <c r="R68" i="35"/>
  <c r="R67" i="35"/>
  <c r="R66" i="35"/>
  <c r="R65" i="35"/>
  <c r="R64" i="35"/>
  <c r="R63" i="35"/>
  <c r="R62" i="35"/>
  <c r="R61" i="35"/>
  <c r="R60" i="35"/>
  <c r="R59" i="35"/>
  <c r="R58" i="35"/>
  <c r="R57" i="35"/>
  <c r="R56" i="35"/>
  <c r="R55" i="35"/>
  <c r="R54" i="35"/>
  <c r="R53" i="35"/>
  <c r="R52" i="35"/>
  <c r="R51" i="35"/>
  <c r="R50" i="35"/>
  <c r="R49" i="35"/>
  <c r="R48" i="35"/>
  <c r="R47" i="35"/>
  <c r="R46" i="35"/>
  <c r="R45" i="35"/>
  <c r="R44" i="35"/>
  <c r="R43" i="35"/>
  <c r="R42" i="35"/>
  <c r="R41" i="35"/>
  <c r="R40" i="35"/>
  <c r="R39" i="35"/>
  <c r="R38" i="35"/>
  <c r="R37" i="35"/>
  <c r="R36" i="35"/>
  <c r="R35" i="35"/>
  <c r="R34" i="35"/>
  <c r="R33" i="35"/>
  <c r="R32" i="35"/>
  <c r="R30" i="35"/>
  <c r="R31" i="35"/>
  <c r="R79" i="85"/>
  <c r="AK78" i="85"/>
  <c r="AI78" i="85"/>
  <c r="AN78" i="85" s="1"/>
  <c r="AD78" i="85"/>
  <c r="AB78" i="85"/>
  <c r="AA78" i="85" s="1"/>
  <c r="W78" i="85"/>
  <c r="U78" i="85"/>
  <c r="V78" i="85" s="1"/>
  <c r="P78" i="85"/>
  <c r="N78" i="85"/>
  <c r="O78" i="85" s="1"/>
  <c r="AK77" i="85"/>
  <c r="AI77" i="85"/>
  <c r="AJ77" i="85" s="1"/>
  <c r="AD77" i="85"/>
  <c r="AB77" i="85"/>
  <c r="AG77" i="85" s="1"/>
  <c r="W77" i="85"/>
  <c r="U77" i="85"/>
  <c r="Z77" i="85" s="1"/>
  <c r="P77" i="85"/>
  <c r="N77" i="85"/>
  <c r="O77" i="85" s="1"/>
  <c r="M77" i="85"/>
  <c r="AK76" i="85"/>
  <c r="AI76" i="85"/>
  <c r="AH76" i="85" s="1"/>
  <c r="AD76" i="85"/>
  <c r="AB76" i="85"/>
  <c r="AG76" i="85" s="1"/>
  <c r="W76" i="85"/>
  <c r="U76" i="85"/>
  <c r="X76" i="85" s="1"/>
  <c r="P76" i="85"/>
  <c r="N76" i="85"/>
  <c r="S76" i="85" s="1"/>
  <c r="AK75" i="85"/>
  <c r="AI75" i="85"/>
  <c r="AM75" i="85" s="1"/>
  <c r="AD75" i="85"/>
  <c r="AB75" i="85"/>
  <c r="AF75" i="85" s="1"/>
  <c r="W75" i="85"/>
  <c r="U75" i="85"/>
  <c r="T75" i="85" s="1"/>
  <c r="P75" i="85"/>
  <c r="N75" i="85"/>
  <c r="M75" i="85" s="1"/>
  <c r="AK74" i="85"/>
  <c r="AI74" i="85"/>
  <c r="AN74" i="85" s="1"/>
  <c r="AD74" i="85"/>
  <c r="AB74" i="85"/>
  <c r="AC74" i="85" s="1"/>
  <c r="W74" i="85"/>
  <c r="U74" i="85"/>
  <c r="Z74" i="85" s="1"/>
  <c r="P74" i="85"/>
  <c r="N74" i="85"/>
  <c r="M74" i="85" s="1"/>
  <c r="AK73" i="85"/>
  <c r="AI73" i="85"/>
  <c r="AN73" i="85" s="1"/>
  <c r="AD73" i="85"/>
  <c r="AB73" i="85"/>
  <c r="AG73" i="85" s="1"/>
  <c r="W73" i="85"/>
  <c r="U73" i="85"/>
  <c r="Z73" i="85" s="1"/>
  <c r="P73" i="85"/>
  <c r="N73" i="85"/>
  <c r="M73" i="85" s="1"/>
  <c r="AK72" i="85"/>
  <c r="AI72" i="85"/>
  <c r="AJ72" i="85" s="1"/>
  <c r="AD72" i="85"/>
  <c r="AB72" i="85"/>
  <c r="AA72" i="85" s="1"/>
  <c r="W72" i="85"/>
  <c r="U72" i="85"/>
  <c r="V72" i="85" s="1"/>
  <c r="P72" i="85"/>
  <c r="N72" i="85"/>
  <c r="Q72" i="85" s="1"/>
  <c r="AK71" i="85"/>
  <c r="AI71" i="85"/>
  <c r="AJ71" i="85" s="1"/>
  <c r="AD71" i="85"/>
  <c r="AB71" i="85"/>
  <c r="AA71" i="85" s="1"/>
  <c r="W71" i="85"/>
  <c r="U71" i="85"/>
  <c r="P71" i="85"/>
  <c r="N71" i="85"/>
  <c r="S71" i="85" s="1"/>
  <c r="R70" i="85"/>
  <c r="AK66" i="85"/>
  <c r="AI66" i="85"/>
  <c r="AD66" i="85"/>
  <c r="AB66" i="85"/>
  <c r="AA66" i="85" s="1"/>
  <c r="W66" i="85"/>
  <c r="U66" i="85"/>
  <c r="Z66" i="85" s="1"/>
  <c r="P66" i="85"/>
  <c r="N66" i="85"/>
  <c r="M66" i="85" s="1"/>
  <c r="AK64" i="85"/>
  <c r="AI64" i="85"/>
  <c r="AH64" i="85" s="1"/>
  <c r="AD64" i="85"/>
  <c r="AB64" i="85"/>
  <c r="AG64" i="85" s="1"/>
  <c r="W64" i="85"/>
  <c r="U64" i="85"/>
  <c r="V64" i="85" s="1"/>
  <c r="P64" i="85"/>
  <c r="N64" i="85"/>
  <c r="AK63" i="85"/>
  <c r="AI63" i="85"/>
  <c r="AM63" i="85" s="1"/>
  <c r="AD63" i="85"/>
  <c r="AB63" i="85"/>
  <c r="AG63" i="85" s="1"/>
  <c r="W63" i="85"/>
  <c r="U63" i="85"/>
  <c r="T63" i="85" s="1"/>
  <c r="P63" i="85"/>
  <c r="N63" i="85"/>
  <c r="S63" i="85" s="1"/>
  <c r="AK62" i="85"/>
  <c r="AI62" i="85"/>
  <c r="AN62" i="85" s="1"/>
  <c r="AD62" i="85"/>
  <c r="AB62" i="85"/>
  <c r="AE62" i="85" s="1"/>
  <c r="W62" i="85"/>
  <c r="U62" i="85"/>
  <c r="Z62" i="85" s="1"/>
  <c r="P62" i="85"/>
  <c r="N62" i="85"/>
  <c r="AK61" i="85"/>
  <c r="AI61" i="85"/>
  <c r="AH61" i="85" s="1"/>
  <c r="AD61" i="85"/>
  <c r="AB61" i="85"/>
  <c r="AG61" i="85" s="1"/>
  <c r="W61" i="85"/>
  <c r="U61" i="85"/>
  <c r="Z61" i="85" s="1"/>
  <c r="P61" i="85"/>
  <c r="N61" i="85"/>
  <c r="O61" i="85" s="1"/>
  <c r="AK60" i="85"/>
  <c r="AI60" i="85"/>
  <c r="AL60" i="85" s="1"/>
  <c r="AD60" i="85"/>
  <c r="AB60" i="85"/>
  <c r="AC60" i="85" s="1"/>
  <c r="W60" i="85"/>
  <c r="U60" i="85"/>
  <c r="T60" i="85" s="1"/>
  <c r="P60" i="85"/>
  <c r="N60" i="85"/>
  <c r="S60" i="85" s="1"/>
  <c r="AK58" i="85"/>
  <c r="AI58" i="85"/>
  <c r="AN58" i="85" s="1"/>
  <c r="AD58" i="85"/>
  <c r="AB58" i="85"/>
  <c r="AA58" i="85"/>
  <c r="W58" i="85"/>
  <c r="U58" i="85"/>
  <c r="V58" i="85" s="1"/>
  <c r="P58" i="85"/>
  <c r="N58" i="85"/>
  <c r="O58" i="85" s="1"/>
  <c r="AK57" i="85"/>
  <c r="AI57" i="85"/>
  <c r="AJ57" i="85" s="1"/>
  <c r="AD57" i="85"/>
  <c r="AB57" i="85"/>
  <c r="AF57" i="85" s="1"/>
  <c r="W57" i="85"/>
  <c r="U57" i="85"/>
  <c r="V57" i="85" s="1"/>
  <c r="P57" i="85"/>
  <c r="N57" i="85"/>
  <c r="O57" i="85" s="1"/>
  <c r="AK55" i="85"/>
  <c r="AI55" i="85"/>
  <c r="AH55" i="85" s="1"/>
  <c r="AD55" i="85"/>
  <c r="AB55" i="85"/>
  <c r="AG55" i="85" s="1"/>
  <c r="W55" i="85"/>
  <c r="U55" i="85"/>
  <c r="V55" i="85" s="1"/>
  <c r="P55" i="85"/>
  <c r="N55" i="85"/>
  <c r="M55" i="85" s="1"/>
  <c r="AK54" i="85"/>
  <c r="AI54" i="85"/>
  <c r="AL54" i="85" s="1"/>
  <c r="AD54" i="85"/>
  <c r="AB54" i="85"/>
  <c r="AF54" i="85" s="1"/>
  <c r="W54" i="85"/>
  <c r="U54" i="85"/>
  <c r="T54" i="85" s="1"/>
  <c r="P54" i="85"/>
  <c r="N54" i="85"/>
  <c r="M54" i="85" s="1"/>
  <c r="AK52" i="85"/>
  <c r="AI52" i="85"/>
  <c r="AN52" i="85" s="1"/>
  <c r="AD52" i="85"/>
  <c r="AB52" i="85"/>
  <c r="AC52" i="85" s="1"/>
  <c r="W52" i="85"/>
  <c r="U52" i="85"/>
  <c r="Z52" i="85" s="1"/>
  <c r="P52" i="85"/>
  <c r="N52" i="85"/>
  <c r="S52" i="85" s="1"/>
  <c r="AK51" i="85"/>
  <c r="AI51" i="85"/>
  <c r="AJ51" i="85" s="1"/>
  <c r="AD51" i="85"/>
  <c r="AB51" i="85"/>
  <c r="AG51" i="85" s="1"/>
  <c r="W51" i="85"/>
  <c r="U51" i="85"/>
  <c r="Z51" i="85" s="1"/>
  <c r="P51" i="85"/>
  <c r="N51" i="85"/>
  <c r="M51" i="85" s="1"/>
  <c r="AK50" i="85"/>
  <c r="AI50" i="85"/>
  <c r="AJ50" i="85" s="1"/>
  <c r="AD50" i="85"/>
  <c r="AB50" i="85"/>
  <c r="AC50" i="85" s="1"/>
  <c r="W50" i="85"/>
  <c r="U50" i="85"/>
  <c r="V50" i="85" s="1"/>
  <c r="P50" i="85"/>
  <c r="N50" i="85"/>
  <c r="Q50" i="85" s="1"/>
  <c r="AK49" i="85"/>
  <c r="AI49" i="85"/>
  <c r="AH49" i="85" s="1"/>
  <c r="AD49" i="85"/>
  <c r="AB49" i="85"/>
  <c r="W49" i="85"/>
  <c r="U49" i="85"/>
  <c r="T49" i="85" s="1"/>
  <c r="P49" i="85"/>
  <c r="N49" i="85"/>
  <c r="S49" i="85" s="1"/>
  <c r="AK47" i="85"/>
  <c r="AI47" i="85"/>
  <c r="AJ47" i="85" s="1"/>
  <c r="AH47" i="85"/>
  <c r="AD47" i="85"/>
  <c r="AB47" i="85"/>
  <c r="AC47" i="85" s="1"/>
  <c r="W47" i="85"/>
  <c r="U47" i="85"/>
  <c r="Y47" i="85" s="1"/>
  <c r="P47" i="85"/>
  <c r="N47" i="85"/>
  <c r="O47" i="85" s="1"/>
  <c r="AK46" i="85"/>
  <c r="AI46" i="85"/>
  <c r="AN46" i="85" s="1"/>
  <c r="AD46" i="85"/>
  <c r="AB46" i="85"/>
  <c r="AA46" i="85" s="1"/>
  <c r="W46" i="85"/>
  <c r="U46" i="85"/>
  <c r="Z46" i="85" s="1"/>
  <c r="P46" i="85"/>
  <c r="N46" i="85"/>
  <c r="M46" i="85" s="1"/>
  <c r="AK45" i="85"/>
  <c r="AI45" i="85"/>
  <c r="AH45" i="85" s="1"/>
  <c r="AD45" i="85"/>
  <c r="AB45" i="85"/>
  <c r="AG45" i="85" s="1"/>
  <c r="W45" i="85"/>
  <c r="U45" i="85"/>
  <c r="Y45" i="85" s="1"/>
  <c r="P45" i="85"/>
  <c r="N45" i="85"/>
  <c r="M45" i="85" s="1"/>
  <c r="AK43" i="85"/>
  <c r="AI43" i="85"/>
  <c r="AJ43" i="85" s="1"/>
  <c r="AD43" i="85"/>
  <c r="AB43" i="85"/>
  <c r="AA43" i="85" s="1"/>
  <c r="W43" i="85"/>
  <c r="U43" i="85"/>
  <c r="Z43" i="85" s="1"/>
  <c r="T43" i="85"/>
  <c r="P43" i="85"/>
  <c r="N43" i="85"/>
  <c r="S43" i="85" s="1"/>
  <c r="M43" i="85"/>
  <c r="AK42" i="85"/>
  <c r="AI42" i="85"/>
  <c r="AJ42" i="85" s="1"/>
  <c r="AD42" i="85"/>
  <c r="AB42" i="85"/>
  <c r="AF42" i="85" s="1"/>
  <c r="W42" i="85"/>
  <c r="U42" i="85"/>
  <c r="X42" i="85" s="1"/>
  <c r="P42" i="85"/>
  <c r="N42" i="85"/>
  <c r="S42" i="85" s="1"/>
  <c r="AK41" i="85"/>
  <c r="AI41" i="85"/>
  <c r="AH41" i="85" s="1"/>
  <c r="AD41" i="85"/>
  <c r="AB41" i="85"/>
  <c r="AC41" i="85" s="1"/>
  <c r="W41" i="85"/>
  <c r="U41" i="85"/>
  <c r="X41" i="85" s="1"/>
  <c r="P41" i="85"/>
  <c r="N41" i="85"/>
  <c r="O41" i="85" s="1"/>
  <c r="AK39" i="85"/>
  <c r="AI39" i="85"/>
  <c r="AM39" i="85" s="1"/>
  <c r="AD39" i="85"/>
  <c r="AB39" i="85"/>
  <c r="AA39" i="85" s="1"/>
  <c r="W39" i="85"/>
  <c r="U39" i="85"/>
  <c r="Z39" i="85" s="1"/>
  <c r="P39" i="85"/>
  <c r="N39" i="85"/>
  <c r="M39" i="85" s="1"/>
  <c r="AK38" i="85"/>
  <c r="AI38" i="85"/>
  <c r="AN38" i="85" s="1"/>
  <c r="AD38" i="85"/>
  <c r="AB38" i="85"/>
  <c r="AA38" i="85" s="1"/>
  <c r="W38" i="85"/>
  <c r="U38" i="85"/>
  <c r="T38" i="85" s="1"/>
  <c r="P38" i="85"/>
  <c r="N38" i="85"/>
  <c r="Q38" i="85" s="1"/>
  <c r="AK37" i="85"/>
  <c r="AI37" i="85"/>
  <c r="AM37" i="85" s="1"/>
  <c r="AD37" i="85"/>
  <c r="AB37" i="85"/>
  <c r="AA37" i="85" s="1"/>
  <c r="W37" i="85"/>
  <c r="U37" i="85"/>
  <c r="T37" i="85" s="1"/>
  <c r="P37" i="85"/>
  <c r="N37" i="85"/>
  <c r="M37" i="85" s="1"/>
  <c r="AK35" i="85"/>
  <c r="AI35" i="85"/>
  <c r="AN35" i="85" s="1"/>
  <c r="AD35" i="85"/>
  <c r="AB35" i="85"/>
  <c r="AG35" i="85" s="1"/>
  <c r="AA35" i="85"/>
  <c r="W35" i="85"/>
  <c r="U35" i="85"/>
  <c r="Z35" i="85" s="1"/>
  <c r="P35" i="85"/>
  <c r="N35" i="85"/>
  <c r="Q35" i="85" s="1"/>
  <c r="AK34" i="85"/>
  <c r="AI34" i="85"/>
  <c r="AN34" i="85" s="1"/>
  <c r="AD34" i="85"/>
  <c r="AB34" i="85"/>
  <c r="AG34" i="85" s="1"/>
  <c r="W34" i="85"/>
  <c r="U34" i="85"/>
  <c r="T34" i="85" s="1"/>
  <c r="P34" i="85"/>
  <c r="N34" i="85"/>
  <c r="S34" i="85" s="1"/>
  <c r="AK33" i="85"/>
  <c r="AI33" i="85"/>
  <c r="AN33" i="85" s="1"/>
  <c r="AD33" i="85"/>
  <c r="AB33" i="85"/>
  <c r="AC33" i="85" s="1"/>
  <c r="W33" i="85"/>
  <c r="U33" i="85"/>
  <c r="X33" i="85" s="1"/>
  <c r="P33" i="85"/>
  <c r="N33" i="85"/>
  <c r="M33" i="85" s="1"/>
  <c r="AK32" i="85"/>
  <c r="AI32" i="85"/>
  <c r="AN32" i="85" s="1"/>
  <c r="AD32" i="85"/>
  <c r="AB32" i="85"/>
  <c r="AA32" i="85" s="1"/>
  <c r="W32" i="85"/>
  <c r="U32" i="85"/>
  <c r="Z32" i="85" s="1"/>
  <c r="P32" i="85"/>
  <c r="N32" i="85"/>
  <c r="M32" i="85" s="1"/>
  <c r="AK31" i="85"/>
  <c r="AI31" i="85"/>
  <c r="AN31" i="85" s="1"/>
  <c r="AD31" i="85"/>
  <c r="AB31" i="85"/>
  <c r="AG31" i="85" s="1"/>
  <c r="W31" i="85"/>
  <c r="U31" i="85"/>
  <c r="V31" i="85" s="1"/>
  <c r="P31" i="85"/>
  <c r="N31" i="85"/>
  <c r="AK30" i="85"/>
  <c r="AI30" i="85"/>
  <c r="AD30" i="85"/>
  <c r="AB30" i="85"/>
  <c r="AA30" i="85" s="1"/>
  <c r="W30" i="85"/>
  <c r="U30" i="85"/>
  <c r="T30" i="85" s="1"/>
  <c r="P30" i="85"/>
  <c r="N30" i="85"/>
  <c r="S30" i="85" s="1"/>
  <c r="L18" i="85"/>
  <c r="L17" i="85"/>
  <c r="L15" i="85"/>
  <c r="L14" i="85"/>
  <c r="L13" i="85"/>
  <c r="R44" i="84"/>
  <c r="R39" i="84"/>
  <c r="R35" i="84"/>
  <c r="R32" i="84"/>
  <c r="AK75" i="84"/>
  <c r="AI75" i="84"/>
  <c r="AM75" i="84" s="1"/>
  <c r="AD75" i="84"/>
  <c r="AB75" i="84"/>
  <c r="AG75" i="84" s="1"/>
  <c r="W75" i="84"/>
  <c r="U75" i="84"/>
  <c r="V75" i="84" s="1"/>
  <c r="P75" i="84"/>
  <c r="N75" i="84"/>
  <c r="Q75" i="84" s="1"/>
  <c r="AK74" i="84"/>
  <c r="AI74" i="84"/>
  <c r="AJ74" i="84" s="1"/>
  <c r="AD74" i="84"/>
  <c r="AB74" i="84"/>
  <c r="AG74" i="84" s="1"/>
  <c r="AA74" i="84"/>
  <c r="W74" i="84"/>
  <c r="U74" i="84"/>
  <c r="Z74" i="84" s="1"/>
  <c r="P74" i="84"/>
  <c r="N74" i="84"/>
  <c r="S74" i="84" s="1"/>
  <c r="M74" i="84"/>
  <c r="AK73" i="84"/>
  <c r="AI73" i="84"/>
  <c r="AH73" i="84" s="1"/>
  <c r="AD73" i="84"/>
  <c r="AB73" i="84"/>
  <c r="AG73" i="84" s="1"/>
  <c r="AA73" i="84"/>
  <c r="W73" i="84"/>
  <c r="U73" i="84"/>
  <c r="X73" i="84" s="1"/>
  <c r="P73" i="84"/>
  <c r="N73" i="84"/>
  <c r="S73" i="84" s="1"/>
  <c r="AK72" i="84"/>
  <c r="AI72" i="84"/>
  <c r="AM72" i="84" s="1"/>
  <c r="AD72" i="84"/>
  <c r="AB72" i="84"/>
  <c r="AE72" i="84" s="1"/>
  <c r="W72" i="84"/>
  <c r="U72" i="84"/>
  <c r="Z72" i="84" s="1"/>
  <c r="P72" i="84"/>
  <c r="N72" i="84"/>
  <c r="S72" i="84" s="1"/>
  <c r="R71" i="84"/>
  <c r="AK70" i="84"/>
  <c r="AI70" i="84"/>
  <c r="AN70" i="84" s="1"/>
  <c r="AD70" i="84"/>
  <c r="AB70" i="84"/>
  <c r="AA70" i="84" s="1"/>
  <c r="W70" i="84"/>
  <c r="U70" i="84"/>
  <c r="Z70" i="84" s="1"/>
  <c r="P70" i="84"/>
  <c r="N70" i="84"/>
  <c r="O70" i="84" s="1"/>
  <c r="AK69" i="84"/>
  <c r="AI69" i="84"/>
  <c r="AL69" i="84" s="1"/>
  <c r="AD69" i="84"/>
  <c r="AB69" i="84"/>
  <c r="AC69" i="84" s="1"/>
  <c r="W69" i="84"/>
  <c r="U69" i="84"/>
  <c r="Y69" i="84" s="1"/>
  <c r="P69" i="84"/>
  <c r="N69" i="84"/>
  <c r="S69" i="84" s="1"/>
  <c r="AK68" i="84"/>
  <c r="AI68" i="84"/>
  <c r="AJ68" i="84" s="1"/>
  <c r="AD68" i="84"/>
  <c r="AB68" i="84"/>
  <c r="AA68" i="84" s="1"/>
  <c r="W68" i="84"/>
  <c r="U68" i="84"/>
  <c r="Z68" i="84" s="1"/>
  <c r="P68" i="84"/>
  <c r="N68" i="84"/>
  <c r="S68" i="84" s="1"/>
  <c r="R67" i="84"/>
  <c r="AK57" i="84"/>
  <c r="AI57" i="84"/>
  <c r="AN57" i="84" s="1"/>
  <c r="AD57" i="84"/>
  <c r="AB57" i="84"/>
  <c r="AG57" i="84" s="1"/>
  <c r="W57" i="84"/>
  <c r="U57" i="84"/>
  <c r="X57" i="84" s="1"/>
  <c r="P57" i="84"/>
  <c r="N57" i="84"/>
  <c r="O57" i="84" s="1"/>
  <c r="AK56" i="84"/>
  <c r="AI56" i="84"/>
  <c r="AN56" i="84" s="1"/>
  <c r="AD56" i="84"/>
  <c r="AB56" i="84"/>
  <c r="AG56" i="84" s="1"/>
  <c r="AA56" i="84"/>
  <c r="W56" i="84"/>
  <c r="U56" i="84"/>
  <c r="Z56" i="84" s="1"/>
  <c r="P56" i="84"/>
  <c r="N56" i="84"/>
  <c r="S56" i="84" s="1"/>
  <c r="AK55" i="84"/>
  <c r="AI55" i="84"/>
  <c r="AL55" i="84" s="1"/>
  <c r="AD55" i="84"/>
  <c r="AB55" i="84"/>
  <c r="AC55" i="84" s="1"/>
  <c r="W55" i="84"/>
  <c r="U55" i="84"/>
  <c r="V55" i="84" s="1"/>
  <c r="P55" i="84"/>
  <c r="N55" i="84"/>
  <c r="O55" i="84" s="1"/>
  <c r="AK54" i="84"/>
  <c r="AI54" i="84"/>
  <c r="AN54" i="84" s="1"/>
  <c r="AD54" i="84"/>
  <c r="AB54" i="84"/>
  <c r="AG54" i="84" s="1"/>
  <c r="W54" i="84"/>
  <c r="U54" i="84"/>
  <c r="T54" i="84" s="1"/>
  <c r="P54" i="84"/>
  <c r="N54" i="84"/>
  <c r="S54" i="84" s="1"/>
  <c r="R53" i="84"/>
  <c r="AK52" i="84"/>
  <c r="AI52" i="84"/>
  <c r="AN52" i="84" s="1"/>
  <c r="AD52" i="84"/>
  <c r="AB52" i="84"/>
  <c r="AG52" i="84" s="1"/>
  <c r="W52" i="84"/>
  <c r="U52" i="84"/>
  <c r="X52" i="84" s="1"/>
  <c r="P52" i="84"/>
  <c r="N52" i="84"/>
  <c r="O52" i="84" s="1"/>
  <c r="AK51" i="84"/>
  <c r="AI51" i="84"/>
  <c r="AL51" i="84" s="1"/>
  <c r="AH51" i="84"/>
  <c r="AD51" i="84"/>
  <c r="AB51" i="84"/>
  <c r="AF51" i="84" s="1"/>
  <c r="AA51" i="84"/>
  <c r="W51" i="84"/>
  <c r="U51" i="84"/>
  <c r="Z51" i="84" s="1"/>
  <c r="P51" i="84"/>
  <c r="N51" i="84"/>
  <c r="S51" i="84" s="1"/>
  <c r="AK50" i="84"/>
  <c r="AI50" i="84"/>
  <c r="AJ50" i="84" s="1"/>
  <c r="AD50" i="84"/>
  <c r="AB50" i="84"/>
  <c r="AG50" i="84" s="1"/>
  <c r="AA50" i="84"/>
  <c r="W50" i="84"/>
  <c r="U50" i="84"/>
  <c r="T50" i="84" s="1"/>
  <c r="P50" i="84"/>
  <c r="N50" i="84"/>
  <c r="S50" i="84" s="1"/>
  <c r="R49" i="84"/>
  <c r="R92" i="84"/>
  <c r="AK91" i="84"/>
  <c r="AI91" i="84"/>
  <c r="AL91" i="84" s="1"/>
  <c r="AD91" i="84"/>
  <c r="AB91" i="84"/>
  <c r="AG91" i="84" s="1"/>
  <c r="W91" i="84"/>
  <c r="U91" i="84"/>
  <c r="P91" i="84"/>
  <c r="N91" i="84"/>
  <c r="O91" i="84" s="1"/>
  <c r="AK90" i="84"/>
  <c r="AI90" i="84"/>
  <c r="AD90" i="84"/>
  <c r="AB90" i="84"/>
  <c r="AF90" i="84" s="1"/>
  <c r="W90" i="84"/>
  <c r="U90" i="84"/>
  <c r="P90" i="84"/>
  <c r="N90" i="84"/>
  <c r="R90" i="84" s="1"/>
  <c r="AK89" i="84"/>
  <c r="AI89" i="84"/>
  <c r="AH89" i="84" s="1"/>
  <c r="AD89" i="84"/>
  <c r="AB89" i="84"/>
  <c r="W89" i="84"/>
  <c r="U89" i="84"/>
  <c r="P89" i="84"/>
  <c r="N89" i="84"/>
  <c r="M89" i="84" s="1"/>
  <c r="AK88" i="84"/>
  <c r="AI88" i="84"/>
  <c r="AN88" i="84" s="1"/>
  <c r="AD88" i="84"/>
  <c r="AB88" i="84"/>
  <c r="AC88" i="84" s="1"/>
  <c r="W88" i="84"/>
  <c r="U88" i="84"/>
  <c r="P88" i="84"/>
  <c r="N88" i="84"/>
  <c r="AK87" i="84"/>
  <c r="AI87" i="84"/>
  <c r="AL87" i="84" s="1"/>
  <c r="AD87" i="84"/>
  <c r="AB87" i="84"/>
  <c r="AA87" i="84" s="1"/>
  <c r="W87" i="84"/>
  <c r="U87" i="84"/>
  <c r="Z87" i="84" s="1"/>
  <c r="P87" i="84"/>
  <c r="N87" i="84"/>
  <c r="Q87" i="84" s="1"/>
  <c r="AK86" i="84"/>
  <c r="AI86" i="84"/>
  <c r="AH86" i="84" s="1"/>
  <c r="AD86" i="84"/>
  <c r="AB86" i="84"/>
  <c r="AC86" i="84" s="1"/>
  <c r="W86" i="84"/>
  <c r="U86" i="84"/>
  <c r="V86" i="84" s="1"/>
  <c r="P86" i="84"/>
  <c r="N86" i="84"/>
  <c r="R86" i="84" s="1"/>
  <c r="AK85" i="84"/>
  <c r="AI85" i="84"/>
  <c r="AH85" i="84" s="1"/>
  <c r="AD85" i="84"/>
  <c r="AB85" i="84"/>
  <c r="AA85" i="84" s="1"/>
  <c r="W85" i="84"/>
  <c r="U85" i="84"/>
  <c r="T85" i="84" s="1"/>
  <c r="P85" i="84"/>
  <c r="N85" i="84"/>
  <c r="M85" i="84" s="1"/>
  <c r="AK84" i="84"/>
  <c r="AI84" i="84"/>
  <c r="AJ84" i="84" s="1"/>
  <c r="AD84" i="84"/>
  <c r="AB84" i="84"/>
  <c r="AE84" i="84" s="1"/>
  <c r="W84" i="84"/>
  <c r="U84" i="84"/>
  <c r="V84" i="84" s="1"/>
  <c r="P84" i="84"/>
  <c r="N84" i="84"/>
  <c r="R83" i="84"/>
  <c r="AK79" i="84"/>
  <c r="AI79" i="84"/>
  <c r="AD79" i="84"/>
  <c r="AB79" i="84"/>
  <c r="AC79" i="84" s="1"/>
  <c r="W79" i="84"/>
  <c r="U79" i="84"/>
  <c r="T79" i="84" s="1"/>
  <c r="P79" i="84"/>
  <c r="N79" i="84"/>
  <c r="M79" i="84" s="1"/>
  <c r="AK78" i="84"/>
  <c r="AI78" i="84"/>
  <c r="AL78" i="84" s="1"/>
  <c r="AD78" i="84"/>
  <c r="AB78" i="84"/>
  <c r="AF78" i="84" s="1"/>
  <c r="W78" i="84"/>
  <c r="U78" i="84"/>
  <c r="Z78" i="84" s="1"/>
  <c r="P78" i="84"/>
  <c r="N78" i="84"/>
  <c r="O78" i="84" s="1"/>
  <c r="AK77" i="84"/>
  <c r="AI77" i="84"/>
  <c r="AH77" i="84" s="1"/>
  <c r="AD77" i="84"/>
  <c r="AB77" i="84"/>
  <c r="AA77" i="84" s="1"/>
  <c r="W77" i="84"/>
  <c r="U77" i="84"/>
  <c r="X77" i="84" s="1"/>
  <c r="P77" i="84"/>
  <c r="N77" i="84"/>
  <c r="O77" i="84" s="1"/>
  <c r="AK76" i="84"/>
  <c r="AI76" i="84"/>
  <c r="AJ76" i="84" s="1"/>
  <c r="AD76" i="84"/>
  <c r="AB76" i="84"/>
  <c r="AC76" i="84" s="1"/>
  <c r="W76" i="84"/>
  <c r="U76" i="84"/>
  <c r="Z76" i="84" s="1"/>
  <c r="P76" i="84"/>
  <c r="N76" i="84"/>
  <c r="S76" i="84" s="1"/>
  <c r="AK66" i="84"/>
  <c r="AI66" i="84"/>
  <c r="AH66" i="84" s="1"/>
  <c r="AD66" i="84"/>
  <c r="AB66" i="84"/>
  <c r="AC66" i="84" s="1"/>
  <c r="W66" i="84"/>
  <c r="U66" i="84"/>
  <c r="T66" i="84" s="1"/>
  <c r="P66" i="84"/>
  <c r="N66" i="84"/>
  <c r="M66" i="84" s="1"/>
  <c r="AK65" i="84"/>
  <c r="AI65" i="84"/>
  <c r="AJ65" i="84" s="1"/>
  <c r="AD65" i="84"/>
  <c r="AB65" i="84"/>
  <c r="AG65" i="84" s="1"/>
  <c r="W65" i="84"/>
  <c r="U65" i="84"/>
  <c r="T65" i="84" s="1"/>
  <c r="P65" i="84"/>
  <c r="N65" i="84"/>
  <c r="Q65" i="84" s="1"/>
  <c r="AK64" i="84"/>
  <c r="AI64" i="84"/>
  <c r="AL64" i="84" s="1"/>
  <c r="AH64" i="84"/>
  <c r="AD64" i="84"/>
  <c r="AB64" i="84"/>
  <c r="AF64" i="84" s="1"/>
  <c r="AA64" i="84"/>
  <c r="W64" i="84"/>
  <c r="U64" i="84"/>
  <c r="Y64" i="84" s="1"/>
  <c r="P64" i="84"/>
  <c r="N64" i="84"/>
  <c r="S64" i="84" s="1"/>
  <c r="AK63" i="84"/>
  <c r="AI63" i="84"/>
  <c r="AM63" i="84" s="1"/>
  <c r="AD63" i="84"/>
  <c r="AB63" i="84"/>
  <c r="AG63" i="84" s="1"/>
  <c r="W63" i="84"/>
  <c r="U63" i="84"/>
  <c r="T63" i="84" s="1"/>
  <c r="P63" i="84"/>
  <c r="N63" i="84"/>
  <c r="S63" i="84" s="1"/>
  <c r="AK62" i="84"/>
  <c r="AI62" i="84"/>
  <c r="AH62" i="84" s="1"/>
  <c r="AD62" i="84"/>
  <c r="AB62" i="84"/>
  <c r="AA62" i="84" s="1"/>
  <c r="W62" i="84"/>
  <c r="U62" i="84"/>
  <c r="T62" i="84" s="1"/>
  <c r="P62" i="84"/>
  <c r="N62" i="84"/>
  <c r="O62" i="84" s="1"/>
  <c r="AK61" i="84"/>
  <c r="AI61" i="84"/>
  <c r="AJ61" i="84" s="1"/>
  <c r="AD61" i="84"/>
  <c r="AB61" i="84"/>
  <c r="AA61" i="84" s="1"/>
  <c r="W61" i="84"/>
  <c r="U61" i="84"/>
  <c r="V61" i="84" s="1"/>
  <c r="P61" i="84"/>
  <c r="N61" i="84"/>
  <c r="S61" i="84" s="1"/>
  <c r="AK60" i="84"/>
  <c r="AI60" i="84"/>
  <c r="AJ60" i="84" s="1"/>
  <c r="AD60" i="84"/>
  <c r="AB60" i="84"/>
  <c r="AG60" i="84" s="1"/>
  <c r="W60" i="84"/>
  <c r="U60" i="84"/>
  <c r="T60" i="84" s="1"/>
  <c r="P60" i="84"/>
  <c r="N60" i="84"/>
  <c r="O60" i="84" s="1"/>
  <c r="AK59" i="84"/>
  <c r="AI59" i="84"/>
  <c r="AD59" i="84"/>
  <c r="AB59" i="84"/>
  <c r="AE59" i="84" s="1"/>
  <c r="W59" i="84"/>
  <c r="U59" i="84"/>
  <c r="T59" i="84" s="1"/>
  <c r="P59" i="84"/>
  <c r="N59" i="84"/>
  <c r="O59" i="84" s="1"/>
  <c r="R58" i="84"/>
  <c r="AK48" i="84"/>
  <c r="AI48" i="84"/>
  <c r="AL48" i="84" s="1"/>
  <c r="AD48" i="84"/>
  <c r="AB48" i="84"/>
  <c r="W48" i="84"/>
  <c r="U48" i="84"/>
  <c r="X48" i="84" s="1"/>
  <c r="P48" i="84"/>
  <c r="N48" i="84"/>
  <c r="M48" i="84" s="1"/>
  <c r="AK47" i="84"/>
  <c r="AI47" i="84"/>
  <c r="AM47" i="84" s="1"/>
  <c r="AD47" i="84"/>
  <c r="AB47" i="84"/>
  <c r="AE47" i="84" s="1"/>
  <c r="W47" i="84"/>
  <c r="U47" i="84"/>
  <c r="X47" i="84" s="1"/>
  <c r="P47" i="84"/>
  <c r="N47" i="84"/>
  <c r="O47" i="84" s="1"/>
  <c r="AK46" i="84"/>
  <c r="AI46" i="84"/>
  <c r="AD46" i="84"/>
  <c r="AB46" i="84"/>
  <c r="AC46" i="84" s="1"/>
  <c r="W46" i="84"/>
  <c r="U46" i="84"/>
  <c r="Z46" i="84" s="1"/>
  <c r="P46" i="84"/>
  <c r="N46" i="84"/>
  <c r="M46" i="84" s="1"/>
  <c r="AK45" i="84"/>
  <c r="AI45" i="84"/>
  <c r="AN45" i="84" s="1"/>
  <c r="AD45" i="84"/>
  <c r="AB45" i="84"/>
  <c r="AG45" i="84" s="1"/>
  <c r="W45" i="84"/>
  <c r="U45" i="84"/>
  <c r="T45" i="84" s="1"/>
  <c r="P45" i="84"/>
  <c r="N45" i="84"/>
  <c r="R45" i="84" s="1"/>
  <c r="AK43" i="84"/>
  <c r="AI43" i="84"/>
  <c r="AM43" i="84" s="1"/>
  <c r="AD43" i="84"/>
  <c r="AB43" i="84"/>
  <c r="AE43" i="84" s="1"/>
  <c r="W43" i="84"/>
  <c r="U43" i="84"/>
  <c r="V43" i="84" s="1"/>
  <c r="P43" i="84"/>
  <c r="N43" i="84"/>
  <c r="R43" i="84" s="1"/>
  <c r="AK42" i="84"/>
  <c r="AI42" i="84"/>
  <c r="AJ42" i="84" s="1"/>
  <c r="AD42" i="84"/>
  <c r="AB42" i="84"/>
  <c r="AA42" i="84" s="1"/>
  <c r="W42" i="84"/>
  <c r="U42" i="84"/>
  <c r="V42" i="84" s="1"/>
  <c r="P42" i="84"/>
  <c r="N42" i="84"/>
  <c r="O42" i="84" s="1"/>
  <c r="AK41" i="84"/>
  <c r="AI41" i="84"/>
  <c r="AJ41" i="84" s="1"/>
  <c r="AD41" i="84"/>
  <c r="AB41" i="84"/>
  <c r="AG41" i="84" s="1"/>
  <c r="W41" i="84"/>
  <c r="U41" i="84"/>
  <c r="X41" i="84" s="1"/>
  <c r="P41" i="84"/>
  <c r="N41" i="84"/>
  <c r="O41" i="84" s="1"/>
  <c r="AK40" i="84"/>
  <c r="AI40" i="84"/>
  <c r="AH40" i="84" s="1"/>
  <c r="AD40" i="84"/>
  <c r="AB40" i="84"/>
  <c r="AC40" i="84" s="1"/>
  <c r="W40" i="84"/>
  <c r="U40" i="84"/>
  <c r="Z40" i="84" s="1"/>
  <c r="P40" i="84"/>
  <c r="N40" i="84"/>
  <c r="M40" i="84" s="1"/>
  <c r="AK38" i="84"/>
  <c r="AI38" i="84"/>
  <c r="AJ38" i="84" s="1"/>
  <c r="AD38" i="84"/>
  <c r="AB38" i="84"/>
  <c r="AE38" i="84" s="1"/>
  <c r="W38" i="84"/>
  <c r="U38" i="84"/>
  <c r="X38" i="84" s="1"/>
  <c r="P38" i="84"/>
  <c r="N38" i="84"/>
  <c r="M38" i="84" s="1"/>
  <c r="AK37" i="84"/>
  <c r="AI37" i="84"/>
  <c r="AN37" i="84" s="1"/>
  <c r="AD37" i="84"/>
  <c r="AB37" i="84"/>
  <c r="AF37" i="84" s="1"/>
  <c r="W37" i="84"/>
  <c r="U37" i="84"/>
  <c r="T37" i="84" s="1"/>
  <c r="P37" i="84"/>
  <c r="N37" i="84"/>
  <c r="O37" i="84" s="1"/>
  <c r="AK36" i="84"/>
  <c r="AI36" i="84"/>
  <c r="AJ36" i="84" s="1"/>
  <c r="AD36" i="84"/>
  <c r="AB36" i="84"/>
  <c r="W36" i="84"/>
  <c r="U36" i="84"/>
  <c r="Z36" i="84" s="1"/>
  <c r="P36" i="84"/>
  <c r="N36" i="84"/>
  <c r="M36" i="84" s="1"/>
  <c r="AK34" i="84"/>
  <c r="AI34" i="84"/>
  <c r="AJ34" i="84" s="1"/>
  <c r="AD34" i="84"/>
  <c r="AB34" i="84"/>
  <c r="AA34" i="84" s="1"/>
  <c r="W34" i="84"/>
  <c r="U34" i="84"/>
  <c r="T34" i="84" s="1"/>
  <c r="P34" i="84"/>
  <c r="N34" i="84"/>
  <c r="AK33" i="84"/>
  <c r="AI33" i="84"/>
  <c r="AL33" i="84" s="1"/>
  <c r="AD33" i="84"/>
  <c r="AB33" i="84"/>
  <c r="AC33" i="84" s="1"/>
  <c r="W33" i="84"/>
  <c r="U33" i="84"/>
  <c r="Z33" i="84" s="1"/>
  <c r="P33" i="84"/>
  <c r="N33" i="84"/>
  <c r="M33" i="84" s="1"/>
  <c r="AK31" i="84"/>
  <c r="AI31" i="84"/>
  <c r="AH31" i="84" s="1"/>
  <c r="AD31" i="84"/>
  <c r="AB31" i="84"/>
  <c r="W31" i="84"/>
  <c r="U31" i="84"/>
  <c r="V31" i="84" s="1"/>
  <c r="P31" i="84"/>
  <c r="N31" i="84"/>
  <c r="AK30" i="84"/>
  <c r="AI30" i="84"/>
  <c r="AL30" i="84" s="1"/>
  <c r="AD30" i="84"/>
  <c r="AB30" i="84"/>
  <c r="W30" i="84"/>
  <c r="U30" i="84"/>
  <c r="X30" i="84" s="1"/>
  <c r="P30" i="84"/>
  <c r="N30" i="84"/>
  <c r="M30" i="84" s="1"/>
  <c r="L18" i="84"/>
  <c r="L17" i="84"/>
  <c r="L15" i="84"/>
  <c r="L14" i="84"/>
  <c r="L13" i="84"/>
  <c r="R61" i="83"/>
  <c r="R56" i="83"/>
  <c r="R45" i="83"/>
  <c r="R41" i="83"/>
  <c r="R79" i="83"/>
  <c r="AK78" i="83"/>
  <c r="AI78" i="83"/>
  <c r="AN78" i="83" s="1"/>
  <c r="AD78" i="83"/>
  <c r="AB78" i="83"/>
  <c r="AG78" i="83" s="1"/>
  <c r="W78" i="83"/>
  <c r="U78" i="83"/>
  <c r="X78" i="83" s="1"/>
  <c r="P78" i="83"/>
  <c r="N78" i="83"/>
  <c r="M78" i="83" s="1"/>
  <c r="AK77" i="83"/>
  <c r="AI77" i="83"/>
  <c r="AL77" i="83" s="1"/>
  <c r="AD77" i="83"/>
  <c r="AB77" i="83"/>
  <c r="AA77" i="83"/>
  <c r="W77" i="83"/>
  <c r="U77" i="83"/>
  <c r="T77" i="83" s="1"/>
  <c r="P77" i="83"/>
  <c r="N77" i="83"/>
  <c r="S77" i="83" s="1"/>
  <c r="AK76" i="83"/>
  <c r="AI76" i="83"/>
  <c r="AJ76" i="83" s="1"/>
  <c r="AD76" i="83"/>
  <c r="AB76" i="83"/>
  <c r="AC76" i="83" s="1"/>
  <c r="W76" i="83"/>
  <c r="U76" i="83"/>
  <c r="V76" i="83" s="1"/>
  <c r="P76" i="83"/>
  <c r="N76" i="83"/>
  <c r="O76" i="83" s="1"/>
  <c r="AK75" i="83"/>
  <c r="AI75" i="83"/>
  <c r="AH75" i="83" s="1"/>
  <c r="AD75" i="83"/>
  <c r="AB75" i="83"/>
  <c r="AF75" i="83" s="1"/>
  <c r="W75" i="83"/>
  <c r="U75" i="83"/>
  <c r="V75" i="83" s="1"/>
  <c r="P75" i="83"/>
  <c r="N75" i="83"/>
  <c r="S75" i="83" s="1"/>
  <c r="AK74" i="83"/>
  <c r="AI74" i="83"/>
  <c r="AH74" i="83" s="1"/>
  <c r="AD74" i="83"/>
  <c r="AB74" i="83"/>
  <c r="AC74" i="83" s="1"/>
  <c r="W74" i="83"/>
  <c r="U74" i="83"/>
  <c r="Z74" i="83" s="1"/>
  <c r="P74" i="83"/>
  <c r="N74" i="83"/>
  <c r="Q74" i="83" s="1"/>
  <c r="AK73" i="83"/>
  <c r="AI73" i="83"/>
  <c r="AH73" i="83"/>
  <c r="AD73" i="83"/>
  <c r="AB73" i="83"/>
  <c r="AC73" i="83" s="1"/>
  <c r="W73" i="83"/>
  <c r="U73" i="83"/>
  <c r="V73" i="83" s="1"/>
  <c r="P73" i="83"/>
  <c r="N73" i="83"/>
  <c r="R73" i="83" s="1"/>
  <c r="AK72" i="83"/>
  <c r="AI72" i="83"/>
  <c r="AM72" i="83" s="1"/>
  <c r="AD72" i="83"/>
  <c r="AB72" i="83"/>
  <c r="AE72" i="83" s="1"/>
  <c r="W72" i="83"/>
  <c r="U72" i="83"/>
  <c r="V72" i="83" s="1"/>
  <c r="P72" i="83"/>
  <c r="N72" i="83"/>
  <c r="M72" i="83" s="1"/>
  <c r="AK71" i="83"/>
  <c r="AI71" i="83"/>
  <c r="AL71" i="83" s="1"/>
  <c r="AD71" i="83"/>
  <c r="AB71" i="83"/>
  <c r="AF71" i="83" s="1"/>
  <c r="W71" i="83"/>
  <c r="U71" i="83"/>
  <c r="T71" i="83" s="1"/>
  <c r="P71" i="83"/>
  <c r="N71" i="83"/>
  <c r="S71" i="83" s="1"/>
  <c r="R70" i="83"/>
  <c r="AK66" i="83"/>
  <c r="AI66" i="83"/>
  <c r="AN66" i="83" s="1"/>
  <c r="AH66" i="83"/>
  <c r="AD66" i="83"/>
  <c r="AB66" i="83"/>
  <c r="AA66" i="83" s="1"/>
  <c r="W66" i="83"/>
  <c r="U66" i="83"/>
  <c r="X66" i="83" s="1"/>
  <c r="P66" i="83"/>
  <c r="N66" i="83"/>
  <c r="O66" i="83" s="1"/>
  <c r="M66" i="83"/>
  <c r="AK65" i="83"/>
  <c r="AI65" i="83"/>
  <c r="AN65" i="83" s="1"/>
  <c r="AD65" i="83"/>
  <c r="AB65" i="83"/>
  <c r="AG65" i="83" s="1"/>
  <c r="AA65" i="83"/>
  <c r="W65" i="83"/>
  <c r="U65" i="83"/>
  <c r="V65" i="83" s="1"/>
  <c r="T65" i="83"/>
  <c r="P65" i="83"/>
  <c r="N65" i="83"/>
  <c r="S65" i="83" s="1"/>
  <c r="AK64" i="83"/>
  <c r="AI64" i="83"/>
  <c r="AL64" i="83" s="1"/>
  <c r="AD64" i="83"/>
  <c r="AB64" i="83"/>
  <c r="AG64" i="83" s="1"/>
  <c r="W64" i="83"/>
  <c r="U64" i="83"/>
  <c r="T64" i="83" s="1"/>
  <c r="P64" i="83"/>
  <c r="N64" i="83"/>
  <c r="R64" i="83" s="1"/>
  <c r="AK63" i="83"/>
  <c r="AI63" i="83"/>
  <c r="AM63" i="83" s="1"/>
  <c r="AD63" i="83"/>
  <c r="AB63" i="83"/>
  <c r="AG63" i="83" s="1"/>
  <c r="W63" i="83"/>
  <c r="U63" i="83"/>
  <c r="V63" i="83" s="1"/>
  <c r="P63" i="83"/>
  <c r="N63" i="83"/>
  <c r="O63" i="83" s="1"/>
  <c r="AK62" i="83"/>
  <c r="AI62" i="83"/>
  <c r="AH62" i="83" s="1"/>
  <c r="AD62" i="83"/>
  <c r="AB62" i="83"/>
  <c r="AA62" i="83" s="1"/>
  <c r="W62" i="83"/>
  <c r="U62" i="83"/>
  <c r="T62" i="83" s="1"/>
  <c r="P62" i="83"/>
  <c r="N62" i="83"/>
  <c r="M62" i="83" s="1"/>
  <c r="AK60" i="83"/>
  <c r="AI60" i="83"/>
  <c r="AN60" i="83" s="1"/>
  <c r="AD60" i="83"/>
  <c r="AB60" i="83"/>
  <c r="AG60" i="83" s="1"/>
  <c r="W60" i="83"/>
  <c r="U60" i="83"/>
  <c r="Z60" i="83" s="1"/>
  <c r="P60" i="83"/>
  <c r="N60" i="83"/>
  <c r="O60" i="83" s="1"/>
  <c r="M60" i="83"/>
  <c r="AK59" i="83"/>
  <c r="AI59" i="83"/>
  <c r="AL59" i="83" s="1"/>
  <c r="AD59" i="83"/>
  <c r="AB59" i="83"/>
  <c r="AA59" i="83" s="1"/>
  <c r="W59" i="83"/>
  <c r="U59" i="83"/>
  <c r="T59" i="83" s="1"/>
  <c r="P59" i="83"/>
  <c r="N59" i="83"/>
  <c r="S59" i="83" s="1"/>
  <c r="AK58" i="83"/>
  <c r="AI58" i="83"/>
  <c r="AL58" i="83" s="1"/>
  <c r="AD58" i="83"/>
  <c r="AB58" i="83"/>
  <c r="AG58" i="83" s="1"/>
  <c r="W58" i="83"/>
  <c r="U58" i="83"/>
  <c r="V58" i="83" s="1"/>
  <c r="P58" i="83"/>
  <c r="N58" i="83"/>
  <c r="S58" i="83" s="1"/>
  <c r="AK57" i="83"/>
  <c r="AI57" i="83"/>
  <c r="AH57" i="83" s="1"/>
  <c r="AD57" i="83"/>
  <c r="AB57" i="83"/>
  <c r="AF57" i="83" s="1"/>
  <c r="W57" i="83"/>
  <c r="U57" i="83"/>
  <c r="P57" i="83"/>
  <c r="N57" i="83"/>
  <c r="O57" i="83" s="1"/>
  <c r="AK55" i="83"/>
  <c r="AI55" i="83"/>
  <c r="AH55" i="83" s="1"/>
  <c r="AD55" i="83"/>
  <c r="AB55" i="83"/>
  <c r="AC55" i="83" s="1"/>
  <c r="W55" i="83"/>
  <c r="U55" i="83"/>
  <c r="X55" i="83" s="1"/>
  <c r="P55" i="83"/>
  <c r="N55" i="83"/>
  <c r="Q55" i="83" s="1"/>
  <c r="AK54" i="83"/>
  <c r="AI54" i="83"/>
  <c r="AN54" i="83" s="1"/>
  <c r="AD54" i="83"/>
  <c r="AB54" i="83"/>
  <c r="AE54" i="83" s="1"/>
  <c r="W54" i="83"/>
  <c r="U54" i="83"/>
  <c r="X54" i="83" s="1"/>
  <c r="P54" i="83"/>
  <c r="N54" i="83"/>
  <c r="R54" i="83" s="1"/>
  <c r="AK53" i="83"/>
  <c r="AI53" i="83"/>
  <c r="AH53" i="83" s="1"/>
  <c r="AD53" i="83"/>
  <c r="AB53" i="83"/>
  <c r="AA53" i="83" s="1"/>
  <c r="W53" i="83"/>
  <c r="U53" i="83"/>
  <c r="V53" i="83" s="1"/>
  <c r="P53" i="83"/>
  <c r="N53" i="83"/>
  <c r="M53" i="83" s="1"/>
  <c r="AK52" i="83"/>
  <c r="AI52" i="83"/>
  <c r="AJ52" i="83" s="1"/>
  <c r="AD52" i="83"/>
  <c r="AB52" i="83"/>
  <c r="AF52" i="83" s="1"/>
  <c r="W52" i="83"/>
  <c r="U52" i="83"/>
  <c r="T52" i="83" s="1"/>
  <c r="P52" i="83"/>
  <c r="N52" i="83"/>
  <c r="S52" i="83" s="1"/>
  <c r="R51" i="83"/>
  <c r="AK50" i="83"/>
  <c r="AI50" i="83"/>
  <c r="AN50" i="83" s="1"/>
  <c r="AD50" i="83"/>
  <c r="AB50" i="83"/>
  <c r="AG50" i="83" s="1"/>
  <c r="W50" i="83"/>
  <c r="U50" i="83"/>
  <c r="V50" i="83" s="1"/>
  <c r="P50" i="83"/>
  <c r="N50" i="83"/>
  <c r="S50" i="83" s="1"/>
  <c r="AK49" i="83"/>
  <c r="AI49" i="83"/>
  <c r="AJ49" i="83" s="1"/>
  <c r="AD49" i="83"/>
  <c r="AB49" i="83"/>
  <c r="AA49" i="83" s="1"/>
  <c r="W49" i="83"/>
  <c r="U49" i="83"/>
  <c r="Y49" i="83" s="1"/>
  <c r="P49" i="83"/>
  <c r="N49" i="83"/>
  <c r="M49" i="83" s="1"/>
  <c r="AK48" i="83"/>
  <c r="AI48" i="83"/>
  <c r="AH48" i="83" s="1"/>
  <c r="AD48" i="83"/>
  <c r="AB48" i="83"/>
  <c r="AG48" i="83" s="1"/>
  <c r="W48" i="83"/>
  <c r="U48" i="83"/>
  <c r="T48" i="83" s="1"/>
  <c r="P48" i="83"/>
  <c r="N48" i="83"/>
  <c r="O48" i="83" s="1"/>
  <c r="M48" i="83"/>
  <c r="AK47" i="83"/>
  <c r="AI47" i="83"/>
  <c r="AH47" i="83" s="1"/>
  <c r="AD47" i="83"/>
  <c r="AB47" i="83"/>
  <c r="AE47" i="83" s="1"/>
  <c r="W47" i="83"/>
  <c r="U47" i="83"/>
  <c r="T47" i="83" s="1"/>
  <c r="P47" i="83"/>
  <c r="N47" i="83"/>
  <c r="S47" i="83" s="1"/>
  <c r="AK46" i="83"/>
  <c r="AI46" i="83"/>
  <c r="AH46" i="83" s="1"/>
  <c r="AD46" i="83"/>
  <c r="AB46" i="83"/>
  <c r="AA46" i="83" s="1"/>
  <c r="W46" i="83"/>
  <c r="U46" i="83"/>
  <c r="Z46" i="83" s="1"/>
  <c r="P46" i="83"/>
  <c r="N46" i="83"/>
  <c r="M46" i="83" s="1"/>
  <c r="AK44" i="83"/>
  <c r="AI44" i="83"/>
  <c r="AJ44" i="83" s="1"/>
  <c r="AD44" i="83"/>
  <c r="AB44" i="83"/>
  <c r="W44" i="83"/>
  <c r="U44" i="83"/>
  <c r="Y44" i="83" s="1"/>
  <c r="P44" i="83"/>
  <c r="N44" i="83"/>
  <c r="O44" i="83" s="1"/>
  <c r="AK43" i="83"/>
  <c r="AI43" i="83"/>
  <c r="AJ43" i="83" s="1"/>
  <c r="AD43" i="83"/>
  <c r="AB43" i="83"/>
  <c r="AC43" i="83" s="1"/>
  <c r="W43" i="83"/>
  <c r="U43" i="83"/>
  <c r="V43" i="83" s="1"/>
  <c r="P43" i="83"/>
  <c r="N43" i="83"/>
  <c r="Q43" i="83" s="1"/>
  <c r="AK42" i="83"/>
  <c r="AI42" i="83"/>
  <c r="AD42" i="83"/>
  <c r="AB42" i="83"/>
  <c r="AE42" i="83" s="1"/>
  <c r="W42" i="83"/>
  <c r="U42" i="83"/>
  <c r="Z42" i="83" s="1"/>
  <c r="P42" i="83"/>
  <c r="N42" i="83"/>
  <c r="S42" i="83" s="1"/>
  <c r="AK40" i="83"/>
  <c r="AI40" i="83"/>
  <c r="AH40" i="83" s="1"/>
  <c r="AD40" i="83"/>
  <c r="AB40" i="83"/>
  <c r="AA40" i="83" s="1"/>
  <c r="W40" i="83"/>
  <c r="U40" i="83"/>
  <c r="X40" i="83" s="1"/>
  <c r="P40" i="83"/>
  <c r="N40" i="83"/>
  <c r="O40" i="83" s="1"/>
  <c r="AK39" i="83"/>
  <c r="AI39" i="83"/>
  <c r="AH39" i="83" s="1"/>
  <c r="AD39" i="83"/>
  <c r="AB39" i="83"/>
  <c r="AA39" i="83" s="1"/>
  <c r="W39" i="83"/>
  <c r="U39" i="83"/>
  <c r="T39" i="83" s="1"/>
  <c r="P39" i="83"/>
  <c r="N39" i="83"/>
  <c r="M39" i="83" s="1"/>
  <c r="AK38" i="83"/>
  <c r="AI38" i="83"/>
  <c r="AN38" i="83" s="1"/>
  <c r="AD38" i="83"/>
  <c r="AB38" i="83"/>
  <c r="AC38" i="83" s="1"/>
  <c r="W38" i="83"/>
  <c r="U38" i="83"/>
  <c r="Z38" i="83" s="1"/>
  <c r="P38" i="83"/>
  <c r="N38" i="83"/>
  <c r="O38" i="83" s="1"/>
  <c r="AK37" i="83"/>
  <c r="AI37" i="83"/>
  <c r="AM37" i="83" s="1"/>
  <c r="AD37" i="83"/>
  <c r="AB37" i="83"/>
  <c r="AC37" i="83" s="1"/>
  <c r="W37" i="83"/>
  <c r="U37" i="83"/>
  <c r="Z37" i="83" s="1"/>
  <c r="P37" i="83"/>
  <c r="N37" i="83"/>
  <c r="R37" i="83" s="1"/>
  <c r="AK36" i="83"/>
  <c r="AI36" i="83"/>
  <c r="AJ36" i="83" s="1"/>
  <c r="AH36" i="83"/>
  <c r="AD36" i="83"/>
  <c r="AB36" i="83"/>
  <c r="AG36" i="83" s="1"/>
  <c r="W36" i="83"/>
  <c r="U36" i="83"/>
  <c r="X36" i="83" s="1"/>
  <c r="T36" i="83"/>
  <c r="P36" i="83"/>
  <c r="N36" i="83"/>
  <c r="O36" i="83" s="1"/>
  <c r="AK35" i="83"/>
  <c r="AI35" i="83"/>
  <c r="AL35" i="83" s="1"/>
  <c r="AH35" i="83"/>
  <c r="AD35" i="83"/>
  <c r="AB35" i="83"/>
  <c r="AG35" i="83" s="1"/>
  <c r="W35" i="83"/>
  <c r="U35" i="83"/>
  <c r="X35" i="83" s="1"/>
  <c r="P35" i="83"/>
  <c r="N35" i="83"/>
  <c r="S35" i="83" s="1"/>
  <c r="AK33" i="83"/>
  <c r="AI33" i="83"/>
  <c r="AJ33" i="83" s="1"/>
  <c r="AH33" i="83"/>
  <c r="AD33" i="83"/>
  <c r="AB33" i="83"/>
  <c r="AC33" i="83" s="1"/>
  <c r="W33" i="83"/>
  <c r="U33" i="83"/>
  <c r="T33" i="83" s="1"/>
  <c r="P33" i="83"/>
  <c r="N33" i="83"/>
  <c r="R33" i="83" s="1"/>
  <c r="AK32" i="83"/>
  <c r="AI32" i="83"/>
  <c r="AL32" i="83" s="1"/>
  <c r="AD32" i="83"/>
  <c r="AB32" i="83"/>
  <c r="AA32" i="83" s="1"/>
  <c r="W32" i="83"/>
  <c r="U32" i="83"/>
  <c r="Z32" i="83" s="1"/>
  <c r="P32" i="83"/>
  <c r="N32" i="83"/>
  <c r="M32" i="83" s="1"/>
  <c r="AK31" i="83"/>
  <c r="AI31" i="83"/>
  <c r="AN31" i="83" s="1"/>
  <c r="AD31" i="83"/>
  <c r="AB31" i="83"/>
  <c r="AG31" i="83" s="1"/>
  <c r="W31" i="83"/>
  <c r="U31" i="83"/>
  <c r="X31" i="83" s="1"/>
  <c r="P31" i="83"/>
  <c r="N31" i="83"/>
  <c r="O31" i="83" s="1"/>
  <c r="AK30" i="83"/>
  <c r="AI30" i="83"/>
  <c r="AN30" i="83" s="1"/>
  <c r="AD30" i="83"/>
  <c r="AB30" i="83"/>
  <c r="AG30" i="83" s="1"/>
  <c r="W30" i="83"/>
  <c r="U30" i="83"/>
  <c r="T30" i="83" s="1"/>
  <c r="P30" i="83"/>
  <c r="N30" i="83"/>
  <c r="S30" i="83" s="1"/>
  <c r="R34" i="83"/>
  <c r="L18" i="83"/>
  <c r="L17" i="83"/>
  <c r="L15" i="83"/>
  <c r="L14" i="83"/>
  <c r="L13" i="83"/>
  <c r="R51" i="82"/>
  <c r="AK50" i="82"/>
  <c r="AI50" i="82"/>
  <c r="AN50" i="82" s="1"/>
  <c r="AD50" i="82"/>
  <c r="AB50" i="82"/>
  <c r="AC50" i="82" s="1"/>
  <c r="W50" i="82"/>
  <c r="U50" i="82"/>
  <c r="Z50" i="82" s="1"/>
  <c r="P50" i="82"/>
  <c r="N50" i="82"/>
  <c r="O50" i="82" s="1"/>
  <c r="AK49" i="82"/>
  <c r="AI49" i="82"/>
  <c r="AL49" i="82" s="1"/>
  <c r="AD49" i="82"/>
  <c r="AB49" i="82"/>
  <c r="AC49" i="82" s="1"/>
  <c r="W49" i="82"/>
  <c r="U49" i="82"/>
  <c r="T49" i="82" s="1"/>
  <c r="P49" i="82"/>
  <c r="N49" i="82"/>
  <c r="S49" i="82" s="1"/>
  <c r="M49" i="82"/>
  <c r="AK48" i="82"/>
  <c r="AI48" i="82"/>
  <c r="AJ48" i="82" s="1"/>
  <c r="AH48" i="82"/>
  <c r="AD48" i="82"/>
  <c r="AB48" i="82"/>
  <c r="AE48" i="82" s="1"/>
  <c r="AA48" i="82"/>
  <c r="W48" i="82"/>
  <c r="U48" i="82"/>
  <c r="Z48" i="82" s="1"/>
  <c r="P48" i="82"/>
  <c r="N48" i="82"/>
  <c r="S48" i="82" s="1"/>
  <c r="AK47" i="82"/>
  <c r="AI47" i="82"/>
  <c r="AN47" i="82" s="1"/>
  <c r="AD47" i="82"/>
  <c r="AB47" i="82"/>
  <c r="AG47" i="82" s="1"/>
  <c r="W47" i="82"/>
  <c r="U47" i="82"/>
  <c r="V47" i="82" s="1"/>
  <c r="P47" i="82"/>
  <c r="N47" i="82"/>
  <c r="S47" i="82" s="1"/>
  <c r="AK46" i="82"/>
  <c r="AI46" i="82"/>
  <c r="AM46" i="82" s="1"/>
  <c r="AD46" i="82"/>
  <c r="AB46" i="82"/>
  <c r="AC46" i="82" s="1"/>
  <c r="W46" i="82"/>
  <c r="U46" i="82"/>
  <c r="T46" i="82" s="1"/>
  <c r="P46" i="82"/>
  <c r="N46" i="82"/>
  <c r="R46" i="82" s="1"/>
  <c r="R45" i="82"/>
  <c r="AK44" i="82"/>
  <c r="AI44" i="82"/>
  <c r="AN44" i="82" s="1"/>
  <c r="AD44" i="82"/>
  <c r="AB44" i="82"/>
  <c r="AE44" i="82" s="1"/>
  <c r="W44" i="82"/>
  <c r="U44" i="82"/>
  <c r="V44" i="82" s="1"/>
  <c r="P44" i="82"/>
  <c r="N44" i="82"/>
  <c r="S44" i="82" s="1"/>
  <c r="M44" i="82"/>
  <c r="AK43" i="82"/>
  <c r="AI43" i="82"/>
  <c r="AN43" i="82" s="1"/>
  <c r="AD43" i="82"/>
  <c r="AB43" i="82"/>
  <c r="AG43" i="82" s="1"/>
  <c r="W43" i="82"/>
  <c r="U43" i="82"/>
  <c r="Z43" i="82" s="1"/>
  <c r="P43" i="82"/>
  <c r="N43" i="82"/>
  <c r="S43" i="82" s="1"/>
  <c r="AK42" i="82"/>
  <c r="AI42" i="82"/>
  <c r="AN42" i="82" s="1"/>
  <c r="AD42" i="82"/>
  <c r="AB42" i="82"/>
  <c r="AG42" i="82" s="1"/>
  <c r="W42" i="82"/>
  <c r="U42" i="82"/>
  <c r="Z42" i="82" s="1"/>
  <c r="P42" i="82"/>
  <c r="N42" i="82"/>
  <c r="S42" i="82" s="1"/>
  <c r="AK41" i="82"/>
  <c r="AI41" i="82"/>
  <c r="AJ41" i="82" s="1"/>
  <c r="AD41" i="82"/>
  <c r="AB41" i="82"/>
  <c r="AG41" i="82" s="1"/>
  <c r="W41" i="82"/>
  <c r="U41" i="82"/>
  <c r="V41" i="82" s="1"/>
  <c r="P41" i="82"/>
  <c r="N41" i="82"/>
  <c r="S41" i="82" s="1"/>
  <c r="M41" i="82"/>
  <c r="AK40" i="82"/>
  <c r="AI40" i="82"/>
  <c r="AN40" i="82" s="1"/>
  <c r="AD40" i="82"/>
  <c r="AB40" i="82"/>
  <c r="AG40" i="82" s="1"/>
  <c r="AA40" i="82"/>
  <c r="W40" i="82"/>
  <c r="U40" i="82"/>
  <c r="T40" i="82" s="1"/>
  <c r="P40" i="82"/>
  <c r="N40" i="82"/>
  <c r="S40" i="82" s="1"/>
  <c r="R39" i="82"/>
  <c r="R110" i="82"/>
  <c r="AK109" i="82"/>
  <c r="AI109" i="82"/>
  <c r="AN109" i="82" s="1"/>
  <c r="AD109" i="82"/>
  <c r="AB109" i="82"/>
  <c r="AG109" i="82" s="1"/>
  <c r="W109" i="82"/>
  <c r="U109" i="82"/>
  <c r="T109" i="82" s="1"/>
  <c r="P109" i="82"/>
  <c r="N109" i="82"/>
  <c r="S109" i="82" s="1"/>
  <c r="AK108" i="82"/>
  <c r="AI108" i="82"/>
  <c r="AL108" i="82" s="1"/>
  <c r="AD108" i="82"/>
  <c r="AB108" i="82"/>
  <c r="AG108" i="82" s="1"/>
  <c r="W108" i="82"/>
  <c r="U108" i="82"/>
  <c r="X108" i="82" s="1"/>
  <c r="P108" i="82"/>
  <c r="N108" i="82"/>
  <c r="Q108" i="82" s="1"/>
  <c r="AK107" i="82"/>
  <c r="AI107" i="82"/>
  <c r="AH107" i="82" s="1"/>
  <c r="AD107" i="82"/>
  <c r="AB107" i="82"/>
  <c r="AG107" i="82" s="1"/>
  <c r="W107" i="82"/>
  <c r="U107" i="82"/>
  <c r="T107" i="82" s="1"/>
  <c r="P107" i="82"/>
  <c r="N107" i="82"/>
  <c r="S107" i="82" s="1"/>
  <c r="AK106" i="82"/>
  <c r="AI106" i="82"/>
  <c r="AH106" i="82" s="1"/>
  <c r="AD106" i="82"/>
  <c r="AB106" i="82"/>
  <c r="AE106" i="82" s="1"/>
  <c r="W106" i="82"/>
  <c r="U106" i="82"/>
  <c r="Z106" i="82" s="1"/>
  <c r="P106" i="82"/>
  <c r="N106" i="82"/>
  <c r="S106" i="82" s="1"/>
  <c r="AK105" i="82"/>
  <c r="AI105" i="82"/>
  <c r="AH105" i="82" s="1"/>
  <c r="AD105" i="82"/>
  <c r="AB105" i="82"/>
  <c r="AG105" i="82" s="1"/>
  <c r="W105" i="82"/>
  <c r="U105" i="82"/>
  <c r="Z105" i="82" s="1"/>
  <c r="P105" i="82"/>
  <c r="N105" i="82"/>
  <c r="M105" i="82" s="1"/>
  <c r="AK104" i="82"/>
  <c r="AI104" i="82"/>
  <c r="AJ104" i="82" s="1"/>
  <c r="AD104" i="82"/>
  <c r="AB104" i="82"/>
  <c r="AF104" i="82" s="1"/>
  <c r="W104" i="82"/>
  <c r="U104" i="82"/>
  <c r="Z104" i="82" s="1"/>
  <c r="P104" i="82"/>
  <c r="N104" i="82"/>
  <c r="R104" i="82" s="1"/>
  <c r="AK103" i="82"/>
  <c r="AI103" i="82"/>
  <c r="AH103" i="82" s="1"/>
  <c r="AD103" i="82"/>
  <c r="AB103" i="82"/>
  <c r="AG103" i="82" s="1"/>
  <c r="W103" i="82"/>
  <c r="U103" i="82"/>
  <c r="V103" i="82" s="1"/>
  <c r="P103" i="82"/>
  <c r="N103" i="82"/>
  <c r="S103" i="82" s="1"/>
  <c r="AK102" i="82"/>
  <c r="AI102" i="82"/>
  <c r="AL102" i="82" s="1"/>
  <c r="AD102" i="82"/>
  <c r="AB102" i="82"/>
  <c r="AE102" i="82" s="1"/>
  <c r="W102" i="82"/>
  <c r="U102" i="82"/>
  <c r="Y102" i="82" s="1"/>
  <c r="P102" i="82"/>
  <c r="N102" i="82"/>
  <c r="S102" i="82" s="1"/>
  <c r="R101" i="82"/>
  <c r="AK97" i="82"/>
  <c r="AI97" i="82"/>
  <c r="AH97" i="82" s="1"/>
  <c r="AD97" i="82"/>
  <c r="AB97" i="82"/>
  <c r="AC97" i="82" s="1"/>
  <c r="W97" i="82"/>
  <c r="U97" i="82"/>
  <c r="T97" i="82" s="1"/>
  <c r="P97" i="82"/>
  <c r="N97" i="82"/>
  <c r="Q97" i="82" s="1"/>
  <c r="L97" i="82"/>
  <c r="AK96" i="82"/>
  <c r="AI96" i="82"/>
  <c r="AN96" i="82" s="1"/>
  <c r="AD96" i="82"/>
  <c r="AB96" i="82"/>
  <c r="AG96" i="82" s="1"/>
  <c r="W96" i="82"/>
  <c r="U96" i="82"/>
  <c r="T96" i="82" s="1"/>
  <c r="P96" i="82"/>
  <c r="N96" i="82"/>
  <c r="S96" i="82" s="1"/>
  <c r="L96" i="82"/>
  <c r="AK95" i="82"/>
  <c r="AI95" i="82"/>
  <c r="AN95" i="82" s="1"/>
  <c r="AD95" i="82"/>
  <c r="AB95" i="82"/>
  <c r="AA95" i="82" s="1"/>
  <c r="W95" i="82"/>
  <c r="U95" i="82"/>
  <c r="V95" i="82" s="1"/>
  <c r="P95" i="82"/>
  <c r="N95" i="82"/>
  <c r="O95" i="82" s="1"/>
  <c r="L95" i="82"/>
  <c r="AK94" i="82"/>
  <c r="AI94" i="82"/>
  <c r="AN94" i="82" s="1"/>
  <c r="AD94" i="82"/>
  <c r="AB94" i="82"/>
  <c r="AG94" i="82" s="1"/>
  <c r="W94" i="82"/>
  <c r="U94" i="82"/>
  <c r="T94" i="82" s="1"/>
  <c r="P94" i="82"/>
  <c r="N94" i="82"/>
  <c r="S94" i="82" s="1"/>
  <c r="L94" i="82"/>
  <c r="AK93" i="82"/>
  <c r="AI93" i="82"/>
  <c r="AL93" i="82" s="1"/>
  <c r="AD93" i="82"/>
  <c r="AB93" i="82"/>
  <c r="AG93" i="82" s="1"/>
  <c r="W93" i="82"/>
  <c r="U93" i="82"/>
  <c r="V93" i="82" s="1"/>
  <c r="P93" i="82"/>
  <c r="N93" i="82"/>
  <c r="Q93" i="82" s="1"/>
  <c r="L93" i="82"/>
  <c r="AK92" i="82"/>
  <c r="AI92" i="82"/>
  <c r="AH92" i="82" s="1"/>
  <c r="AD92" i="82"/>
  <c r="AB92" i="82"/>
  <c r="AG92" i="82" s="1"/>
  <c r="W92" i="82"/>
  <c r="U92" i="82"/>
  <c r="P92" i="82"/>
  <c r="N92" i="82"/>
  <c r="S92" i="82" s="1"/>
  <c r="L92" i="82"/>
  <c r="AK91" i="82"/>
  <c r="AI91" i="82"/>
  <c r="AH91" i="82" s="1"/>
  <c r="AD91" i="82"/>
  <c r="AB91" i="82"/>
  <c r="AE91" i="82" s="1"/>
  <c r="W91" i="82"/>
  <c r="U91" i="82"/>
  <c r="Z91" i="82" s="1"/>
  <c r="P91" i="82"/>
  <c r="N91" i="82"/>
  <c r="S91" i="82" s="1"/>
  <c r="L91" i="82"/>
  <c r="AK90" i="82"/>
  <c r="AI90" i="82"/>
  <c r="AJ90" i="82" s="1"/>
  <c r="AD90" i="82"/>
  <c r="AB90" i="82"/>
  <c r="AE90" i="82" s="1"/>
  <c r="W90" i="82"/>
  <c r="U90" i="82"/>
  <c r="Z90" i="82" s="1"/>
  <c r="P90" i="82"/>
  <c r="N90" i="82"/>
  <c r="O90" i="82" s="1"/>
  <c r="L90" i="82"/>
  <c r="AK89" i="82"/>
  <c r="AI89" i="82"/>
  <c r="AJ89" i="82" s="1"/>
  <c r="AD89" i="82"/>
  <c r="AB89" i="82"/>
  <c r="AC89" i="82" s="1"/>
  <c r="W89" i="82"/>
  <c r="U89" i="82"/>
  <c r="Z89" i="82" s="1"/>
  <c r="P89" i="82"/>
  <c r="N89" i="82"/>
  <c r="O89" i="82" s="1"/>
  <c r="L89" i="82"/>
  <c r="AK88" i="82"/>
  <c r="AI88" i="82"/>
  <c r="AH88" i="82" s="1"/>
  <c r="AD88" i="82"/>
  <c r="AB88" i="82"/>
  <c r="AG88" i="82" s="1"/>
  <c r="W88" i="82"/>
  <c r="U88" i="82"/>
  <c r="V88" i="82" s="1"/>
  <c r="P88" i="82"/>
  <c r="N88" i="82"/>
  <c r="S88" i="82" s="1"/>
  <c r="L88" i="82"/>
  <c r="AK87" i="82"/>
  <c r="AI87" i="82"/>
  <c r="AJ87" i="82" s="1"/>
  <c r="AD87" i="82"/>
  <c r="AB87" i="82"/>
  <c r="AE87" i="82" s="1"/>
  <c r="W87" i="82"/>
  <c r="U87" i="82"/>
  <c r="P87" i="82"/>
  <c r="N87" i="82"/>
  <c r="S87" i="82" s="1"/>
  <c r="L87" i="82"/>
  <c r="AK86" i="82"/>
  <c r="AI86" i="82"/>
  <c r="AH86" i="82" s="1"/>
  <c r="AD86" i="82"/>
  <c r="AB86" i="82"/>
  <c r="AF86" i="82" s="1"/>
  <c r="W86" i="82"/>
  <c r="U86" i="82"/>
  <c r="Z86" i="82" s="1"/>
  <c r="P86" i="82"/>
  <c r="N86" i="82"/>
  <c r="Q86" i="82" s="1"/>
  <c r="L86" i="82"/>
  <c r="AK85" i="82"/>
  <c r="AI85" i="82"/>
  <c r="AN85" i="82" s="1"/>
  <c r="AD85" i="82"/>
  <c r="AB85" i="82"/>
  <c r="AG85" i="82" s="1"/>
  <c r="AA85" i="82"/>
  <c r="W85" i="82"/>
  <c r="U85" i="82"/>
  <c r="Z85" i="82" s="1"/>
  <c r="P85" i="82"/>
  <c r="N85" i="82"/>
  <c r="M85" i="82" s="1"/>
  <c r="L85" i="82"/>
  <c r="AK84" i="82"/>
  <c r="AI84" i="82"/>
  <c r="AN84" i="82" s="1"/>
  <c r="AD84" i="82"/>
  <c r="AB84" i="82"/>
  <c r="AA84" i="82" s="1"/>
  <c r="W84" i="82"/>
  <c r="U84" i="82"/>
  <c r="V84" i="82" s="1"/>
  <c r="P84" i="82"/>
  <c r="N84" i="82"/>
  <c r="M84" i="82" s="1"/>
  <c r="L84" i="82"/>
  <c r="AK83" i="82"/>
  <c r="AI83" i="82"/>
  <c r="AN83" i="82" s="1"/>
  <c r="AD83" i="82"/>
  <c r="AB83" i="82"/>
  <c r="AC83" i="82" s="1"/>
  <c r="W83" i="82"/>
  <c r="U83" i="82"/>
  <c r="X83" i="82" s="1"/>
  <c r="P83" i="82"/>
  <c r="N83" i="82"/>
  <c r="M83" i="82" s="1"/>
  <c r="L83" i="82"/>
  <c r="AK82" i="82"/>
  <c r="AI82" i="82"/>
  <c r="AJ82" i="82" s="1"/>
  <c r="AD82" i="82"/>
  <c r="AB82" i="82"/>
  <c r="AG82" i="82" s="1"/>
  <c r="W82" i="82"/>
  <c r="U82" i="82"/>
  <c r="T82" i="82" s="1"/>
  <c r="P82" i="82"/>
  <c r="N82" i="82"/>
  <c r="O82" i="82" s="1"/>
  <c r="M82" i="82"/>
  <c r="L82" i="82"/>
  <c r="AK81" i="82"/>
  <c r="AI81" i="82"/>
  <c r="AL81" i="82" s="1"/>
  <c r="AD81" i="82"/>
  <c r="AB81" i="82"/>
  <c r="AG81" i="82" s="1"/>
  <c r="W81" i="82"/>
  <c r="U81" i="82"/>
  <c r="Z81" i="82" s="1"/>
  <c r="P81" i="82"/>
  <c r="N81" i="82"/>
  <c r="M81" i="82" s="1"/>
  <c r="L81" i="82"/>
  <c r="AK80" i="82"/>
  <c r="AI80" i="82"/>
  <c r="AJ80" i="82" s="1"/>
  <c r="AD80" i="82"/>
  <c r="AB80" i="82"/>
  <c r="AE80" i="82" s="1"/>
  <c r="W80" i="82"/>
  <c r="U80" i="82"/>
  <c r="Z80" i="82" s="1"/>
  <c r="P80" i="82"/>
  <c r="N80" i="82"/>
  <c r="O80" i="82" s="1"/>
  <c r="L80" i="82"/>
  <c r="AK79" i="82"/>
  <c r="AI79" i="82"/>
  <c r="AH79" i="82" s="1"/>
  <c r="AD79" i="82"/>
  <c r="AB79" i="82"/>
  <c r="AA79" i="82" s="1"/>
  <c r="W79" i="82"/>
  <c r="U79" i="82"/>
  <c r="Z79" i="82" s="1"/>
  <c r="P79" i="82"/>
  <c r="N79" i="82"/>
  <c r="M79" i="82" s="1"/>
  <c r="L79" i="82"/>
  <c r="AK78" i="82"/>
  <c r="AI78" i="82"/>
  <c r="AJ78" i="82" s="1"/>
  <c r="AD78" i="82"/>
  <c r="AB78" i="82"/>
  <c r="AA78" i="82" s="1"/>
  <c r="W78" i="82"/>
  <c r="U78" i="82"/>
  <c r="X78" i="82" s="1"/>
  <c r="P78" i="82"/>
  <c r="N78" i="82"/>
  <c r="S78" i="82" s="1"/>
  <c r="L78" i="82"/>
  <c r="AK77" i="82"/>
  <c r="AI77" i="82"/>
  <c r="AJ77" i="82" s="1"/>
  <c r="AD77" i="82"/>
  <c r="AB77" i="82"/>
  <c r="AE77" i="82" s="1"/>
  <c r="W77" i="82"/>
  <c r="U77" i="82"/>
  <c r="Z77" i="82" s="1"/>
  <c r="P77" i="82"/>
  <c r="N77" i="82"/>
  <c r="S77" i="82" s="1"/>
  <c r="L77" i="82"/>
  <c r="AK76" i="82"/>
  <c r="AI76" i="82"/>
  <c r="AJ76" i="82" s="1"/>
  <c r="AD76" i="82"/>
  <c r="AB76" i="82"/>
  <c r="AC76" i="82" s="1"/>
  <c r="W76" i="82"/>
  <c r="U76" i="82"/>
  <c r="V76" i="82" s="1"/>
  <c r="P76" i="82"/>
  <c r="N76" i="82"/>
  <c r="S76" i="82" s="1"/>
  <c r="L76" i="82"/>
  <c r="AK75" i="82"/>
  <c r="AI75" i="82"/>
  <c r="AN75" i="82" s="1"/>
  <c r="AD75" i="82"/>
  <c r="AB75" i="82"/>
  <c r="AA75" i="82" s="1"/>
  <c r="W75" i="82"/>
  <c r="U75" i="82"/>
  <c r="Z75" i="82" s="1"/>
  <c r="P75" i="82"/>
  <c r="N75" i="82"/>
  <c r="O75" i="82" s="1"/>
  <c r="L75" i="82"/>
  <c r="AK74" i="82"/>
  <c r="AI74" i="82"/>
  <c r="AN74" i="82" s="1"/>
  <c r="AD74" i="82"/>
  <c r="AB74" i="82"/>
  <c r="AA74" i="82" s="1"/>
  <c r="W74" i="82"/>
  <c r="U74" i="82"/>
  <c r="X74" i="82" s="1"/>
  <c r="P74" i="82"/>
  <c r="N74" i="82"/>
  <c r="R74" i="82" s="1"/>
  <c r="L74" i="82"/>
  <c r="AK73" i="82"/>
  <c r="AI73" i="82"/>
  <c r="AN73" i="82" s="1"/>
  <c r="AD73" i="82"/>
  <c r="AB73" i="82"/>
  <c r="AA73" i="82" s="1"/>
  <c r="W73" i="82"/>
  <c r="U73" i="82"/>
  <c r="Z73" i="82" s="1"/>
  <c r="P73" i="82"/>
  <c r="N73" i="82"/>
  <c r="R73" i="82" s="1"/>
  <c r="L73" i="82"/>
  <c r="AK72" i="82"/>
  <c r="AI72" i="82"/>
  <c r="AL72" i="82" s="1"/>
  <c r="AD72" i="82"/>
  <c r="AB72" i="82"/>
  <c r="AG72" i="82" s="1"/>
  <c r="W72" i="82"/>
  <c r="U72" i="82"/>
  <c r="Z72" i="82" s="1"/>
  <c r="P72" i="82"/>
  <c r="N72" i="82"/>
  <c r="R72" i="82" s="1"/>
  <c r="L72" i="82"/>
  <c r="AK71" i="82"/>
  <c r="AI71" i="82"/>
  <c r="AN71" i="82" s="1"/>
  <c r="AD71" i="82"/>
  <c r="AB71" i="82"/>
  <c r="AG71" i="82" s="1"/>
  <c r="W71" i="82"/>
  <c r="U71" i="82"/>
  <c r="T71" i="82" s="1"/>
  <c r="P71" i="82"/>
  <c r="N71" i="82"/>
  <c r="O71" i="82" s="1"/>
  <c r="L71" i="82"/>
  <c r="AK70" i="82"/>
  <c r="AI70" i="82"/>
  <c r="AJ70" i="82" s="1"/>
  <c r="AD70" i="82"/>
  <c r="AB70" i="82"/>
  <c r="AG70" i="82" s="1"/>
  <c r="W70" i="82"/>
  <c r="U70" i="82"/>
  <c r="Z70" i="82" s="1"/>
  <c r="P70" i="82"/>
  <c r="N70" i="82"/>
  <c r="Q70" i="82" s="1"/>
  <c r="L70" i="82"/>
  <c r="AK69" i="82"/>
  <c r="AI69" i="82"/>
  <c r="AH69" i="82" s="1"/>
  <c r="AD69" i="82"/>
  <c r="AB69" i="82"/>
  <c r="AC69" i="82" s="1"/>
  <c r="W69" i="82"/>
  <c r="U69" i="82"/>
  <c r="Z69" i="82" s="1"/>
  <c r="P69" i="82"/>
  <c r="N69" i="82"/>
  <c r="M69" i="82" s="1"/>
  <c r="L69" i="82"/>
  <c r="AK68" i="82"/>
  <c r="AI68" i="82"/>
  <c r="AL68" i="82" s="1"/>
  <c r="AD68" i="82"/>
  <c r="AB68" i="82"/>
  <c r="AG68" i="82" s="1"/>
  <c r="W68" i="82"/>
  <c r="U68" i="82"/>
  <c r="Z68" i="82" s="1"/>
  <c r="P68" i="82"/>
  <c r="N68" i="82"/>
  <c r="S68" i="82" s="1"/>
  <c r="L68" i="82"/>
  <c r="AK67" i="82"/>
  <c r="AI67" i="82"/>
  <c r="AN67" i="82" s="1"/>
  <c r="AD67" i="82"/>
  <c r="AB67" i="82"/>
  <c r="AG67" i="82" s="1"/>
  <c r="W67" i="82"/>
  <c r="U67" i="82"/>
  <c r="X67" i="82" s="1"/>
  <c r="P67" i="82"/>
  <c r="N67" i="82"/>
  <c r="S67" i="82" s="1"/>
  <c r="L67" i="82"/>
  <c r="AK66" i="82"/>
  <c r="AI66" i="82"/>
  <c r="AN66" i="82" s="1"/>
  <c r="AD66" i="82"/>
  <c r="AB66" i="82"/>
  <c r="AF66" i="82" s="1"/>
  <c r="W66" i="82"/>
  <c r="U66" i="82"/>
  <c r="T66" i="82" s="1"/>
  <c r="P66" i="82"/>
  <c r="N66" i="82"/>
  <c r="S66" i="82" s="1"/>
  <c r="L66" i="82"/>
  <c r="AK65" i="82"/>
  <c r="AI65" i="82"/>
  <c r="AH65" i="82" s="1"/>
  <c r="AD65" i="82"/>
  <c r="AB65" i="82"/>
  <c r="AC65" i="82" s="1"/>
  <c r="AA65" i="82"/>
  <c r="W65" i="82"/>
  <c r="U65" i="82"/>
  <c r="T65" i="82" s="1"/>
  <c r="P65" i="82"/>
  <c r="N65" i="82"/>
  <c r="R65" i="82" s="1"/>
  <c r="L65" i="82"/>
  <c r="AK64" i="82"/>
  <c r="AI64" i="82"/>
  <c r="AN64" i="82" s="1"/>
  <c r="AD64" i="82"/>
  <c r="AB64" i="82"/>
  <c r="AG64" i="82" s="1"/>
  <c r="W64" i="82"/>
  <c r="U64" i="82"/>
  <c r="Z64" i="82" s="1"/>
  <c r="P64" i="82"/>
  <c r="N64" i="82"/>
  <c r="M64" i="82" s="1"/>
  <c r="L64" i="82"/>
  <c r="AK63" i="82"/>
  <c r="AI63" i="82"/>
  <c r="AN63" i="82" s="1"/>
  <c r="AD63" i="82"/>
  <c r="AB63" i="82"/>
  <c r="AA63" i="82" s="1"/>
  <c r="W63" i="82"/>
  <c r="U63" i="82"/>
  <c r="Z63" i="82" s="1"/>
  <c r="P63" i="82"/>
  <c r="N63" i="82"/>
  <c r="S63" i="82" s="1"/>
  <c r="L63" i="82"/>
  <c r="AK62" i="82"/>
  <c r="AI62" i="82"/>
  <c r="AN62" i="82" s="1"/>
  <c r="AD62" i="82"/>
  <c r="AB62" i="82"/>
  <c r="AG62" i="82" s="1"/>
  <c r="W62" i="82"/>
  <c r="U62" i="82"/>
  <c r="T62" i="82" s="1"/>
  <c r="P62" i="82"/>
  <c r="N62" i="82"/>
  <c r="S62" i="82" s="1"/>
  <c r="L62" i="82"/>
  <c r="AK61" i="82"/>
  <c r="AI61" i="82"/>
  <c r="AL61" i="82" s="1"/>
  <c r="AD61" i="82"/>
  <c r="AB61" i="82"/>
  <c r="AG61" i="82" s="1"/>
  <c r="W61" i="82"/>
  <c r="U61" i="82"/>
  <c r="X61" i="82" s="1"/>
  <c r="P61" i="82"/>
  <c r="N61" i="82"/>
  <c r="Q61" i="82" s="1"/>
  <c r="L61" i="82"/>
  <c r="AK60" i="82"/>
  <c r="AI60" i="82"/>
  <c r="AH60" i="82" s="1"/>
  <c r="AD60" i="82"/>
  <c r="AB60" i="82"/>
  <c r="AG60" i="82" s="1"/>
  <c r="W60" i="82"/>
  <c r="U60" i="82"/>
  <c r="T60" i="82" s="1"/>
  <c r="P60" i="82"/>
  <c r="N60" i="82"/>
  <c r="O60" i="82" s="1"/>
  <c r="L60" i="82"/>
  <c r="AK59" i="82"/>
  <c r="AI59" i="82"/>
  <c r="AH59" i="82" s="1"/>
  <c r="AD59" i="82"/>
  <c r="AB59" i="82"/>
  <c r="AF59" i="82" s="1"/>
  <c r="W59" i="82"/>
  <c r="U59" i="82"/>
  <c r="Z59" i="82" s="1"/>
  <c r="P59" i="82"/>
  <c r="N59" i="82"/>
  <c r="S59" i="82" s="1"/>
  <c r="L59" i="82"/>
  <c r="AK58" i="82"/>
  <c r="AI58" i="82"/>
  <c r="AN58" i="82" s="1"/>
  <c r="AD58" i="82"/>
  <c r="AB58" i="82"/>
  <c r="AG58" i="82" s="1"/>
  <c r="W58" i="82"/>
  <c r="U58" i="82"/>
  <c r="Z58" i="82" s="1"/>
  <c r="P58" i="82"/>
  <c r="N58" i="82"/>
  <c r="M58" i="82" s="1"/>
  <c r="L58" i="82"/>
  <c r="AK57" i="82"/>
  <c r="AI57" i="82"/>
  <c r="AN57" i="82" s="1"/>
  <c r="AD57" i="82"/>
  <c r="AB57" i="82"/>
  <c r="AG57" i="82" s="1"/>
  <c r="W57" i="82"/>
  <c r="U57" i="82"/>
  <c r="Z57" i="82" s="1"/>
  <c r="P57" i="82"/>
  <c r="N57" i="82"/>
  <c r="O57" i="82" s="1"/>
  <c r="L57" i="82"/>
  <c r="AK56" i="82"/>
  <c r="AI56" i="82"/>
  <c r="AH56" i="82" s="1"/>
  <c r="AD56" i="82"/>
  <c r="AB56" i="82"/>
  <c r="AA56" i="82" s="1"/>
  <c r="W56" i="82"/>
  <c r="U56" i="82"/>
  <c r="V56" i="82" s="1"/>
  <c r="P56" i="82"/>
  <c r="N56" i="82"/>
  <c r="S56" i="82" s="1"/>
  <c r="L56" i="82"/>
  <c r="AK55" i="82"/>
  <c r="AI55" i="82"/>
  <c r="AL55" i="82" s="1"/>
  <c r="AD55" i="82"/>
  <c r="AB55" i="82"/>
  <c r="AE55" i="82" s="1"/>
  <c r="W55" i="82"/>
  <c r="U55" i="82"/>
  <c r="P55" i="82"/>
  <c r="N55" i="82"/>
  <c r="S55" i="82" s="1"/>
  <c r="L55" i="82"/>
  <c r="R54" i="82"/>
  <c r="AK53" i="82"/>
  <c r="AI53" i="82"/>
  <c r="AN53" i="82" s="1"/>
  <c r="AD53" i="82"/>
  <c r="AB53" i="82"/>
  <c r="AG53" i="82" s="1"/>
  <c r="W53" i="82"/>
  <c r="U53" i="82"/>
  <c r="X53" i="82" s="1"/>
  <c r="P53" i="82"/>
  <c r="N53" i="82"/>
  <c r="S53" i="82" s="1"/>
  <c r="AK52" i="82"/>
  <c r="AI52" i="82"/>
  <c r="AJ52" i="82" s="1"/>
  <c r="AH52" i="82"/>
  <c r="AD52" i="82"/>
  <c r="AB52" i="82"/>
  <c r="AG52" i="82" s="1"/>
  <c r="W52" i="82"/>
  <c r="U52" i="82"/>
  <c r="V52" i="82" s="1"/>
  <c r="P52" i="82"/>
  <c r="N52" i="82"/>
  <c r="O52" i="82" s="1"/>
  <c r="AK38" i="82"/>
  <c r="AI38" i="82"/>
  <c r="AN38" i="82" s="1"/>
  <c r="AD38" i="82"/>
  <c r="AB38" i="82"/>
  <c r="AA38" i="82" s="1"/>
  <c r="W38" i="82"/>
  <c r="U38" i="82"/>
  <c r="Z38" i="82" s="1"/>
  <c r="P38" i="82"/>
  <c r="N38" i="82"/>
  <c r="O38" i="82" s="1"/>
  <c r="AK37" i="82"/>
  <c r="AI37" i="82"/>
  <c r="AM37" i="82" s="1"/>
  <c r="AD37" i="82"/>
  <c r="AB37" i="82"/>
  <c r="AG37" i="82" s="1"/>
  <c r="W37" i="82"/>
  <c r="U37" i="82"/>
  <c r="Z37" i="82" s="1"/>
  <c r="P37" i="82"/>
  <c r="N37" i="82"/>
  <c r="R37" i="82" s="1"/>
  <c r="AK36" i="82"/>
  <c r="AI36" i="82"/>
  <c r="AN36" i="82" s="1"/>
  <c r="AD36" i="82"/>
  <c r="AB36" i="82"/>
  <c r="AG36" i="82" s="1"/>
  <c r="W36" i="82"/>
  <c r="U36" i="82"/>
  <c r="T36" i="82" s="1"/>
  <c r="P36" i="82"/>
  <c r="N36" i="82"/>
  <c r="O36" i="82" s="1"/>
  <c r="AK35" i="82"/>
  <c r="AI35" i="82"/>
  <c r="AM35" i="82" s="1"/>
  <c r="AD35" i="82"/>
  <c r="AB35" i="82"/>
  <c r="AG35" i="82" s="1"/>
  <c r="W35" i="82"/>
  <c r="U35" i="82"/>
  <c r="V35" i="82" s="1"/>
  <c r="P35" i="82"/>
  <c r="N35" i="82"/>
  <c r="M35" i="82" s="1"/>
  <c r="AK33" i="82"/>
  <c r="AI33" i="82"/>
  <c r="AN33" i="82" s="1"/>
  <c r="AD33" i="82"/>
  <c r="AB33" i="82"/>
  <c r="AC33" i="82" s="1"/>
  <c r="W33" i="82"/>
  <c r="U33" i="82"/>
  <c r="Z33" i="82" s="1"/>
  <c r="P33" i="82"/>
  <c r="N33" i="82"/>
  <c r="M33" i="82" s="1"/>
  <c r="AK32" i="82"/>
  <c r="AI32" i="82"/>
  <c r="AL32" i="82" s="1"/>
  <c r="AD32" i="82"/>
  <c r="AB32" i="82"/>
  <c r="AG32" i="82" s="1"/>
  <c r="W32" i="82"/>
  <c r="U32" i="82"/>
  <c r="Z32" i="82" s="1"/>
  <c r="P32" i="82"/>
  <c r="N32" i="82"/>
  <c r="M32" i="82" s="1"/>
  <c r="AK31" i="82"/>
  <c r="AI31" i="82"/>
  <c r="AM31" i="82" s="1"/>
  <c r="AD31" i="82"/>
  <c r="AB31" i="82"/>
  <c r="AE31" i="82" s="1"/>
  <c r="W31" i="82"/>
  <c r="U31" i="82"/>
  <c r="X31" i="82" s="1"/>
  <c r="P31" i="82"/>
  <c r="N31" i="82"/>
  <c r="S31" i="82" s="1"/>
  <c r="AK30" i="82"/>
  <c r="AI30" i="82"/>
  <c r="AN30" i="82" s="1"/>
  <c r="AD30" i="82"/>
  <c r="AB30" i="82"/>
  <c r="AF30" i="82" s="1"/>
  <c r="W30" i="82"/>
  <c r="U30" i="82"/>
  <c r="T30" i="82" s="1"/>
  <c r="P30" i="82"/>
  <c r="N30" i="82"/>
  <c r="S30" i="82" s="1"/>
  <c r="R34" i="82"/>
  <c r="L18" i="82"/>
  <c r="L17" i="82"/>
  <c r="L15" i="82"/>
  <c r="L14" i="82"/>
  <c r="L13" i="82"/>
  <c r="R57" i="81"/>
  <c r="AK68" i="81"/>
  <c r="AI68" i="81"/>
  <c r="AN68" i="81" s="1"/>
  <c r="AD68" i="81"/>
  <c r="AB68" i="81"/>
  <c r="AE68" i="81" s="1"/>
  <c r="AA68" i="81"/>
  <c r="W68" i="81"/>
  <c r="U68" i="81"/>
  <c r="V68" i="81" s="1"/>
  <c r="T68" i="81"/>
  <c r="P68" i="81"/>
  <c r="N68" i="81"/>
  <c r="Q68" i="81" s="1"/>
  <c r="M68" i="81"/>
  <c r="AK67" i="81"/>
  <c r="AI67" i="81"/>
  <c r="AJ67" i="81" s="1"/>
  <c r="AD67" i="81"/>
  <c r="AB67" i="81"/>
  <c r="AG67" i="81" s="1"/>
  <c r="AA67" i="81"/>
  <c r="W67" i="81"/>
  <c r="U67" i="81"/>
  <c r="Z67" i="81" s="1"/>
  <c r="T67" i="81"/>
  <c r="P67" i="81"/>
  <c r="N67" i="81"/>
  <c r="S67" i="81" s="1"/>
  <c r="AK66" i="81"/>
  <c r="AI66" i="81"/>
  <c r="AJ66" i="81" s="1"/>
  <c r="AH66" i="81"/>
  <c r="AD66" i="81"/>
  <c r="AB66" i="81"/>
  <c r="AG66" i="81" s="1"/>
  <c r="AA66" i="81"/>
  <c r="W66" i="81"/>
  <c r="U66" i="81"/>
  <c r="Z66" i="81" s="1"/>
  <c r="P66" i="81"/>
  <c r="N66" i="81"/>
  <c r="R66" i="81" s="1"/>
  <c r="AK65" i="81"/>
  <c r="AI65" i="81"/>
  <c r="AM65" i="81" s="1"/>
  <c r="AD65" i="81"/>
  <c r="AB65" i="81"/>
  <c r="AE65" i="81" s="1"/>
  <c r="W65" i="81"/>
  <c r="U65" i="81"/>
  <c r="V65" i="81" s="1"/>
  <c r="P65" i="81"/>
  <c r="N65" i="81"/>
  <c r="Q65" i="81" s="1"/>
  <c r="AK64" i="81"/>
  <c r="AI64" i="81"/>
  <c r="AJ64" i="81" s="1"/>
  <c r="AH64" i="81"/>
  <c r="AD64" i="81"/>
  <c r="AB64" i="81"/>
  <c r="AA64" i="81" s="1"/>
  <c r="W64" i="81"/>
  <c r="U64" i="81"/>
  <c r="Z64" i="81" s="1"/>
  <c r="T64" i="81"/>
  <c r="P64" i="81"/>
  <c r="N64" i="81"/>
  <c r="O64" i="81" s="1"/>
  <c r="R63" i="81"/>
  <c r="AK50" i="81"/>
  <c r="AI50" i="81"/>
  <c r="AN50" i="81" s="1"/>
  <c r="AD50" i="81"/>
  <c r="AB50" i="81"/>
  <c r="AE50" i="81" s="1"/>
  <c r="W50" i="81"/>
  <c r="U50" i="81"/>
  <c r="Z50" i="81" s="1"/>
  <c r="P50" i="81"/>
  <c r="N50" i="81"/>
  <c r="S50" i="81" s="1"/>
  <c r="M50" i="81"/>
  <c r="AK49" i="81"/>
  <c r="AI49" i="81"/>
  <c r="AM49" i="81" s="1"/>
  <c r="AH49" i="81"/>
  <c r="AD49" i="81"/>
  <c r="AB49" i="81"/>
  <c r="AG49" i="81" s="1"/>
  <c r="W49" i="81"/>
  <c r="U49" i="81"/>
  <c r="Z49" i="81" s="1"/>
  <c r="P49" i="81"/>
  <c r="N49" i="81"/>
  <c r="M49" i="81" s="1"/>
  <c r="AK48" i="81"/>
  <c r="AI48" i="81"/>
  <c r="AJ48" i="81" s="1"/>
  <c r="AH48" i="81"/>
  <c r="AD48" i="81"/>
  <c r="AB48" i="81"/>
  <c r="AC48" i="81" s="1"/>
  <c r="W48" i="81"/>
  <c r="U48" i="81"/>
  <c r="T48" i="81" s="1"/>
  <c r="P48" i="81"/>
  <c r="N48" i="81"/>
  <c r="S48" i="81" s="1"/>
  <c r="AK47" i="81"/>
  <c r="AI47" i="81"/>
  <c r="AJ47" i="81" s="1"/>
  <c r="AD47" i="81"/>
  <c r="AB47" i="81"/>
  <c r="AG47" i="81" s="1"/>
  <c r="W47" i="81"/>
  <c r="U47" i="81"/>
  <c r="V47" i="81" s="1"/>
  <c r="P47" i="81"/>
  <c r="N47" i="81"/>
  <c r="S47" i="81" s="1"/>
  <c r="AK46" i="81"/>
  <c r="AI46" i="81"/>
  <c r="AL46" i="81" s="1"/>
  <c r="AD46" i="81"/>
  <c r="AB46" i="81"/>
  <c r="AC46" i="81" s="1"/>
  <c r="W46" i="81"/>
  <c r="U46" i="81"/>
  <c r="X46" i="81" s="1"/>
  <c r="P46" i="81"/>
  <c r="N46" i="81"/>
  <c r="S46" i="81" s="1"/>
  <c r="R45" i="81"/>
  <c r="R39" i="81"/>
  <c r="R81" i="81"/>
  <c r="AK80" i="81"/>
  <c r="AI80" i="81"/>
  <c r="AN80" i="81" s="1"/>
  <c r="AD80" i="81"/>
  <c r="AB80" i="81"/>
  <c r="AC80" i="81" s="1"/>
  <c r="W80" i="81"/>
  <c r="U80" i="81"/>
  <c r="Z80" i="81" s="1"/>
  <c r="P80" i="81"/>
  <c r="N80" i="81"/>
  <c r="R80" i="81" s="1"/>
  <c r="AK79" i="81"/>
  <c r="AI79" i="81"/>
  <c r="AL79" i="81" s="1"/>
  <c r="AD79" i="81"/>
  <c r="AB79" i="81"/>
  <c r="W79" i="81"/>
  <c r="U79" i="81"/>
  <c r="Z79" i="81" s="1"/>
  <c r="P79" i="81"/>
  <c r="N79" i="81"/>
  <c r="M79" i="81" s="1"/>
  <c r="AK78" i="81"/>
  <c r="AI78" i="81"/>
  <c r="AM78" i="81" s="1"/>
  <c r="AD78" i="81"/>
  <c r="AB78" i="81"/>
  <c r="AG78" i="81" s="1"/>
  <c r="W78" i="81"/>
  <c r="U78" i="81"/>
  <c r="X78" i="81" s="1"/>
  <c r="P78" i="81"/>
  <c r="N78" i="81"/>
  <c r="R78" i="81" s="1"/>
  <c r="M78" i="81"/>
  <c r="AK77" i="81"/>
  <c r="AI77" i="81"/>
  <c r="AD77" i="81"/>
  <c r="AB77" i="81"/>
  <c r="AF77" i="81" s="1"/>
  <c r="W77" i="81"/>
  <c r="U77" i="81"/>
  <c r="Y77" i="81" s="1"/>
  <c r="P77" i="81"/>
  <c r="N77" i="81"/>
  <c r="M77" i="81" s="1"/>
  <c r="AK76" i="81"/>
  <c r="AI76" i="81"/>
  <c r="AL76" i="81" s="1"/>
  <c r="AD76" i="81"/>
  <c r="AB76" i="81"/>
  <c r="AC76" i="81" s="1"/>
  <c r="W76" i="81"/>
  <c r="U76" i="81"/>
  <c r="P76" i="81"/>
  <c r="N76" i="81"/>
  <c r="S76" i="81" s="1"/>
  <c r="AK75" i="81"/>
  <c r="AI75" i="81"/>
  <c r="AN75" i="81" s="1"/>
  <c r="AD75" i="81"/>
  <c r="AB75" i="81"/>
  <c r="AE75" i="81" s="1"/>
  <c r="W75" i="81"/>
  <c r="U75" i="81"/>
  <c r="Z75" i="81" s="1"/>
  <c r="P75" i="81"/>
  <c r="N75" i="81"/>
  <c r="S75" i="81" s="1"/>
  <c r="AK74" i="81"/>
  <c r="AI74" i="81"/>
  <c r="AH74" i="81" s="1"/>
  <c r="AD74" i="81"/>
  <c r="AB74" i="81"/>
  <c r="AG74" i="81" s="1"/>
  <c r="W74" i="81"/>
  <c r="U74" i="81"/>
  <c r="V74" i="81" s="1"/>
  <c r="T74" i="81"/>
  <c r="P74" i="81"/>
  <c r="N74" i="81"/>
  <c r="M74" i="81" s="1"/>
  <c r="AK73" i="81"/>
  <c r="AI73" i="81"/>
  <c r="AH73" i="81" s="1"/>
  <c r="AD73" i="81"/>
  <c r="AB73" i="81"/>
  <c r="AF73" i="81" s="1"/>
  <c r="W73" i="81"/>
  <c r="U73" i="81"/>
  <c r="V73" i="81" s="1"/>
  <c r="P73" i="81"/>
  <c r="N73" i="81"/>
  <c r="S73" i="81" s="1"/>
  <c r="R72" i="81"/>
  <c r="AK62" i="81"/>
  <c r="AI62" i="81"/>
  <c r="AN62" i="81" s="1"/>
  <c r="AD62" i="81"/>
  <c r="AB62" i="81"/>
  <c r="AE62" i="81" s="1"/>
  <c r="W62" i="81"/>
  <c r="U62" i="81"/>
  <c r="T62" i="81" s="1"/>
  <c r="P62" i="81"/>
  <c r="N62" i="81"/>
  <c r="O62" i="81" s="1"/>
  <c r="AK61" i="81"/>
  <c r="AI61" i="81"/>
  <c r="AD61" i="81"/>
  <c r="AB61" i="81"/>
  <c r="AC61" i="81" s="1"/>
  <c r="W61" i="81"/>
  <c r="U61" i="81"/>
  <c r="Z61" i="81" s="1"/>
  <c r="P61" i="81"/>
  <c r="N61" i="81"/>
  <c r="Q61" i="81" s="1"/>
  <c r="M61" i="81"/>
  <c r="AK60" i="81"/>
  <c r="AI60" i="81"/>
  <c r="AN60" i="81" s="1"/>
  <c r="AD60" i="81"/>
  <c r="AB60" i="81"/>
  <c r="AC60" i="81" s="1"/>
  <c r="W60" i="81"/>
  <c r="U60" i="81"/>
  <c r="Z60" i="81" s="1"/>
  <c r="P60" i="81"/>
  <c r="N60" i="81"/>
  <c r="O60" i="81" s="1"/>
  <c r="AK59" i="81"/>
  <c r="AI59" i="81"/>
  <c r="AL59" i="81" s="1"/>
  <c r="AD59" i="81"/>
  <c r="AB59" i="81"/>
  <c r="AC59" i="81" s="1"/>
  <c r="W59" i="81"/>
  <c r="U59" i="81"/>
  <c r="T59" i="81" s="1"/>
  <c r="P59" i="81"/>
  <c r="N59" i="81"/>
  <c r="M59" i="81" s="1"/>
  <c r="AK58" i="81"/>
  <c r="AI58" i="81"/>
  <c r="AN58" i="81" s="1"/>
  <c r="AD58" i="81"/>
  <c r="AB58" i="81"/>
  <c r="AG58" i="81" s="1"/>
  <c r="W58" i="81"/>
  <c r="U58" i="81"/>
  <c r="X58" i="81" s="1"/>
  <c r="P58" i="81"/>
  <c r="N58" i="81"/>
  <c r="O58" i="81" s="1"/>
  <c r="M58" i="81"/>
  <c r="AK56" i="81"/>
  <c r="AI56" i="81"/>
  <c r="AH56" i="81" s="1"/>
  <c r="AD56" i="81"/>
  <c r="AB56" i="81"/>
  <c r="AF56" i="81" s="1"/>
  <c r="W56" i="81"/>
  <c r="U56" i="81"/>
  <c r="Y56" i="81" s="1"/>
  <c r="P56" i="81"/>
  <c r="N56" i="81"/>
  <c r="Q56" i="81" s="1"/>
  <c r="AK55" i="81"/>
  <c r="AI55" i="81"/>
  <c r="AJ55" i="81" s="1"/>
  <c r="AD55" i="81"/>
  <c r="AB55" i="81"/>
  <c r="AC55" i="81" s="1"/>
  <c r="W55" i="81"/>
  <c r="U55" i="81"/>
  <c r="T55" i="81" s="1"/>
  <c r="P55" i="81"/>
  <c r="N55" i="81"/>
  <c r="M55" i="81" s="1"/>
  <c r="AK54" i="81"/>
  <c r="AI54" i="81"/>
  <c r="AM54" i="81" s="1"/>
  <c r="AD54" i="81"/>
  <c r="AB54" i="81"/>
  <c r="AA54" i="81" s="1"/>
  <c r="W54" i="81"/>
  <c r="U54" i="81"/>
  <c r="Z54" i="81" s="1"/>
  <c r="P54" i="81"/>
  <c r="N54" i="81"/>
  <c r="S54" i="81" s="1"/>
  <c r="AK53" i="81"/>
  <c r="AI53" i="81"/>
  <c r="AJ53" i="81" s="1"/>
  <c r="AD53" i="81"/>
  <c r="AB53" i="81"/>
  <c r="AG53" i="81" s="1"/>
  <c r="AA53" i="81"/>
  <c r="W53" i="81"/>
  <c r="U53" i="81"/>
  <c r="Y53" i="81" s="1"/>
  <c r="P53" i="81"/>
  <c r="N53" i="81"/>
  <c r="M53" i="81" s="1"/>
  <c r="AK52" i="81"/>
  <c r="AI52" i="81"/>
  <c r="AM52" i="81" s="1"/>
  <c r="AD52" i="81"/>
  <c r="AB52" i="81"/>
  <c r="AF52" i="81" s="1"/>
  <c r="W52" i="81"/>
  <c r="U52" i="81"/>
  <c r="T52" i="81" s="1"/>
  <c r="P52" i="81"/>
  <c r="N52" i="81"/>
  <c r="S52" i="81" s="1"/>
  <c r="R51" i="81"/>
  <c r="AK44" i="81"/>
  <c r="AI44" i="81"/>
  <c r="AL44" i="81" s="1"/>
  <c r="AD44" i="81"/>
  <c r="AB44" i="81"/>
  <c r="AA44" i="81" s="1"/>
  <c r="W44" i="81"/>
  <c r="U44" i="81"/>
  <c r="T44" i="81" s="1"/>
  <c r="P44" i="81"/>
  <c r="N44" i="81"/>
  <c r="S44" i="81" s="1"/>
  <c r="AK43" i="81"/>
  <c r="AI43" i="81"/>
  <c r="AN43" i="81" s="1"/>
  <c r="AD43" i="81"/>
  <c r="AB43" i="81"/>
  <c r="AF43" i="81" s="1"/>
  <c r="W43" i="81"/>
  <c r="U43" i="81"/>
  <c r="V43" i="81" s="1"/>
  <c r="P43" i="81"/>
  <c r="N43" i="81"/>
  <c r="M43" i="81" s="1"/>
  <c r="AK42" i="81"/>
  <c r="AI42" i="81"/>
  <c r="AJ42" i="81" s="1"/>
  <c r="AD42" i="81"/>
  <c r="AB42" i="81"/>
  <c r="AF42" i="81" s="1"/>
  <c r="W42" i="81"/>
  <c r="U42" i="81"/>
  <c r="Y42" i="81" s="1"/>
  <c r="P42" i="81"/>
  <c r="N42" i="81"/>
  <c r="S42" i="81" s="1"/>
  <c r="AK41" i="81"/>
  <c r="AI41" i="81"/>
  <c r="AN41" i="81" s="1"/>
  <c r="AD41" i="81"/>
  <c r="AB41" i="81"/>
  <c r="AC41" i="81" s="1"/>
  <c r="AA41" i="81"/>
  <c r="W41" i="81"/>
  <c r="U41" i="81"/>
  <c r="Z41" i="81" s="1"/>
  <c r="P41" i="81"/>
  <c r="N41" i="81"/>
  <c r="R41" i="81" s="1"/>
  <c r="AK40" i="81"/>
  <c r="AI40" i="81"/>
  <c r="AD40" i="81"/>
  <c r="AB40" i="81"/>
  <c r="AA40" i="81" s="1"/>
  <c r="W40" i="81"/>
  <c r="U40" i="81"/>
  <c r="V40" i="81" s="1"/>
  <c r="P40" i="81"/>
  <c r="N40" i="81"/>
  <c r="M40" i="81" s="1"/>
  <c r="AK38" i="81"/>
  <c r="AI38" i="81"/>
  <c r="AN38" i="81" s="1"/>
  <c r="AD38" i="81"/>
  <c r="AB38" i="81"/>
  <c r="AE38" i="81" s="1"/>
  <c r="W38" i="81"/>
  <c r="U38" i="81"/>
  <c r="X38" i="81" s="1"/>
  <c r="P38" i="81"/>
  <c r="N38" i="81"/>
  <c r="M38" i="81" s="1"/>
  <c r="AK37" i="81"/>
  <c r="AI37" i="81"/>
  <c r="AM37" i="81" s="1"/>
  <c r="AD37" i="81"/>
  <c r="AB37" i="81"/>
  <c r="AF37" i="81" s="1"/>
  <c r="W37" i="81"/>
  <c r="U37" i="81"/>
  <c r="T37" i="81" s="1"/>
  <c r="P37" i="81"/>
  <c r="N37" i="81"/>
  <c r="S37" i="81" s="1"/>
  <c r="AK36" i="81"/>
  <c r="AI36" i="81"/>
  <c r="AJ36" i="81" s="1"/>
  <c r="AD36" i="81"/>
  <c r="AB36" i="81"/>
  <c r="AA36" i="81" s="1"/>
  <c r="W36" i="81"/>
  <c r="U36" i="81"/>
  <c r="Y36" i="81" s="1"/>
  <c r="P36" i="81"/>
  <c r="N36" i="81"/>
  <c r="O36" i="81" s="1"/>
  <c r="AK35" i="81"/>
  <c r="AI35" i="81"/>
  <c r="AM35" i="81" s="1"/>
  <c r="AD35" i="81"/>
  <c r="AB35" i="81"/>
  <c r="AG35" i="81" s="1"/>
  <c r="W35" i="81"/>
  <c r="U35" i="81"/>
  <c r="T35" i="81" s="1"/>
  <c r="P35" i="81"/>
  <c r="N35" i="81"/>
  <c r="R35" i="81" s="1"/>
  <c r="AK33" i="81"/>
  <c r="AI33" i="81"/>
  <c r="AJ33" i="81" s="1"/>
  <c r="AD33" i="81"/>
  <c r="AB33" i="81"/>
  <c r="AC33" i="81" s="1"/>
  <c r="W33" i="81"/>
  <c r="U33" i="81"/>
  <c r="T33" i="81" s="1"/>
  <c r="P33" i="81"/>
  <c r="N33" i="81"/>
  <c r="Q33" i="81" s="1"/>
  <c r="AK32" i="81"/>
  <c r="AI32" i="81"/>
  <c r="AH32" i="81" s="1"/>
  <c r="AD32" i="81"/>
  <c r="AB32" i="81"/>
  <c r="AA32" i="81" s="1"/>
  <c r="W32" i="81"/>
  <c r="U32" i="81"/>
  <c r="Z32" i="81" s="1"/>
  <c r="P32" i="81"/>
  <c r="N32" i="81"/>
  <c r="Q32" i="81" s="1"/>
  <c r="AK31" i="81"/>
  <c r="AI31" i="81"/>
  <c r="AJ31" i="81" s="1"/>
  <c r="AD31" i="81"/>
  <c r="AB31" i="81"/>
  <c r="AG31" i="81" s="1"/>
  <c r="W31" i="81"/>
  <c r="U31" i="81"/>
  <c r="X31" i="81" s="1"/>
  <c r="P31" i="81"/>
  <c r="N31" i="81"/>
  <c r="O31" i="81" s="1"/>
  <c r="AK30" i="81"/>
  <c r="AI30" i="81"/>
  <c r="AJ30" i="81" s="1"/>
  <c r="AD30" i="81"/>
  <c r="AB30" i="81"/>
  <c r="AG30" i="81" s="1"/>
  <c r="W30" i="81"/>
  <c r="U30" i="81"/>
  <c r="Z30" i="81" s="1"/>
  <c r="P30" i="81"/>
  <c r="N30" i="81"/>
  <c r="S30" i="81" s="1"/>
  <c r="R34" i="81"/>
  <c r="L18" i="81"/>
  <c r="L17" i="81"/>
  <c r="L15" i="81"/>
  <c r="L14" i="81"/>
  <c r="L13" i="81"/>
  <c r="AK86" i="80"/>
  <c r="AI86" i="80"/>
  <c r="AN86" i="80" s="1"/>
  <c r="AD86" i="80"/>
  <c r="AB86" i="80"/>
  <c r="AG86" i="80" s="1"/>
  <c r="AA86" i="80"/>
  <c r="Z86" i="80"/>
  <c r="Y86" i="80"/>
  <c r="W86" i="80"/>
  <c r="U86" i="80"/>
  <c r="V86" i="80" s="1"/>
  <c r="T86" i="80"/>
  <c r="P86" i="80"/>
  <c r="N86" i="80"/>
  <c r="S86" i="80" s="1"/>
  <c r="M86" i="80"/>
  <c r="AN85" i="80"/>
  <c r="AK85" i="80"/>
  <c r="AI85" i="80"/>
  <c r="AJ85" i="80" s="1"/>
  <c r="AD85" i="80"/>
  <c r="AB85" i="80"/>
  <c r="AC85" i="80" s="1"/>
  <c r="AA85" i="80"/>
  <c r="W85" i="80"/>
  <c r="U85" i="80"/>
  <c r="X85" i="80" s="1"/>
  <c r="P85" i="80"/>
  <c r="N85" i="80"/>
  <c r="Q85" i="80" s="1"/>
  <c r="AK84" i="80"/>
  <c r="AI84" i="80"/>
  <c r="AH84" i="80" s="1"/>
  <c r="AD84" i="80"/>
  <c r="AB84" i="80"/>
  <c r="AG84" i="80" s="1"/>
  <c r="W84" i="80"/>
  <c r="U84" i="80"/>
  <c r="V84" i="80" s="1"/>
  <c r="S84" i="80"/>
  <c r="P84" i="80"/>
  <c r="N84" i="80"/>
  <c r="Q84" i="80" s="1"/>
  <c r="M84" i="80"/>
  <c r="AK83" i="80"/>
  <c r="AI83" i="80"/>
  <c r="AL83" i="80" s="1"/>
  <c r="AH83" i="80"/>
  <c r="AG83" i="80"/>
  <c r="AD83" i="80"/>
  <c r="AB83" i="80"/>
  <c r="AE83" i="80" s="1"/>
  <c r="AA83" i="80"/>
  <c r="W83" i="80"/>
  <c r="U83" i="80"/>
  <c r="Z83" i="80" s="1"/>
  <c r="P83" i="80"/>
  <c r="N83" i="80"/>
  <c r="Q83" i="80" s="1"/>
  <c r="AK82" i="80"/>
  <c r="AI82" i="80"/>
  <c r="AN82" i="80" s="1"/>
  <c r="AD82" i="80"/>
  <c r="AC82" i="80"/>
  <c r="AB82" i="80"/>
  <c r="AA82" i="80" s="1"/>
  <c r="X82" i="80"/>
  <c r="W82" i="80"/>
  <c r="U82" i="80"/>
  <c r="Z82" i="80" s="1"/>
  <c r="P82" i="80"/>
  <c r="N82" i="80"/>
  <c r="S82" i="80" s="1"/>
  <c r="M82" i="80"/>
  <c r="R81" i="80"/>
  <c r="R76" i="80"/>
  <c r="AK75" i="80"/>
  <c r="AI75" i="80"/>
  <c r="AN75" i="80" s="1"/>
  <c r="AD75" i="80"/>
  <c r="AB75" i="80"/>
  <c r="AG75" i="80" s="1"/>
  <c r="W75" i="80"/>
  <c r="U75" i="80"/>
  <c r="Y75" i="80" s="1"/>
  <c r="T75" i="80"/>
  <c r="P75" i="80"/>
  <c r="N75" i="80"/>
  <c r="O75" i="80" s="1"/>
  <c r="M75" i="80"/>
  <c r="AK74" i="80"/>
  <c r="AI74" i="80"/>
  <c r="AN74" i="80" s="1"/>
  <c r="AD74" i="80"/>
  <c r="AB74" i="80"/>
  <c r="AG74" i="80" s="1"/>
  <c r="W74" i="80"/>
  <c r="U74" i="80"/>
  <c r="Y74" i="80" s="1"/>
  <c r="P74" i="80"/>
  <c r="N74" i="80"/>
  <c r="Q74" i="80" s="1"/>
  <c r="AK73" i="80"/>
  <c r="AI73" i="80"/>
  <c r="AH73" i="80" s="1"/>
  <c r="AD73" i="80"/>
  <c r="AB73" i="80"/>
  <c r="AG73" i="80" s="1"/>
  <c r="W73" i="80"/>
  <c r="U73" i="80"/>
  <c r="Z73" i="80" s="1"/>
  <c r="P73" i="80"/>
  <c r="N73" i="80"/>
  <c r="S73" i="80" s="1"/>
  <c r="AK72" i="80"/>
  <c r="AI72" i="80"/>
  <c r="AJ72" i="80" s="1"/>
  <c r="AD72" i="80"/>
  <c r="AB72" i="80"/>
  <c r="AE72" i="80" s="1"/>
  <c r="W72" i="80"/>
  <c r="U72" i="80"/>
  <c r="Z72" i="80" s="1"/>
  <c r="P72" i="80"/>
  <c r="N72" i="80"/>
  <c r="S72" i="80" s="1"/>
  <c r="M72" i="80"/>
  <c r="AK71" i="80"/>
  <c r="AI71" i="80"/>
  <c r="AN71" i="80" s="1"/>
  <c r="AD71" i="80"/>
  <c r="AB71" i="80"/>
  <c r="AG71" i="80" s="1"/>
  <c r="AA71" i="80"/>
  <c r="W71" i="80"/>
  <c r="U71" i="80"/>
  <c r="Z71" i="80" s="1"/>
  <c r="P71" i="80"/>
  <c r="N71" i="80"/>
  <c r="S71" i="80" s="1"/>
  <c r="R70" i="80"/>
  <c r="R65" i="80"/>
  <c r="R60" i="80"/>
  <c r="AK55" i="80"/>
  <c r="AI55" i="80"/>
  <c r="AN55" i="80" s="1"/>
  <c r="AD55" i="80"/>
  <c r="AB55" i="80"/>
  <c r="AE55" i="80" s="1"/>
  <c r="W55" i="80"/>
  <c r="U55" i="80"/>
  <c r="Y55" i="80" s="1"/>
  <c r="P55" i="80"/>
  <c r="N55" i="80"/>
  <c r="S55" i="80" s="1"/>
  <c r="AK54" i="80"/>
  <c r="AI54" i="80"/>
  <c r="AJ54" i="80" s="1"/>
  <c r="AD54" i="80"/>
  <c r="AB54" i="80"/>
  <c r="AG54" i="80" s="1"/>
  <c r="W54" i="80"/>
  <c r="U54" i="80"/>
  <c r="Z54" i="80" s="1"/>
  <c r="P54" i="80"/>
  <c r="N54" i="80"/>
  <c r="S54" i="80" s="1"/>
  <c r="AK53" i="80"/>
  <c r="AI53" i="80"/>
  <c r="AL53" i="80" s="1"/>
  <c r="AD53" i="80"/>
  <c r="AB53" i="80"/>
  <c r="AG53" i="80" s="1"/>
  <c r="W53" i="80"/>
  <c r="U53" i="80"/>
  <c r="X53" i="80" s="1"/>
  <c r="P53" i="80"/>
  <c r="N53" i="80"/>
  <c r="O53" i="80" s="1"/>
  <c r="AK52" i="80"/>
  <c r="AI52" i="80"/>
  <c r="AM52" i="80" s="1"/>
  <c r="AD52" i="80"/>
  <c r="AB52" i="80"/>
  <c r="AF52" i="80" s="1"/>
  <c r="W52" i="80"/>
  <c r="U52" i="80"/>
  <c r="V52" i="80" s="1"/>
  <c r="P52" i="80"/>
  <c r="N52" i="80"/>
  <c r="M52" i="80" s="1"/>
  <c r="AK51" i="80"/>
  <c r="AI51" i="80"/>
  <c r="AM51" i="80" s="1"/>
  <c r="AD51" i="80"/>
  <c r="AB51" i="80"/>
  <c r="AG51" i="80" s="1"/>
  <c r="AA51" i="80"/>
  <c r="W51" i="80"/>
  <c r="U51" i="80"/>
  <c r="Y51" i="80" s="1"/>
  <c r="P51" i="80"/>
  <c r="N51" i="80"/>
  <c r="Q51" i="80" s="1"/>
  <c r="R50" i="80"/>
  <c r="R45" i="80"/>
  <c r="R41" i="80"/>
  <c r="R38" i="80"/>
  <c r="R99" i="80"/>
  <c r="AK98" i="80"/>
  <c r="AI98" i="80"/>
  <c r="AD98" i="80"/>
  <c r="AB98" i="80"/>
  <c r="AA98" i="80" s="1"/>
  <c r="W98" i="80"/>
  <c r="U98" i="80"/>
  <c r="T98" i="80" s="1"/>
  <c r="P98" i="80"/>
  <c r="N98" i="80"/>
  <c r="S98" i="80" s="1"/>
  <c r="AK97" i="80"/>
  <c r="AI97" i="80"/>
  <c r="AL97" i="80" s="1"/>
  <c r="AD97" i="80"/>
  <c r="AB97" i="80"/>
  <c r="AE97" i="80" s="1"/>
  <c r="W97" i="80"/>
  <c r="U97" i="80"/>
  <c r="Y97" i="80" s="1"/>
  <c r="P97" i="80"/>
  <c r="N97" i="80"/>
  <c r="M97" i="80" s="1"/>
  <c r="AK96" i="80"/>
  <c r="AI96" i="80"/>
  <c r="AH96" i="80" s="1"/>
  <c r="AD96" i="80"/>
  <c r="AB96" i="80"/>
  <c r="AA96" i="80" s="1"/>
  <c r="W96" i="80"/>
  <c r="U96" i="80"/>
  <c r="V96" i="80" s="1"/>
  <c r="P96" i="80"/>
  <c r="N96" i="80"/>
  <c r="Q96" i="80" s="1"/>
  <c r="AK95" i="80"/>
  <c r="AI95" i="80"/>
  <c r="AH95" i="80" s="1"/>
  <c r="AD95" i="80"/>
  <c r="AB95" i="80"/>
  <c r="AF95" i="80" s="1"/>
  <c r="W95" i="80"/>
  <c r="U95" i="80"/>
  <c r="Y95" i="80" s="1"/>
  <c r="P95" i="80"/>
  <c r="N95" i="80"/>
  <c r="M95" i="80" s="1"/>
  <c r="AK94" i="80"/>
  <c r="AI94" i="80"/>
  <c r="AJ94" i="80" s="1"/>
  <c r="AD94" i="80"/>
  <c r="AB94" i="80"/>
  <c r="AG94" i="80" s="1"/>
  <c r="W94" i="80"/>
  <c r="U94" i="80"/>
  <c r="Z94" i="80" s="1"/>
  <c r="P94" i="80"/>
  <c r="N94" i="80"/>
  <c r="Q94" i="80" s="1"/>
  <c r="AK93" i="80"/>
  <c r="AI93" i="80"/>
  <c r="AN93" i="80" s="1"/>
  <c r="AD93" i="80"/>
  <c r="AB93" i="80"/>
  <c r="AA93" i="80" s="1"/>
  <c r="W93" i="80"/>
  <c r="U93" i="80"/>
  <c r="Z93" i="80" s="1"/>
  <c r="P93" i="80"/>
  <c r="N93" i="80"/>
  <c r="M93" i="80" s="1"/>
  <c r="AK92" i="80"/>
  <c r="AI92" i="80"/>
  <c r="AM92" i="80" s="1"/>
  <c r="AD92" i="80"/>
  <c r="AB92" i="80"/>
  <c r="AG92" i="80" s="1"/>
  <c r="W92" i="80"/>
  <c r="U92" i="80"/>
  <c r="V92" i="80" s="1"/>
  <c r="P92" i="80"/>
  <c r="N92" i="80"/>
  <c r="S92" i="80" s="1"/>
  <c r="AK91" i="80"/>
  <c r="AI91" i="80"/>
  <c r="AN91" i="80" s="1"/>
  <c r="AD91" i="80"/>
  <c r="AB91" i="80"/>
  <c r="AG91" i="80" s="1"/>
  <c r="W91" i="80"/>
  <c r="U91" i="80"/>
  <c r="Z91" i="80" s="1"/>
  <c r="P91" i="80"/>
  <c r="N91" i="80"/>
  <c r="R90" i="80"/>
  <c r="AK80" i="80"/>
  <c r="AI80" i="80"/>
  <c r="AN80" i="80" s="1"/>
  <c r="AD80" i="80"/>
  <c r="AB80" i="80"/>
  <c r="AG80" i="80" s="1"/>
  <c r="W80" i="80"/>
  <c r="U80" i="80"/>
  <c r="T80" i="80" s="1"/>
  <c r="P80" i="80"/>
  <c r="N80" i="80"/>
  <c r="S80" i="80" s="1"/>
  <c r="AK79" i="80"/>
  <c r="AI79" i="80"/>
  <c r="AN79" i="80" s="1"/>
  <c r="AD79" i="80"/>
  <c r="AB79" i="80"/>
  <c r="AC79" i="80" s="1"/>
  <c r="W79" i="80"/>
  <c r="U79" i="80"/>
  <c r="Y79" i="80" s="1"/>
  <c r="P79" i="80"/>
  <c r="N79" i="80"/>
  <c r="S79" i="80" s="1"/>
  <c r="AK78" i="80"/>
  <c r="AI78" i="80"/>
  <c r="AM78" i="80" s="1"/>
  <c r="AD78" i="80"/>
  <c r="AB78" i="80"/>
  <c r="AG78" i="80" s="1"/>
  <c r="W78" i="80"/>
  <c r="U78" i="80"/>
  <c r="P78" i="80"/>
  <c r="N78" i="80"/>
  <c r="O78" i="80" s="1"/>
  <c r="AK77" i="80"/>
  <c r="AI77" i="80"/>
  <c r="AN77" i="80" s="1"/>
  <c r="AD77" i="80"/>
  <c r="AB77" i="80"/>
  <c r="AA77" i="80" s="1"/>
  <c r="W77" i="80"/>
  <c r="U77" i="80"/>
  <c r="X77" i="80" s="1"/>
  <c r="P77" i="80"/>
  <c r="N77" i="80"/>
  <c r="Q77" i="80" s="1"/>
  <c r="AK69" i="80"/>
  <c r="AI69" i="80"/>
  <c r="AH69" i="80" s="1"/>
  <c r="AD69" i="80"/>
  <c r="AB69" i="80"/>
  <c r="AG69" i="80" s="1"/>
  <c r="W69" i="80"/>
  <c r="U69" i="80"/>
  <c r="T69" i="80" s="1"/>
  <c r="P69" i="80"/>
  <c r="N69" i="80"/>
  <c r="R69" i="80" s="1"/>
  <c r="AK68" i="80"/>
  <c r="AI68" i="80"/>
  <c r="AD68" i="80"/>
  <c r="AB68" i="80"/>
  <c r="AA68" i="80" s="1"/>
  <c r="W68" i="80"/>
  <c r="U68" i="80"/>
  <c r="Z68" i="80" s="1"/>
  <c r="P68" i="80"/>
  <c r="N68" i="80"/>
  <c r="O68" i="80" s="1"/>
  <c r="AK67" i="80"/>
  <c r="AI67" i="80"/>
  <c r="AM67" i="80" s="1"/>
  <c r="AD67" i="80"/>
  <c r="AB67" i="80"/>
  <c r="AA67" i="80" s="1"/>
  <c r="W67" i="80"/>
  <c r="U67" i="80"/>
  <c r="Z67" i="80" s="1"/>
  <c r="P67" i="80"/>
  <c r="N67" i="80"/>
  <c r="O67" i="80" s="1"/>
  <c r="AK66" i="80"/>
  <c r="AI66" i="80"/>
  <c r="AD66" i="80"/>
  <c r="AB66" i="80"/>
  <c r="AA66" i="80" s="1"/>
  <c r="W66" i="80"/>
  <c r="U66" i="80"/>
  <c r="Z66" i="80" s="1"/>
  <c r="P66" i="80"/>
  <c r="N66" i="80"/>
  <c r="M66" i="80" s="1"/>
  <c r="AK64" i="80"/>
  <c r="AI64" i="80"/>
  <c r="AL64" i="80" s="1"/>
  <c r="AD64" i="80"/>
  <c r="AB64" i="80"/>
  <c r="AE64" i="80" s="1"/>
  <c r="W64" i="80"/>
  <c r="U64" i="80"/>
  <c r="V64" i="80" s="1"/>
  <c r="P64" i="80"/>
  <c r="N64" i="80"/>
  <c r="S64" i="80" s="1"/>
  <c r="AK63" i="80"/>
  <c r="AI63" i="80"/>
  <c r="AH63" i="80" s="1"/>
  <c r="AD63" i="80"/>
  <c r="AB63" i="80"/>
  <c r="AA63" i="80" s="1"/>
  <c r="W63" i="80"/>
  <c r="U63" i="80"/>
  <c r="P63" i="80"/>
  <c r="N63" i="80"/>
  <c r="S63" i="80" s="1"/>
  <c r="AK62" i="80"/>
  <c r="AI62" i="80"/>
  <c r="AH62" i="80" s="1"/>
  <c r="AD62" i="80"/>
  <c r="AB62" i="80"/>
  <c r="AF62" i="80" s="1"/>
  <c r="W62" i="80"/>
  <c r="U62" i="80"/>
  <c r="Y62" i="80" s="1"/>
  <c r="P62" i="80"/>
  <c r="N62" i="80"/>
  <c r="O62" i="80" s="1"/>
  <c r="AK61" i="80"/>
  <c r="AI61" i="80"/>
  <c r="AH61" i="80" s="1"/>
  <c r="AD61" i="80"/>
  <c r="AB61" i="80"/>
  <c r="AG61" i="80" s="1"/>
  <c r="W61" i="80"/>
  <c r="U61" i="80"/>
  <c r="V61" i="80" s="1"/>
  <c r="T61" i="80"/>
  <c r="P61" i="80"/>
  <c r="N61" i="80"/>
  <c r="O61" i="80" s="1"/>
  <c r="AK59" i="80"/>
  <c r="AI59" i="80"/>
  <c r="AJ59" i="80" s="1"/>
  <c r="AD59" i="80"/>
  <c r="AB59" i="80"/>
  <c r="AC59" i="80" s="1"/>
  <c r="W59" i="80"/>
  <c r="U59" i="80"/>
  <c r="Z59" i="80" s="1"/>
  <c r="P59" i="80"/>
  <c r="N59" i="80"/>
  <c r="M59" i="80" s="1"/>
  <c r="AK58" i="80"/>
  <c r="AI58" i="80"/>
  <c r="AH58" i="80" s="1"/>
  <c r="AD58" i="80"/>
  <c r="AB58" i="80"/>
  <c r="AC58" i="80" s="1"/>
  <c r="W58" i="80"/>
  <c r="U58" i="80"/>
  <c r="V58" i="80" s="1"/>
  <c r="P58" i="80"/>
  <c r="N58" i="80"/>
  <c r="S58" i="80" s="1"/>
  <c r="AK57" i="80"/>
  <c r="AI57" i="80"/>
  <c r="AN57" i="80" s="1"/>
  <c r="AD57" i="80"/>
  <c r="AB57" i="80"/>
  <c r="AA57" i="80" s="1"/>
  <c r="W57" i="80"/>
  <c r="U57" i="80"/>
  <c r="Z57" i="80" s="1"/>
  <c r="P57" i="80"/>
  <c r="N57" i="80"/>
  <c r="R56" i="80"/>
  <c r="AK49" i="80"/>
  <c r="AI49" i="80"/>
  <c r="AN49" i="80" s="1"/>
  <c r="AD49" i="80"/>
  <c r="AB49" i="80"/>
  <c r="W49" i="80"/>
  <c r="U49" i="80"/>
  <c r="T49" i="80" s="1"/>
  <c r="P49" i="80"/>
  <c r="N49" i="80"/>
  <c r="S49" i="80" s="1"/>
  <c r="AK48" i="80"/>
  <c r="AI48" i="80"/>
  <c r="AN48" i="80" s="1"/>
  <c r="AD48" i="80"/>
  <c r="AB48" i="80"/>
  <c r="AE48" i="80" s="1"/>
  <c r="W48" i="80"/>
  <c r="U48" i="80"/>
  <c r="X48" i="80" s="1"/>
  <c r="P48" i="80"/>
  <c r="N48" i="80"/>
  <c r="R48" i="80" s="1"/>
  <c r="AK47" i="80"/>
  <c r="AI47" i="80"/>
  <c r="AH47" i="80" s="1"/>
  <c r="AD47" i="80"/>
  <c r="AB47" i="80"/>
  <c r="AA47" i="80" s="1"/>
  <c r="W47" i="80"/>
  <c r="U47" i="80"/>
  <c r="T47" i="80" s="1"/>
  <c r="P47" i="80"/>
  <c r="N47" i="80"/>
  <c r="O47" i="80" s="1"/>
  <c r="AK46" i="80"/>
  <c r="AI46" i="80"/>
  <c r="AN46" i="80" s="1"/>
  <c r="AD46" i="80"/>
  <c r="AB46" i="80"/>
  <c r="AC46" i="80" s="1"/>
  <c r="W46" i="80"/>
  <c r="U46" i="80"/>
  <c r="Y46" i="80" s="1"/>
  <c r="P46" i="80"/>
  <c r="N46" i="80"/>
  <c r="S46" i="80" s="1"/>
  <c r="AK44" i="80"/>
  <c r="AI44" i="80"/>
  <c r="AL44" i="80" s="1"/>
  <c r="AD44" i="80"/>
  <c r="AB44" i="80"/>
  <c r="AE44" i="80" s="1"/>
  <c r="W44" i="80"/>
  <c r="U44" i="80"/>
  <c r="Z44" i="80" s="1"/>
  <c r="P44" i="80"/>
  <c r="N44" i="80"/>
  <c r="S44" i="80" s="1"/>
  <c r="AK43" i="80"/>
  <c r="AI43" i="80"/>
  <c r="AH43" i="80" s="1"/>
  <c r="AD43" i="80"/>
  <c r="AB43" i="80"/>
  <c r="AG43" i="80" s="1"/>
  <c r="W43" i="80"/>
  <c r="U43" i="80"/>
  <c r="Y43" i="80" s="1"/>
  <c r="P43" i="80"/>
  <c r="N43" i="80"/>
  <c r="S43" i="80" s="1"/>
  <c r="AK42" i="80"/>
  <c r="AI42" i="80"/>
  <c r="AH42" i="80" s="1"/>
  <c r="AD42" i="80"/>
  <c r="AB42" i="80"/>
  <c r="AC42" i="80" s="1"/>
  <c r="W42" i="80"/>
  <c r="U42" i="80"/>
  <c r="Z42" i="80" s="1"/>
  <c r="P42" i="80"/>
  <c r="N42" i="80"/>
  <c r="O42" i="80" s="1"/>
  <c r="AK40" i="80"/>
  <c r="AI40" i="80"/>
  <c r="AL40" i="80" s="1"/>
  <c r="AD40" i="80"/>
  <c r="AB40" i="80"/>
  <c r="AE40" i="80" s="1"/>
  <c r="W40" i="80"/>
  <c r="U40" i="80"/>
  <c r="X40" i="80" s="1"/>
  <c r="P40" i="80"/>
  <c r="N40" i="80"/>
  <c r="AK39" i="80"/>
  <c r="AI39" i="80"/>
  <c r="AH39" i="80" s="1"/>
  <c r="AD39" i="80"/>
  <c r="AB39" i="80"/>
  <c r="AE39" i="80" s="1"/>
  <c r="W39" i="80"/>
  <c r="U39" i="80"/>
  <c r="Y39" i="80" s="1"/>
  <c r="P39" i="80"/>
  <c r="N39" i="80"/>
  <c r="O39" i="80" s="1"/>
  <c r="AK37" i="80"/>
  <c r="AI37" i="80"/>
  <c r="AM37" i="80" s="1"/>
  <c r="AD37" i="80"/>
  <c r="AB37" i="80"/>
  <c r="AG37" i="80" s="1"/>
  <c r="W37" i="80"/>
  <c r="U37" i="80"/>
  <c r="Z37" i="80" s="1"/>
  <c r="P37" i="80"/>
  <c r="N37" i="80"/>
  <c r="M37" i="80" s="1"/>
  <c r="AK36" i="80"/>
  <c r="AI36" i="80"/>
  <c r="AM36" i="80" s="1"/>
  <c r="AD36" i="80"/>
  <c r="AB36" i="80"/>
  <c r="AC36" i="80" s="1"/>
  <c r="W36" i="80"/>
  <c r="U36" i="80"/>
  <c r="Z36" i="80" s="1"/>
  <c r="P36" i="80"/>
  <c r="N36" i="80"/>
  <c r="M36" i="80" s="1"/>
  <c r="AK35" i="80"/>
  <c r="AI35" i="80"/>
  <c r="AM35" i="80" s="1"/>
  <c r="AD35" i="80"/>
  <c r="AB35" i="80"/>
  <c r="AG35" i="80" s="1"/>
  <c r="W35" i="80"/>
  <c r="U35" i="80"/>
  <c r="T35" i="80" s="1"/>
  <c r="P35" i="80"/>
  <c r="N35" i="80"/>
  <c r="O35" i="80" s="1"/>
  <c r="AK34" i="80"/>
  <c r="AI34" i="80"/>
  <c r="AN34" i="80" s="1"/>
  <c r="AD34" i="80"/>
  <c r="AB34" i="80"/>
  <c r="AC34" i="80" s="1"/>
  <c r="W34" i="80"/>
  <c r="U34" i="80"/>
  <c r="Y34" i="80" s="1"/>
  <c r="P34" i="80"/>
  <c r="N34" i="80"/>
  <c r="O34" i="80" s="1"/>
  <c r="AK32" i="80"/>
  <c r="AI32" i="80"/>
  <c r="AJ32" i="80" s="1"/>
  <c r="AD32" i="80"/>
  <c r="AB32" i="80"/>
  <c r="AG32" i="80" s="1"/>
  <c r="W32" i="80"/>
  <c r="U32" i="80"/>
  <c r="P32" i="80"/>
  <c r="N32" i="80"/>
  <c r="O32" i="80" s="1"/>
  <c r="AK31" i="80"/>
  <c r="AI31" i="80"/>
  <c r="AH31" i="80" s="1"/>
  <c r="AD31" i="80"/>
  <c r="AB31" i="80"/>
  <c r="AG31" i="80" s="1"/>
  <c r="W31" i="80"/>
  <c r="U31" i="80"/>
  <c r="X31" i="80" s="1"/>
  <c r="P31" i="80"/>
  <c r="N31" i="80"/>
  <c r="Q31" i="80" s="1"/>
  <c r="AK30" i="80"/>
  <c r="AI30" i="80"/>
  <c r="AD30" i="80"/>
  <c r="AB30" i="80"/>
  <c r="AA30" i="80" s="1"/>
  <c r="W30" i="80"/>
  <c r="U30" i="80"/>
  <c r="T30" i="80" s="1"/>
  <c r="P30" i="80"/>
  <c r="N30" i="80"/>
  <c r="M30" i="80" s="1"/>
  <c r="R33" i="80"/>
  <c r="L18" i="80"/>
  <c r="L17" i="80"/>
  <c r="L15" i="80"/>
  <c r="L14" i="80"/>
  <c r="L13" i="80"/>
  <c r="AK90" i="78"/>
  <c r="AI90" i="78"/>
  <c r="AN90" i="78" s="1"/>
  <c r="AD90" i="78"/>
  <c r="AB90" i="78"/>
  <c r="AG90" i="78" s="1"/>
  <c r="AA90" i="78"/>
  <c r="W90" i="78"/>
  <c r="U90" i="78"/>
  <c r="X90" i="78" s="1"/>
  <c r="P90" i="78"/>
  <c r="N90" i="78"/>
  <c r="Q90" i="78" s="1"/>
  <c r="AM89" i="78"/>
  <c r="AK89" i="78"/>
  <c r="AJ89" i="78"/>
  <c r="AI89" i="78"/>
  <c r="AN89" i="78" s="1"/>
  <c r="AH89" i="78"/>
  <c r="AD89" i="78"/>
  <c r="AB89" i="78"/>
  <c r="AG89" i="78" s="1"/>
  <c r="W89" i="78"/>
  <c r="U89" i="78"/>
  <c r="V89" i="78" s="1"/>
  <c r="T89" i="78"/>
  <c r="P89" i="78"/>
  <c r="N89" i="78"/>
  <c r="O89" i="78" s="1"/>
  <c r="M89" i="78"/>
  <c r="AK88" i="78"/>
  <c r="AI88" i="78"/>
  <c r="AH88" i="78" s="1"/>
  <c r="AD88" i="78"/>
  <c r="AB88" i="78"/>
  <c r="AG88" i="78" s="1"/>
  <c r="W88" i="78"/>
  <c r="U88" i="78"/>
  <c r="Z88" i="78" s="1"/>
  <c r="T88" i="78"/>
  <c r="P88" i="78"/>
  <c r="N88" i="78"/>
  <c r="S88" i="78" s="1"/>
  <c r="AK87" i="78"/>
  <c r="AI87" i="78"/>
  <c r="AM87" i="78" s="1"/>
  <c r="AD87" i="78"/>
  <c r="AB87" i="78"/>
  <c r="AF87" i="78" s="1"/>
  <c r="W87" i="78"/>
  <c r="U87" i="78"/>
  <c r="Y87" i="78" s="1"/>
  <c r="T87" i="78"/>
  <c r="P87" i="78"/>
  <c r="N87" i="78"/>
  <c r="Q87" i="78" s="1"/>
  <c r="M87" i="78"/>
  <c r="R86" i="78"/>
  <c r="AK85" i="78"/>
  <c r="AI85" i="78"/>
  <c r="AN85" i="78" s="1"/>
  <c r="AH85" i="78"/>
  <c r="AD85" i="78"/>
  <c r="AB85" i="78"/>
  <c r="AG85" i="78" s="1"/>
  <c r="W85" i="78"/>
  <c r="U85" i="78"/>
  <c r="V85" i="78" s="1"/>
  <c r="T85" i="78"/>
  <c r="P85" i="78"/>
  <c r="N85" i="78"/>
  <c r="S85" i="78" s="1"/>
  <c r="AK84" i="78"/>
  <c r="AI84" i="78"/>
  <c r="AN84" i="78" s="1"/>
  <c r="AH84" i="78"/>
  <c r="AD84" i="78"/>
  <c r="AB84" i="78"/>
  <c r="AG84" i="78" s="1"/>
  <c r="W84" i="78"/>
  <c r="U84" i="78"/>
  <c r="Z84" i="78" s="1"/>
  <c r="P84" i="78"/>
  <c r="N84" i="78"/>
  <c r="O84" i="78" s="1"/>
  <c r="AK83" i="78"/>
  <c r="AI83" i="78"/>
  <c r="AJ83" i="78" s="1"/>
  <c r="AH83" i="78"/>
  <c r="AD83" i="78"/>
  <c r="AB83" i="78"/>
  <c r="AG83" i="78" s="1"/>
  <c r="W83" i="78"/>
  <c r="U83" i="78"/>
  <c r="V83" i="78" s="1"/>
  <c r="P83" i="78"/>
  <c r="N83" i="78"/>
  <c r="S83" i="78" s="1"/>
  <c r="M83" i="78"/>
  <c r="AK82" i="78"/>
  <c r="AI82" i="78"/>
  <c r="AN82" i="78" s="1"/>
  <c r="AD82" i="78"/>
  <c r="AB82" i="78"/>
  <c r="AG82" i="78" s="1"/>
  <c r="AA82" i="78"/>
  <c r="W82" i="78"/>
  <c r="U82" i="78"/>
  <c r="T82" i="78" s="1"/>
  <c r="P82" i="78"/>
  <c r="N82" i="78"/>
  <c r="S82" i="78" s="1"/>
  <c r="R81" i="78"/>
  <c r="AK80" i="78"/>
  <c r="AI80" i="78"/>
  <c r="AN80" i="78" s="1"/>
  <c r="AD80" i="78"/>
  <c r="AB80" i="78"/>
  <c r="AG80" i="78" s="1"/>
  <c r="W80" i="78"/>
  <c r="U80" i="78"/>
  <c r="V80" i="78" s="1"/>
  <c r="P80" i="78"/>
  <c r="N80" i="78"/>
  <c r="S80" i="78" s="1"/>
  <c r="AK79" i="78"/>
  <c r="AI79" i="78"/>
  <c r="AN79" i="78" s="1"/>
  <c r="AD79" i="78"/>
  <c r="AB79" i="78"/>
  <c r="AG79" i="78" s="1"/>
  <c r="W79" i="78"/>
  <c r="U79" i="78"/>
  <c r="V79" i="78" s="1"/>
  <c r="P79" i="78"/>
  <c r="N79" i="78"/>
  <c r="S79" i="78" s="1"/>
  <c r="M79" i="78"/>
  <c r="AK78" i="78"/>
  <c r="AI78" i="78"/>
  <c r="AN78" i="78" s="1"/>
  <c r="AD78" i="78"/>
  <c r="AB78" i="78"/>
  <c r="AG78" i="78" s="1"/>
  <c r="W78" i="78"/>
  <c r="U78" i="78"/>
  <c r="Z78" i="78" s="1"/>
  <c r="P78" i="78"/>
  <c r="N78" i="78"/>
  <c r="O78" i="78" s="1"/>
  <c r="AK77" i="78"/>
  <c r="AI77" i="78"/>
  <c r="AJ77" i="78" s="1"/>
  <c r="AD77" i="78"/>
  <c r="AB77" i="78"/>
  <c r="AG77" i="78" s="1"/>
  <c r="W77" i="78"/>
  <c r="U77" i="78"/>
  <c r="V77" i="78" s="1"/>
  <c r="P77" i="78"/>
  <c r="N77" i="78"/>
  <c r="Q77" i="78" s="1"/>
  <c r="AK76" i="78"/>
  <c r="AI76" i="78"/>
  <c r="AL76" i="78" s="1"/>
  <c r="AD76" i="78"/>
  <c r="AB76" i="78"/>
  <c r="AG76" i="78" s="1"/>
  <c r="W76" i="78"/>
  <c r="U76" i="78"/>
  <c r="T76" i="78" s="1"/>
  <c r="P76" i="78"/>
  <c r="N76" i="78"/>
  <c r="S76" i="78" s="1"/>
  <c r="R68" i="78"/>
  <c r="AK71" i="78"/>
  <c r="AI71" i="78"/>
  <c r="AN71" i="78" s="1"/>
  <c r="AD71" i="78"/>
  <c r="AB71" i="78"/>
  <c r="AC71" i="78" s="1"/>
  <c r="W71" i="78"/>
  <c r="U71" i="78"/>
  <c r="X71" i="78" s="1"/>
  <c r="P71" i="78"/>
  <c r="N71" i="78"/>
  <c r="O71" i="78" s="1"/>
  <c r="AK70" i="78"/>
  <c r="AI70" i="78"/>
  <c r="AJ70" i="78" s="1"/>
  <c r="AD70" i="78"/>
  <c r="AB70" i="78"/>
  <c r="AG70" i="78" s="1"/>
  <c r="W70" i="78"/>
  <c r="U70" i="78"/>
  <c r="V70" i="78" s="1"/>
  <c r="P70" i="78"/>
  <c r="N70" i="78"/>
  <c r="S70" i="78" s="1"/>
  <c r="AK69" i="78"/>
  <c r="AI69" i="78"/>
  <c r="AH69" i="78" s="1"/>
  <c r="AD69" i="78"/>
  <c r="AB69" i="78"/>
  <c r="AG69" i="78" s="1"/>
  <c r="W69" i="78"/>
  <c r="U69" i="78"/>
  <c r="X69" i="78" s="1"/>
  <c r="P69" i="78"/>
  <c r="N69" i="78"/>
  <c r="R69" i="78" s="1"/>
  <c r="AK67" i="78"/>
  <c r="AI67" i="78"/>
  <c r="AL67" i="78" s="1"/>
  <c r="AD67" i="78"/>
  <c r="AB67" i="78"/>
  <c r="AE67" i="78" s="1"/>
  <c r="W67" i="78"/>
  <c r="U67" i="78"/>
  <c r="T67" i="78" s="1"/>
  <c r="P67" i="78"/>
  <c r="N67" i="78"/>
  <c r="S67" i="78" s="1"/>
  <c r="R75" i="78"/>
  <c r="AK74" i="78"/>
  <c r="AI74" i="78"/>
  <c r="AN74" i="78" s="1"/>
  <c r="AD74" i="78"/>
  <c r="AB74" i="78"/>
  <c r="AG74" i="78" s="1"/>
  <c r="W74" i="78"/>
  <c r="U74" i="78"/>
  <c r="Z74" i="78" s="1"/>
  <c r="P74" i="78"/>
  <c r="N74" i="78"/>
  <c r="S74" i="78" s="1"/>
  <c r="AK73" i="78"/>
  <c r="AI73" i="78"/>
  <c r="AJ73" i="78" s="1"/>
  <c r="AD73" i="78"/>
  <c r="AB73" i="78"/>
  <c r="AF73" i="78" s="1"/>
  <c r="W73" i="78"/>
  <c r="U73" i="78"/>
  <c r="Z73" i="78" s="1"/>
  <c r="P73" i="78"/>
  <c r="N73" i="78"/>
  <c r="Q73" i="78" s="1"/>
  <c r="AK72" i="78"/>
  <c r="AI72" i="78"/>
  <c r="AJ72" i="78" s="1"/>
  <c r="AD72" i="78"/>
  <c r="AB72" i="78"/>
  <c r="AC72" i="78" s="1"/>
  <c r="W72" i="78"/>
  <c r="U72" i="78"/>
  <c r="Z72" i="78" s="1"/>
  <c r="P72" i="78"/>
  <c r="N72" i="78"/>
  <c r="O72" i="78" s="1"/>
  <c r="AK66" i="78"/>
  <c r="AI66" i="78"/>
  <c r="AJ66" i="78" s="1"/>
  <c r="AD66" i="78"/>
  <c r="AB66" i="78"/>
  <c r="AG66" i="78" s="1"/>
  <c r="W66" i="78"/>
  <c r="U66" i="78"/>
  <c r="Z66" i="78" s="1"/>
  <c r="P66" i="78"/>
  <c r="N66" i="78"/>
  <c r="S66" i="78" s="1"/>
  <c r="AK65" i="78"/>
  <c r="AI65" i="78"/>
  <c r="AN65" i="78" s="1"/>
  <c r="AD65" i="78"/>
  <c r="AB65" i="78"/>
  <c r="AF65" i="78" s="1"/>
  <c r="W65" i="78"/>
  <c r="U65" i="78"/>
  <c r="Z65" i="78" s="1"/>
  <c r="P65" i="78"/>
  <c r="N65" i="78"/>
  <c r="O65" i="78" s="1"/>
  <c r="AK64" i="78"/>
  <c r="AI64" i="78"/>
  <c r="AJ64" i="78" s="1"/>
  <c r="AD64" i="78"/>
  <c r="AB64" i="78"/>
  <c r="AG64" i="78" s="1"/>
  <c r="W64" i="78"/>
  <c r="U64" i="78"/>
  <c r="T64" i="78" s="1"/>
  <c r="P64" i="78"/>
  <c r="N64" i="78"/>
  <c r="S64" i="78" s="1"/>
  <c r="R63" i="78"/>
  <c r="R59" i="78"/>
  <c r="R55" i="78"/>
  <c r="R45" i="78"/>
  <c r="R40" i="78"/>
  <c r="AK101" i="79"/>
  <c r="AI101" i="79"/>
  <c r="AN101" i="79" s="1"/>
  <c r="AD101" i="79"/>
  <c r="AB101" i="79"/>
  <c r="AA101" i="79" s="1"/>
  <c r="W101" i="79"/>
  <c r="U101" i="79"/>
  <c r="T101" i="79"/>
  <c r="P101" i="79"/>
  <c r="N101" i="79"/>
  <c r="S101" i="79" s="1"/>
  <c r="M101" i="79"/>
  <c r="L101" i="79"/>
  <c r="AN100" i="79"/>
  <c r="AM100" i="79"/>
  <c r="AK100" i="79"/>
  <c r="AI100" i="79"/>
  <c r="AL100" i="79" s="1"/>
  <c r="AD100" i="79"/>
  <c r="AB100" i="79"/>
  <c r="AF100" i="79" s="1"/>
  <c r="AA100" i="79"/>
  <c r="Z100" i="79"/>
  <c r="Y100" i="79"/>
  <c r="X100" i="79"/>
  <c r="W100" i="79"/>
  <c r="V100" i="79"/>
  <c r="U100" i="79"/>
  <c r="T100" i="79"/>
  <c r="R100" i="79"/>
  <c r="Q100" i="79"/>
  <c r="P100" i="79"/>
  <c r="O100" i="79"/>
  <c r="N100" i="79"/>
  <c r="S100" i="79" s="1"/>
  <c r="AN99" i="79"/>
  <c r="AM99" i="79"/>
  <c r="AL99" i="79"/>
  <c r="AK99" i="79"/>
  <c r="AJ99" i="79"/>
  <c r="AI99" i="79"/>
  <c r="AH99" i="79"/>
  <c r="AG99" i="79"/>
  <c r="AF99" i="79"/>
  <c r="AE99" i="79"/>
  <c r="AD99" i="79"/>
  <c r="AC99" i="79"/>
  <c r="AB99" i="79"/>
  <c r="AA99" i="79"/>
  <c r="W99" i="79"/>
  <c r="U99" i="79"/>
  <c r="T99" i="79"/>
  <c r="P99" i="79"/>
  <c r="N99" i="79"/>
  <c r="O99" i="79" s="1"/>
  <c r="AN98" i="79"/>
  <c r="AM98" i="79"/>
  <c r="AL98" i="79"/>
  <c r="AK98" i="79"/>
  <c r="AJ98" i="79"/>
  <c r="AI98" i="79"/>
  <c r="AH98" i="79" s="1"/>
  <c r="AG98" i="79"/>
  <c r="AD98" i="79"/>
  <c r="AB98" i="79"/>
  <c r="AF98" i="79" s="1"/>
  <c r="W98" i="79"/>
  <c r="U98" i="79"/>
  <c r="Z98" i="79" s="1"/>
  <c r="T98" i="79"/>
  <c r="S98" i="79"/>
  <c r="R98" i="79"/>
  <c r="Q98" i="79"/>
  <c r="P98" i="79"/>
  <c r="N98" i="79"/>
  <c r="O98" i="79" s="1"/>
  <c r="M98" i="79"/>
  <c r="AN97" i="79"/>
  <c r="AK97" i="79"/>
  <c r="AI97" i="79"/>
  <c r="AM97" i="79" s="1"/>
  <c r="AH97" i="79"/>
  <c r="AG97" i="79"/>
  <c r="AF97" i="79"/>
  <c r="AE97" i="79"/>
  <c r="AD97" i="79"/>
  <c r="AB97" i="79"/>
  <c r="AC97" i="79" s="1"/>
  <c r="AA97" i="79"/>
  <c r="Z97" i="79"/>
  <c r="Y97" i="79"/>
  <c r="W97" i="79"/>
  <c r="U97" i="79"/>
  <c r="X97" i="79" s="1"/>
  <c r="T97" i="79"/>
  <c r="P97" i="79"/>
  <c r="N97" i="79"/>
  <c r="Q97" i="79" s="1"/>
  <c r="M97" i="79"/>
  <c r="AK96" i="79"/>
  <c r="AI96" i="79"/>
  <c r="AH96" i="79"/>
  <c r="AG96" i="79"/>
  <c r="AF96" i="79"/>
  <c r="AE96" i="79"/>
  <c r="AD96" i="79"/>
  <c r="AC96" i="79"/>
  <c r="AB96" i="79"/>
  <c r="AA96" i="79"/>
  <c r="Y96" i="79"/>
  <c r="X96" i="79"/>
  <c r="W96" i="79"/>
  <c r="V96" i="79"/>
  <c r="U96" i="79"/>
  <c r="Z96" i="79" s="1"/>
  <c r="T96" i="79"/>
  <c r="P96" i="79"/>
  <c r="N96" i="79"/>
  <c r="AN95" i="79"/>
  <c r="AK95" i="79"/>
  <c r="AI95" i="79"/>
  <c r="AH95" i="79" s="1"/>
  <c r="AD95" i="79"/>
  <c r="AB95" i="79"/>
  <c r="AE95" i="79" s="1"/>
  <c r="AA95" i="79"/>
  <c r="Z95" i="79"/>
  <c r="Y95" i="79"/>
  <c r="X95" i="79"/>
  <c r="W95" i="79"/>
  <c r="U95" i="79"/>
  <c r="V95" i="79" s="1"/>
  <c r="T95" i="79"/>
  <c r="Q95" i="79"/>
  <c r="P95" i="79"/>
  <c r="N95" i="79"/>
  <c r="S95" i="79" s="1"/>
  <c r="M95" i="79"/>
  <c r="AN94" i="79"/>
  <c r="AM94" i="79"/>
  <c r="AL94" i="79"/>
  <c r="AK94" i="79"/>
  <c r="AJ94" i="79"/>
  <c r="AI94" i="79"/>
  <c r="AH94" i="79"/>
  <c r="AF94" i="79"/>
  <c r="AE94" i="79"/>
  <c r="AD94" i="79"/>
  <c r="AC94" i="79"/>
  <c r="AB94" i="79"/>
  <c r="AG94" i="79" s="1"/>
  <c r="AA94" i="79"/>
  <c r="W94" i="79"/>
  <c r="U94" i="79"/>
  <c r="T94" i="79" s="1"/>
  <c r="P94" i="79"/>
  <c r="N94" i="79"/>
  <c r="S94" i="79" s="1"/>
  <c r="AK93" i="79"/>
  <c r="AI93" i="79"/>
  <c r="AH93" i="79"/>
  <c r="AD93" i="79"/>
  <c r="AB93" i="79"/>
  <c r="AA93" i="79" s="1"/>
  <c r="W93" i="79"/>
  <c r="U93" i="79"/>
  <c r="T93" i="79"/>
  <c r="S93" i="79"/>
  <c r="R93" i="79"/>
  <c r="P93" i="79"/>
  <c r="N93" i="79"/>
  <c r="Q93" i="79" s="1"/>
  <c r="M93" i="79"/>
  <c r="AM92" i="79"/>
  <c r="AK92" i="79"/>
  <c r="AI92" i="79"/>
  <c r="AN92" i="79" s="1"/>
  <c r="AH92" i="79"/>
  <c r="AG92" i="79"/>
  <c r="AF92" i="79"/>
  <c r="AE92" i="79"/>
  <c r="AD92" i="79"/>
  <c r="AC92" i="79"/>
  <c r="AB92" i="79"/>
  <c r="AA92" i="79"/>
  <c r="W92" i="79"/>
  <c r="U92" i="79"/>
  <c r="Z92" i="79" s="1"/>
  <c r="T92" i="79"/>
  <c r="S92" i="79"/>
  <c r="R92" i="79"/>
  <c r="P92" i="79"/>
  <c r="N92" i="79"/>
  <c r="M92" i="79" s="1"/>
  <c r="AK91" i="79"/>
  <c r="AI91" i="79"/>
  <c r="AN91" i="79" s="1"/>
  <c r="AD91" i="79"/>
  <c r="AB91" i="79"/>
  <c r="AC91" i="79" s="1"/>
  <c r="Z91" i="79"/>
  <c r="W91" i="79"/>
  <c r="U91" i="79"/>
  <c r="T91" i="79" s="1"/>
  <c r="P91" i="79"/>
  <c r="N91" i="79"/>
  <c r="S91" i="79" s="1"/>
  <c r="M91" i="79"/>
  <c r="AN90" i="79"/>
  <c r="AM90" i="79"/>
  <c r="AK90" i="79"/>
  <c r="AI90" i="79"/>
  <c r="AL90" i="79" s="1"/>
  <c r="AH90" i="79"/>
  <c r="AF90" i="79"/>
  <c r="AD90" i="79"/>
  <c r="AB90" i="79"/>
  <c r="AG90" i="79" s="1"/>
  <c r="AA90" i="79"/>
  <c r="Z90" i="79"/>
  <c r="Y90" i="79"/>
  <c r="X90" i="79"/>
  <c r="W90" i="79"/>
  <c r="V90" i="79"/>
  <c r="U90" i="79"/>
  <c r="T90" i="79"/>
  <c r="R90" i="79"/>
  <c r="Q90" i="79"/>
  <c r="P90" i="79"/>
  <c r="O90" i="79"/>
  <c r="N90" i="79"/>
  <c r="S90" i="79" s="1"/>
  <c r="M90" i="79"/>
  <c r="AN89" i="79"/>
  <c r="AM89" i="79"/>
  <c r="AL89" i="79"/>
  <c r="AK89" i="79"/>
  <c r="AJ89" i="79"/>
  <c r="AI89" i="79"/>
  <c r="AH89" i="79"/>
  <c r="AG89" i="79"/>
  <c r="AF89" i="79"/>
  <c r="AE89" i="79"/>
  <c r="AD89" i="79"/>
  <c r="AC89" i="79"/>
  <c r="AB89" i="79"/>
  <c r="AA89" i="79"/>
  <c r="W89" i="79"/>
  <c r="U89" i="79"/>
  <c r="T89" i="79"/>
  <c r="P89" i="79"/>
  <c r="N89" i="79"/>
  <c r="M89" i="79"/>
  <c r="AN88" i="79"/>
  <c r="AM88" i="79"/>
  <c r="AL88" i="79"/>
  <c r="AK88" i="79"/>
  <c r="AJ88" i="79"/>
  <c r="AI88" i="79"/>
  <c r="AH88" i="79"/>
  <c r="AG88" i="79"/>
  <c r="AD88" i="79"/>
  <c r="AB88" i="79"/>
  <c r="AF88" i="79" s="1"/>
  <c r="W88" i="79"/>
  <c r="U88" i="79"/>
  <c r="Z88" i="79" s="1"/>
  <c r="T88" i="79"/>
  <c r="S88" i="79"/>
  <c r="R88" i="79"/>
  <c r="Q88" i="79"/>
  <c r="P88" i="79"/>
  <c r="N88" i="79"/>
  <c r="O88" i="79" s="1"/>
  <c r="M88" i="79"/>
  <c r="AK87" i="79"/>
  <c r="AI87" i="79"/>
  <c r="AN87" i="79" s="1"/>
  <c r="AG87" i="79"/>
  <c r="AF87" i="79"/>
  <c r="AE87" i="79"/>
  <c r="AD87" i="79"/>
  <c r="AB87" i="79"/>
  <c r="AC87" i="79" s="1"/>
  <c r="AA87" i="79"/>
  <c r="Z87" i="79"/>
  <c r="Y87" i="79"/>
  <c r="W87" i="79"/>
  <c r="U87" i="79"/>
  <c r="X87" i="79" s="1"/>
  <c r="T87" i="79"/>
  <c r="Q87" i="79"/>
  <c r="P87" i="79"/>
  <c r="N87" i="79"/>
  <c r="M87" i="79" s="1"/>
  <c r="AK86" i="79"/>
  <c r="AI86" i="79"/>
  <c r="AH86" i="79"/>
  <c r="AD86" i="79"/>
  <c r="AB86" i="79"/>
  <c r="AG86" i="79" s="1"/>
  <c r="AA86" i="79"/>
  <c r="Y86" i="79"/>
  <c r="X86" i="79"/>
  <c r="W86" i="79"/>
  <c r="V86" i="79"/>
  <c r="U86" i="79"/>
  <c r="Z86" i="79" s="1"/>
  <c r="T86" i="79"/>
  <c r="P86" i="79"/>
  <c r="N86" i="79"/>
  <c r="M86" i="79"/>
  <c r="AN85" i="79"/>
  <c r="AM85" i="79"/>
  <c r="AK85" i="79"/>
  <c r="AI85" i="79"/>
  <c r="AG85" i="79"/>
  <c r="AF85" i="79"/>
  <c r="AE85" i="79"/>
  <c r="AD85" i="79"/>
  <c r="AC85" i="79"/>
  <c r="AB85" i="79"/>
  <c r="AA85" i="79"/>
  <c r="Z85" i="79"/>
  <c r="Y85" i="79"/>
  <c r="X85" i="79"/>
  <c r="W85" i="79"/>
  <c r="U85" i="79"/>
  <c r="V85" i="79" s="1"/>
  <c r="T85" i="79"/>
  <c r="Q85" i="79"/>
  <c r="P85" i="79"/>
  <c r="N85" i="79"/>
  <c r="S85" i="79" s="1"/>
  <c r="M85" i="79"/>
  <c r="AN84" i="79"/>
  <c r="AM84" i="79"/>
  <c r="AL84" i="79"/>
  <c r="AK84" i="79"/>
  <c r="AJ84" i="79"/>
  <c r="AI84" i="79"/>
  <c r="AH84" i="79"/>
  <c r="AD84" i="79"/>
  <c r="AB84" i="79"/>
  <c r="AE84" i="79" s="1"/>
  <c r="Z84" i="79"/>
  <c r="X84" i="79"/>
  <c r="W84" i="79"/>
  <c r="U84" i="79"/>
  <c r="T84" i="79" s="1"/>
  <c r="P84" i="79"/>
  <c r="N84" i="79"/>
  <c r="S84" i="79" s="1"/>
  <c r="AK82" i="79"/>
  <c r="AI82" i="79"/>
  <c r="AH82" i="79"/>
  <c r="AD82" i="79"/>
  <c r="AB82" i="79"/>
  <c r="AA82" i="79"/>
  <c r="Z82" i="79"/>
  <c r="Y82" i="79"/>
  <c r="X82" i="79"/>
  <c r="W82" i="79"/>
  <c r="V82" i="79"/>
  <c r="U82" i="79"/>
  <c r="T82" i="79"/>
  <c r="S82" i="79"/>
  <c r="R82" i="79"/>
  <c r="Q82" i="79"/>
  <c r="P82" i="79"/>
  <c r="N82" i="79"/>
  <c r="O82" i="79" s="1"/>
  <c r="M82" i="79"/>
  <c r="L82" i="79"/>
  <c r="AM80" i="79"/>
  <c r="AK80" i="79"/>
  <c r="AI80" i="79"/>
  <c r="AN80" i="79" s="1"/>
  <c r="AH80" i="79"/>
  <c r="AG80" i="79"/>
  <c r="AF80" i="79"/>
  <c r="AE80" i="79"/>
  <c r="AD80" i="79"/>
  <c r="AC80" i="79"/>
  <c r="AB80" i="79"/>
  <c r="AA80" i="79"/>
  <c r="W80" i="79"/>
  <c r="U80" i="79"/>
  <c r="X80" i="79" s="1"/>
  <c r="T80" i="79"/>
  <c r="S80" i="79"/>
  <c r="R80" i="79"/>
  <c r="Q80" i="79"/>
  <c r="P80" i="79"/>
  <c r="O80" i="79"/>
  <c r="N80" i="79"/>
  <c r="M80" i="79" s="1"/>
  <c r="L80" i="79"/>
  <c r="AN79" i="79"/>
  <c r="AM79" i="79"/>
  <c r="AL79" i="79"/>
  <c r="AK79" i="79"/>
  <c r="AJ79" i="79"/>
  <c r="AI79" i="79"/>
  <c r="AH79" i="79"/>
  <c r="AD79" i="79"/>
  <c r="AC79" i="79"/>
  <c r="AB79" i="79"/>
  <c r="AA79" i="79"/>
  <c r="Z79" i="79"/>
  <c r="W79" i="79"/>
  <c r="V79" i="79"/>
  <c r="U79" i="79"/>
  <c r="T79" i="79" s="1"/>
  <c r="P79" i="79"/>
  <c r="N79" i="79"/>
  <c r="O79" i="79" s="1"/>
  <c r="M79" i="79"/>
  <c r="L79" i="79"/>
  <c r="AN78" i="79"/>
  <c r="AK78" i="79"/>
  <c r="AI78" i="79"/>
  <c r="AM78" i="79" s="1"/>
  <c r="AD78" i="79"/>
  <c r="AB78" i="79"/>
  <c r="AG78" i="79" s="1"/>
  <c r="AA78" i="79"/>
  <c r="Z78" i="79"/>
  <c r="Y78" i="79"/>
  <c r="X78" i="79"/>
  <c r="W78" i="79"/>
  <c r="U78" i="79"/>
  <c r="V78" i="79" s="1"/>
  <c r="T78" i="79"/>
  <c r="S78" i="79"/>
  <c r="R78" i="79"/>
  <c r="Q78" i="79"/>
  <c r="P78" i="79"/>
  <c r="O78" i="79"/>
  <c r="N78" i="79"/>
  <c r="M78" i="79"/>
  <c r="L78" i="79"/>
  <c r="AN77" i="79"/>
  <c r="AM77" i="79"/>
  <c r="AL77" i="79"/>
  <c r="AK77" i="79"/>
  <c r="AI77" i="79"/>
  <c r="AJ77" i="79" s="1"/>
  <c r="AH77" i="79"/>
  <c r="AG77" i="79"/>
  <c r="AF77" i="79"/>
  <c r="AD77" i="79"/>
  <c r="AB77" i="79"/>
  <c r="AE77" i="79" s="1"/>
  <c r="AA77" i="79"/>
  <c r="W77" i="79"/>
  <c r="U77" i="79"/>
  <c r="T77" i="79"/>
  <c r="Q77" i="79"/>
  <c r="P77" i="79"/>
  <c r="N77" i="79"/>
  <c r="M77" i="79"/>
  <c r="L77" i="79"/>
  <c r="AN76" i="79"/>
  <c r="AM76" i="79"/>
  <c r="AL76" i="79"/>
  <c r="AK76" i="79"/>
  <c r="AJ76" i="79"/>
  <c r="AI76" i="79"/>
  <c r="AH76" i="79"/>
  <c r="AF76" i="79"/>
  <c r="AE76" i="79"/>
  <c r="AD76" i="79"/>
  <c r="AC76" i="79"/>
  <c r="AB76" i="79"/>
  <c r="AG76" i="79" s="1"/>
  <c r="AA76" i="79"/>
  <c r="W76" i="79"/>
  <c r="U76" i="79"/>
  <c r="T76" i="79"/>
  <c r="P76" i="79"/>
  <c r="N76" i="79"/>
  <c r="O76" i="79" s="1"/>
  <c r="M76" i="79"/>
  <c r="L76" i="79"/>
  <c r="AN75" i="79"/>
  <c r="AM75" i="79"/>
  <c r="AL75" i="79"/>
  <c r="AK75" i="79"/>
  <c r="AJ75" i="79"/>
  <c r="AI75" i="79"/>
  <c r="AH75" i="79"/>
  <c r="AG75" i="79"/>
  <c r="AF75" i="79"/>
  <c r="AE75" i="79"/>
  <c r="AD75" i="79"/>
  <c r="AB75" i="79"/>
  <c r="AC75" i="79" s="1"/>
  <c r="X75" i="79"/>
  <c r="W75" i="79"/>
  <c r="U75" i="79"/>
  <c r="Z75" i="79" s="1"/>
  <c r="T75" i="79"/>
  <c r="Q75" i="79"/>
  <c r="P75" i="79"/>
  <c r="N75" i="79"/>
  <c r="L75" i="79"/>
  <c r="AK74" i="79"/>
  <c r="AI74" i="79"/>
  <c r="AN74" i="79" s="1"/>
  <c r="AH74" i="79"/>
  <c r="AD74" i="79"/>
  <c r="AB74" i="79"/>
  <c r="AA74" i="79" s="1"/>
  <c r="W74" i="79"/>
  <c r="U74" i="79"/>
  <c r="Z74" i="79" s="1"/>
  <c r="P74" i="79"/>
  <c r="N74" i="79"/>
  <c r="M74" i="79"/>
  <c r="L74" i="79"/>
  <c r="AK73" i="79"/>
  <c r="AI73" i="79"/>
  <c r="AG73" i="79"/>
  <c r="AE73" i="79"/>
  <c r="AD73" i="79"/>
  <c r="AB73" i="79"/>
  <c r="AF73" i="79" s="1"/>
  <c r="Z73" i="79"/>
  <c r="Y73" i="79"/>
  <c r="W73" i="79"/>
  <c r="V73" i="79"/>
  <c r="U73" i="79"/>
  <c r="X73" i="79" s="1"/>
  <c r="T73" i="79"/>
  <c r="R73" i="79"/>
  <c r="P73" i="79"/>
  <c r="N73" i="79"/>
  <c r="S73" i="79" s="1"/>
  <c r="M73" i="79"/>
  <c r="L73" i="79"/>
  <c r="AN72" i="79"/>
  <c r="AM72" i="79"/>
  <c r="AL72" i="79"/>
  <c r="AK72" i="79"/>
  <c r="AI72" i="79"/>
  <c r="AJ72" i="79" s="1"/>
  <c r="AH72" i="79"/>
  <c r="AD72" i="79"/>
  <c r="AB72" i="79"/>
  <c r="AA72" i="79"/>
  <c r="Z72" i="79"/>
  <c r="Y72" i="79"/>
  <c r="X72" i="79"/>
  <c r="W72" i="79"/>
  <c r="V72" i="79"/>
  <c r="U72" i="79"/>
  <c r="T72" i="79"/>
  <c r="S72" i="79"/>
  <c r="R72" i="79"/>
  <c r="Q72" i="79"/>
  <c r="P72" i="79"/>
  <c r="O72" i="79"/>
  <c r="N72" i="79"/>
  <c r="M72" i="79"/>
  <c r="L72" i="79"/>
  <c r="AK71" i="79"/>
  <c r="AI71" i="79"/>
  <c r="AH71" i="79"/>
  <c r="AE71" i="79"/>
  <c r="AD71" i="79"/>
  <c r="AC71" i="79"/>
  <c r="AB71" i="79"/>
  <c r="AA71" i="79"/>
  <c r="W71" i="79"/>
  <c r="V71" i="79"/>
  <c r="U71" i="79"/>
  <c r="T71" i="79"/>
  <c r="S71" i="79"/>
  <c r="P71" i="79"/>
  <c r="N71" i="79"/>
  <c r="R71" i="79" s="1"/>
  <c r="L71" i="79"/>
  <c r="AK70" i="79"/>
  <c r="AI70" i="79"/>
  <c r="AH70" i="79"/>
  <c r="AD70" i="79"/>
  <c r="AB70" i="79"/>
  <c r="AC70" i="79" s="1"/>
  <c r="AA70" i="79"/>
  <c r="W70" i="79"/>
  <c r="U70" i="79"/>
  <c r="Z70" i="79" s="1"/>
  <c r="T70" i="79"/>
  <c r="S70" i="79"/>
  <c r="R70" i="79"/>
  <c r="Q70" i="79"/>
  <c r="P70" i="79"/>
  <c r="N70" i="79"/>
  <c r="O70" i="79" s="1"/>
  <c r="M70" i="79"/>
  <c r="L70" i="79"/>
  <c r="AL69" i="79"/>
  <c r="AK69" i="79"/>
  <c r="AI69" i="79"/>
  <c r="AN69" i="79" s="1"/>
  <c r="AH69" i="79"/>
  <c r="AF69" i="79"/>
  <c r="AE69" i="79"/>
  <c r="AD69" i="79"/>
  <c r="AB69" i="79"/>
  <c r="Y69" i="79"/>
  <c r="X69" i="79"/>
  <c r="W69" i="79"/>
  <c r="V69" i="79"/>
  <c r="U69" i="79"/>
  <c r="Z69" i="79" s="1"/>
  <c r="T69" i="79"/>
  <c r="P69" i="79"/>
  <c r="N69" i="79"/>
  <c r="O69" i="79" s="1"/>
  <c r="M69" i="79"/>
  <c r="L69" i="79"/>
  <c r="AK68" i="79"/>
  <c r="AI68" i="79"/>
  <c r="AN68" i="79" s="1"/>
  <c r="AD68" i="79"/>
  <c r="AB68" i="79"/>
  <c r="AC68" i="79" s="1"/>
  <c r="W68" i="79"/>
  <c r="U68" i="79"/>
  <c r="T68" i="79"/>
  <c r="S68" i="79"/>
  <c r="R68" i="79"/>
  <c r="Q68" i="79"/>
  <c r="P68" i="79"/>
  <c r="N68" i="79"/>
  <c r="O68" i="79" s="1"/>
  <c r="L68" i="79"/>
  <c r="AN67" i="79"/>
  <c r="AM67" i="79"/>
  <c r="AK67" i="79"/>
  <c r="AJ67" i="79"/>
  <c r="AI67" i="79"/>
  <c r="AL67" i="79" s="1"/>
  <c r="AH67" i="79"/>
  <c r="AF67" i="79"/>
  <c r="AD67" i="79"/>
  <c r="AB67" i="79"/>
  <c r="AG67" i="79" s="1"/>
  <c r="AA67" i="79"/>
  <c r="Z67" i="79"/>
  <c r="Y67" i="79"/>
  <c r="X67" i="79"/>
  <c r="W67" i="79"/>
  <c r="V67" i="79"/>
  <c r="U67" i="79"/>
  <c r="T67" i="79"/>
  <c r="P67" i="79"/>
  <c r="N67" i="79"/>
  <c r="M67" i="79"/>
  <c r="L67" i="79"/>
  <c r="AN66" i="79"/>
  <c r="AM66" i="79"/>
  <c r="AL66" i="79"/>
  <c r="AK66" i="79"/>
  <c r="AJ66" i="79"/>
  <c r="AI66" i="79"/>
  <c r="AH66" i="79"/>
  <c r="AG66" i="79"/>
  <c r="AF66" i="79"/>
  <c r="AE66" i="79"/>
  <c r="AD66" i="79"/>
  <c r="AC66" i="79"/>
  <c r="AB66" i="79"/>
  <c r="AA66" i="79"/>
  <c r="W66" i="79"/>
  <c r="U66" i="79"/>
  <c r="T66" i="79"/>
  <c r="P66" i="79"/>
  <c r="N66" i="79"/>
  <c r="M66" i="79"/>
  <c r="L66" i="79"/>
  <c r="AK65" i="79"/>
  <c r="AI65" i="79"/>
  <c r="AH65" i="79"/>
  <c r="AG65" i="79"/>
  <c r="AD65" i="79"/>
  <c r="AB65" i="79"/>
  <c r="AF65" i="79" s="1"/>
  <c r="W65" i="79"/>
  <c r="U65" i="79"/>
  <c r="Z65" i="79" s="1"/>
  <c r="T65" i="79"/>
  <c r="S65" i="79"/>
  <c r="R65" i="79"/>
  <c r="Q65" i="79"/>
  <c r="P65" i="79"/>
  <c r="N65" i="79"/>
  <c r="O65" i="79" s="1"/>
  <c r="M65" i="79"/>
  <c r="L65" i="79"/>
  <c r="AK64" i="79"/>
  <c r="AI64" i="79"/>
  <c r="AL64" i="79" s="1"/>
  <c r="AH64" i="79"/>
  <c r="AG64" i="79"/>
  <c r="AF64" i="79"/>
  <c r="AE64" i="79"/>
  <c r="AD64" i="79"/>
  <c r="AB64" i="79"/>
  <c r="AC64" i="79" s="1"/>
  <c r="AA64" i="79"/>
  <c r="Z64" i="79"/>
  <c r="Y64" i="79"/>
  <c r="W64" i="79"/>
  <c r="U64" i="79"/>
  <c r="X64" i="79" s="1"/>
  <c r="T64" i="79"/>
  <c r="Q64" i="79"/>
  <c r="P64" i="79"/>
  <c r="O64" i="79"/>
  <c r="N64" i="79"/>
  <c r="M64" i="79"/>
  <c r="L64" i="79"/>
  <c r="AM63" i="79"/>
  <c r="AL63" i="79"/>
  <c r="AK63" i="79"/>
  <c r="AJ63" i="79"/>
  <c r="AI63" i="79"/>
  <c r="AN63" i="79" s="1"/>
  <c r="AD63" i="79"/>
  <c r="AB63" i="79"/>
  <c r="AC63" i="79" s="1"/>
  <c r="AA63" i="79"/>
  <c r="Y63" i="79"/>
  <c r="X63" i="79"/>
  <c r="W63" i="79"/>
  <c r="V63" i="79"/>
  <c r="U63" i="79"/>
  <c r="Z63" i="79" s="1"/>
  <c r="T63" i="79"/>
  <c r="P63" i="79"/>
  <c r="N63" i="79"/>
  <c r="M63" i="79"/>
  <c r="L63" i="79"/>
  <c r="AK62" i="79"/>
  <c r="AI62" i="79"/>
  <c r="AH62" i="79"/>
  <c r="AG62" i="79"/>
  <c r="AF62" i="79"/>
  <c r="AE62" i="79"/>
  <c r="AD62" i="79"/>
  <c r="AC62" i="79"/>
  <c r="AB62" i="79"/>
  <c r="AA62" i="79"/>
  <c r="Z62" i="79"/>
  <c r="Y62" i="79"/>
  <c r="X62" i="79"/>
  <c r="W62" i="79"/>
  <c r="U62" i="79"/>
  <c r="V62" i="79" s="1"/>
  <c r="Q62" i="79"/>
  <c r="P62" i="79"/>
  <c r="N62" i="79"/>
  <c r="S62" i="79" s="1"/>
  <c r="M62" i="79"/>
  <c r="L62" i="79"/>
  <c r="AN61" i="79"/>
  <c r="AM61" i="79"/>
  <c r="AL61" i="79"/>
  <c r="AK61" i="79"/>
  <c r="AJ61" i="79"/>
  <c r="AI61" i="79"/>
  <c r="AH61" i="79"/>
  <c r="AD61" i="79"/>
  <c r="AB61" i="79"/>
  <c r="AA61" i="79"/>
  <c r="Z61" i="79"/>
  <c r="Y61" i="79"/>
  <c r="X61" i="79"/>
  <c r="W61" i="79"/>
  <c r="V61" i="79"/>
  <c r="U61" i="79"/>
  <c r="T61" i="79" s="1"/>
  <c r="P61" i="79"/>
  <c r="N61" i="79"/>
  <c r="S61" i="79" s="1"/>
  <c r="AK59" i="79"/>
  <c r="AI59" i="79"/>
  <c r="AH59" i="79"/>
  <c r="AD59" i="79"/>
  <c r="AB59" i="79"/>
  <c r="AE59" i="79" s="1"/>
  <c r="AA59" i="79"/>
  <c r="W59" i="79"/>
  <c r="U59" i="79"/>
  <c r="Z59" i="79" s="1"/>
  <c r="S59" i="79"/>
  <c r="R59" i="79"/>
  <c r="Q59" i="79"/>
  <c r="P59" i="79"/>
  <c r="N59" i="79"/>
  <c r="O59" i="79" s="1"/>
  <c r="L59" i="79"/>
  <c r="AK58" i="79"/>
  <c r="AI58" i="79"/>
  <c r="AM58" i="79" s="1"/>
  <c r="AH58" i="79"/>
  <c r="AG58" i="79"/>
  <c r="AF58" i="79"/>
  <c r="AE58" i="79"/>
  <c r="AD58" i="79"/>
  <c r="AC58" i="79"/>
  <c r="AB58" i="79"/>
  <c r="AA58" i="79"/>
  <c r="W58" i="79"/>
  <c r="U58" i="79"/>
  <c r="Z58" i="79" s="1"/>
  <c r="T58" i="79"/>
  <c r="P58" i="79"/>
  <c r="N58" i="79"/>
  <c r="M58" i="79" s="1"/>
  <c r="L58" i="79"/>
  <c r="AN57" i="79"/>
  <c r="AM57" i="79"/>
  <c r="AL57" i="79"/>
  <c r="AK57" i="79"/>
  <c r="AJ57" i="79"/>
  <c r="AI57" i="79"/>
  <c r="AH57" i="79"/>
  <c r="AD57" i="79"/>
  <c r="AC57" i="79"/>
  <c r="AB57" i="79"/>
  <c r="Z57" i="79"/>
  <c r="W57" i="79"/>
  <c r="V57" i="79"/>
  <c r="U57" i="79"/>
  <c r="T57" i="79" s="1"/>
  <c r="P57" i="79"/>
  <c r="N57" i="79"/>
  <c r="S57" i="79" s="1"/>
  <c r="M57" i="79"/>
  <c r="L57" i="79"/>
  <c r="AN56" i="79"/>
  <c r="AK56" i="79"/>
  <c r="AI56" i="79"/>
  <c r="AM56" i="79" s="1"/>
  <c r="AD56" i="79"/>
  <c r="AB56" i="79"/>
  <c r="AG56" i="79" s="1"/>
  <c r="AA56" i="79"/>
  <c r="Z56" i="79"/>
  <c r="Y56" i="79"/>
  <c r="X56" i="79"/>
  <c r="W56" i="79"/>
  <c r="U56" i="79"/>
  <c r="V56" i="79" s="1"/>
  <c r="T56" i="79"/>
  <c r="Q56" i="79"/>
  <c r="P56" i="79"/>
  <c r="N56" i="79"/>
  <c r="L56" i="79"/>
  <c r="AN55" i="79"/>
  <c r="AM55" i="79"/>
  <c r="AL55" i="79"/>
  <c r="AK55" i="79"/>
  <c r="AI55" i="79"/>
  <c r="AJ55" i="79" s="1"/>
  <c r="AH55" i="79"/>
  <c r="AF55" i="79"/>
  <c r="AD55" i="79"/>
  <c r="AB55" i="79"/>
  <c r="AG55" i="79" s="1"/>
  <c r="AA55" i="79"/>
  <c r="W55" i="79"/>
  <c r="U55" i="79"/>
  <c r="X55" i="79" s="1"/>
  <c r="T55" i="79"/>
  <c r="P55" i="79"/>
  <c r="N55" i="79"/>
  <c r="M55" i="79"/>
  <c r="L55" i="79"/>
  <c r="AK54" i="79"/>
  <c r="AI54" i="79"/>
  <c r="AH54" i="79"/>
  <c r="AE54" i="79"/>
  <c r="AD54" i="79"/>
  <c r="AC54" i="79"/>
  <c r="AB54" i="79"/>
  <c r="AG54" i="79" s="1"/>
  <c r="AA54" i="79"/>
  <c r="W54" i="79"/>
  <c r="U54" i="79"/>
  <c r="T54" i="79" s="1"/>
  <c r="P54" i="79"/>
  <c r="N54" i="79"/>
  <c r="O54" i="79" s="1"/>
  <c r="M54" i="79"/>
  <c r="L54" i="79"/>
  <c r="AK53" i="79"/>
  <c r="AI53" i="79"/>
  <c r="AN53" i="79" s="1"/>
  <c r="AH53" i="79"/>
  <c r="AG53" i="79"/>
  <c r="AF53" i="79"/>
  <c r="AE53" i="79"/>
  <c r="AD53" i="79"/>
  <c r="AB53" i="79"/>
  <c r="AC53" i="79" s="1"/>
  <c r="X53" i="79"/>
  <c r="W53" i="79"/>
  <c r="U53" i="79"/>
  <c r="Z53" i="79" s="1"/>
  <c r="T53" i="79"/>
  <c r="R53" i="79"/>
  <c r="Q53" i="79"/>
  <c r="P53" i="79"/>
  <c r="N53" i="79"/>
  <c r="L53" i="79"/>
  <c r="AN52" i="79"/>
  <c r="AM52" i="79"/>
  <c r="AL52" i="79"/>
  <c r="AK52" i="79"/>
  <c r="AJ52" i="79"/>
  <c r="AI52" i="79"/>
  <c r="AH52" i="79"/>
  <c r="AD52" i="79"/>
  <c r="AB52" i="79"/>
  <c r="AA52" i="79" s="1"/>
  <c r="W52" i="79"/>
  <c r="U52" i="79"/>
  <c r="Z52" i="79" s="1"/>
  <c r="P52" i="79"/>
  <c r="N52" i="79"/>
  <c r="M52" i="79"/>
  <c r="L52" i="79"/>
  <c r="AK51" i="79"/>
  <c r="AI51" i="79"/>
  <c r="AH51" i="79"/>
  <c r="AG51" i="79"/>
  <c r="AF51" i="79"/>
  <c r="AE51" i="79"/>
  <c r="AD51" i="79"/>
  <c r="AB51" i="79"/>
  <c r="AA51" i="79" s="1"/>
  <c r="Z51" i="79"/>
  <c r="Y51" i="79"/>
  <c r="W51" i="79"/>
  <c r="V51" i="79"/>
  <c r="U51" i="79"/>
  <c r="X51" i="79" s="1"/>
  <c r="T51" i="79"/>
  <c r="R51" i="79"/>
  <c r="P51" i="79"/>
  <c r="N51" i="79"/>
  <c r="S51" i="79" s="1"/>
  <c r="M51" i="79"/>
  <c r="L51" i="79"/>
  <c r="AN50" i="79"/>
  <c r="AM50" i="79"/>
  <c r="AL50" i="79"/>
  <c r="AK50" i="79"/>
  <c r="AI50" i="79"/>
  <c r="AJ50" i="79" s="1"/>
  <c r="AH50" i="79"/>
  <c r="AG50" i="79"/>
  <c r="AF50" i="79"/>
  <c r="AE50" i="79"/>
  <c r="AD50" i="79"/>
  <c r="AB50" i="79"/>
  <c r="AC50" i="79" s="1"/>
  <c r="AA50" i="79"/>
  <c r="Z50" i="79"/>
  <c r="Y50" i="79"/>
  <c r="X50" i="79"/>
  <c r="W50" i="79"/>
  <c r="V50" i="79"/>
  <c r="U50" i="79"/>
  <c r="T50" i="79"/>
  <c r="S50" i="79"/>
  <c r="R50" i="79"/>
  <c r="Q50" i="79"/>
  <c r="P50" i="79"/>
  <c r="O50" i="79"/>
  <c r="N50" i="79"/>
  <c r="M50" i="79"/>
  <c r="L50" i="79"/>
  <c r="AK49" i="79"/>
  <c r="AI49" i="79"/>
  <c r="AL49" i="79" s="1"/>
  <c r="AH49" i="79"/>
  <c r="AD49" i="79"/>
  <c r="AB49" i="79"/>
  <c r="AA49" i="79"/>
  <c r="Z49" i="79"/>
  <c r="Y49" i="79"/>
  <c r="X49" i="79"/>
  <c r="W49" i="79"/>
  <c r="U49" i="79"/>
  <c r="V49" i="79" s="1"/>
  <c r="T49" i="79"/>
  <c r="S49" i="79"/>
  <c r="P49" i="79"/>
  <c r="N49" i="79"/>
  <c r="R49" i="79" s="1"/>
  <c r="L49" i="79"/>
  <c r="AK48" i="79"/>
  <c r="AI48" i="79"/>
  <c r="AH48" i="79"/>
  <c r="AF48" i="79"/>
  <c r="AD48" i="79"/>
  <c r="AB48" i="79"/>
  <c r="AC48" i="79" s="1"/>
  <c r="W48" i="79"/>
  <c r="U48" i="79"/>
  <c r="V48" i="79" s="1"/>
  <c r="T48" i="79"/>
  <c r="S48" i="79"/>
  <c r="R48" i="79"/>
  <c r="Q48" i="79"/>
  <c r="P48" i="79"/>
  <c r="N48" i="79"/>
  <c r="O48" i="79" s="1"/>
  <c r="M48" i="79"/>
  <c r="L48" i="79"/>
  <c r="AL47" i="79"/>
  <c r="AK47" i="79"/>
  <c r="AI47" i="79"/>
  <c r="AN47" i="79" s="1"/>
  <c r="AH47" i="79"/>
  <c r="AD47" i="79"/>
  <c r="AB47" i="79"/>
  <c r="Y47" i="79"/>
  <c r="X47" i="79"/>
  <c r="W47" i="79"/>
  <c r="U47" i="79"/>
  <c r="Z47" i="79" s="1"/>
  <c r="P47" i="79"/>
  <c r="N47" i="79"/>
  <c r="S47" i="79" s="1"/>
  <c r="M47" i="79"/>
  <c r="L47" i="79"/>
  <c r="AK46" i="79"/>
  <c r="AI46" i="79"/>
  <c r="AN46" i="79" s="1"/>
  <c r="AD46" i="79"/>
  <c r="AB46" i="79"/>
  <c r="AA46" i="79"/>
  <c r="Z46" i="79"/>
  <c r="Y46" i="79"/>
  <c r="W46" i="79"/>
  <c r="V46" i="79"/>
  <c r="U46" i="79"/>
  <c r="X46" i="79" s="1"/>
  <c r="T46" i="79"/>
  <c r="P46" i="79"/>
  <c r="N46" i="79"/>
  <c r="M46" i="79"/>
  <c r="L46" i="79"/>
  <c r="AN45" i="79"/>
  <c r="AM45" i="79"/>
  <c r="AK45" i="79"/>
  <c r="AJ45" i="79"/>
  <c r="AI45" i="79"/>
  <c r="AL45" i="79" s="1"/>
  <c r="AH45" i="79"/>
  <c r="AF45" i="79"/>
  <c r="AD45" i="79"/>
  <c r="AB45" i="79"/>
  <c r="AG45" i="79" s="1"/>
  <c r="AA45" i="79"/>
  <c r="Z45" i="79"/>
  <c r="Y45" i="79"/>
  <c r="X45" i="79"/>
  <c r="W45" i="79"/>
  <c r="V45" i="79"/>
  <c r="U45" i="79"/>
  <c r="T45" i="79"/>
  <c r="S45" i="79"/>
  <c r="R45" i="79"/>
  <c r="Q45" i="79"/>
  <c r="P45" i="79"/>
  <c r="O45" i="79"/>
  <c r="N45" i="79"/>
  <c r="M45" i="79"/>
  <c r="L45" i="79"/>
  <c r="AN44" i="79"/>
  <c r="AM44" i="79"/>
  <c r="AL44" i="79"/>
  <c r="AK44" i="79"/>
  <c r="AJ44" i="79"/>
  <c r="AI44" i="79"/>
  <c r="AH44" i="79"/>
  <c r="AG44" i="79"/>
  <c r="AF44" i="79"/>
  <c r="AE44" i="79"/>
  <c r="AD44" i="79"/>
  <c r="AC44" i="79"/>
  <c r="AB44" i="79"/>
  <c r="AA44" i="79"/>
  <c r="W44" i="79"/>
  <c r="U44" i="79"/>
  <c r="T44" i="79"/>
  <c r="P44" i="79"/>
  <c r="N44" i="79"/>
  <c r="M44" i="79"/>
  <c r="L44" i="79"/>
  <c r="AN43" i="79"/>
  <c r="AM43" i="79"/>
  <c r="AL43" i="79"/>
  <c r="AK43" i="79"/>
  <c r="AJ43" i="79"/>
  <c r="AI43" i="79"/>
  <c r="AH43" i="79"/>
  <c r="AG43" i="79"/>
  <c r="AD43" i="79"/>
  <c r="AB43" i="79"/>
  <c r="AF43" i="79" s="1"/>
  <c r="W43" i="79"/>
  <c r="U43" i="79"/>
  <c r="Z43" i="79" s="1"/>
  <c r="T43" i="79"/>
  <c r="S43" i="79"/>
  <c r="R43" i="79"/>
  <c r="Q43" i="79"/>
  <c r="P43" i="79"/>
  <c r="N43" i="79"/>
  <c r="O43" i="79" s="1"/>
  <c r="M43" i="79"/>
  <c r="L43" i="79"/>
  <c r="AK42" i="79"/>
  <c r="AI42" i="79"/>
  <c r="AN42" i="79" s="1"/>
  <c r="AH42" i="79"/>
  <c r="AG42" i="79"/>
  <c r="AF42" i="79"/>
  <c r="AE42" i="79"/>
  <c r="AD42" i="79"/>
  <c r="AB42" i="79"/>
  <c r="AC42" i="79" s="1"/>
  <c r="AA42" i="79"/>
  <c r="Y42" i="79"/>
  <c r="W42" i="79"/>
  <c r="U42" i="79"/>
  <c r="Z42" i="79" s="1"/>
  <c r="T42" i="79"/>
  <c r="P42" i="79"/>
  <c r="N42" i="79"/>
  <c r="M42" i="79"/>
  <c r="L42" i="79"/>
  <c r="AM41" i="79"/>
  <c r="AL41" i="79"/>
  <c r="AK41" i="79"/>
  <c r="AI41" i="79"/>
  <c r="AN41" i="79" s="1"/>
  <c r="AG41" i="79"/>
  <c r="AF41" i="79"/>
  <c r="AE41" i="79"/>
  <c r="AD41" i="79"/>
  <c r="AC41" i="79"/>
  <c r="AB41" i="79"/>
  <c r="AA41" i="79"/>
  <c r="X41" i="79"/>
  <c r="W41" i="79"/>
  <c r="V41" i="79"/>
  <c r="U41" i="79"/>
  <c r="Z41" i="79" s="1"/>
  <c r="T41" i="79"/>
  <c r="P41" i="79"/>
  <c r="N41" i="79"/>
  <c r="M41" i="79"/>
  <c r="L41" i="79"/>
  <c r="AN40" i="79"/>
  <c r="AM40" i="79"/>
  <c r="AK40" i="79"/>
  <c r="AJ40" i="79"/>
  <c r="AI40" i="79"/>
  <c r="AL40" i="79" s="1"/>
  <c r="AH40" i="79"/>
  <c r="AD40" i="79"/>
  <c r="AB40" i="79"/>
  <c r="AA40" i="79"/>
  <c r="Z40" i="79"/>
  <c r="Y40" i="79"/>
  <c r="X40" i="79"/>
  <c r="W40" i="79"/>
  <c r="U40" i="79"/>
  <c r="V40" i="79" s="1"/>
  <c r="Q40" i="79"/>
  <c r="P40" i="79"/>
  <c r="N40" i="79"/>
  <c r="S40" i="79" s="1"/>
  <c r="M40" i="79"/>
  <c r="L40" i="79"/>
  <c r="AN39" i="79"/>
  <c r="AM39" i="79"/>
  <c r="AL39" i="79"/>
  <c r="AK39" i="79"/>
  <c r="AJ39" i="79"/>
  <c r="AI39" i="79"/>
  <c r="AH39" i="79"/>
  <c r="AD39" i="79"/>
  <c r="AB39" i="79"/>
  <c r="AF39" i="79" s="1"/>
  <c r="W39" i="79"/>
  <c r="U39" i="79"/>
  <c r="P39" i="79"/>
  <c r="N39" i="79"/>
  <c r="S39" i="79" s="1"/>
  <c r="L39" i="79"/>
  <c r="AK38" i="79"/>
  <c r="AI38" i="79"/>
  <c r="AH38" i="79" s="1"/>
  <c r="AG38" i="79"/>
  <c r="AD38" i="79"/>
  <c r="AC38" i="79"/>
  <c r="AB38" i="79"/>
  <c r="AA38" i="79"/>
  <c r="W38" i="79"/>
  <c r="U38" i="79"/>
  <c r="V38" i="79" s="1"/>
  <c r="T38" i="79"/>
  <c r="S38" i="79"/>
  <c r="R38" i="79"/>
  <c r="P38" i="79"/>
  <c r="O38" i="79"/>
  <c r="N38" i="79"/>
  <c r="Q38" i="79" s="1"/>
  <c r="M38" i="79"/>
  <c r="L38" i="79"/>
  <c r="AK37" i="79"/>
  <c r="AI37" i="79"/>
  <c r="AN37" i="79" s="1"/>
  <c r="AH37" i="79"/>
  <c r="AG37" i="79"/>
  <c r="AF37" i="79"/>
  <c r="AE37" i="79"/>
  <c r="AD37" i="79"/>
  <c r="AB37" i="79"/>
  <c r="AC37" i="79" s="1"/>
  <c r="AA37" i="79"/>
  <c r="Z37" i="79"/>
  <c r="X37" i="79"/>
  <c r="W37" i="79"/>
  <c r="U37" i="79"/>
  <c r="Y37" i="79" s="1"/>
  <c r="S37" i="79"/>
  <c r="R37" i="79"/>
  <c r="Q37" i="79"/>
  <c r="P37" i="79"/>
  <c r="O37" i="79"/>
  <c r="N37" i="79"/>
  <c r="M37" i="79"/>
  <c r="L37" i="79"/>
  <c r="AM36" i="79"/>
  <c r="AK36" i="79"/>
  <c r="AI36" i="79"/>
  <c r="AN36" i="79" s="1"/>
  <c r="AH36" i="79"/>
  <c r="AE36" i="79"/>
  <c r="AD36" i="79"/>
  <c r="AC36" i="79"/>
  <c r="AB36" i="79"/>
  <c r="AA36" i="79"/>
  <c r="W36" i="79"/>
  <c r="U36" i="79"/>
  <c r="T36" i="79"/>
  <c r="S36" i="79"/>
  <c r="R36" i="79"/>
  <c r="Q36" i="79"/>
  <c r="P36" i="79"/>
  <c r="N36" i="79"/>
  <c r="O36" i="79" s="1"/>
  <c r="L36" i="79"/>
  <c r="AL35" i="79"/>
  <c r="AK35" i="79"/>
  <c r="AJ35" i="79"/>
  <c r="AI35" i="79"/>
  <c r="AN35" i="79" s="1"/>
  <c r="AH35" i="79"/>
  <c r="AD35" i="79"/>
  <c r="AB35" i="79"/>
  <c r="AA35" i="79"/>
  <c r="W35" i="79"/>
  <c r="U35" i="79"/>
  <c r="V35" i="79" s="1"/>
  <c r="T35" i="79"/>
  <c r="S35" i="79"/>
  <c r="R35" i="79"/>
  <c r="Q35" i="79"/>
  <c r="P35" i="79"/>
  <c r="N35" i="79"/>
  <c r="O35" i="79" s="1"/>
  <c r="M35" i="79"/>
  <c r="L35" i="79"/>
  <c r="AN34" i="79"/>
  <c r="AM34" i="79"/>
  <c r="AL34" i="79"/>
  <c r="AK34" i="79"/>
  <c r="AI34" i="79"/>
  <c r="AJ34" i="79" s="1"/>
  <c r="AE34" i="79"/>
  <c r="AD34" i="79"/>
  <c r="AB34" i="79"/>
  <c r="AG34" i="79" s="1"/>
  <c r="AA34" i="79"/>
  <c r="X34" i="79"/>
  <c r="W34" i="79"/>
  <c r="U34" i="79"/>
  <c r="P34" i="79"/>
  <c r="N34" i="79"/>
  <c r="S34" i="79" s="1"/>
  <c r="M34" i="79"/>
  <c r="L34" i="79"/>
  <c r="AK33" i="79"/>
  <c r="AI33" i="79"/>
  <c r="AH33" i="79" s="1"/>
  <c r="AD33" i="79"/>
  <c r="AB33" i="79"/>
  <c r="AG33" i="79" s="1"/>
  <c r="W33" i="79"/>
  <c r="U33" i="79"/>
  <c r="T33" i="79"/>
  <c r="S33" i="79"/>
  <c r="R33" i="79"/>
  <c r="P33" i="79"/>
  <c r="N33" i="79"/>
  <c r="Q33" i="79" s="1"/>
  <c r="L33" i="79"/>
  <c r="AL32" i="79"/>
  <c r="AK32" i="79"/>
  <c r="AI32" i="79"/>
  <c r="AN32" i="79" s="1"/>
  <c r="AH32" i="79"/>
  <c r="AG32" i="79"/>
  <c r="AF32" i="79"/>
  <c r="AD32" i="79"/>
  <c r="AC32" i="79"/>
  <c r="AB32" i="79"/>
  <c r="AE32" i="79" s="1"/>
  <c r="AA32" i="79"/>
  <c r="Y32" i="79"/>
  <c r="W32" i="79"/>
  <c r="U32" i="79"/>
  <c r="Z32" i="79" s="1"/>
  <c r="T32" i="79"/>
  <c r="S32" i="79"/>
  <c r="R32" i="79"/>
  <c r="Q32" i="79"/>
  <c r="P32" i="79"/>
  <c r="O32" i="79"/>
  <c r="N32" i="79"/>
  <c r="M32" i="79"/>
  <c r="L32" i="79"/>
  <c r="AN31" i="79"/>
  <c r="AM31" i="79"/>
  <c r="AL31" i="79"/>
  <c r="AK31" i="79"/>
  <c r="AJ31" i="79"/>
  <c r="AI31" i="79"/>
  <c r="AH31" i="79"/>
  <c r="AG31" i="79"/>
  <c r="AF31" i="79"/>
  <c r="AE31" i="79"/>
  <c r="AD31" i="79"/>
  <c r="AC31" i="79"/>
  <c r="AB31" i="79"/>
  <c r="AA31" i="79" s="1"/>
  <c r="Z31" i="79"/>
  <c r="Y31" i="79"/>
  <c r="X31" i="79"/>
  <c r="W31" i="79"/>
  <c r="V31" i="79"/>
  <c r="U31" i="79"/>
  <c r="T31" i="79"/>
  <c r="P31" i="79"/>
  <c r="N31" i="79"/>
  <c r="M31" i="79"/>
  <c r="L31" i="79"/>
  <c r="AL30" i="79"/>
  <c r="AK30" i="79"/>
  <c r="AI30" i="79"/>
  <c r="AH30" i="79"/>
  <c r="AG30" i="79"/>
  <c r="AF30" i="79"/>
  <c r="AE30" i="79"/>
  <c r="AD30" i="79"/>
  <c r="AC30" i="79"/>
  <c r="AB30" i="79"/>
  <c r="AA30" i="79"/>
  <c r="Z30" i="79"/>
  <c r="W30" i="79"/>
  <c r="U30" i="79"/>
  <c r="Y30" i="79" s="1"/>
  <c r="P30" i="79"/>
  <c r="N30" i="79"/>
  <c r="S30" i="79" s="1"/>
  <c r="M30" i="79"/>
  <c r="L30" i="79"/>
  <c r="B27" i="79"/>
  <c r="C27" i="79" s="1"/>
  <c r="L27" i="79" s="1"/>
  <c r="B26" i="79"/>
  <c r="C26" i="79" s="1"/>
  <c r="L26" i="79" s="1"/>
  <c r="L18" i="79"/>
  <c r="L17" i="79"/>
  <c r="C16" i="79"/>
  <c r="L16" i="79" s="1"/>
  <c r="L15" i="79"/>
  <c r="L14" i="79"/>
  <c r="L13" i="79"/>
  <c r="L12" i="79"/>
  <c r="C11" i="79"/>
  <c r="L11" i="79" s="1"/>
  <c r="C10" i="79"/>
  <c r="L10" i="79" s="1"/>
  <c r="L1" i="79"/>
  <c r="L102" i="79" s="1"/>
  <c r="R103" i="78"/>
  <c r="AK102" i="78"/>
  <c r="AI102" i="78"/>
  <c r="AN102" i="78" s="1"/>
  <c r="AD102" i="78"/>
  <c r="AB102" i="78"/>
  <c r="AG102" i="78" s="1"/>
  <c r="W102" i="78"/>
  <c r="U102" i="78"/>
  <c r="T102" i="78" s="1"/>
  <c r="P102" i="78"/>
  <c r="N102" i="78"/>
  <c r="O102" i="78" s="1"/>
  <c r="AK101" i="78"/>
  <c r="AI101" i="78"/>
  <c r="AL101" i="78" s="1"/>
  <c r="AD101" i="78"/>
  <c r="AB101" i="78"/>
  <c r="W101" i="78"/>
  <c r="U101" i="78"/>
  <c r="X101" i="78" s="1"/>
  <c r="P101" i="78"/>
  <c r="N101" i="78"/>
  <c r="Q101" i="78" s="1"/>
  <c r="AK100" i="78"/>
  <c r="AI100" i="78"/>
  <c r="AH100" i="78" s="1"/>
  <c r="AD100" i="78"/>
  <c r="AB100" i="78"/>
  <c r="AG100" i="78" s="1"/>
  <c r="W100" i="78"/>
  <c r="U100" i="78"/>
  <c r="T100" i="78" s="1"/>
  <c r="P100" i="78"/>
  <c r="N100" i="78"/>
  <c r="S100" i="78" s="1"/>
  <c r="AK99" i="78"/>
  <c r="AI99" i="78"/>
  <c r="AH99" i="78" s="1"/>
  <c r="AD99" i="78"/>
  <c r="AB99" i="78"/>
  <c r="AF99" i="78" s="1"/>
  <c r="W99" i="78"/>
  <c r="U99" i="78"/>
  <c r="V99" i="78" s="1"/>
  <c r="P99" i="78"/>
  <c r="N99" i="78"/>
  <c r="Q99" i="78" s="1"/>
  <c r="AK98" i="78"/>
  <c r="AI98" i="78"/>
  <c r="AH98" i="78" s="1"/>
  <c r="AD98" i="78"/>
  <c r="AB98" i="78"/>
  <c r="AE98" i="78" s="1"/>
  <c r="W98" i="78"/>
  <c r="U98" i="78"/>
  <c r="X98" i="78" s="1"/>
  <c r="P98" i="78"/>
  <c r="N98" i="78"/>
  <c r="M98" i="78" s="1"/>
  <c r="AK97" i="78"/>
  <c r="AI97" i="78"/>
  <c r="AM97" i="78" s="1"/>
  <c r="AD97" i="78"/>
  <c r="AB97" i="78"/>
  <c r="AG97" i="78" s="1"/>
  <c r="W97" i="78"/>
  <c r="U97" i="78"/>
  <c r="Z97" i="78" s="1"/>
  <c r="P97" i="78"/>
  <c r="N97" i="78"/>
  <c r="S97" i="78" s="1"/>
  <c r="AK96" i="78"/>
  <c r="AI96" i="78"/>
  <c r="AH96" i="78" s="1"/>
  <c r="AD96" i="78"/>
  <c r="AB96" i="78"/>
  <c r="AG96" i="78" s="1"/>
  <c r="W96" i="78"/>
  <c r="U96" i="78"/>
  <c r="V96" i="78" s="1"/>
  <c r="P96" i="78"/>
  <c r="N96" i="78"/>
  <c r="R96" i="78" s="1"/>
  <c r="AK95" i="78"/>
  <c r="AI95" i="78"/>
  <c r="AL95" i="78" s="1"/>
  <c r="AD95" i="78"/>
  <c r="AB95" i="78"/>
  <c r="AE95" i="78" s="1"/>
  <c r="W95" i="78"/>
  <c r="U95" i="78"/>
  <c r="Y95" i="78" s="1"/>
  <c r="P95" i="78"/>
  <c r="N95" i="78"/>
  <c r="S95" i="78" s="1"/>
  <c r="R94" i="78"/>
  <c r="AK62" i="78"/>
  <c r="AI62" i="78"/>
  <c r="AN62" i="78" s="1"/>
  <c r="AD62" i="78"/>
  <c r="AB62" i="78"/>
  <c r="AA62" i="78" s="1"/>
  <c r="W62" i="78"/>
  <c r="U62" i="78"/>
  <c r="Y62" i="78" s="1"/>
  <c r="P62" i="78"/>
  <c r="N62" i="78"/>
  <c r="M62" i="78" s="1"/>
  <c r="AK61" i="78"/>
  <c r="AI61" i="78"/>
  <c r="AN61" i="78" s="1"/>
  <c r="AD61" i="78"/>
  <c r="AB61" i="78"/>
  <c r="AG61" i="78" s="1"/>
  <c r="W61" i="78"/>
  <c r="U61" i="78"/>
  <c r="V61" i="78" s="1"/>
  <c r="P61" i="78"/>
  <c r="N61" i="78"/>
  <c r="Q61" i="78" s="1"/>
  <c r="AK60" i="78"/>
  <c r="AI60" i="78"/>
  <c r="AL60" i="78" s="1"/>
  <c r="AD60" i="78"/>
  <c r="AB60" i="78"/>
  <c r="W60" i="78"/>
  <c r="U60" i="78"/>
  <c r="T60" i="78" s="1"/>
  <c r="P60" i="78"/>
  <c r="N60" i="78"/>
  <c r="Q60" i="78" s="1"/>
  <c r="AK58" i="78"/>
  <c r="AI58" i="78"/>
  <c r="AH58" i="78" s="1"/>
  <c r="AD58" i="78"/>
  <c r="AB58" i="78"/>
  <c r="AC58" i="78" s="1"/>
  <c r="W58" i="78"/>
  <c r="U58" i="78"/>
  <c r="Y58" i="78" s="1"/>
  <c r="P58" i="78"/>
  <c r="N58" i="78"/>
  <c r="S58" i="78" s="1"/>
  <c r="AK57" i="78"/>
  <c r="AI57" i="78"/>
  <c r="AH57" i="78" s="1"/>
  <c r="AD57" i="78"/>
  <c r="AB57" i="78"/>
  <c r="AF57" i="78" s="1"/>
  <c r="W57" i="78"/>
  <c r="U57" i="78"/>
  <c r="Y57" i="78" s="1"/>
  <c r="P57" i="78"/>
  <c r="N57" i="78"/>
  <c r="S57" i="78" s="1"/>
  <c r="AK56" i="78"/>
  <c r="AI56" i="78"/>
  <c r="AN56" i="78" s="1"/>
  <c r="AD56" i="78"/>
  <c r="AB56" i="78"/>
  <c r="AG56" i="78" s="1"/>
  <c r="W56" i="78"/>
  <c r="U56" i="78"/>
  <c r="X56" i="78" s="1"/>
  <c r="P56" i="78"/>
  <c r="N56" i="78"/>
  <c r="S56" i="78" s="1"/>
  <c r="AK54" i="78"/>
  <c r="AI54" i="78"/>
  <c r="AN54" i="78" s="1"/>
  <c r="AD54" i="78"/>
  <c r="AB54" i="78"/>
  <c r="AG54" i="78" s="1"/>
  <c r="W54" i="78"/>
  <c r="U54" i="78"/>
  <c r="Z54" i="78" s="1"/>
  <c r="P54" i="78"/>
  <c r="N54" i="78"/>
  <c r="S54" i="78" s="1"/>
  <c r="AK53" i="78"/>
  <c r="AI53" i="78"/>
  <c r="AD53" i="78"/>
  <c r="AB53" i="78"/>
  <c r="AE53" i="78" s="1"/>
  <c r="W53" i="78"/>
  <c r="U53" i="78"/>
  <c r="V53" i="78" s="1"/>
  <c r="P53" i="78"/>
  <c r="N53" i="78"/>
  <c r="S53" i="78" s="1"/>
  <c r="AK52" i="78"/>
  <c r="AI52" i="78"/>
  <c r="AH52" i="78" s="1"/>
  <c r="AD52" i="78"/>
  <c r="AB52" i="78"/>
  <c r="AE52" i="78" s="1"/>
  <c r="W52" i="78"/>
  <c r="U52" i="78"/>
  <c r="P52" i="78"/>
  <c r="N52" i="78"/>
  <c r="S52" i="78" s="1"/>
  <c r="R51" i="78"/>
  <c r="AK50" i="78"/>
  <c r="AI50" i="78"/>
  <c r="AN50" i="78" s="1"/>
  <c r="AD50" i="78"/>
  <c r="AB50" i="78"/>
  <c r="AG50" i="78" s="1"/>
  <c r="W50" i="78"/>
  <c r="U50" i="78"/>
  <c r="X50" i="78" s="1"/>
  <c r="P50" i="78"/>
  <c r="N50" i="78"/>
  <c r="O50" i="78" s="1"/>
  <c r="AK49" i="78"/>
  <c r="AI49" i="78"/>
  <c r="AJ49" i="78" s="1"/>
  <c r="AD49" i="78"/>
  <c r="AB49" i="78"/>
  <c r="AG49" i="78" s="1"/>
  <c r="W49" i="78"/>
  <c r="U49" i="78"/>
  <c r="T49" i="78" s="1"/>
  <c r="P49" i="78"/>
  <c r="N49" i="78"/>
  <c r="M49" i="78" s="1"/>
  <c r="AK48" i="78"/>
  <c r="AI48" i="78"/>
  <c r="AD48" i="78"/>
  <c r="AB48" i="78"/>
  <c r="AG48" i="78" s="1"/>
  <c r="W48" i="78"/>
  <c r="U48" i="78"/>
  <c r="T48" i="78" s="1"/>
  <c r="P48" i="78"/>
  <c r="N48" i="78"/>
  <c r="O48" i="78" s="1"/>
  <c r="AK47" i="78"/>
  <c r="AI47" i="78"/>
  <c r="AN47" i="78" s="1"/>
  <c r="AD47" i="78"/>
  <c r="AB47" i="78"/>
  <c r="AE47" i="78" s="1"/>
  <c r="W47" i="78"/>
  <c r="U47" i="78"/>
  <c r="P47" i="78"/>
  <c r="N47" i="78"/>
  <c r="S47" i="78" s="1"/>
  <c r="AK46" i="78"/>
  <c r="AI46" i="78"/>
  <c r="AJ46" i="78" s="1"/>
  <c r="AD46" i="78"/>
  <c r="AB46" i="78"/>
  <c r="AA46" i="78" s="1"/>
  <c r="W46" i="78"/>
  <c r="U46" i="78"/>
  <c r="V46" i="78" s="1"/>
  <c r="P46" i="78"/>
  <c r="N46" i="78"/>
  <c r="O46" i="78" s="1"/>
  <c r="AK44" i="78"/>
  <c r="AI44" i="78"/>
  <c r="AL44" i="78" s="1"/>
  <c r="AD44" i="78"/>
  <c r="AB44" i="78"/>
  <c r="AC44" i="78" s="1"/>
  <c r="W44" i="78"/>
  <c r="U44" i="78"/>
  <c r="Y44" i="78" s="1"/>
  <c r="P44" i="78"/>
  <c r="N44" i="78"/>
  <c r="S44" i="78" s="1"/>
  <c r="AK43" i="78"/>
  <c r="AI43" i="78"/>
  <c r="AN43" i="78" s="1"/>
  <c r="AD43" i="78"/>
  <c r="AB43" i="78"/>
  <c r="AG43" i="78" s="1"/>
  <c r="W43" i="78"/>
  <c r="U43" i="78"/>
  <c r="Z43" i="78" s="1"/>
  <c r="P43" i="78"/>
  <c r="N43" i="78"/>
  <c r="S43" i="78" s="1"/>
  <c r="AK42" i="78"/>
  <c r="AI42" i="78"/>
  <c r="AL42" i="78" s="1"/>
  <c r="AD42" i="78"/>
  <c r="AB42" i="78"/>
  <c r="AF42" i="78" s="1"/>
  <c r="W42" i="78"/>
  <c r="U42" i="78"/>
  <c r="Y42" i="78" s="1"/>
  <c r="P42" i="78"/>
  <c r="N42" i="78"/>
  <c r="S42" i="78" s="1"/>
  <c r="AK41" i="78"/>
  <c r="AI41" i="78"/>
  <c r="AL41" i="78" s="1"/>
  <c r="AD41" i="78"/>
  <c r="AB41" i="78"/>
  <c r="AC41" i="78" s="1"/>
  <c r="W41" i="78"/>
  <c r="U41" i="78"/>
  <c r="V41" i="78" s="1"/>
  <c r="P41" i="78"/>
  <c r="N41" i="78"/>
  <c r="O41" i="78" s="1"/>
  <c r="AK39" i="78"/>
  <c r="AI39" i="78"/>
  <c r="AD39" i="78"/>
  <c r="AB39" i="78"/>
  <c r="AG39" i="78" s="1"/>
  <c r="W39" i="78"/>
  <c r="U39" i="78"/>
  <c r="V39" i="78" s="1"/>
  <c r="P39" i="78"/>
  <c r="N39" i="78"/>
  <c r="R39" i="78" s="1"/>
  <c r="AK38" i="78"/>
  <c r="AI38" i="78"/>
  <c r="AJ38" i="78" s="1"/>
  <c r="AD38" i="78"/>
  <c r="AB38" i="78"/>
  <c r="AF38" i="78" s="1"/>
  <c r="W38" i="78"/>
  <c r="U38" i="78"/>
  <c r="Z38" i="78" s="1"/>
  <c r="P38" i="78"/>
  <c r="N38" i="78"/>
  <c r="O38" i="78" s="1"/>
  <c r="AK37" i="78"/>
  <c r="AI37" i="78"/>
  <c r="AM37" i="78" s="1"/>
  <c r="AD37" i="78"/>
  <c r="AB37" i="78"/>
  <c r="AG37" i="78" s="1"/>
  <c r="W37" i="78"/>
  <c r="U37" i="78"/>
  <c r="V37" i="78" s="1"/>
  <c r="P37" i="78"/>
  <c r="N37" i="78"/>
  <c r="O37" i="78" s="1"/>
  <c r="AK36" i="78"/>
  <c r="AI36" i="78"/>
  <c r="AJ36" i="78" s="1"/>
  <c r="AD36" i="78"/>
  <c r="AB36" i="78"/>
  <c r="AG36" i="78" s="1"/>
  <c r="W36" i="78"/>
  <c r="U36" i="78"/>
  <c r="V36" i="78" s="1"/>
  <c r="P36" i="78"/>
  <c r="N36" i="78"/>
  <c r="S36" i="78" s="1"/>
  <c r="AK35" i="78"/>
  <c r="AI35" i="78"/>
  <c r="AN35" i="78" s="1"/>
  <c r="AD35" i="78"/>
  <c r="AB35" i="78"/>
  <c r="AG35" i="78" s="1"/>
  <c r="W35" i="78"/>
  <c r="U35" i="78"/>
  <c r="Z35" i="78" s="1"/>
  <c r="P35" i="78"/>
  <c r="N35" i="78"/>
  <c r="M35" i="78" s="1"/>
  <c r="AK34" i="78"/>
  <c r="AI34" i="78"/>
  <c r="AN34" i="78" s="1"/>
  <c r="AD34" i="78"/>
  <c r="AB34" i="78"/>
  <c r="AC34" i="78" s="1"/>
  <c r="W34" i="78"/>
  <c r="U34" i="78"/>
  <c r="Z34" i="78" s="1"/>
  <c r="P34" i="78"/>
  <c r="N34" i="78"/>
  <c r="M34" i="78" s="1"/>
  <c r="AK32" i="78"/>
  <c r="AI32" i="78"/>
  <c r="AJ32" i="78" s="1"/>
  <c r="AD32" i="78"/>
  <c r="AB32" i="78"/>
  <c r="AA32" i="78" s="1"/>
  <c r="W32" i="78"/>
  <c r="U32" i="78"/>
  <c r="Z32" i="78" s="1"/>
  <c r="P32" i="78"/>
  <c r="N32" i="78"/>
  <c r="Q32" i="78" s="1"/>
  <c r="AK31" i="78"/>
  <c r="AI31" i="78"/>
  <c r="AJ31" i="78" s="1"/>
  <c r="AD31" i="78"/>
  <c r="AB31" i="78"/>
  <c r="AA31" i="78" s="1"/>
  <c r="W31" i="78"/>
  <c r="U31" i="78"/>
  <c r="X31" i="78" s="1"/>
  <c r="P31" i="78"/>
  <c r="N31" i="78"/>
  <c r="AK30" i="78"/>
  <c r="AI30" i="78"/>
  <c r="AJ30" i="78" s="1"/>
  <c r="AD30" i="78"/>
  <c r="AB30" i="78"/>
  <c r="AG30" i="78" s="1"/>
  <c r="W30" i="78"/>
  <c r="U30" i="78"/>
  <c r="T30" i="78" s="1"/>
  <c r="P30" i="78"/>
  <c r="N30" i="78"/>
  <c r="O30" i="78" s="1"/>
  <c r="R33" i="78"/>
  <c r="L18" i="78"/>
  <c r="L17" i="78"/>
  <c r="L15" i="78"/>
  <c r="L14" i="78"/>
  <c r="L13" i="78"/>
  <c r="R42" i="77"/>
  <c r="R38" i="77"/>
  <c r="R104" i="77"/>
  <c r="AK103" i="77"/>
  <c r="AI103" i="77"/>
  <c r="AN103" i="77" s="1"/>
  <c r="AD103" i="77"/>
  <c r="AB103" i="77"/>
  <c r="AA103" i="77" s="1"/>
  <c r="W103" i="77"/>
  <c r="U103" i="77"/>
  <c r="T103" i="77" s="1"/>
  <c r="P103" i="77"/>
  <c r="N103" i="77"/>
  <c r="S103" i="77" s="1"/>
  <c r="AK102" i="77"/>
  <c r="AI102" i="77"/>
  <c r="AL102" i="77" s="1"/>
  <c r="AD102" i="77"/>
  <c r="AB102" i="77"/>
  <c r="W102" i="77"/>
  <c r="U102" i="77"/>
  <c r="Z102" i="77" s="1"/>
  <c r="T102" i="77"/>
  <c r="P102" i="77"/>
  <c r="N102" i="77"/>
  <c r="Q102" i="77" s="1"/>
  <c r="AK101" i="77"/>
  <c r="AI101" i="77"/>
  <c r="AJ101" i="77" s="1"/>
  <c r="AD101" i="77"/>
  <c r="AB101" i="77"/>
  <c r="W101" i="77"/>
  <c r="U101" i="77"/>
  <c r="Y101" i="77" s="1"/>
  <c r="P101" i="77"/>
  <c r="N101" i="77"/>
  <c r="O101" i="77" s="1"/>
  <c r="AK100" i="77"/>
  <c r="AI100" i="77"/>
  <c r="AN100" i="77" s="1"/>
  <c r="AD100" i="77"/>
  <c r="AB100" i="77"/>
  <c r="AF100" i="77" s="1"/>
  <c r="W100" i="77"/>
  <c r="U100" i="77"/>
  <c r="X100" i="77" s="1"/>
  <c r="T100" i="77"/>
  <c r="P100" i="77"/>
  <c r="N100" i="77"/>
  <c r="O100" i="77" s="1"/>
  <c r="M100" i="77"/>
  <c r="AK99" i="77"/>
  <c r="AI99" i="77"/>
  <c r="AN99" i="77" s="1"/>
  <c r="AD99" i="77"/>
  <c r="AB99" i="77"/>
  <c r="AC99" i="77" s="1"/>
  <c r="AA99" i="77"/>
  <c r="W99" i="77"/>
  <c r="U99" i="77"/>
  <c r="Z99" i="77" s="1"/>
  <c r="P99" i="77"/>
  <c r="N99" i="77"/>
  <c r="S99" i="77" s="1"/>
  <c r="M99" i="77"/>
  <c r="AK98" i="77"/>
  <c r="AI98" i="77"/>
  <c r="AN98" i="77" s="1"/>
  <c r="AD98" i="77"/>
  <c r="AB98" i="77"/>
  <c r="AG98" i="77" s="1"/>
  <c r="W98" i="77"/>
  <c r="U98" i="77"/>
  <c r="Z98" i="77" s="1"/>
  <c r="T98" i="77"/>
  <c r="P98" i="77"/>
  <c r="N98" i="77"/>
  <c r="R98" i="77" s="1"/>
  <c r="AK97" i="77"/>
  <c r="AI97" i="77"/>
  <c r="AH97" i="77" s="1"/>
  <c r="AD97" i="77"/>
  <c r="AB97" i="77"/>
  <c r="AG97" i="77" s="1"/>
  <c r="W97" i="77"/>
  <c r="U97" i="77"/>
  <c r="V97" i="77" s="1"/>
  <c r="P97" i="77"/>
  <c r="N97" i="77"/>
  <c r="S97" i="77" s="1"/>
  <c r="AK96" i="77"/>
  <c r="AI96" i="77"/>
  <c r="AN96" i="77" s="1"/>
  <c r="AD96" i="77"/>
  <c r="AB96" i="77"/>
  <c r="AE96" i="77" s="1"/>
  <c r="W96" i="77"/>
  <c r="U96" i="77"/>
  <c r="Z96" i="77" s="1"/>
  <c r="P96" i="77"/>
  <c r="N96" i="77"/>
  <c r="R96" i="77" s="1"/>
  <c r="R95" i="77"/>
  <c r="AK91" i="77"/>
  <c r="AI91" i="77"/>
  <c r="AH91" i="77" s="1"/>
  <c r="AD91" i="77"/>
  <c r="AB91" i="77"/>
  <c r="AC91" i="77" s="1"/>
  <c r="W91" i="77"/>
  <c r="U91" i="77"/>
  <c r="Y91" i="77" s="1"/>
  <c r="P91" i="77"/>
  <c r="N91" i="77"/>
  <c r="R91" i="77" s="1"/>
  <c r="L91" i="77"/>
  <c r="AK90" i="77"/>
  <c r="AI90" i="77"/>
  <c r="AM90" i="77" s="1"/>
  <c r="AH90" i="77"/>
  <c r="AD90" i="77"/>
  <c r="AB90" i="77"/>
  <c r="AF90" i="77" s="1"/>
  <c r="W90" i="77"/>
  <c r="U90" i="77"/>
  <c r="Z90" i="77" s="1"/>
  <c r="T90" i="77"/>
  <c r="P90" i="77"/>
  <c r="N90" i="77"/>
  <c r="O90" i="77" s="1"/>
  <c r="L90" i="77"/>
  <c r="AK89" i="77"/>
  <c r="AI89" i="77"/>
  <c r="AN89" i="77" s="1"/>
  <c r="AD89" i="77"/>
  <c r="AB89" i="77"/>
  <c r="W89" i="77"/>
  <c r="U89" i="77"/>
  <c r="T89" i="77" s="1"/>
  <c r="P89" i="77"/>
  <c r="N89" i="77"/>
  <c r="S89" i="77" s="1"/>
  <c r="L89" i="77"/>
  <c r="AK88" i="77"/>
  <c r="AI88" i="77"/>
  <c r="AH88" i="77"/>
  <c r="AD88" i="77"/>
  <c r="AB88" i="77"/>
  <c r="AA88" i="77" s="1"/>
  <c r="W88" i="77"/>
  <c r="U88" i="77"/>
  <c r="Z88" i="77" s="1"/>
  <c r="P88" i="77"/>
  <c r="N88" i="77"/>
  <c r="R88" i="77" s="1"/>
  <c r="L88" i="77"/>
  <c r="AK87" i="77"/>
  <c r="AI87" i="77"/>
  <c r="AL87" i="77" s="1"/>
  <c r="AH87" i="77"/>
  <c r="AD87" i="77"/>
  <c r="AB87" i="77"/>
  <c r="AE87" i="77" s="1"/>
  <c r="W87" i="77"/>
  <c r="U87" i="77"/>
  <c r="Z87" i="77" s="1"/>
  <c r="P87" i="77"/>
  <c r="N87" i="77"/>
  <c r="S87" i="77" s="1"/>
  <c r="L87" i="77"/>
  <c r="AK86" i="77"/>
  <c r="AI86" i="77"/>
  <c r="AJ86" i="77" s="1"/>
  <c r="AD86" i="77"/>
  <c r="AB86" i="77"/>
  <c r="W86" i="77"/>
  <c r="U86" i="77"/>
  <c r="T86" i="77" s="1"/>
  <c r="P86" i="77"/>
  <c r="N86" i="77"/>
  <c r="S86" i="77" s="1"/>
  <c r="L86" i="77"/>
  <c r="AK85" i="77"/>
  <c r="AI85" i="77"/>
  <c r="AL85" i="77" s="1"/>
  <c r="AD85" i="77"/>
  <c r="AB85" i="77"/>
  <c r="AF85" i="77" s="1"/>
  <c r="W85" i="77"/>
  <c r="U85" i="77"/>
  <c r="X85" i="77" s="1"/>
  <c r="P85" i="77"/>
  <c r="N85" i="77"/>
  <c r="Q85" i="77" s="1"/>
  <c r="M85" i="77"/>
  <c r="L85" i="77"/>
  <c r="AK84" i="77"/>
  <c r="AI84" i="77"/>
  <c r="AN84" i="77" s="1"/>
  <c r="AH84" i="77"/>
  <c r="AD84" i="77"/>
  <c r="AB84" i="77"/>
  <c r="AC84" i="77" s="1"/>
  <c r="W84" i="77"/>
  <c r="U84" i="77"/>
  <c r="Z84" i="77" s="1"/>
  <c r="P84" i="77"/>
  <c r="N84" i="77"/>
  <c r="O84" i="77" s="1"/>
  <c r="L84" i="77"/>
  <c r="AK83" i="77"/>
  <c r="AI83" i="77"/>
  <c r="AL83" i="77" s="1"/>
  <c r="AD83" i="77"/>
  <c r="AB83" i="77"/>
  <c r="AC83" i="77" s="1"/>
  <c r="W83" i="77"/>
  <c r="U83" i="77"/>
  <c r="Z83" i="77" s="1"/>
  <c r="P83" i="77"/>
  <c r="N83" i="77"/>
  <c r="R83" i="77" s="1"/>
  <c r="L83" i="77"/>
  <c r="AK82" i="77"/>
  <c r="AI82" i="77"/>
  <c r="AN82" i="77" s="1"/>
  <c r="AD82" i="77"/>
  <c r="AB82" i="77"/>
  <c r="AG82" i="77" s="1"/>
  <c r="AA82" i="77"/>
  <c r="W82" i="77"/>
  <c r="U82" i="77"/>
  <c r="V82" i="77" s="1"/>
  <c r="P82" i="77"/>
  <c r="N82" i="77"/>
  <c r="S82" i="77" s="1"/>
  <c r="M82" i="77"/>
  <c r="L82" i="77"/>
  <c r="AK81" i="77"/>
  <c r="AI81" i="77"/>
  <c r="AN81" i="77" s="1"/>
  <c r="AD81" i="77"/>
  <c r="AB81" i="77"/>
  <c r="AC81" i="77" s="1"/>
  <c r="AA81" i="77"/>
  <c r="W81" i="77"/>
  <c r="U81" i="77"/>
  <c r="V81" i="77" s="1"/>
  <c r="P81" i="77"/>
  <c r="N81" i="77"/>
  <c r="M81" i="77" s="1"/>
  <c r="L81" i="77"/>
  <c r="AK80" i="77"/>
  <c r="AI80" i="77"/>
  <c r="AH80" i="77" s="1"/>
  <c r="AD80" i="77"/>
  <c r="AB80" i="77"/>
  <c r="AA80" i="77" s="1"/>
  <c r="W80" i="77"/>
  <c r="U80" i="77"/>
  <c r="Z80" i="77" s="1"/>
  <c r="P80" i="77"/>
  <c r="N80" i="77"/>
  <c r="Q80" i="77" s="1"/>
  <c r="L80" i="77"/>
  <c r="AK79" i="77"/>
  <c r="AI79" i="77"/>
  <c r="AL79" i="77" s="1"/>
  <c r="AD79" i="77"/>
  <c r="AB79" i="77"/>
  <c r="AG79" i="77" s="1"/>
  <c r="AA79" i="77"/>
  <c r="W79" i="77"/>
  <c r="U79" i="77"/>
  <c r="V79" i="77" s="1"/>
  <c r="P79" i="77"/>
  <c r="N79" i="77"/>
  <c r="O79" i="77" s="1"/>
  <c r="L79" i="77"/>
  <c r="AK78" i="77"/>
  <c r="AI78" i="77"/>
  <c r="AN78" i="77" s="1"/>
  <c r="AD78" i="77"/>
  <c r="AB78" i="77"/>
  <c r="AC78" i="77" s="1"/>
  <c r="W78" i="77"/>
  <c r="U78" i="77"/>
  <c r="Z78" i="77" s="1"/>
  <c r="P78" i="77"/>
  <c r="N78" i="77"/>
  <c r="O78" i="77" s="1"/>
  <c r="L78" i="77"/>
  <c r="AK77" i="77"/>
  <c r="AI77" i="77"/>
  <c r="AN77" i="77" s="1"/>
  <c r="AH77" i="77"/>
  <c r="AD77" i="77"/>
  <c r="AB77" i="77"/>
  <c r="AF77" i="77" s="1"/>
  <c r="W77" i="77"/>
  <c r="U77" i="77"/>
  <c r="Z77" i="77" s="1"/>
  <c r="P77" i="77"/>
  <c r="N77" i="77"/>
  <c r="R77" i="77" s="1"/>
  <c r="L77" i="77"/>
  <c r="AK76" i="77"/>
  <c r="AI76" i="77"/>
  <c r="AJ76" i="77" s="1"/>
  <c r="AD76" i="77"/>
  <c r="AB76" i="77"/>
  <c r="AG76" i="77" s="1"/>
  <c r="W76" i="77"/>
  <c r="U76" i="77"/>
  <c r="V76" i="77" s="1"/>
  <c r="P76" i="77"/>
  <c r="N76" i="77"/>
  <c r="S76" i="77" s="1"/>
  <c r="L76" i="77"/>
  <c r="AK75" i="77"/>
  <c r="AI75" i="77"/>
  <c r="AH75" i="77" s="1"/>
  <c r="AD75" i="77"/>
  <c r="AB75" i="77"/>
  <c r="AA75" i="77" s="1"/>
  <c r="W75" i="77"/>
  <c r="U75" i="77"/>
  <c r="X75" i="77" s="1"/>
  <c r="T75" i="77"/>
  <c r="P75" i="77"/>
  <c r="N75" i="77"/>
  <c r="R75" i="77" s="1"/>
  <c r="L75" i="77"/>
  <c r="AK74" i="77"/>
  <c r="AI74" i="77"/>
  <c r="AN74" i="77" s="1"/>
  <c r="AD74" i="77"/>
  <c r="AB74" i="77"/>
  <c r="AG74" i="77" s="1"/>
  <c r="AA74" i="77"/>
  <c r="W74" i="77"/>
  <c r="U74" i="77"/>
  <c r="Y74" i="77" s="1"/>
  <c r="P74" i="77"/>
  <c r="N74" i="77"/>
  <c r="S74" i="77" s="1"/>
  <c r="L74" i="77"/>
  <c r="AK73" i="77"/>
  <c r="AI73" i="77"/>
  <c r="AN73" i="77" s="1"/>
  <c r="AD73" i="77"/>
  <c r="AB73" i="77"/>
  <c r="AA73" i="77" s="1"/>
  <c r="W73" i="77"/>
  <c r="U73" i="77"/>
  <c r="P73" i="77"/>
  <c r="N73" i="77"/>
  <c r="M73" i="77" s="1"/>
  <c r="L73" i="77"/>
  <c r="AK72" i="77"/>
  <c r="AI72" i="77"/>
  <c r="AN72" i="77" s="1"/>
  <c r="AD72" i="77"/>
  <c r="AB72" i="77"/>
  <c r="AE72" i="77" s="1"/>
  <c r="W72" i="77"/>
  <c r="U72" i="77"/>
  <c r="Y72" i="77" s="1"/>
  <c r="P72" i="77"/>
  <c r="N72" i="77"/>
  <c r="Q72" i="77" s="1"/>
  <c r="M72" i="77"/>
  <c r="L72" i="77"/>
  <c r="AK71" i="77"/>
  <c r="AI71" i="77"/>
  <c r="AL71" i="77" s="1"/>
  <c r="AD71" i="77"/>
  <c r="AB71" i="77"/>
  <c r="AE71" i="77" s="1"/>
  <c r="W71" i="77"/>
  <c r="U71" i="77"/>
  <c r="V71" i="77" s="1"/>
  <c r="P71" i="77"/>
  <c r="N71" i="77"/>
  <c r="S71" i="77" s="1"/>
  <c r="L71" i="77"/>
  <c r="AK70" i="77"/>
  <c r="AI70" i="77"/>
  <c r="AL70" i="77" s="1"/>
  <c r="AH70" i="77"/>
  <c r="AD70" i="77"/>
  <c r="AB70" i="77"/>
  <c r="AC70" i="77" s="1"/>
  <c r="W70" i="77"/>
  <c r="U70" i="77"/>
  <c r="Z70" i="77" s="1"/>
  <c r="P70" i="77"/>
  <c r="N70" i="77"/>
  <c r="S70" i="77" s="1"/>
  <c r="L70" i="77"/>
  <c r="AK69" i="77"/>
  <c r="AI69" i="77"/>
  <c r="AH69" i="77" s="1"/>
  <c r="AD69" i="77"/>
  <c r="AB69" i="77"/>
  <c r="AG69" i="77" s="1"/>
  <c r="W69" i="77"/>
  <c r="U69" i="77"/>
  <c r="Z69" i="77" s="1"/>
  <c r="T69" i="77"/>
  <c r="P69" i="77"/>
  <c r="N69" i="77"/>
  <c r="O69" i="77" s="1"/>
  <c r="L69" i="77"/>
  <c r="AK68" i="77"/>
  <c r="AI68" i="77"/>
  <c r="AM68" i="77" s="1"/>
  <c r="AD68" i="77"/>
  <c r="AB68" i="77"/>
  <c r="AG68" i="77" s="1"/>
  <c r="AA68" i="77"/>
  <c r="W68" i="77"/>
  <c r="U68" i="77"/>
  <c r="V68" i="77" s="1"/>
  <c r="T68" i="77"/>
  <c r="P68" i="77"/>
  <c r="N68" i="77"/>
  <c r="L68" i="77"/>
  <c r="AK67" i="77"/>
  <c r="AI67" i="77"/>
  <c r="AD67" i="77"/>
  <c r="AB67" i="77"/>
  <c r="AA67" i="77" s="1"/>
  <c r="W67" i="77"/>
  <c r="U67" i="77"/>
  <c r="T67" i="77" s="1"/>
  <c r="P67" i="77"/>
  <c r="N67" i="77"/>
  <c r="S67" i="77" s="1"/>
  <c r="L67" i="77"/>
  <c r="AK66" i="77"/>
  <c r="AI66" i="77"/>
  <c r="AM66" i="77" s="1"/>
  <c r="AD66" i="77"/>
  <c r="AB66" i="77"/>
  <c r="AE66" i="77" s="1"/>
  <c r="AA66" i="77"/>
  <c r="W66" i="77"/>
  <c r="U66" i="77"/>
  <c r="X66" i="77" s="1"/>
  <c r="P66" i="77"/>
  <c r="N66" i="77"/>
  <c r="O66" i="77" s="1"/>
  <c r="L66" i="77"/>
  <c r="AK65" i="77"/>
  <c r="AI65" i="77"/>
  <c r="AJ65" i="77" s="1"/>
  <c r="AD65" i="77"/>
  <c r="AB65" i="77"/>
  <c r="AG65" i="77" s="1"/>
  <c r="W65" i="77"/>
  <c r="U65" i="77"/>
  <c r="T65" i="77" s="1"/>
  <c r="P65" i="77"/>
  <c r="N65" i="77"/>
  <c r="O65" i="77" s="1"/>
  <c r="M65" i="77"/>
  <c r="L65" i="77"/>
  <c r="AK64" i="77"/>
  <c r="AI64" i="77"/>
  <c r="AJ64" i="77" s="1"/>
  <c r="AD64" i="77"/>
  <c r="AB64" i="77"/>
  <c r="AG64" i="77" s="1"/>
  <c r="W64" i="77"/>
  <c r="U64" i="77"/>
  <c r="Y64" i="77" s="1"/>
  <c r="P64" i="77"/>
  <c r="N64" i="77"/>
  <c r="R64" i="77" s="1"/>
  <c r="M64" i="77"/>
  <c r="L64" i="77"/>
  <c r="AK63" i="77"/>
  <c r="AI63" i="77"/>
  <c r="AN63" i="77" s="1"/>
  <c r="AH63" i="77"/>
  <c r="AD63" i="77"/>
  <c r="AB63" i="77"/>
  <c r="AC63" i="77" s="1"/>
  <c r="W63" i="77"/>
  <c r="U63" i="77"/>
  <c r="Z63" i="77" s="1"/>
  <c r="P63" i="77"/>
  <c r="N63" i="77"/>
  <c r="M63" i="77" s="1"/>
  <c r="L63" i="77"/>
  <c r="AK62" i="77"/>
  <c r="AI62" i="77"/>
  <c r="AN62" i="77" s="1"/>
  <c r="AD62" i="77"/>
  <c r="AB62" i="77"/>
  <c r="AA62" i="77" s="1"/>
  <c r="W62" i="77"/>
  <c r="U62" i="77"/>
  <c r="T62" i="77"/>
  <c r="P62" i="77"/>
  <c r="N62" i="77"/>
  <c r="M62" i="77"/>
  <c r="L62" i="77"/>
  <c r="AK61" i="77"/>
  <c r="AI61" i="77"/>
  <c r="AJ61" i="77" s="1"/>
  <c r="AD61" i="77"/>
  <c r="AB61" i="77"/>
  <c r="AG61" i="77" s="1"/>
  <c r="W61" i="77"/>
  <c r="U61" i="77"/>
  <c r="X61" i="77" s="1"/>
  <c r="P61" i="77"/>
  <c r="N61" i="77"/>
  <c r="Q61" i="77" s="1"/>
  <c r="L61" i="77"/>
  <c r="AK60" i="77"/>
  <c r="AI60" i="77"/>
  <c r="AN60" i="77" s="1"/>
  <c r="AD60" i="77"/>
  <c r="AB60" i="77"/>
  <c r="AC60" i="77" s="1"/>
  <c r="W60" i="77"/>
  <c r="U60" i="77"/>
  <c r="X60" i="77" s="1"/>
  <c r="P60" i="77"/>
  <c r="N60" i="77"/>
  <c r="L60" i="77"/>
  <c r="AK59" i="77"/>
  <c r="AI59" i="77"/>
  <c r="AN59" i="77" s="1"/>
  <c r="AD59" i="77"/>
  <c r="AB59" i="77"/>
  <c r="AG59" i="77" s="1"/>
  <c r="AA59" i="77"/>
  <c r="W59" i="77"/>
  <c r="U59" i="77"/>
  <c r="T59" i="77" s="1"/>
  <c r="P59" i="77"/>
  <c r="N59" i="77"/>
  <c r="R59" i="77" s="1"/>
  <c r="L59" i="77"/>
  <c r="AK58" i="77"/>
  <c r="AI58" i="77"/>
  <c r="AM58" i="77" s="1"/>
  <c r="AH58" i="77"/>
  <c r="AD58" i="77"/>
  <c r="AB58" i="77"/>
  <c r="AA58" i="77"/>
  <c r="W58" i="77"/>
  <c r="U58" i="77"/>
  <c r="X58" i="77" s="1"/>
  <c r="P58" i="77"/>
  <c r="N58" i="77"/>
  <c r="O58" i="77" s="1"/>
  <c r="L58" i="77"/>
  <c r="AK57" i="77"/>
  <c r="AI57" i="77"/>
  <c r="AN57" i="77" s="1"/>
  <c r="AH57" i="77"/>
  <c r="AD57" i="77"/>
  <c r="AB57" i="77"/>
  <c r="AA57" i="77" s="1"/>
  <c r="W57" i="77"/>
  <c r="U57" i="77"/>
  <c r="Z57" i="77" s="1"/>
  <c r="T57" i="77"/>
  <c r="P57" i="77"/>
  <c r="N57" i="77"/>
  <c r="Q57" i="77" s="1"/>
  <c r="L57" i="77"/>
  <c r="AK56" i="77"/>
  <c r="AI56" i="77"/>
  <c r="AH56" i="77" s="1"/>
  <c r="AD56" i="77"/>
  <c r="AB56" i="77"/>
  <c r="AA56" i="77" s="1"/>
  <c r="W56" i="77"/>
  <c r="U56" i="77"/>
  <c r="V56" i="77" s="1"/>
  <c r="T56" i="77"/>
  <c r="P56" i="77"/>
  <c r="N56" i="77"/>
  <c r="O56" i="77" s="1"/>
  <c r="L56" i="77"/>
  <c r="AK55" i="77"/>
  <c r="AI55" i="77"/>
  <c r="AL55" i="77" s="1"/>
  <c r="AD55" i="77"/>
  <c r="AB55" i="77"/>
  <c r="W55" i="77"/>
  <c r="U55" i="77"/>
  <c r="Z55" i="77" s="1"/>
  <c r="P55" i="77"/>
  <c r="N55" i="77"/>
  <c r="O55" i="77" s="1"/>
  <c r="M55" i="77"/>
  <c r="L55" i="77"/>
  <c r="AK54" i="77"/>
  <c r="AI54" i="77"/>
  <c r="AJ54" i="77" s="1"/>
  <c r="AD54" i="77"/>
  <c r="AB54" i="77"/>
  <c r="W54" i="77"/>
  <c r="U54" i="77"/>
  <c r="T54" i="77" s="1"/>
  <c r="P54" i="77"/>
  <c r="N54" i="77"/>
  <c r="O54" i="77" s="1"/>
  <c r="M54" i="77"/>
  <c r="L54" i="77"/>
  <c r="AK53" i="77"/>
  <c r="AI53" i="77"/>
  <c r="AH53" i="77" s="1"/>
  <c r="AD53" i="77"/>
  <c r="AB53" i="77"/>
  <c r="AF53" i="77" s="1"/>
  <c r="W53" i="77"/>
  <c r="U53" i="77"/>
  <c r="X53" i="77" s="1"/>
  <c r="P53" i="77"/>
  <c r="N53" i="77"/>
  <c r="M53" i="77"/>
  <c r="L53" i="77"/>
  <c r="AK52" i="77"/>
  <c r="AI52" i="77"/>
  <c r="AM52" i="77" s="1"/>
  <c r="AH52" i="77"/>
  <c r="AD52" i="77"/>
  <c r="AB52" i="77"/>
  <c r="AC52" i="77" s="1"/>
  <c r="W52" i="77"/>
  <c r="U52" i="77"/>
  <c r="Z52" i="77" s="1"/>
  <c r="T52" i="77"/>
  <c r="P52" i="77"/>
  <c r="N52" i="77"/>
  <c r="M52" i="77"/>
  <c r="L52" i="77"/>
  <c r="AK51" i="77"/>
  <c r="AI51" i="77"/>
  <c r="AJ51" i="77" s="1"/>
  <c r="AD51" i="77"/>
  <c r="AB51" i="77"/>
  <c r="AG51" i="77" s="1"/>
  <c r="W51" i="77"/>
  <c r="U51" i="77"/>
  <c r="Z51" i="77" s="1"/>
  <c r="P51" i="77"/>
  <c r="N51" i="77"/>
  <c r="R51" i="77" s="1"/>
  <c r="L51" i="77"/>
  <c r="AK50" i="77"/>
  <c r="AI50" i="77"/>
  <c r="AN50" i="77" s="1"/>
  <c r="AD50" i="77"/>
  <c r="AB50" i="77"/>
  <c r="AG50" i="77" s="1"/>
  <c r="W50" i="77"/>
  <c r="U50" i="77"/>
  <c r="V50" i="77" s="1"/>
  <c r="P50" i="77"/>
  <c r="N50" i="77"/>
  <c r="S50" i="77" s="1"/>
  <c r="L50" i="77"/>
  <c r="AK49" i="77"/>
  <c r="AI49" i="77"/>
  <c r="AD49" i="77"/>
  <c r="AB49" i="77"/>
  <c r="AG49" i="77" s="1"/>
  <c r="AA49" i="77"/>
  <c r="W49" i="77"/>
  <c r="U49" i="77"/>
  <c r="T49" i="77" s="1"/>
  <c r="P49" i="77"/>
  <c r="N49" i="77"/>
  <c r="M49" i="77" s="1"/>
  <c r="L49" i="77"/>
  <c r="R48" i="77"/>
  <c r="AK47" i="77"/>
  <c r="AI47" i="77"/>
  <c r="AJ47" i="77" s="1"/>
  <c r="AD47" i="77"/>
  <c r="AB47" i="77"/>
  <c r="AE47" i="77" s="1"/>
  <c r="W47" i="77"/>
  <c r="U47" i="77"/>
  <c r="X47" i="77" s="1"/>
  <c r="P47" i="77"/>
  <c r="N47" i="77"/>
  <c r="S47" i="77" s="1"/>
  <c r="AK46" i="77"/>
  <c r="AI46" i="77"/>
  <c r="AH46" i="77"/>
  <c r="AD46" i="77"/>
  <c r="AB46" i="77"/>
  <c r="AA46" i="77" s="1"/>
  <c r="W46" i="77"/>
  <c r="U46" i="77"/>
  <c r="P46" i="77"/>
  <c r="N46" i="77"/>
  <c r="R46" i="77" s="1"/>
  <c r="AK45" i="77"/>
  <c r="AI45" i="77"/>
  <c r="AN45" i="77" s="1"/>
  <c r="AD45" i="77"/>
  <c r="AB45" i="77"/>
  <c r="AA45" i="77"/>
  <c r="W45" i="77"/>
  <c r="U45" i="77"/>
  <c r="Y45" i="77" s="1"/>
  <c r="P45" i="77"/>
  <c r="N45" i="77"/>
  <c r="Q45" i="77" s="1"/>
  <c r="M45" i="77"/>
  <c r="AK44" i="77"/>
  <c r="AI44" i="77"/>
  <c r="AH44" i="77" s="1"/>
  <c r="AD44" i="77"/>
  <c r="AB44" i="77"/>
  <c r="AG44" i="77" s="1"/>
  <c r="AA44" i="77"/>
  <c r="W44" i="77"/>
  <c r="U44" i="77"/>
  <c r="V44" i="77" s="1"/>
  <c r="T44" i="77"/>
  <c r="P44" i="77"/>
  <c r="N44" i="77"/>
  <c r="S44" i="77" s="1"/>
  <c r="AK43" i="77"/>
  <c r="AI43" i="77"/>
  <c r="AN43" i="77" s="1"/>
  <c r="AD43" i="77"/>
  <c r="AB43" i="77"/>
  <c r="AA43" i="77" s="1"/>
  <c r="W43" i="77"/>
  <c r="U43" i="77"/>
  <c r="Z43" i="77" s="1"/>
  <c r="P43" i="77"/>
  <c r="N43" i="77"/>
  <c r="S43" i="77" s="1"/>
  <c r="AK41" i="77"/>
  <c r="AI41" i="77"/>
  <c r="AN41" i="77" s="1"/>
  <c r="AD41" i="77"/>
  <c r="AB41" i="77"/>
  <c r="AC41" i="77" s="1"/>
  <c r="W41" i="77"/>
  <c r="U41" i="77"/>
  <c r="T41" i="77" s="1"/>
  <c r="P41" i="77"/>
  <c r="N41" i="77"/>
  <c r="O41" i="77" s="1"/>
  <c r="AK40" i="77"/>
  <c r="AI40" i="77"/>
  <c r="AL40" i="77" s="1"/>
  <c r="AD40" i="77"/>
  <c r="AB40" i="77"/>
  <c r="AG40" i="77" s="1"/>
  <c r="AA40" i="77"/>
  <c r="W40" i="77"/>
  <c r="U40" i="77"/>
  <c r="Z40" i="77" s="1"/>
  <c r="P40" i="77"/>
  <c r="N40" i="77"/>
  <c r="M40" i="77" s="1"/>
  <c r="AK39" i="77"/>
  <c r="AI39" i="77"/>
  <c r="AJ39" i="77" s="1"/>
  <c r="AD39" i="77"/>
  <c r="AB39" i="77"/>
  <c r="AE39" i="77" s="1"/>
  <c r="AA39" i="77"/>
  <c r="W39" i="77"/>
  <c r="U39" i="77"/>
  <c r="T39" i="77" s="1"/>
  <c r="P39" i="77"/>
  <c r="N39" i="77"/>
  <c r="M39" i="77" s="1"/>
  <c r="AK37" i="77"/>
  <c r="AI37" i="77"/>
  <c r="AM37" i="77" s="1"/>
  <c r="AD37" i="77"/>
  <c r="AB37" i="77"/>
  <c r="AE37" i="77" s="1"/>
  <c r="W37" i="77"/>
  <c r="U37" i="77"/>
  <c r="V37" i="77" s="1"/>
  <c r="T37" i="77"/>
  <c r="P37" i="77"/>
  <c r="N37" i="77"/>
  <c r="S37" i="77" s="1"/>
  <c r="M37" i="77"/>
  <c r="AK36" i="77"/>
  <c r="AI36" i="77"/>
  <c r="AJ36" i="77" s="1"/>
  <c r="AD36" i="77"/>
  <c r="AB36" i="77"/>
  <c r="AG36" i="77" s="1"/>
  <c r="AA36" i="77"/>
  <c r="W36" i="77"/>
  <c r="U36" i="77"/>
  <c r="Y36" i="77" s="1"/>
  <c r="T36" i="77"/>
  <c r="P36" i="77"/>
  <c r="N36" i="77"/>
  <c r="S36" i="77" s="1"/>
  <c r="AK35" i="77"/>
  <c r="AI35" i="77"/>
  <c r="AH35" i="77" s="1"/>
  <c r="AD35" i="77"/>
  <c r="AB35" i="77"/>
  <c r="AG35" i="77" s="1"/>
  <c r="W35" i="77"/>
  <c r="U35" i="77"/>
  <c r="T35" i="77" s="1"/>
  <c r="P35" i="77"/>
  <c r="N35" i="77"/>
  <c r="O35" i="77" s="1"/>
  <c r="AK34" i="77"/>
  <c r="AI34" i="77"/>
  <c r="AJ34" i="77" s="1"/>
  <c r="AD34" i="77"/>
  <c r="AB34" i="77"/>
  <c r="AC34" i="77" s="1"/>
  <c r="W34" i="77"/>
  <c r="U34" i="77"/>
  <c r="T34" i="77" s="1"/>
  <c r="P34" i="77"/>
  <c r="N34" i="77"/>
  <c r="S34" i="77" s="1"/>
  <c r="AK32" i="77"/>
  <c r="AI32" i="77"/>
  <c r="AM32" i="77" s="1"/>
  <c r="AH32" i="77"/>
  <c r="AD32" i="77"/>
  <c r="AB32" i="77"/>
  <c r="AA32" i="77" s="1"/>
  <c r="W32" i="77"/>
  <c r="U32" i="77"/>
  <c r="T32" i="77"/>
  <c r="P32" i="77"/>
  <c r="N32" i="77"/>
  <c r="O32" i="77" s="1"/>
  <c r="AK31" i="77"/>
  <c r="AI31" i="77"/>
  <c r="AN31" i="77" s="1"/>
  <c r="AD31" i="77"/>
  <c r="AB31" i="77"/>
  <c r="AG31" i="77" s="1"/>
  <c r="W31" i="77"/>
  <c r="U31" i="77"/>
  <c r="X31" i="77" s="1"/>
  <c r="T31" i="77"/>
  <c r="P31" i="77"/>
  <c r="N31" i="77"/>
  <c r="AK30" i="77"/>
  <c r="AI30" i="77"/>
  <c r="AL30" i="77" s="1"/>
  <c r="AD30" i="77"/>
  <c r="AB30" i="77"/>
  <c r="AC30" i="77" s="1"/>
  <c r="W30" i="77"/>
  <c r="U30" i="77"/>
  <c r="T30" i="77" s="1"/>
  <c r="P30" i="77"/>
  <c r="N30" i="77"/>
  <c r="O30" i="77" s="1"/>
  <c r="R33" i="77"/>
  <c r="L18" i="77"/>
  <c r="L17" i="77"/>
  <c r="L15" i="77"/>
  <c r="L14" i="77"/>
  <c r="L13" i="77"/>
  <c r="R62" i="76"/>
  <c r="AK67" i="76"/>
  <c r="AI67" i="76"/>
  <c r="AN67" i="76" s="1"/>
  <c r="AE67" i="76"/>
  <c r="AD67" i="76"/>
  <c r="AB67" i="76"/>
  <c r="AC67" i="76" s="1"/>
  <c r="AA67" i="76"/>
  <c r="W67" i="76"/>
  <c r="U67" i="76"/>
  <c r="Z67" i="76" s="1"/>
  <c r="T67" i="76"/>
  <c r="P67" i="76"/>
  <c r="N67" i="76"/>
  <c r="Q67" i="76" s="1"/>
  <c r="M67" i="76"/>
  <c r="AK65" i="76"/>
  <c r="AI65" i="76"/>
  <c r="AN65" i="76" s="1"/>
  <c r="AH65" i="76"/>
  <c r="AD65" i="76"/>
  <c r="AB65" i="76"/>
  <c r="AF65" i="76" s="1"/>
  <c r="W65" i="76"/>
  <c r="U65" i="76"/>
  <c r="Z65" i="76" s="1"/>
  <c r="T65" i="76"/>
  <c r="P65" i="76"/>
  <c r="N65" i="76"/>
  <c r="R65" i="76" s="1"/>
  <c r="AK63" i="76"/>
  <c r="AI63" i="76"/>
  <c r="AN63" i="76" s="1"/>
  <c r="AH63" i="76"/>
  <c r="AD63" i="76"/>
  <c r="AB63" i="76"/>
  <c r="AG63" i="76" s="1"/>
  <c r="W63" i="76"/>
  <c r="U63" i="76"/>
  <c r="Z63" i="76" s="1"/>
  <c r="T63" i="76"/>
  <c r="P63" i="76"/>
  <c r="N63" i="76"/>
  <c r="S63" i="76" s="1"/>
  <c r="AK61" i="76"/>
  <c r="AI61" i="76"/>
  <c r="AN61" i="76" s="1"/>
  <c r="AD61" i="76"/>
  <c r="AB61" i="76"/>
  <c r="AC61" i="76" s="1"/>
  <c r="W61" i="76"/>
  <c r="U61" i="76"/>
  <c r="Z61" i="76" s="1"/>
  <c r="P61" i="76"/>
  <c r="N61" i="76"/>
  <c r="S61" i="76" s="1"/>
  <c r="R57" i="76"/>
  <c r="R43" i="76"/>
  <c r="R85" i="76"/>
  <c r="AK84" i="76"/>
  <c r="AI84" i="76"/>
  <c r="AJ84" i="76" s="1"/>
  <c r="AD84" i="76"/>
  <c r="AB84" i="76"/>
  <c r="AF84" i="76" s="1"/>
  <c r="W84" i="76"/>
  <c r="U84" i="76"/>
  <c r="T84" i="76" s="1"/>
  <c r="P84" i="76"/>
  <c r="N84" i="76"/>
  <c r="O84" i="76" s="1"/>
  <c r="AK83" i="76"/>
  <c r="AI83" i="76"/>
  <c r="AJ83" i="76" s="1"/>
  <c r="AD83" i="76"/>
  <c r="AB83" i="76"/>
  <c r="AA83" i="76" s="1"/>
  <c r="W83" i="76"/>
  <c r="U83" i="76"/>
  <c r="V83" i="76" s="1"/>
  <c r="P83" i="76"/>
  <c r="N83" i="76"/>
  <c r="M83" i="76" s="1"/>
  <c r="AK82" i="76"/>
  <c r="AI82" i="76"/>
  <c r="AH82" i="76" s="1"/>
  <c r="AD82" i="76"/>
  <c r="AB82" i="76"/>
  <c r="AA82" i="76" s="1"/>
  <c r="W82" i="76"/>
  <c r="U82" i="76"/>
  <c r="X82" i="76" s="1"/>
  <c r="P82" i="76"/>
  <c r="N82" i="76"/>
  <c r="M82" i="76" s="1"/>
  <c r="AK81" i="76"/>
  <c r="AI81" i="76"/>
  <c r="AJ81" i="76" s="1"/>
  <c r="AD81" i="76"/>
  <c r="AB81" i="76"/>
  <c r="AF81" i="76" s="1"/>
  <c r="W81" i="76"/>
  <c r="U81" i="76"/>
  <c r="X81" i="76" s="1"/>
  <c r="P81" i="76"/>
  <c r="N81" i="76"/>
  <c r="M81" i="76" s="1"/>
  <c r="AK80" i="76"/>
  <c r="AI80" i="76"/>
  <c r="AH80" i="76" s="1"/>
  <c r="AD80" i="76"/>
  <c r="AB80" i="76"/>
  <c r="AE80" i="76" s="1"/>
  <c r="W80" i="76"/>
  <c r="U80" i="76"/>
  <c r="T80" i="76" s="1"/>
  <c r="P80" i="76"/>
  <c r="N80" i="76"/>
  <c r="S80" i="76" s="1"/>
  <c r="AK79" i="76"/>
  <c r="AI79" i="76"/>
  <c r="AL79" i="76" s="1"/>
  <c r="AD79" i="76"/>
  <c r="AB79" i="76"/>
  <c r="AG79" i="76" s="1"/>
  <c r="AA79" i="76"/>
  <c r="W79" i="76"/>
  <c r="U79" i="76"/>
  <c r="P79" i="76"/>
  <c r="N79" i="76"/>
  <c r="O79" i="76" s="1"/>
  <c r="AK78" i="76"/>
  <c r="AI78" i="76"/>
  <c r="AN78" i="76" s="1"/>
  <c r="AD78" i="76"/>
  <c r="AB78" i="76"/>
  <c r="AC78" i="76" s="1"/>
  <c r="W78" i="76"/>
  <c r="U78" i="76"/>
  <c r="V78" i="76" s="1"/>
  <c r="P78" i="76"/>
  <c r="N78" i="76"/>
  <c r="M78" i="76" s="1"/>
  <c r="AK77" i="76"/>
  <c r="AI77" i="76"/>
  <c r="AH77" i="76" s="1"/>
  <c r="AD77" i="76"/>
  <c r="AB77" i="76"/>
  <c r="AE77" i="76" s="1"/>
  <c r="W77" i="76"/>
  <c r="U77" i="76"/>
  <c r="T77" i="76" s="1"/>
  <c r="P77" i="76"/>
  <c r="N77" i="76"/>
  <c r="M77" i="76" s="1"/>
  <c r="R76" i="76"/>
  <c r="AK72" i="76"/>
  <c r="AI72" i="76"/>
  <c r="AN72" i="76" s="1"/>
  <c r="AD72" i="76"/>
  <c r="AB72" i="76"/>
  <c r="AA72" i="76" s="1"/>
  <c r="W72" i="76"/>
  <c r="U72" i="76"/>
  <c r="V72" i="76" s="1"/>
  <c r="P72" i="76"/>
  <c r="N72" i="76"/>
  <c r="S72" i="76" s="1"/>
  <c r="AK71" i="76"/>
  <c r="AI71" i="76"/>
  <c r="AD71" i="76"/>
  <c r="AB71" i="76"/>
  <c r="AC71" i="76" s="1"/>
  <c r="W71" i="76"/>
  <c r="U71" i="76"/>
  <c r="Z71" i="76" s="1"/>
  <c r="P71" i="76"/>
  <c r="N71" i="76"/>
  <c r="M71" i="76" s="1"/>
  <c r="AK70" i="76"/>
  <c r="AI70" i="76"/>
  <c r="AN70" i="76" s="1"/>
  <c r="AD70" i="76"/>
  <c r="AB70" i="76"/>
  <c r="AA70" i="76" s="1"/>
  <c r="W70" i="76"/>
  <c r="U70" i="76"/>
  <c r="V70" i="76" s="1"/>
  <c r="P70" i="76"/>
  <c r="N70" i="76"/>
  <c r="R70" i="76" s="1"/>
  <c r="AK69" i="76"/>
  <c r="AI69" i="76"/>
  <c r="AH69" i="76" s="1"/>
  <c r="AD69" i="76"/>
  <c r="AB69" i="76"/>
  <c r="AA69" i="76" s="1"/>
  <c r="W69" i="76"/>
  <c r="U69" i="76"/>
  <c r="V69" i="76" s="1"/>
  <c r="P69" i="76"/>
  <c r="N69" i="76"/>
  <c r="M69" i="76" s="1"/>
  <c r="AK68" i="76"/>
  <c r="AI68" i="76"/>
  <c r="AL68" i="76" s="1"/>
  <c r="AD68" i="76"/>
  <c r="AB68" i="76"/>
  <c r="AA68" i="76" s="1"/>
  <c r="W68" i="76"/>
  <c r="U68" i="76"/>
  <c r="T68" i="76" s="1"/>
  <c r="P68" i="76"/>
  <c r="N68" i="76"/>
  <c r="AK66" i="76"/>
  <c r="AI66" i="76"/>
  <c r="AH66" i="76"/>
  <c r="AD66" i="76"/>
  <c r="AB66" i="76"/>
  <c r="AC66" i="76" s="1"/>
  <c r="W66" i="76"/>
  <c r="U66" i="76"/>
  <c r="Z66" i="76" s="1"/>
  <c r="P66" i="76"/>
  <c r="N66" i="76"/>
  <c r="R66" i="76" s="1"/>
  <c r="AK64" i="76"/>
  <c r="AI64" i="76"/>
  <c r="AJ64" i="76" s="1"/>
  <c r="AD64" i="76"/>
  <c r="AB64" i="76"/>
  <c r="AG64" i="76" s="1"/>
  <c r="W64" i="76"/>
  <c r="U64" i="76"/>
  <c r="Z64" i="76" s="1"/>
  <c r="P64" i="76"/>
  <c r="N64" i="76"/>
  <c r="S64" i="76" s="1"/>
  <c r="AK60" i="76"/>
  <c r="AI60" i="76"/>
  <c r="AN60" i="76" s="1"/>
  <c r="AH60" i="76"/>
  <c r="AD60" i="76"/>
  <c r="AB60" i="76"/>
  <c r="AC60" i="76" s="1"/>
  <c r="AA60" i="76"/>
  <c r="W60" i="76"/>
  <c r="U60" i="76"/>
  <c r="V60" i="76" s="1"/>
  <c r="P60" i="76"/>
  <c r="N60" i="76"/>
  <c r="S60" i="76" s="1"/>
  <c r="AK59" i="76"/>
  <c r="AI59" i="76"/>
  <c r="AH59" i="76" s="1"/>
  <c r="AD59" i="76"/>
  <c r="AB59" i="76"/>
  <c r="AC59" i="76" s="1"/>
  <c r="AA59" i="76"/>
  <c r="W59" i="76"/>
  <c r="U59" i="76"/>
  <c r="Z59" i="76" s="1"/>
  <c r="T59" i="76"/>
  <c r="P59" i="76"/>
  <c r="N59" i="76"/>
  <c r="R59" i="76" s="1"/>
  <c r="AK58" i="76"/>
  <c r="AI58" i="76"/>
  <c r="AN58" i="76" s="1"/>
  <c r="AH58" i="76"/>
  <c r="AD58" i="76"/>
  <c r="AB58" i="76"/>
  <c r="AA58" i="76" s="1"/>
  <c r="W58" i="76"/>
  <c r="U58" i="76"/>
  <c r="T58" i="76" s="1"/>
  <c r="P58" i="76"/>
  <c r="N58" i="76"/>
  <c r="S58" i="76" s="1"/>
  <c r="M58" i="76"/>
  <c r="AK56" i="76"/>
  <c r="AI56" i="76"/>
  <c r="AH56" i="76" s="1"/>
  <c r="AD56" i="76"/>
  <c r="AB56" i="76"/>
  <c r="AA56" i="76" s="1"/>
  <c r="W56" i="76"/>
  <c r="U56" i="76"/>
  <c r="X56" i="76" s="1"/>
  <c r="P56" i="76"/>
  <c r="N56" i="76"/>
  <c r="Q56" i="76" s="1"/>
  <c r="AK55" i="76"/>
  <c r="AI55" i="76"/>
  <c r="AJ55" i="76" s="1"/>
  <c r="AD55" i="76"/>
  <c r="AB55" i="76"/>
  <c r="AF55" i="76" s="1"/>
  <c r="W55" i="76"/>
  <c r="U55" i="76"/>
  <c r="X55" i="76" s="1"/>
  <c r="P55" i="76"/>
  <c r="N55" i="76"/>
  <c r="Q55" i="76" s="1"/>
  <c r="AK54" i="76"/>
  <c r="AI54" i="76"/>
  <c r="AN54" i="76" s="1"/>
  <c r="AD54" i="76"/>
  <c r="AB54" i="76"/>
  <c r="AG54" i="76" s="1"/>
  <c r="W54" i="76"/>
  <c r="U54" i="76"/>
  <c r="V54" i="76" s="1"/>
  <c r="P54" i="76"/>
  <c r="N54" i="76"/>
  <c r="M54" i="76" s="1"/>
  <c r="AK53" i="76"/>
  <c r="AI53" i="76"/>
  <c r="AJ53" i="76" s="1"/>
  <c r="AD53" i="76"/>
  <c r="AB53" i="76"/>
  <c r="AF53" i="76" s="1"/>
  <c r="W53" i="76"/>
  <c r="U53" i="76"/>
  <c r="T53" i="76" s="1"/>
  <c r="P53" i="76"/>
  <c r="N53" i="76"/>
  <c r="O53" i="76" s="1"/>
  <c r="AK52" i="76"/>
  <c r="AI52" i="76"/>
  <c r="AJ52" i="76" s="1"/>
  <c r="AD52" i="76"/>
  <c r="AB52" i="76"/>
  <c r="AE52" i="76" s="1"/>
  <c r="W52" i="76"/>
  <c r="U52" i="76"/>
  <c r="V52" i="76" s="1"/>
  <c r="P52" i="76"/>
  <c r="N52" i="76"/>
  <c r="O52" i="76" s="1"/>
  <c r="AK51" i="76"/>
  <c r="AI51" i="76"/>
  <c r="AJ51" i="76" s="1"/>
  <c r="AD51" i="76"/>
  <c r="AB51" i="76"/>
  <c r="AG51" i="76" s="1"/>
  <c r="AA51" i="76"/>
  <c r="W51" i="76"/>
  <c r="U51" i="76"/>
  <c r="V51" i="76" s="1"/>
  <c r="P51" i="76"/>
  <c r="N51" i="76"/>
  <c r="M51" i="76" s="1"/>
  <c r="R50" i="76"/>
  <c r="AK49" i="76"/>
  <c r="AI49" i="76"/>
  <c r="AN49" i="76" s="1"/>
  <c r="AD49" i="76"/>
  <c r="AB49" i="76"/>
  <c r="AC49" i="76" s="1"/>
  <c r="W49" i="76"/>
  <c r="U49" i="76"/>
  <c r="T49" i="76" s="1"/>
  <c r="P49" i="76"/>
  <c r="N49" i="76"/>
  <c r="M49" i="76" s="1"/>
  <c r="AK48" i="76"/>
  <c r="AI48" i="76"/>
  <c r="AJ48" i="76" s="1"/>
  <c r="AD48" i="76"/>
  <c r="AB48" i="76"/>
  <c r="AC48" i="76" s="1"/>
  <c r="AA48" i="76"/>
  <c r="W48" i="76"/>
  <c r="U48" i="76"/>
  <c r="T48" i="76" s="1"/>
  <c r="P48" i="76"/>
  <c r="N48" i="76"/>
  <c r="S48" i="76" s="1"/>
  <c r="AK47" i="76"/>
  <c r="AI47" i="76"/>
  <c r="AN47" i="76" s="1"/>
  <c r="AH47" i="76"/>
  <c r="AD47" i="76"/>
  <c r="AB47" i="76"/>
  <c r="AC47" i="76" s="1"/>
  <c r="W47" i="76"/>
  <c r="U47" i="76"/>
  <c r="V47" i="76" s="1"/>
  <c r="P47" i="76"/>
  <c r="N47" i="76"/>
  <c r="O47" i="76" s="1"/>
  <c r="AK46" i="76"/>
  <c r="AI46" i="76"/>
  <c r="AJ46" i="76" s="1"/>
  <c r="AD46" i="76"/>
  <c r="AB46" i="76"/>
  <c r="AG46" i="76" s="1"/>
  <c r="W46" i="76"/>
  <c r="U46" i="76"/>
  <c r="T46" i="76" s="1"/>
  <c r="P46" i="76"/>
  <c r="N46" i="76"/>
  <c r="O46" i="76" s="1"/>
  <c r="AK45" i="76"/>
  <c r="AI45" i="76"/>
  <c r="AL45" i="76" s="1"/>
  <c r="AD45" i="76"/>
  <c r="AB45" i="76"/>
  <c r="AC45" i="76" s="1"/>
  <c r="W45" i="76"/>
  <c r="U45" i="76"/>
  <c r="T45" i="76" s="1"/>
  <c r="P45" i="76"/>
  <c r="N45" i="76"/>
  <c r="R45" i="76" s="1"/>
  <c r="AK44" i="76"/>
  <c r="AI44" i="76"/>
  <c r="AN44" i="76" s="1"/>
  <c r="AD44" i="76"/>
  <c r="AB44" i="76"/>
  <c r="AC44" i="76" s="1"/>
  <c r="W44" i="76"/>
  <c r="U44" i="76"/>
  <c r="T44" i="76" s="1"/>
  <c r="P44" i="76"/>
  <c r="N44" i="76"/>
  <c r="R44" i="76" s="1"/>
  <c r="AK42" i="76"/>
  <c r="AI42" i="76"/>
  <c r="AM42" i="76" s="1"/>
  <c r="AH42" i="76"/>
  <c r="AD42" i="76"/>
  <c r="AB42" i="76"/>
  <c r="AC42" i="76" s="1"/>
  <c r="W42" i="76"/>
  <c r="U42" i="76"/>
  <c r="V42" i="76" s="1"/>
  <c r="T42" i="76"/>
  <c r="P42" i="76"/>
  <c r="N42" i="76"/>
  <c r="AK41" i="76"/>
  <c r="AI41" i="76"/>
  <c r="AH41" i="76" s="1"/>
  <c r="AD41" i="76"/>
  <c r="AB41" i="76"/>
  <c r="AC41" i="76" s="1"/>
  <c r="W41" i="76"/>
  <c r="U41" i="76"/>
  <c r="Y41" i="76" s="1"/>
  <c r="P41" i="76"/>
  <c r="N41" i="76"/>
  <c r="S41" i="76" s="1"/>
  <c r="AK40" i="76"/>
  <c r="AI40" i="76"/>
  <c r="AM40" i="76" s="1"/>
  <c r="AD40" i="76"/>
  <c r="AB40" i="76"/>
  <c r="AE40" i="76" s="1"/>
  <c r="W40" i="76"/>
  <c r="U40" i="76"/>
  <c r="Z40" i="76" s="1"/>
  <c r="P40" i="76"/>
  <c r="N40" i="76"/>
  <c r="O40" i="76" s="1"/>
  <c r="AK39" i="76"/>
  <c r="AI39" i="76"/>
  <c r="AH39" i="76" s="1"/>
  <c r="AD39" i="76"/>
  <c r="AB39" i="76"/>
  <c r="AA39" i="76"/>
  <c r="W39" i="76"/>
  <c r="U39" i="76"/>
  <c r="T39" i="76"/>
  <c r="P39" i="76"/>
  <c r="N39" i="76"/>
  <c r="Q39" i="76" s="1"/>
  <c r="AK38" i="76"/>
  <c r="AI38" i="76"/>
  <c r="AJ38" i="76" s="1"/>
  <c r="AD38" i="76"/>
  <c r="AB38" i="76"/>
  <c r="AG38" i="76" s="1"/>
  <c r="W38" i="76"/>
  <c r="U38" i="76"/>
  <c r="V38" i="76" s="1"/>
  <c r="P38" i="76"/>
  <c r="N38" i="76"/>
  <c r="O38" i="76" s="1"/>
  <c r="AK37" i="76"/>
  <c r="AI37" i="76"/>
  <c r="AM37" i="76" s="1"/>
  <c r="AD37" i="76"/>
  <c r="AB37" i="76"/>
  <c r="AF37" i="76" s="1"/>
  <c r="W37" i="76"/>
  <c r="U37" i="76"/>
  <c r="Z37" i="76" s="1"/>
  <c r="P37" i="76"/>
  <c r="N37" i="76"/>
  <c r="O37" i="76" s="1"/>
  <c r="AK35" i="76"/>
  <c r="AI35" i="76"/>
  <c r="AJ35" i="76" s="1"/>
  <c r="AD35" i="76"/>
  <c r="AB35" i="76"/>
  <c r="AG35" i="76" s="1"/>
  <c r="AA35" i="76"/>
  <c r="W35" i="76"/>
  <c r="U35" i="76"/>
  <c r="Y35" i="76" s="1"/>
  <c r="P35" i="76"/>
  <c r="N35" i="76"/>
  <c r="S35" i="76" s="1"/>
  <c r="AK34" i="76"/>
  <c r="AI34" i="76"/>
  <c r="AJ34" i="76" s="1"/>
  <c r="AD34" i="76"/>
  <c r="AB34" i="76"/>
  <c r="AC34" i="76" s="1"/>
  <c r="W34" i="76"/>
  <c r="U34" i="76"/>
  <c r="V34" i="76" s="1"/>
  <c r="P34" i="76"/>
  <c r="N34" i="76"/>
  <c r="Q34" i="76" s="1"/>
  <c r="M34" i="76"/>
  <c r="AK33" i="76"/>
  <c r="AI33" i="76"/>
  <c r="AM33" i="76" s="1"/>
  <c r="AD33" i="76"/>
  <c r="AB33" i="76"/>
  <c r="AC33" i="76" s="1"/>
  <c r="W33" i="76"/>
  <c r="U33" i="76"/>
  <c r="Z33" i="76" s="1"/>
  <c r="P33" i="76"/>
  <c r="N33" i="76"/>
  <c r="M33" i="76" s="1"/>
  <c r="AK32" i="76"/>
  <c r="AI32" i="76"/>
  <c r="AM32" i="76" s="1"/>
  <c r="AD32" i="76"/>
  <c r="AB32" i="76"/>
  <c r="AG32" i="76" s="1"/>
  <c r="W32" i="76"/>
  <c r="U32" i="76"/>
  <c r="T32" i="76" s="1"/>
  <c r="P32" i="76"/>
  <c r="N32" i="76"/>
  <c r="S32" i="76" s="1"/>
  <c r="M32" i="76"/>
  <c r="AK31" i="76"/>
  <c r="AI31" i="76"/>
  <c r="AM31" i="76" s="1"/>
  <c r="AD31" i="76"/>
  <c r="AB31" i="76"/>
  <c r="AA31" i="76" s="1"/>
  <c r="W31" i="76"/>
  <c r="U31" i="76"/>
  <c r="Z31" i="76" s="1"/>
  <c r="P31" i="76"/>
  <c r="N31" i="76"/>
  <c r="M31" i="76" s="1"/>
  <c r="AK30" i="76"/>
  <c r="AI30" i="76"/>
  <c r="AN30" i="76" s="1"/>
  <c r="AD30" i="76"/>
  <c r="AB30" i="76"/>
  <c r="AF30" i="76" s="1"/>
  <c r="W30" i="76"/>
  <c r="U30" i="76"/>
  <c r="T30" i="76" s="1"/>
  <c r="P30" i="76"/>
  <c r="N30" i="76"/>
  <c r="M30" i="76" s="1"/>
  <c r="R36" i="76"/>
  <c r="L18" i="76"/>
  <c r="L17" i="76"/>
  <c r="L15" i="76"/>
  <c r="L14" i="76"/>
  <c r="L13" i="76"/>
  <c r="R78" i="75"/>
  <c r="AK77" i="75"/>
  <c r="AI77" i="75"/>
  <c r="AN77" i="75" s="1"/>
  <c r="AD77" i="75"/>
  <c r="AB77" i="75"/>
  <c r="AA77" i="75" s="1"/>
  <c r="W77" i="75"/>
  <c r="U77" i="75"/>
  <c r="X77" i="75" s="1"/>
  <c r="P77" i="75"/>
  <c r="N77" i="75"/>
  <c r="S77" i="75" s="1"/>
  <c r="AK76" i="75"/>
  <c r="AI76" i="75"/>
  <c r="AL76" i="75" s="1"/>
  <c r="AD76" i="75"/>
  <c r="AB76" i="75"/>
  <c r="AG76" i="75" s="1"/>
  <c r="W76" i="75"/>
  <c r="U76" i="75"/>
  <c r="Z76" i="75" s="1"/>
  <c r="T76" i="75"/>
  <c r="P76" i="75"/>
  <c r="N76" i="75"/>
  <c r="S76" i="75" s="1"/>
  <c r="M76" i="75"/>
  <c r="AK75" i="75"/>
  <c r="AI75" i="75"/>
  <c r="AL75" i="75" s="1"/>
  <c r="AD75" i="75"/>
  <c r="AB75" i="75"/>
  <c r="AF75" i="75" s="1"/>
  <c r="AA75" i="75"/>
  <c r="W75" i="75"/>
  <c r="U75" i="75"/>
  <c r="T75" i="75"/>
  <c r="S75" i="75"/>
  <c r="P75" i="75"/>
  <c r="N75" i="75"/>
  <c r="O75" i="75" s="1"/>
  <c r="AK74" i="75"/>
  <c r="AI74" i="75"/>
  <c r="AL74" i="75" s="1"/>
  <c r="AD74" i="75"/>
  <c r="AB74" i="75"/>
  <c r="AF74" i="75" s="1"/>
  <c r="AA74" i="75"/>
  <c r="W74" i="75"/>
  <c r="U74" i="75"/>
  <c r="V74" i="75" s="1"/>
  <c r="T74" i="75"/>
  <c r="P74" i="75"/>
  <c r="N74" i="75"/>
  <c r="R74" i="75" s="1"/>
  <c r="AK73" i="75"/>
  <c r="AI73" i="75"/>
  <c r="AM73" i="75" s="1"/>
  <c r="AH73" i="75"/>
  <c r="AD73" i="75"/>
  <c r="AB73" i="75"/>
  <c r="AC73" i="75" s="1"/>
  <c r="W73" i="75"/>
  <c r="U73" i="75"/>
  <c r="Z73" i="75" s="1"/>
  <c r="P73" i="75"/>
  <c r="N73" i="75"/>
  <c r="M73" i="75" s="1"/>
  <c r="AK72" i="75"/>
  <c r="AI72" i="75"/>
  <c r="AM72" i="75" s="1"/>
  <c r="AH72" i="75"/>
  <c r="AD72" i="75"/>
  <c r="AB72" i="75"/>
  <c r="AE72" i="75" s="1"/>
  <c r="W72" i="75"/>
  <c r="U72" i="75"/>
  <c r="Z72" i="75" s="1"/>
  <c r="P72" i="75"/>
  <c r="N72" i="75"/>
  <c r="S72" i="75" s="1"/>
  <c r="AK71" i="75"/>
  <c r="AI71" i="75"/>
  <c r="AJ71" i="75" s="1"/>
  <c r="AD71" i="75"/>
  <c r="AB71" i="75"/>
  <c r="AG71" i="75" s="1"/>
  <c r="W71" i="75"/>
  <c r="U71" i="75"/>
  <c r="X71" i="75" s="1"/>
  <c r="T71" i="75"/>
  <c r="P71" i="75"/>
  <c r="N71" i="75"/>
  <c r="R71" i="75" s="1"/>
  <c r="M71" i="75"/>
  <c r="AK70" i="75"/>
  <c r="AI70" i="75"/>
  <c r="AD70" i="75"/>
  <c r="AB70" i="75"/>
  <c r="AG70" i="75" s="1"/>
  <c r="AA70" i="75"/>
  <c r="W70" i="75"/>
  <c r="U70" i="75"/>
  <c r="P70" i="75"/>
  <c r="N70" i="75"/>
  <c r="S70" i="75" s="1"/>
  <c r="R69" i="75"/>
  <c r="AK65" i="75"/>
  <c r="AI65" i="75"/>
  <c r="AL65" i="75" s="1"/>
  <c r="AH65" i="75"/>
  <c r="AD65" i="75"/>
  <c r="AB65" i="75"/>
  <c r="AG65" i="75" s="1"/>
  <c r="W65" i="75"/>
  <c r="U65" i="75"/>
  <c r="Z65" i="75" s="1"/>
  <c r="P65" i="75"/>
  <c r="N65" i="75"/>
  <c r="S65" i="75" s="1"/>
  <c r="M65" i="75"/>
  <c r="AK64" i="75"/>
  <c r="AI64" i="75"/>
  <c r="AD64" i="75"/>
  <c r="AB64" i="75"/>
  <c r="AG64" i="75" s="1"/>
  <c r="W64" i="75"/>
  <c r="U64" i="75"/>
  <c r="X64" i="75" s="1"/>
  <c r="T64" i="75"/>
  <c r="P64" i="75"/>
  <c r="N64" i="75"/>
  <c r="M64" i="75"/>
  <c r="AN63" i="75"/>
  <c r="AK63" i="75"/>
  <c r="AI63" i="75"/>
  <c r="AL63" i="75" s="1"/>
  <c r="AH63" i="75"/>
  <c r="AD63" i="75"/>
  <c r="AB63" i="75"/>
  <c r="AF63" i="75" s="1"/>
  <c r="W63" i="75"/>
  <c r="U63" i="75"/>
  <c r="Z63" i="75" s="1"/>
  <c r="P63" i="75"/>
  <c r="N63" i="75"/>
  <c r="M63" i="75"/>
  <c r="AK62" i="75"/>
  <c r="AI62" i="75"/>
  <c r="AL62" i="75" s="1"/>
  <c r="AH62" i="75"/>
  <c r="AD62" i="75"/>
  <c r="AB62" i="75"/>
  <c r="AC62" i="75" s="1"/>
  <c r="W62" i="75"/>
  <c r="U62" i="75"/>
  <c r="X62" i="75" s="1"/>
  <c r="P62" i="75"/>
  <c r="N62" i="75"/>
  <c r="S62" i="75" s="1"/>
  <c r="AK61" i="75"/>
  <c r="AI61" i="75"/>
  <c r="AN61" i="75" s="1"/>
  <c r="AD61" i="75"/>
  <c r="AB61" i="75"/>
  <c r="W61" i="75"/>
  <c r="U61" i="75"/>
  <c r="Z61" i="75" s="1"/>
  <c r="T61" i="75"/>
  <c r="P61" i="75"/>
  <c r="N61" i="75"/>
  <c r="S61" i="75" s="1"/>
  <c r="M61" i="75"/>
  <c r="AK60" i="75"/>
  <c r="AI60" i="75"/>
  <c r="AD60" i="75"/>
  <c r="AB60" i="75"/>
  <c r="AG60" i="75" s="1"/>
  <c r="AA60" i="75"/>
  <c r="W60" i="75"/>
  <c r="U60" i="75"/>
  <c r="V60" i="75" s="1"/>
  <c r="T60" i="75"/>
  <c r="P60" i="75"/>
  <c r="N60" i="75"/>
  <c r="AK59" i="75"/>
  <c r="AI59" i="75"/>
  <c r="AN59" i="75" s="1"/>
  <c r="AD59" i="75"/>
  <c r="AB59" i="75"/>
  <c r="AG59" i="75" s="1"/>
  <c r="AA59" i="75"/>
  <c r="W59" i="75"/>
  <c r="U59" i="75"/>
  <c r="X59" i="75" s="1"/>
  <c r="R59" i="75"/>
  <c r="P59" i="75"/>
  <c r="N59" i="75"/>
  <c r="O59" i="75" s="1"/>
  <c r="AK58" i="75"/>
  <c r="AI58" i="75"/>
  <c r="AN58" i="75" s="1"/>
  <c r="AH58" i="75"/>
  <c r="AD58" i="75"/>
  <c r="AB58" i="75"/>
  <c r="AC58" i="75" s="1"/>
  <c r="AA58" i="75"/>
  <c r="W58" i="75"/>
  <c r="U58" i="75"/>
  <c r="T58" i="75"/>
  <c r="P58" i="75"/>
  <c r="N58" i="75"/>
  <c r="Q58" i="75" s="1"/>
  <c r="M58" i="75"/>
  <c r="AK57" i="75"/>
  <c r="AI57" i="75"/>
  <c r="AN57" i="75" s="1"/>
  <c r="AD57" i="75"/>
  <c r="AB57" i="75"/>
  <c r="AA57" i="75"/>
  <c r="W57" i="75"/>
  <c r="U57" i="75"/>
  <c r="Y57" i="75" s="1"/>
  <c r="P57" i="75"/>
  <c r="N57" i="75"/>
  <c r="R57" i="75" s="1"/>
  <c r="M57" i="75"/>
  <c r="AK56" i="75"/>
  <c r="AI56" i="75"/>
  <c r="AL56" i="75" s="1"/>
  <c r="AD56" i="75"/>
  <c r="AB56" i="75"/>
  <c r="AG56" i="75" s="1"/>
  <c r="W56" i="75"/>
  <c r="U56" i="75"/>
  <c r="Z56" i="75" s="1"/>
  <c r="P56" i="75"/>
  <c r="N56" i="75"/>
  <c r="Q56" i="75" s="1"/>
  <c r="M56" i="75"/>
  <c r="AK55" i="75"/>
  <c r="AI55" i="75"/>
  <c r="AN55" i="75" s="1"/>
  <c r="AH55" i="75"/>
  <c r="AD55" i="75"/>
  <c r="AB55" i="75"/>
  <c r="AG55" i="75" s="1"/>
  <c r="W55" i="75"/>
  <c r="U55" i="75"/>
  <c r="P55" i="75"/>
  <c r="N55" i="75"/>
  <c r="R55" i="75" s="1"/>
  <c r="AK54" i="75"/>
  <c r="AI54" i="75"/>
  <c r="AL54" i="75" s="1"/>
  <c r="AH54" i="75"/>
  <c r="AD54" i="75"/>
  <c r="AB54" i="75"/>
  <c r="AF54" i="75" s="1"/>
  <c r="AA54" i="75"/>
  <c r="W54" i="75"/>
  <c r="U54" i="75"/>
  <c r="Z54" i="75" s="1"/>
  <c r="T54" i="75"/>
  <c r="P54" i="75"/>
  <c r="N54" i="75"/>
  <c r="Q54" i="75" s="1"/>
  <c r="AK53" i="75"/>
  <c r="AI53" i="75"/>
  <c r="AN53" i="75" s="1"/>
  <c r="AH53" i="75"/>
  <c r="AD53" i="75"/>
  <c r="AB53" i="75"/>
  <c r="AC53" i="75" s="1"/>
  <c r="W53" i="75"/>
  <c r="U53" i="75"/>
  <c r="Z53" i="75" s="1"/>
  <c r="P53" i="75"/>
  <c r="N53" i="75"/>
  <c r="O53" i="75" s="1"/>
  <c r="M53" i="75"/>
  <c r="AK52" i="75"/>
  <c r="AI52" i="75"/>
  <c r="AL52" i="75" s="1"/>
  <c r="AH52" i="75"/>
  <c r="AD52" i="75"/>
  <c r="AB52" i="75"/>
  <c r="AG52" i="75" s="1"/>
  <c r="W52" i="75"/>
  <c r="U52" i="75"/>
  <c r="Z52" i="75" s="1"/>
  <c r="P52" i="75"/>
  <c r="N52" i="75"/>
  <c r="S52" i="75" s="1"/>
  <c r="M52" i="75"/>
  <c r="AK51" i="75"/>
  <c r="AI51" i="75"/>
  <c r="AN51" i="75" s="1"/>
  <c r="AH51" i="75"/>
  <c r="AD51" i="75"/>
  <c r="AB51" i="75"/>
  <c r="AC51" i="75" s="1"/>
  <c r="AA51" i="75"/>
  <c r="W51" i="75"/>
  <c r="U51" i="75"/>
  <c r="Z51" i="75" s="1"/>
  <c r="T51" i="75"/>
  <c r="P51" i="75"/>
  <c r="N51" i="75"/>
  <c r="S51" i="75" s="1"/>
  <c r="M51" i="75"/>
  <c r="AK50" i="75"/>
  <c r="AI50" i="75"/>
  <c r="AD50" i="75"/>
  <c r="AB50" i="75"/>
  <c r="AF50" i="75" s="1"/>
  <c r="W50" i="75"/>
  <c r="U50" i="75"/>
  <c r="T50" i="75" s="1"/>
  <c r="P50" i="75"/>
  <c r="N50" i="75"/>
  <c r="S50" i="75" s="1"/>
  <c r="R49" i="75"/>
  <c r="AK48" i="75"/>
  <c r="AI48" i="75"/>
  <c r="AN48" i="75" s="1"/>
  <c r="AD48" i="75"/>
  <c r="AB48" i="75"/>
  <c r="AA48" i="75"/>
  <c r="W48" i="75"/>
  <c r="U48" i="75"/>
  <c r="T48" i="75" s="1"/>
  <c r="P48" i="75"/>
  <c r="N48" i="75"/>
  <c r="M48" i="75" s="1"/>
  <c r="AK47" i="75"/>
  <c r="AI47" i="75"/>
  <c r="AN47" i="75" s="1"/>
  <c r="AH47" i="75"/>
  <c r="AD47" i="75"/>
  <c r="AB47" i="75"/>
  <c r="AE47" i="75" s="1"/>
  <c r="AA47" i="75"/>
  <c r="W47" i="75"/>
  <c r="U47" i="75"/>
  <c r="P47" i="75"/>
  <c r="N47" i="75"/>
  <c r="O47" i="75" s="1"/>
  <c r="M47" i="75"/>
  <c r="AK46" i="75"/>
  <c r="AI46" i="75"/>
  <c r="AH46" i="75" s="1"/>
  <c r="AD46" i="75"/>
  <c r="AB46" i="75"/>
  <c r="AG46" i="75" s="1"/>
  <c r="W46" i="75"/>
  <c r="V46" i="75"/>
  <c r="U46" i="75"/>
  <c r="T46" i="75"/>
  <c r="P46" i="75"/>
  <c r="N46" i="75"/>
  <c r="R46" i="75" s="1"/>
  <c r="AK45" i="75"/>
  <c r="AI45" i="75"/>
  <c r="AH45" i="75" s="1"/>
  <c r="AD45" i="75"/>
  <c r="AB45" i="75"/>
  <c r="AE45" i="75" s="1"/>
  <c r="W45" i="75"/>
  <c r="U45" i="75"/>
  <c r="Z45" i="75" s="1"/>
  <c r="P45" i="75"/>
  <c r="N45" i="75"/>
  <c r="S45" i="75" s="1"/>
  <c r="M45" i="75"/>
  <c r="AK44" i="75"/>
  <c r="AI44" i="75"/>
  <c r="AD44" i="75"/>
  <c r="AB44" i="75"/>
  <c r="AF44" i="75" s="1"/>
  <c r="AA44" i="75"/>
  <c r="W44" i="75"/>
  <c r="U44" i="75"/>
  <c r="Z44" i="75" s="1"/>
  <c r="T44" i="75"/>
  <c r="P44" i="75"/>
  <c r="N44" i="75"/>
  <c r="O44" i="75" s="1"/>
  <c r="M44" i="75"/>
  <c r="AK43" i="75"/>
  <c r="AI43" i="75"/>
  <c r="AJ43" i="75" s="1"/>
  <c r="AH43" i="75"/>
  <c r="AD43" i="75"/>
  <c r="AB43" i="75"/>
  <c r="AG43" i="75" s="1"/>
  <c r="AA43" i="75"/>
  <c r="W43" i="75"/>
  <c r="U43" i="75"/>
  <c r="Y43" i="75" s="1"/>
  <c r="T43" i="75"/>
  <c r="P43" i="75"/>
  <c r="N43" i="75"/>
  <c r="O43" i="75" s="1"/>
  <c r="M43" i="75"/>
  <c r="AK42" i="75"/>
  <c r="AI42" i="75"/>
  <c r="AN42" i="75" s="1"/>
  <c r="AH42" i="75"/>
  <c r="AD42" i="75"/>
  <c r="AB42" i="75"/>
  <c r="AC42" i="75" s="1"/>
  <c r="W42" i="75"/>
  <c r="U42" i="75"/>
  <c r="V42" i="75" s="1"/>
  <c r="P42" i="75"/>
  <c r="N42" i="75"/>
  <c r="Q42" i="75" s="1"/>
  <c r="AK41" i="75"/>
  <c r="AI41" i="75"/>
  <c r="AN41" i="75" s="1"/>
  <c r="AD41" i="75"/>
  <c r="AB41" i="75"/>
  <c r="AA41" i="75" s="1"/>
  <c r="W41" i="75"/>
  <c r="U41" i="75"/>
  <c r="X41" i="75" s="1"/>
  <c r="P41" i="75"/>
  <c r="N41" i="75"/>
  <c r="S41" i="75" s="1"/>
  <c r="AK40" i="75"/>
  <c r="AI40" i="75"/>
  <c r="AH40" i="75"/>
  <c r="AD40" i="75"/>
  <c r="AB40" i="75"/>
  <c r="AG40" i="75" s="1"/>
  <c r="AA40" i="75"/>
  <c r="W40" i="75"/>
  <c r="U40" i="75"/>
  <c r="Z40" i="75" s="1"/>
  <c r="P40" i="75"/>
  <c r="N40" i="75"/>
  <c r="Q40" i="75" s="1"/>
  <c r="AK39" i="75"/>
  <c r="AI39" i="75"/>
  <c r="AN39" i="75" s="1"/>
  <c r="AD39" i="75"/>
  <c r="AB39" i="75"/>
  <c r="AG39" i="75" s="1"/>
  <c r="AA39" i="75"/>
  <c r="W39" i="75"/>
  <c r="U39" i="75"/>
  <c r="Z39" i="75" s="1"/>
  <c r="P39" i="75"/>
  <c r="N39" i="75"/>
  <c r="M39" i="75" s="1"/>
  <c r="AK38" i="75"/>
  <c r="AI38" i="75"/>
  <c r="AN38" i="75" s="1"/>
  <c r="AH38" i="75"/>
  <c r="AD38" i="75"/>
  <c r="AB38" i="75"/>
  <c r="AA38" i="75" s="1"/>
  <c r="W38" i="75"/>
  <c r="U38" i="75"/>
  <c r="T38" i="75" s="1"/>
  <c r="P38" i="75"/>
  <c r="N38" i="75"/>
  <c r="S38" i="75" s="1"/>
  <c r="M38" i="75"/>
  <c r="AK37" i="75"/>
  <c r="AI37" i="75"/>
  <c r="AM37" i="75" s="1"/>
  <c r="AH37" i="75"/>
  <c r="AD37" i="75"/>
  <c r="AB37" i="75"/>
  <c r="W37" i="75"/>
  <c r="U37" i="75"/>
  <c r="Y37" i="75" s="1"/>
  <c r="P37" i="75"/>
  <c r="N37" i="75"/>
  <c r="Q37" i="75" s="1"/>
  <c r="AK36" i="75"/>
  <c r="AI36" i="75"/>
  <c r="AD36" i="75"/>
  <c r="AB36" i="75"/>
  <c r="AG36" i="75" s="1"/>
  <c r="W36" i="75"/>
  <c r="U36" i="75"/>
  <c r="T36" i="75"/>
  <c r="P36" i="75"/>
  <c r="N36" i="75"/>
  <c r="O36" i="75" s="1"/>
  <c r="AK35" i="75"/>
  <c r="AI35" i="75"/>
  <c r="AN35" i="75" s="1"/>
  <c r="AH35" i="75"/>
  <c r="AD35" i="75"/>
  <c r="AB35" i="75"/>
  <c r="AG35" i="75" s="1"/>
  <c r="W35" i="75"/>
  <c r="U35" i="75"/>
  <c r="T35" i="75" s="1"/>
  <c r="P35" i="75"/>
  <c r="N35" i="75"/>
  <c r="S35" i="75" s="1"/>
  <c r="AN34" i="75"/>
  <c r="AM34" i="75"/>
  <c r="AL34" i="75"/>
  <c r="AK34" i="75"/>
  <c r="AI34" i="75"/>
  <c r="AJ34" i="75" s="1"/>
  <c r="AH34" i="75"/>
  <c r="AD34" i="75"/>
  <c r="AB34" i="75"/>
  <c r="AE34" i="75" s="1"/>
  <c r="AA34" i="75"/>
  <c r="W34" i="75"/>
  <c r="U34" i="75"/>
  <c r="Z34" i="75" s="1"/>
  <c r="P34" i="75"/>
  <c r="N34" i="75"/>
  <c r="S34" i="75" s="1"/>
  <c r="AK33" i="75"/>
  <c r="AI33" i="75"/>
  <c r="AD33" i="75"/>
  <c r="AB33" i="75"/>
  <c r="W33" i="75"/>
  <c r="U33" i="75"/>
  <c r="Z33" i="75" s="1"/>
  <c r="P33" i="75"/>
  <c r="N33" i="75"/>
  <c r="M33" i="75"/>
  <c r="AK32" i="75"/>
  <c r="AI32" i="75"/>
  <c r="AJ32" i="75" s="1"/>
  <c r="AH32" i="75"/>
  <c r="AD32" i="75"/>
  <c r="AB32" i="75"/>
  <c r="AC32" i="75" s="1"/>
  <c r="AA32" i="75"/>
  <c r="W32" i="75"/>
  <c r="U32" i="75"/>
  <c r="P32" i="75"/>
  <c r="N32" i="75"/>
  <c r="S32" i="75" s="1"/>
  <c r="AK31" i="75"/>
  <c r="AI31" i="75"/>
  <c r="AN31" i="75" s="1"/>
  <c r="AD31" i="75"/>
  <c r="AB31" i="75"/>
  <c r="AG31" i="75" s="1"/>
  <c r="AA31" i="75"/>
  <c r="W31" i="75"/>
  <c r="U31" i="75"/>
  <c r="T31" i="75"/>
  <c r="P31" i="75"/>
  <c r="N31" i="75"/>
  <c r="S31" i="75" s="1"/>
  <c r="M31" i="75"/>
  <c r="R30" i="75"/>
  <c r="L18" i="75"/>
  <c r="L17" i="75"/>
  <c r="L15" i="75"/>
  <c r="L14" i="75"/>
  <c r="L13" i="75"/>
  <c r="R73" i="74"/>
  <c r="R45" i="74"/>
  <c r="R38" i="74"/>
  <c r="R33" i="74"/>
  <c r="AK93" i="74"/>
  <c r="AI93" i="74"/>
  <c r="AN93" i="74" s="1"/>
  <c r="AD93" i="74"/>
  <c r="AB93" i="74"/>
  <c r="AC93" i="74" s="1"/>
  <c r="W93" i="74"/>
  <c r="U93" i="74"/>
  <c r="Z93" i="74" s="1"/>
  <c r="P93" i="74"/>
  <c r="N93" i="74"/>
  <c r="O93" i="74" s="1"/>
  <c r="M93" i="74"/>
  <c r="AK92" i="74"/>
  <c r="AI92" i="74"/>
  <c r="AJ92" i="74" s="1"/>
  <c r="AD92" i="74"/>
  <c r="AB92" i="74"/>
  <c r="AG92" i="74" s="1"/>
  <c r="AA92" i="74"/>
  <c r="W92" i="74"/>
  <c r="U92" i="74"/>
  <c r="V92" i="74" s="1"/>
  <c r="T92" i="74"/>
  <c r="P92" i="74"/>
  <c r="N92" i="74"/>
  <c r="S92" i="74" s="1"/>
  <c r="M92" i="74"/>
  <c r="AK91" i="74"/>
  <c r="AI91" i="74"/>
  <c r="AH91" i="74" s="1"/>
  <c r="AD91" i="74"/>
  <c r="AB91" i="74"/>
  <c r="AG91" i="74" s="1"/>
  <c r="AA91" i="74"/>
  <c r="W91" i="74"/>
  <c r="U91" i="74"/>
  <c r="X91" i="74" s="1"/>
  <c r="P91" i="74"/>
  <c r="N91" i="74"/>
  <c r="R91" i="74" s="1"/>
  <c r="AK90" i="74"/>
  <c r="AI90" i="74"/>
  <c r="AJ90" i="74" s="1"/>
  <c r="AD90" i="74"/>
  <c r="AB90" i="74"/>
  <c r="AE90" i="74" s="1"/>
  <c r="W90" i="74"/>
  <c r="U90" i="74"/>
  <c r="Z90" i="74" s="1"/>
  <c r="P90" i="74"/>
  <c r="N90" i="74"/>
  <c r="Q90" i="74" s="1"/>
  <c r="M90" i="74"/>
  <c r="AK89" i="74"/>
  <c r="AI89" i="74"/>
  <c r="AN89" i="74" s="1"/>
  <c r="AD89" i="74"/>
  <c r="AB89" i="74"/>
  <c r="AE89" i="74" s="1"/>
  <c r="W89" i="74"/>
  <c r="U89" i="74"/>
  <c r="Z89" i="74" s="1"/>
  <c r="P89" i="74"/>
  <c r="N89" i="74"/>
  <c r="S89" i="74" s="1"/>
  <c r="M89" i="74"/>
  <c r="AK88" i="74"/>
  <c r="AI88" i="74"/>
  <c r="AN88" i="74" s="1"/>
  <c r="AH88" i="74"/>
  <c r="AD88" i="74"/>
  <c r="AB88" i="74"/>
  <c r="AG88" i="74" s="1"/>
  <c r="W88" i="74"/>
  <c r="U88" i="74"/>
  <c r="Y88" i="74" s="1"/>
  <c r="P88" i="74"/>
  <c r="N88" i="74"/>
  <c r="O88" i="74" s="1"/>
  <c r="AK87" i="74"/>
  <c r="AI87" i="74"/>
  <c r="AN87" i="74" s="1"/>
  <c r="AD87" i="74"/>
  <c r="AB87" i="74"/>
  <c r="AC87" i="74" s="1"/>
  <c r="W87" i="74"/>
  <c r="U87" i="74"/>
  <c r="V87" i="74" s="1"/>
  <c r="P87" i="74"/>
  <c r="N87" i="74"/>
  <c r="S87" i="74" s="1"/>
  <c r="AK86" i="74"/>
  <c r="AI86" i="74"/>
  <c r="AJ86" i="74" s="1"/>
  <c r="AD86" i="74"/>
  <c r="AB86" i="74"/>
  <c r="AG86" i="74" s="1"/>
  <c r="W86" i="74"/>
  <c r="U86" i="74"/>
  <c r="V86" i="74" s="1"/>
  <c r="P86" i="74"/>
  <c r="N86" i="74"/>
  <c r="S86" i="74" s="1"/>
  <c r="AK85" i="74"/>
  <c r="AI85" i="74"/>
  <c r="AL85" i="74" s="1"/>
  <c r="AD85" i="74"/>
  <c r="AB85" i="74"/>
  <c r="AC85" i="74" s="1"/>
  <c r="W85" i="74"/>
  <c r="U85" i="74"/>
  <c r="X85" i="74" s="1"/>
  <c r="T85" i="74"/>
  <c r="P85" i="74"/>
  <c r="N85" i="74"/>
  <c r="O85" i="74" s="1"/>
  <c r="AK84" i="74"/>
  <c r="AI84" i="74"/>
  <c r="AN84" i="74" s="1"/>
  <c r="AH84" i="74"/>
  <c r="AD84" i="74"/>
  <c r="AB84" i="74"/>
  <c r="AE84" i="74" s="1"/>
  <c r="W84" i="74"/>
  <c r="U84" i="74"/>
  <c r="Y84" i="74" s="1"/>
  <c r="P84" i="74"/>
  <c r="N84" i="74"/>
  <c r="M84" i="74" s="1"/>
  <c r="AK83" i="74"/>
  <c r="AI83" i="74"/>
  <c r="AN83" i="74" s="1"/>
  <c r="AD83" i="74"/>
  <c r="AB83" i="74"/>
  <c r="AG83" i="74" s="1"/>
  <c r="W83" i="74"/>
  <c r="U83" i="74"/>
  <c r="X83" i="74" s="1"/>
  <c r="T83" i="74"/>
  <c r="P83" i="74"/>
  <c r="N83" i="74"/>
  <c r="O83" i="74" s="1"/>
  <c r="R82" i="74"/>
  <c r="AK60" i="74"/>
  <c r="AI60" i="74"/>
  <c r="AN60" i="74" s="1"/>
  <c r="AD60" i="74"/>
  <c r="AB60" i="74"/>
  <c r="AG60" i="74" s="1"/>
  <c r="AA60" i="74"/>
  <c r="W60" i="74"/>
  <c r="U60" i="74"/>
  <c r="Z60" i="74" s="1"/>
  <c r="P60" i="74"/>
  <c r="N60" i="74"/>
  <c r="Q60" i="74" s="1"/>
  <c r="AK59" i="74"/>
  <c r="AI59" i="74"/>
  <c r="AJ59" i="74" s="1"/>
  <c r="AD59" i="74"/>
  <c r="AB59" i="74"/>
  <c r="AG59" i="74" s="1"/>
  <c r="W59" i="74"/>
  <c r="U59" i="74"/>
  <c r="Z59" i="74" s="1"/>
  <c r="P59" i="74"/>
  <c r="N59" i="74"/>
  <c r="R59" i="74" s="1"/>
  <c r="AK58" i="74"/>
  <c r="AI58" i="74"/>
  <c r="AH58" i="74" s="1"/>
  <c r="AD58" i="74"/>
  <c r="AB58" i="74"/>
  <c r="AG58" i="74" s="1"/>
  <c r="W58" i="74"/>
  <c r="U58" i="74"/>
  <c r="V58" i="74" s="1"/>
  <c r="P58" i="74"/>
  <c r="N58" i="74"/>
  <c r="Q58" i="74" s="1"/>
  <c r="R66" i="74"/>
  <c r="AK65" i="74"/>
  <c r="AI65" i="74"/>
  <c r="AN65" i="74" s="1"/>
  <c r="AD65" i="74"/>
  <c r="AB65" i="74"/>
  <c r="AG65" i="74" s="1"/>
  <c r="W65" i="74"/>
  <c r="U65" i="74"/>
  <c r="X65" i="74" s="1"/>
  <c r="P65" i="74"/>
  <c r="N65" i="74"/>
  <c r="O65" i="74" s="1"/>
  <c r="AK64" i="74"/>
  <c r="AI64" i="74"/>
  <c r="AN64" i="74" s="1"/>
  <c r="AD64" i="74"/>
  <c r="AB64" i="74"/>
  <c r="AE64" i="74" s="1"/>
  <c r="W64" i="74"/>
  <c r="U64" i="74"/>
  <c r="Z64" i="74" s="1"/>
  <c r="P64" i="74"/>
  <c r="N64" i="74"/>
  <c r="O64" i="74" s="1"/>
  <c r="AK63" i="74"/>
  <c r="AI63" i="74"/>
  <c r="AH63" i="74" s="1"/>
  <c r="AD63" i="74"/>
  <c r="AB63" i="74"/>
  <c r="AG63" i="74" s="1"/>
  <c r="W63" i="74"/>
  <c r="U63" i="74"/>
  <c r="Z63" i="74" s="1"/>
  <c r="P63" i="74"/>
  <c r="N63" i="74"/>
  <c r="S63" i="74" s="1"/>
  <c r="AK62" i="74"/>
  <c r="AI62" i="74"/>
  <c r="AN62" i="74" s="1"/>
  <c r="AD62" i="74"/>
  <c r="AB62" i="74"/>
  <c r="AF62" i="74" s="1"/>
  <c r="W62" i="74"/>
  <c r="U62" i="74"/>
  <c r="Z62" i="74" s="1"/>
  <c r="P62" i="74"/>
  <c r="N62" i="74"/>
  <c r="Q62" i="74" s="1"/>
  <c r="AK61" i="74"/>
  <c r="AI61" i="74"/>
  <c r="AJ61" i="74" s="1"/>
  <c r="AD61" i="74"/>
  <c r="AB61" i="74"/>
  <c r="AG61" i="74" s="1"/>
  <c r="W61" i="74"/>
  <c r="U61" i="74"/>
  <c r="Z61" i="74" s="1"/>
  <c r="P61" i="74"/>
  <c r="N61" i="74"/>
  <c r="Q61" i="74" s="1"/>
  <c r="AK57" i="74"/>
  <c r="AI57" i="74"/>
  <c r="AL57" i="74" s="1"/>
  <c r="AD57" i="74"/>
  <c r="AB57" i="74"/>
  <c r="AE57" i="74" s="1"/>
  <c r="W57" i="74"/>
  <c r="U57" i="74"/>
  <c r="Z57" i="74" s="1"/>
  <c r="P57" i="74"/>
  <c r="N57" i="74"/>
  <c r="S57" i="74" s="1"/>
  <c r="AK56" i="74"/>
  <c r="AI56" i="74"/>
  <c r="AL56" i="74" s="1"/>
  <c r="AD56" i="74"/>
  <c r="AB56" i="74"/>
  <c r="AF56" i="74" s="1"/>
  <c r="W56" i="74"/>
  <c r="U56" i="74"/>
  <c r="V56" i="74" s="1"/>
  <c r="P56" i="74"/>
  <c r="N56" i="74"/>
  <c r="S56" i="74" s="1"/>
  <c r="AK55" i="74"/>
  <c r="AI55" i="74"/>
  <c r="AJ55" i="74" s="1"/>
  <c r="AD55" i="74"/>
  <c r="AB55" i="74"/>
  <c r="AF55" i="74" s="1"/>
  <c r="W55" i="74"/>
  <c r="U55" i="74"/>
  <c r="T55" i="74" s="1"/>
  <c r="P55" i="74"/>
  <c r="N55" i="74"/>
  <c r="S55" i="74" s="1"/>
  <c r="R106" i="74"/>
  <c r="AK105" i="74"/>
  <c r="AI105" i="74"/>
  <c r="AN105" i="74" s="1"/>
  <c r="AD105" i="74"/>
  <c r="AB105" i="74"/>
  <c r="AA105" i="74" s="1"/>
  <c r="W105" i="74"/>
  <c r="U105" i="74"/>
  <c r="T105" i="74" s="1"/>
  <c r="P105" i="74"/>
  <c r="N105" i="74"/>
  <c r="S105" i="74" s="1"/>
  <c r="AK104" i="74"/>
  <c r="AI104" i="74"/>
  <c r="AL104" i="74" s="1"/>
  <c r="AD104" i="74"/>
  <c r="AB104" i="74"/>
  <c r="AF104" i="74" s="1"/>
  <c r="W104" i="74"/>
  <c r="U104" i="74"/>
  <c r="Z104" i="74" s="1"/>
  <c r="P104" i="74"/>
  <c r="N104" i="74"/>
  <c r="O104" i="74" s="1"/>
  <c r="AK103" i="74"/>
  <c r="AI103" i="74"/>
  <c r="AN103" i="74" s="1"/>
  <c r="AD103" i="74"/>
  <c r="AB103" i="74"/>
  <c r="AC103" i="74" s="1"/>
  <c r="W103" i="74"/>
  <c r="U103" i="74"/>
  <c r="Z103" i="74" s="1"/>
  <c r="P103" i="74"/>
  <c r="N103" i="74"/>
  <c r="R103" i="74" s="1"/>
  <c r="AK102" i="74"/>
  <c r="AI102" i="74"/>
  <c r="AJ102" i="74" s="1"/>
  <c r="AD102" i="74"/>
  <c r="AB102" i="74"/>
  <c r="AF102" i="74" s="1"/>
  <c r="W102" i="74"/>
  <c r="U102" i="74"/>
  <c r="V102" i="74" s="1"/>
  <c r="P102" i="74"/>
  <c r="N102" i="74"/>
  <c r="R102" i="74" s="1"/>
  <c r="AK101" i="74"/>
  <c r="AI101" i="74"/>
  <c r="AN101" i="74" s="1"/>
  <c r="AD101" i="74"/>
  <c r="AB101" i="74"/>
  <c r="AC101" i="74" s="1"/>
  <c r="W101" i="74"/>
  <c r="U101" i="74"/>
  <c r="V101" i="74" s="1"/>
  <c r="P101" i="74"/>
  <c r="N101" i="74"/>
  <c r="O101" i="74" s="1"/>
  <c r="AK100" i="74"/>
  <c r="AI100" i="74"/>
  <c r="AN100" i="74" s="1"/>
  <c r="AD100" i="74"/>
  <c r="AB100" i="74"/>
  <c r="AF100" i="74" s="1"/>
  <c r="W100" i="74"/>
  <c r="U100" i="74"/>
  <c r="Z100" i="74" s="1"/>
  <c r="P100" i="74"/>
  <c r="N100" i="74"/>
  <c r="O100" i="74" s="1"/>
  <c r="AK99" i="74"/>
  <c r="AI99" i="74"/>
  <c r="AL99" i="74" s="1"/>
  <c r="AD99" i="74"/>
  <c r="AB99" i="74"/>
  <c r="AA99" i="74" s="1"/>
  <c r="W99" i="74"/>
  <c r="U99" i="74"/>
  <c r="V99" i="74" s="1"/>
  <c r="P99" i="74"/>
  <c r="N99" i="74"/>
  <c r="Q99" i="74" s="1"/>
  <c r="AK98" i="74"/>
  <c r="AI98" i="74"/>
  <c r="AL98" i="74" s="1"/>
  <c r="AD98" i="74"/>
  <c r="AB98" i="74"/>
  <c r="AC98" i="74" s="1"/>
  <c r="W98" i="74"/>
  <c r="U98" i="74"/>
  <c r="T98" i="74" s="1"/>
  <c r="P98" i="74"/>
  <c r="N98" i="74"/>
  <c r="M98" i="74" s="1"/>
  <c r="R97" i="74"/>
  <c r="AK81" i="74"/>
  <c r="AI81" i="74"/>
  <c r="AN81" i="74" s="1"/>
  <c r="AD81" i="74"/>
  <c r="AB81" i="74"/>
  <c r="AC81" i="74" s="1"/>
  <c r="W81" i="74"/>
  <c r="U81" i="74"/>
  <c r="X81" i="74" s="1"/>
  <c r="P81" i="74"/>
  <c r="N81" i="74"/>
  <c r="M81" i="74" s="1"/>
  <c r="AK80" i="74"/>
  <c r="AI80" i="74"/>
  <c r="AN80" i="74" s="1"/>
  <c r="AD80" i="74"/>
  <c r="AB80" i="74"/>
  <c r="AA80" i="74" s="1"/>
  <c r="W80" i="74"/>
  <c r="U80" i="74"/>
  <c r="T80" i="74" s="1"/>
  <c r="P80" i="74"/>
  <c r="N80" i="74"/>
  <c r="O80" i="74" s="1"/>
  <c r="AK79" i="74"/>
  <c r="AI79" i="74"/>
  <c r="AH79" i="74" s="1"/>
  <c r="AD79" i="74"/>
  <c r="AB79" i="74"/>
  <c r="AA79" i="74" s="1"/>
  <c r="W79" i="74"/>
  <c r="U79" i="74"/>
  <c r="X79" i="74" s="1"/>
  <c r="P79" i="74"/>
  <c r="N79" i="74"/>
  <c r="S79" i="74" s="1"/>
  <c r="AK78" i="74"/>
  <c r="AI78" i="74"/>
  <c r="AL78" i="74" s="1"/>
  <c r="AD78" i="74"/>
  <c r="AB78" i="74"/>
  <c r="AA78" i="74" s="1"/>
  <c r="W78" i="74"/>
  <c r="U78" i="74"/>
  <c r="Z78" i="74" s="1"/>
  <c r="P78" i="74"/>
  <c r="N78" i="74"/>
  <c r="M78" i="74" s="1"/>
  <c r="AK77" i="74"/>
  <c r="AI77" i="74"/>
  <c r="AN77" i="74" s="1"/>
  <c r="AD77" i="74"/>
  <c r="AB77" i="74"/>
  <c r="AC77" i="74" s="1"/>
  <c r="W77" i="74"/>
  <c r="U77" i="74"/>
  <c r="T77" i="74" s="1"/>
  <c r="P77" i="74"/>
  <c r="N77" i="74"/>
  <c r="R77" i="74" s="1"/>
  <c r="AK76" i="74"/>
  <c r="AI76" i="74"/>
  <c r="AN76" i="74" s="1"/>
  <c r="AD76" i="74"/>
  <c r="AB76" i="74"/>
  <c r="AE76" i="74" s="1"/>
  <c r="W76" i="74"/>
  <c r="U76" i="74"/>
  <c r="V76" i="74" s="1"/>
  <c r="P76" i="74"/>
  <c r="N76" i="74"/>
  <c r="O76" i="74" s="1"/>
  <c r="AK75" i="74"/>
  <c r="AI75" i="74"/>
  <c r="AL75" i="74" s="1"/>
  <c r="AD75" i="74"/>
  <c r="AB75" i="74"/>
  <c r="AG75" i="74" s="1"/>
  <c r="W75" i="74"/>
  <c r="U75" i="74"/>
  <c r="X75" i="74" s="1"/>
  <c r="P75" i="74"/>
  <c r="N75" i="74"/>
  <c r="O75" i="74" s="1"/>
  <c r="AK74" i="74"/>
  <c r="AI74" i="74"/>
  <c r="AH74" i="74" s="1"/>
  <c r="AD74" i="74"/>
  <c r="AB74" i="74"/>
  <c r="AE74" i="74" s="1"/>
  <c r="W74" i="74"/>
  <c r="U74" i="74"/>
  <c r="Z74" i="74" s="1"/>
  <c r="P74" i="74"/>
  <c r="N74" i="74"/>
  <c r="O74" i="74" s="1"/>
  <c r="AK72" i="74"/>
  <c r="AI72" i="74"/>
  <c r="AL72" i="74" s="1"/>
  <c r="AD72" i="74"/>
  <c r="AB72" i="74"/>
  <c r="AG72" i="74" s="1"/>
  <c r="W72" i="74"/>
  <c r="U72" i="74"/>
  <c r="Y72" i="74" s="1"/>
  <c r="P72" i="74"/>
  <c r="N72" i="74"/>
  <c r="S72" i="74" s="1"/>
  <c r="AK71" i="74"/>
  <c r="AI71" i="74"/>
  <c r="AM71" i="74" s="1"/>
  <c r="AD71" i="74"/>
  <c r="AB71" i="74"/>
  <c r="W71" i="74"/>
  <c r="U71" i="74"/>
  <c r="T71" i="74" s="1"/>
  <c r="P71" i="74"/>
  <c r="N71" i="74"/>
  <c r="M71" i="74" s="1"/>
  <c r="AK70" i="74"/>
  <c r="AI70" i="74"/>
  <c r="AL70" i="74" s="1"/>
  <c r="AD70" i="74"/>
  <c r="AB70" i="74"/>
  <c r="AF70" i="74" s="1"/>
  <c r="W70" i="74"/>
  <c r="U70" i="74"/>
  <c r="V70" i="74" s="1"/>
  <c r="P70" i="74"/>
  <c r="N70" i="74"/>
  <c r="S70" i="74" s="1"/>
  <c r="AK69" i="74"/>
  <c r="AI69" i="74"/>
  <c r="AJ69" i="74" s="1"/>
  <c r="AD69" i="74"/>
  <c r="AB69" i="74"/>
  <c r="AC69" i="74" s="1"/>
  <c r="W69" i="74"/>
  <c r="U69" i="74"/>
  <c r="T69" i="74" s="1"/>
  <c r="P69" i="74"/>
  <c r="N69" i="74"/>
  <c r="O69" i="74" s="1"/>
  <c r="AK68" i="74"/>
  <c r="AI68" i="74"/>
  <c r="AN68" i="74" s="1"/>
  <c r="AD68" i="74"/>
  <c r="AB68" i="74"/>
  <c r="AC68" i="74" s="1"/>
  <c r="W68" i="74"/>
  <c r="U68" i="74"/>
  <c r="Z68" i="74" s="1"/>
  <c r="P68" i="74"/>
  <c r="N68" i="74"/>
  <c r="O68" i="74" s="1"/>
  <c r="AK67" i="74"/>
  <c r="AI67" i="74"/>
  <c r="AJ67" i="74" s="1"/>
  <c r="AD67" i="74"/>
  <c r="AB67" i="74"/>
  <c r="AG67" i="74" s="1"/>
  <c r="W67" i="74"/>
  <c r="U67" i="74"/>
  <c r="V67" i="74" s="1"/>
  <c r="P67" i="74"/>
  <c r="N67" i="74"/>
  <c r="O67" i="74" s="1"/>
  <c r="R54" i="74"/>
  <c r="AK53" i="74"/>
  <c r="AI53" i="74"/>
  <c r="AN53" i="74" s="1"/>
  <c r="AH53" i="74"/>
  <c r="AD53" i="74"/>
  <c r="AB53" i="74"/>
  <c r="AG53" i="74" s="1"/>
  <c r="W53" i="74"/>
  <c r="U53" i="74"/>
  <c r="V53" i="74" s="1"/>
  <c r="P53" i="74"/>
  <c r="N53" i="74"/>
  <c r="R53" i="74" s="1"/>
  <c r="AK52" i="74"/>
  <c r="AI52" i="74"/>
  <c r="AJ52" i="74" s="1"/>
  <c r="AD52" i="74"/>
  <c r="AB52" i="74"/>
  <c r="AA52" i="74" s="1"/>
  <c r="W52" i="74"/>
  <c r="U52" i="74"/>
  <c r="V52" i="74" s="1"/>
  <c r="P52" i="74"/>
  <c r="N52" i="74"/>
  <c r="Q52" i="74" s="1"/>
  <c r="AK51" i="74"/>
  <c r="AI51" i="74"/>
  <c r="AN51" i="74" s="1"/>
  <c r="AD51" i="74"/>
  <c r="AB51" i="74"/>
  <c r="AE51" i="74" s="1"/>
  <c r="W51" i="74"/>
  <c r="U51" i="74"/>
  <c r="T51" i="74" s="1"/>
  <c r="P51" i="74"/>
  <c r="N51" i="74"/>
  <c r="S51" i="74" s="1"/>
  <c r="AK50" i="74"/>
  <c r="AI50" i="74"/>
  <c r="AJ50" i="74" s="1"/>
  <c r="AD50" i="74"/>
  <c r="AB50" i="74"/>
  <c r="AE50" i="74" s="1"/>
  <c r="AA50" i="74"/>
  <c r="W50" i="74"/>
  <c r="U50" i="74"/>
  <c r="Z50" i="74" s="1"/>
  <c r="P50" i="74"/>
  <c r="N50" i="74"/>
  <c r="M50" i="74" s="1"/>
  <c r="AK49" i="74"/>
  <c r="AI49" i="74"/>
  <c r="AH49" i="74" s="1"/>
  <c r="AD49" i="74"/>
  <c r="AB49" i="74"/>
  <c r="AA49" i="74" s="1"/>
  <c r="W49" i="74"/>
  <c r="U49" i="74"/>
  <c r="P49" i="74"/>
  <c r="N49" i="74"/>
  <c r="O49" i="74" s="1"/>
  <c r="AK48" i="74"/>
  <c r="AI48" i="74"/>
  <c r="AH48" i="74" s="1"/>
  <c r="AD48" i="74"/>
  <c r="AB48" i="74"/>
  <c r="AE48" i="74" s="1"/>
  <c r="W48" i="74"/>
  <c r="U48" i="74"/>
  <c r="Z48" i="74" s="1"/>
  <c r="P48" i="74"/>
  <c r="N48" i="74"/>
  <c r="AK47" i="74"/>
  <c r="AI47" i="74"/>
  <c r="AN47" i="74" s="1"/>
  <c r="AD47" i="74"/>
  <c r="AB47" i="74"/>
  <c r="AA47" i="74" s="1"/>
  <c r="W47" i="74"/>
  <c r="U47" i="74"/>
  <c r="V47" i="74" s="1"/>
  <c r="P47" i="74"/>
  <c r="N47" i="74"/>
  <c r="S47" i="74" s="1"/>
  <c r="AK46" i="74"/>
  <c r="AI46" i="74"/>
  <c r="AM46" i="74" s="1"/>
  <c r="AD46" i="74"/>
  <c r="AB46" i="74"/>
  <c r="AG46" i="74" s="1"/>
  <c r="W46" i="74"/>
  <c r="U46" i="74"/>
  <c r="Y46" i="74" s="1"/>
  <c r="P46" i="74"/>
  <c r="N46" i="74"/>
  <c r="S46" i="74" s="1"/>
  <c r="AK44" i="74"/>
  <c r="AI44" i="74"/>
  <c r="AL44" i="74" s="1"/>
  <c r="AD44" i="74"/>
  <c r="AB44" i="74"/>
  <c r="AC44" i="74" s="1"/>
  <c r="W44" i="74"/>
  <c r="U44" i="74"/>
  <c r="V44" i="74" s="1"/>
  <c r="P44" i="74"/>
  <c r="N44" i="74"/>
  <c r="Q44" i="74" s="1"/>
  <c r="AK43" i="74"/>
  <c r="AI43" i="74"/>
  <c r="AJ43" i="74" s="1"/>
  <c r="AD43" i="74"/>
  <c r="AB43" i="74"/>
  <c r="AA43" i="74" s="1"/>
  <c r="W43" i="74"/>
  <c r="U43" i="74"/>
  <c r="Z43" i="74" s="1"/>
  <c r="P43" i="74"/>
  <c r="N43" i="74"/>
  <c r="S43" i="74" s="1"/>
  <c r="AK42" i="74"/>
  <c r="AI42" i="74"/>
  <c r="AH42" i="74" s="1"/>
  <c r="AD42" i="74"/>
  <c r="AB42" i="74"/>
  <c r="AC42" i="74" s="1"/>
  <c r="W42" i="74"/>
  <c r="U42" i="74"/>
  <c r="Z42" i="74" s="1"/>
  <c r="P42" i="74"/>
  <c r="N42" i="74"/>
  <c r="O42" i="74" s="1"/>
  <c r="M42" i="74"/>
  <c r="AK41" i="74"/>
  <c r="AI41" i="74"/>
  <c r="AN41" i="74" s="1"/>
  <c r="AD41" i="74"/>
  <c r="AB41" i="74"/>
  <c r="AC41" i="74" s="1"/>
  <c r="W41" i="74"/>
  <c r="U41" i="74"/>
  <c r="P41" i="74"/>
  <c r="N41" i="74"/>
  <c r="AK40" i="74"/>
  <c r="AI40" i="74"/>
  <c r="AH40" i="74" s="1"/>
  <c r="AD40" i="74"/>
  <c r="AB40" i="74"/>
  <c r="AE40" i="74" s="1"/>
  <c r="W40" i="74"/>
  <c r="U40" i="74"/>
  <c r="V40" i="74" s="1"/>
  <c r="P40" i="74"/>
  <c r="N40" i="74"/>
  <c r="AK39" i="74"/>
  <c r="AI39" i="74"/>
  <c r="AM39" i="74" s="1"/>
  <c r="AD39" i="74"/>
  <c r="AB39" i="74"/>
  <c r="AA39" i="74" s="1"/>
  <c r="W39" i="74"/>
  <c r="U39" i="74"/>
  <c r="Z39" i="74" s="1"/>
  <c r="P39" i="74"/>
  <c r="N39" i="74"/>
  <c r="R39" i="74" s="1"/>
  <c r="AK37" i="74"/>
  <c r="AI37" i="74"/>
  <c r="AJ37" i="74" s="1"/>
  <c r="AD37" i="74"/>
  <c r="AB37" i="74"/>
  <c r="AC37" i="74" s="1"/>
  <c r="W37" i="74"/>
  <c r="U37" i="74"/>
  <c r="Z37" i="74" s="1"/>
  <c r="P37" i="74"/>
  <c r="N37" i="74"/>
  <c r="M37" i="74" s="1"/>
  <c r="AK36" i="74"/>
  <c r="AI36" i="74"/>
  <c r="AN36" i="74" s="1"/>
  <c r="AD36" i="74"/>
  <c r="AB36" i="74"/>
  <c r="AA36" i="74" s="1"/>
  <c r="W36" i="74"/>
  <c r="U36" i="74"/>
  <c r="T36" i="74" s="1"/>
  <c r="P36" i="74"/>
  <c r="N36" i="74"/>
  <c r="O36" i="74" s="1"/>
  <c r="AK35" i="74"/>
  <c r="AI35" i="74"/>
  <c r="AL35" i="74" s="1"/>
  <c r="AD35" i="74"/>
  <c r="AB35" i="74"/>
  <c r="AC35" i="74" s="1"/>
  <c r="W35" i="74"/>
  <c r="U35" i="74"/>
  <c r="P35" i="74"/>
  <c r="N35" i="74"/>
  <c r="O35" i="74" s="1"/>
  <c r="AK34" i="74"/>
  <c r="AI34" i="74"/>
  <c r="AN34" i="74" s="1"/>
  <c r="AD34" i="74"/>
  <c r="AB34" i="74"/>
  <c r="AA34" i="74" s="1"/>
  <c r="W34" i="74"/>
  <c r="U34" i="74"/>
  <c r="T34" i="74" s="1"/>
  <c r="P34" i="74"/>
  <c r="N34" i="74"/>
  <c r="AK32" i="74"/>
  <c r="AI32" i="74"/>
  <c r="AJ32" i="74" s="1"/>
  <c r="AD32" i="74"/>
  <c r="AB32" i="74"/>
  <c r="AG32" i="74" s="1"/>
  <c r="W32" i="74"/>
  <c r="U32" i="74"/>
  <c r="X32" i="74" s="1"/>
  <c r="P32" i="74"/>
  <c r="N32" i="74"/>
  <c r="Q32" i="74" s="1"/>
  <c r="AK31" i="74"/>
  <c r="AI31" i="74"/>
  <c r="AJ31" i="74" s="1"/>
  <c r="AD31" i="74"/>
  <c r="AB31" i="74"/>
  <c r="AG31" i="74" s="1"/>
  <c r="W31" i="74"/>
  <c r="U31" i="74"/>
  <c r="T31" i="74" s="1"/>
  <c r="P31" i="74"/>
  <c r="N31" i="74"/>
  <c r="M31" i="74" s="1"/>
  <c r="R30" i="74"/>
  <c r="L18" i="74"/>
  <c r="L17" i="74"/>
  <c r="L15" i="74"/>
  <c r="L14" i="74"/>
  <c r="L13" i="74"/>
  <c r="R61" i="73"/>
  <c r="R56" i="73"/>
  <c r="R47" i="73"/>
  <c r="R42" i="73"/>
  <c r="R38" i="73"/>
  <c r="AK81" i="73"/>
  <c r="AI81" i="73"/>
  <c r="AN81" i="73" s="1"/>
  <c r="AD81" i="73"/>
  <c r="AB81" i="73"/>
  <c r="AF81" i="73" s="1"/>
  <c r="W81" i="73"/>
  <c r="U81" i="73"/>
  <c r="V81" i="73" s="1"/>
  <c r="P81" i="73"/>
  <c r="N81" i="73"/>
  <c r="O81" i="73" s="1"/>
  <c r="AK80" i="73"/>
  <c r="AI80" i="73"/>
  <c r="AJ80" i="73" s="1"/>
  <c r="AD80" i="73"/>
  <c r="AB80" i="73"/>
  <c r="AE80" i="73" s="1"/>
  <c r="W80" i="73"/>
  <c r="U80" i="73"/>
  <c r="Z80" i="73" s="1"/>
  <c r="T80" i="73"/>
  <c r="P80" i="73"/>
  <c r="N80" i="73"/>
  <c r="S80" i="73" s="1"/>
  <c r="AK79" i="73"/>
  <c r="AI79" i="73"/>
  <c r="AH79" i="73" s="1"/>
  <c r="AD79" i="73"/>
  <c r="AB79" i="73"/>
  <c r="AG79" i="73" s="1"/>
  <c r="AA79" i="73"/>
  <c r="W79" i="73"/>
  <c r="U79" i="73"/>
  <c r="V79" i="73" s="1"/>
  <c r="P79" i="73"/>
  <c r="N79" i="73"/>
  <c r="R79" i="73" s="1"/>
  <c r="AK78" i="73"/>
  <c r="AI78" i="73"/>
  <c r="AM78" i="73" s="1"/>
  <c r="AD78" i="73"/>
  <c r="AB78" i="73"/>
  <c r="AE78" i="73" s="1"/>
  <c r="W78" i="73"/>
  <c r="U78" i="73"/>
  <c r="Y78" i="73" s="1"/>
  <c r="P78" i="73"/>
  <c r="N78" i="73"/>
  <c r="S78" i="73" s="1"/>
  <c r="AK77" i="73"/>
  <c r="AI77" i="73"/>
  <c r="AL77" i="73" s="1"/>
  <c r="AD77" i="73"/>
  <c r="AB77" i="73"/>
  <c r="AA77" i="73" s="1"/>
  <c r="W77" i="73"/>
  <c r="U77" i="73"/>
  <c r="X77" i="73" s="1"/>
  <c r="P77" i="73"/>
  <c r="N77" i="73"/>
  <c r="S77" i="73" s="1"/>
  <c r="R76" i="73"/>
  <c r="R72" i="73"/>
  <c r="AK71" i="73"/>
  <c r="AI71" i="73"/>
  <c r="AN71" i="73" s="1"/>
  <c r="AD71" i="73"/>
  <c r="AB71" i="73"/>
  <c r="AG71" i="73" s="1"/>
  <c r="W71" i="73"/>
  <c r="U71" i="73"/>
  <c r="Y71" i="73" s="1"/>
  <c r="P71" i="73"/>
  <c r="N71" i="73"/>
  <c r="S71" i="73" s="1"/>
  <c r="AK70" i="73"/>
  <c r="AI70" i="73"/>
  <c r="AM70" i="73" s="1"/>
  <c r="AD70" i="73"/>
  <c r="AB70" i="73"/>
  <c r="AC70" i="73" s="1"/>
  <c r="W70" i="73"/>
  <c r="U70" i="73"/>
  <c r="Z70" i="73" s="1"/>
  <c r="P70" i="73"/>
  <c r="N70" i="73"/>
  <c r="M70" i="73" s="1"/>
  <c r="AK69" i="73"/>
  <c r="AI69" i="73"/>
  <c r="AM69" i="73" s="1"/>
  <c r="AD69" i="73"/>
  <c r="AB69" i="73"/>
  <c r="AF69" i="73" s="1"/>
  <c r="W69" i="73"/>
  <c r="U69" i="73"/>
  <c r="Z69" i="73" s="1"/>
  <c r="P69" i="73"/>
  <c r="N69" i="73"/>
  <c r="Q69" i="73" s="1"/>
  <c r="AK68" i="73"/>
  <c r="AI68" i="73"/>
  <c r="AL68" i="73" s="1"/>
  <c r="AD68" i="73"/>
  <c r="AB68" i="73"/>
  <c r="AE68" i="73" s="1"/>
  <c r="AA68" i="73"/>
  <c r="W68" i="73"/>
  <c r="U68" i="73"/>
  <c r="V68" i="73" s="1"/>
  <c r="P68" i="73"/>
  <c r="N68" i="73"/>
  <c r="S68" i="73" s="1"/>
  <c r="AK67" i="73"/>
  <c r="AI67" i="73"/>
  <c r="AJ67" i="73" s="1"/>
  <c r="AD67" i="73"/>
  <c r="AB67" i="73"/>
  <c r="AE67" i="73" s="1"/>
  <c r="AA67" i="73"/>
  <c r="W67" i="73"/>
  <c r="U67" i="73"/>
  <c r="T67" i="73" s="1"/>
  <c r="P67" i="73"/>
  <c r="N67" i="73"/>
  <c r="Q67" i="73" s="1"/>
  <c r="R66" i="73"/>
  <c r="R94" i="73"/>
  <c r="AK93" i="73"/>
  <c r="AI93" i="73"/>
  <c r="AN93" i="73" s="1"/>
  <c r="AD93" i="73"/>
  <c r="AB93" i="73"/>
  <c r="AC93" i="73" s="1"/>
  <c r="W93" i="73"/>
  <c r="U93" i="73"/>
  <c r="T93" i="73" s="1"/>
  <c r="P93" i="73"/>
  <c r="N93" i="73"/>
  <c r="Q93" i="73" s="1"/>
  <c r="AK92" i="73"/>
  <c r="AI92" i="73"/>
  <c r="AH92" i="73" s="1"/>
  <c r="AD92" i="73"/>
  <c r="AB92" i="73"/>
  <c r="AA92" i="73" s="1"/>
  <c r="W92" i="73"/>
  <c r="U92" i="73"/>
  <c r="Z92" i="73" s="1"/>
  <c r="P92" i="73"/>
  <c r="N92" i="73"/>
  <c r="M92" i="73" s="1"/>
  <c r="AK91" i="73"/>
  <c r="AI91" i="73"/>
  <c r="AH91" i="73" s="1"/>
  <c r="AD91" i="73"/>
  <c r="AB91" i="73"/>
  <c r="AG91" i="73" s="1"/>
  <c r="AA91" i="73"/>
  <c r="W91" i="73"/>
  <c r="U91" i="73"/>
  <c r="Z91" i="73" s="1"/>
  <c r="P91" i="73"/>
  <c r="N91" i="73"/>
  <c r="R91" i="73" s="1"/>
  <c r="AK90" i="73"/>
  <c r="AI90" i="73"/>
  <c r="AH90" i="73" s="1"/>
  <c r="AD90" i="73"/>
  <c r="AB90" i="73"/>
  <c r="AG90" i="73" s="1"/>
  <c r="W90" i="73"/>
  <c r="U90" i="73"/>
  <c r="V90" i="73" s="1"/>
  <c r="P90" i="73"/>
  <c r="N90" i="73"/>
  <c r="S90" i="73" s="1"/>
  <c r="AK89" i="73"/>
  <c r="AI89" i="73"/>
  <c r="AN89" i="73" s="1"/>
  <c r="AD89" i="73"/>
  <c r="AB89" i="73"/>
  <c r="AG89" i="73" s="1"/>
  <c r="W89" i="73"/>
  <c r="U89" i="73"/>
  <c r="Z89" i="73" s="1"/>
  <c r="P89" i="73"/>
  <c r="N89" i="73"/>
  <c r="M89" i="73" s="1"/>
  <c r="AK88" i="73"/>
  <c r="AI88" i="73"/>
  <c r="AH88" i="73" s="1"/>
  <c r="AD88" i="73"/>
  <c r="AB88" i="73"/>
  <c r="AG88" i="73" s="1"/>
  <c r="W88" i="73"/>
  <c r="U88" i="73"/>
  <c r="Z88" i="73" s="1"/>
  <c r="P88" i="73"/>
  <c r="N88" i="73"/>
  <c r="M88" i="73" s="1"/>
  <c r="AK87" i="73"/>
  <c r="AI87" i="73"/>
  <c r="AH87" i="73" s="1"/>
  <c r="AD87" i="73"/>
  <c r="AB87" i="73"/>
  <c r="AF87" i="73" s="1"/>
  <c r="W87" i="73"/>
  <c r="U87" i="73"/>
  <c r="V87" i="73" s="1"/>
  <c r="P87" i="73"/>
  <c r="N87" i="73"/>
  <c r="Q87" i="73" s="1"/>
  <c r="AK86" i="73"/>
  <c r="AI86" i="73"/>
  <c r="AH86" i="73" s="1"/>
  <c r="AD86" i="73"/>
  <c r="AB86" i="73"/>
  <c r="AC86" i="73" s="1"/>
  <c r="W86" i="73"/>
  <c r="U86" i="73"/>
  <c r="T86" i="73" s="1"/>
  <c r="P86" i="73"/>
  <c r="N86" i="73"/>
  <c r="S86" i="73" s="1"/>
  <c r="R85" i="73"/>
  <c r="AK75" i="73"/>
  <c r="AI75" i="73"/>
  <c r="AL75" i="73" s="1"/>
  <c r="AD75" i="73"/>
  <c r="AB75" i="73"/>
  <c r="AC75" i="73" s="1"/>
  <c r="W75" i="73"/>
  <c r="U75" i="73"/>
  <c r="Y75" i="73" s="1"/>
  <c r="P75" i="73"/>
  <c r="N75" i="73"/>
  <c r="Q75" i="73" s="1"/>
  <c r="AK74" i="73"/>
  <c r="AI74" i="73"/>
  <c r="AJ74" i="73" s="1"/>
  <c r="AD74" i="73"/>
  <c r="AB74" i="73"/>
  <c r="AA74" i="73" s="1"/>
  <c r="W74" i="73"/>
  <c r="U74" i="73"/>
  <c r="Z74" i="73" s="1"/>
  <c r="P74" i="73"/>
  <c r="N74" i="73"/>
  <c r="Q74" i="73" s="1"/>
  <c r="AK73" i="73"/>
  <c r="AI73" i="73"/>
  <c r="AH73" i="73" s="1"/>
  <c r="AD73" i="73"/>
  <c r="AB73" i="73"/>
  <c r="AA73" i="73" s="1"/>
  <c r="W73" i="73"/>
  <c r="U73" i="73"/>
  <c r="X73" i="73" s="1"/>
  <c r="P73" i="73"/>
  <c r="N73" i="73"/>
  <c r="O73" i="73" s="1"/>
  <c r="AK65" i="73"/>
  <c r="AI65" i="73"/>
  <c r="AN65" i="73" s="1"/>
  <c r="AD65" i="73"/>
  <c r="AB65" i="73"/>
  <c r="AA65" i="73" s="1"/>
  <c r="W65" i="73"/>
  <c r="U65" i="73"/>
  <c r="Z65" i="73" s="1"/>
  <c r="P65" i="73"/>
  <c r="N65" i="73"/>
  <c r="S65" i="73" s="1"/>
  <c r="AK64" i="73"/>
  <c r="AI64" i="73"/>
  <c r="AL64" i="73" s="1"/>
  <c r="AD64" i="73"/>
  <c r="AB64" i="73"/>
  <c r="AG64" i="73" s="1"/>
  <c r="W64" i="73"/>
  <c r="U64" i="73"/>
  <c r="P64" i="73"/>
  <c r="N64" i="73"/>
  <c r="S64" i="73" s="1"/>
  <c r="AK63" i="73"/>
  <c r="AI63" i="73"/>
  <c r="AH63" i="73" s="1"/>
  <c r="AD63" i="73"/>
  <c r="AB63" i="73"/>
  <c r="AC63" i="73" s="1"/>
  <c r="W63" i="73"/>
  <c r="U63" i="73"/>
  <c r="X63" i="73" s="1"/>
  <c r="P63" i="73"/>
  <c r="N63" i="73"/>
  <c r="R63" i="73" s="1"/>
  <c r="AK62" i="73"/>
  <c r="AI62" i="73"/>
  <c r="AN62" i="73" s="1"/>
  <c r="AD62" i="73"/>
  <c r="AB62" i="73"/>
  <c r="AG62" i="73" s="1"/>
  <c r="W62" i="73"/>
  <c r="U62" i="73"/>
  <c r="T62" i="73" s="1"/>
  <c r="P62" i="73"/>
  <c r="N62" i="73"/>
  <c r="S62" i="73" s="1"/>
  <c r="AK60" i="73"/>
  <c r="AI60" i="73"/>
  <c r="AL60" i="73" s="1"/>
  <c r="AD60" i="73"/>
  <c r="AB60" i="73"/>
  <c r="W60" i="73"/>
  <c r="U60" i="73"/>
  <c r="X60" i="73" s="1"/>
  <c r="P60" i="73"/>
  <c r="N60" i="73"/>
  <c r="S60" i="73" s="1"/>
  <c r="AK59" i="73"/>
  <c r="AI59" i="73"/>
  <c r="AH59" i="73" s="1"/>
  <c r="AD59" i="73"/>
  <c r="AB59" i="73"/>
  <c r="AG59" i="73" s="1"/>
  <c r="W59" i="73"/>
  <c r="U59" i="73"/>
  <c r="X59" i="73" s="1"/>
  <c r="P59" i="73"/>
  <c r="N59" i="73"/>
  <c r="Q59" i="73" s="1"/>
  <c r="AK58" i="73"/>
  <c r="AI58" i="73"/>
  <c r="AH58" i="73" s="1"/>
  <c r="AD58" i="73"/>
  <c r="AB58" i="73"/>
  <c r="AE58" i="73" s="1"/>
  <c r="W58" i="73"/>
  <c r="U58" i="73"/>
  <c r="V58" i="73" s="1"/>
  <c r="P58" i="73"/>
  <c r="N58" i="73"/>
  <c r="AK57" i="73"/>
  <c r="AI57" i="73"/>
  <c r="AN57" i="73" s="1"/>
  <c r="AD57" i="73"/>
  <c r="AB57" i="73"/>
  <c r="AF57" i="73" s="1"/>
  <c r="W57" i="73"/>
  <c r="U57" i="73"/>
  <c r="X57" i="73" s="1"/>
  <c r="P57" i="73"/>
  <c r="N57" i="73"/>
  <c r="S57" i="73" s="1"/>
  <c r="AK55" i="73"/>
  <c r="AI55" i="73"/>
  <c r="AJ55" i="73" s="1"/>
  <c r="AD55" i="73"/>
  <c r="AB55" i="73"/>
  <c r="AG55" i="73" s="1"/>
  <c r="W55" i="73"/>
  <c r="U55" i="73"/>
  <c r="Z55" i="73" s="1"/>
  <c r="P55" i="73"/>
  <c r="N55" i="73"/>
  <c r="M55" i="73" s="1"/>
  <c r="AK54" i="73"/>
  <c r="AI54" i="73"/>
  <c r="AJ54" i="73" s="1"/>
  <c r="AD54" i="73"/>
  <c r="AB54" i="73"/>
  <c r="AA54" i="73" s="1"/>
  <c r="W54" i="73"/>
  <c r="U54" i="73"/>
  <c r="V54" i="73" s="1"/>
  <c r="P54" i="73"/>
  <c r="N54" i="73"/>
  <c r="M54" i="73" s="1"/>
  <c r="AK53" i="73"/>
  <c r="AI53" i="73"/>
  <c r="AH53" i="73" s="1"/>
  <c r="AD53" i="73"/>
  <c r="AB53" i="73"/>
  <c r="AE53" i="73" s="1"/>
  <c r="W53" i="73"/>
  <c r="U53" i="73"/>
  <c r="P53" i="73"/>
  <c r="N53" i="73"/>
  <c r="S53" i="73" s="1"/>
  <c r="R52" i="73"/>
  <c r="AK51" i="73"/>
  <c r="AI51" i="73"/>
  <c r="AN51" i="73" s="1"/>
  <c r="AD51" i="73"/>
  <c r="AB51" i="73"/>
  <c r="AA51" i="73" s="1"/>
  <c r="W51" i="73"/>
  <c r="U51" i="73"/>
  <c r="V51" i="73" s="1"/>
  <c r="P51" i="73"/>
  <c r="N51" i="73"/>
  <c r="O51" i="73" s="1"/>
  <c r="AK50" i="73"/>
  <c r="AI50" i="73"/>
  <c r="AJ50" i="73" s="1"/>
  <c r="AD50" i="73"/>
  <c r="AB50" i="73"/>
  <c r="AA50" i="73" s="1"/>
  <c r="W50" i="73"/>
  <c r="U50" i="73"/>
  <c r="V50" i="73" s="1"/>
  <c r="P50" i="73"/>
  <c r="N50" i="73"/>
  <c r="R50" i="73" s="1"/>
  <c r="AK49" i="73"/>
  <c r="AI49" i="73"/>
  <c r="AH49" i="73" s="1"/>
  <c r="AD49" i="73"/>
  <c r="AB49" i="73"/>
  <c r="AG49" i="73" s="1"/>
  <c r="W49" i="73"/>
  <c r="U49" i="73"/>
  <c r="Z49" i="73" s="1"/>
  <c r="T49" i="73"/>
  <c r="P49" i="73"/>
  <c r="N49" i="73"/>
  <c r="M49" i="73" s="1"/>
  <c r="AK48" i="73"/>
  <c r="AI48" i="73"/>
  <c r="AN48" i="73" s="1"/>
  <c r="AD48" i="73"/>
  <c r="AB48" i="73"/>
  <c r="AE48" i="73" s="1"/>
  <c r="W48" i="73"/>
  <c r="U48" i="73"/>
  <c r="T48" i="73" s="1"/>
  <c r="P48" i="73"/>
  <c r="N48" i="73"/>
  <c r="S48" i="73" s="1"/>
  <c r="M48" i="73"/>
  <c r="AK46" i="73"/>
  <c r="AI46" i="73"/>
  <c r="AN46" i="73" s="1"/>
  <c r="AD46" i="73"/>
  <c r="AB46" i="73"/>
  <c r="AA46" i="73" s="1"/>
  <c r="W46" i="73"/>
  <c r="U46" i="73"/>
  <c r="Z46" i="73" s="1"/>
  <c r="P46" i="73"/>
  <c r="N46" i="73"/>
  <c r="M46" i="73" s="1"/>
  <c r="AK45" i="73"/>
  <c r="AI45" i="73"/>
  <c r="AM45" i="73" s="1"/>
  <c r="AD45" i="73"/>
  <c r="AB45" i="73"/>
  <c r="AG45" i="73" s="1"/>
  <c r="W45" i="73"/>
  <c r="U45" i="73"/>
  <c r="X45" i="73" s="1"/>
  <c r="P45" i="73"/>
  <c r="N45" i="73"/>
  <c r="O45" i="73" s="1"/>
  <c r="AK44" i="73"/>
  <c r="AI44" i="73"/>
  <c r="AL44" i="73" s="1"/>
  <c r="AD44" i="73"/>
  <c r="AB44" i="73"/>
  <c r="AF44" i="73" s="1"/>
  <c r="W44" i="73"/>
  <c r="U44" i="73"/>
  <c r="V44" i="73" s="1"/>
  <c r="P44" i="73"/>
  <c r="N44" i="73"/>
  <c r="Q44" i="73" s="1"/>
  <c r="AK43" i="73"/>
  <c r="AI43" i="73"/>
  <c r="AN43" i="73" s="1"/>
  <c r="AD43" i="73"/>
  <c r="AB43" i="73"/>
  <c r="AE43" i="73" s="1"/>
  <c r="W43" i="73"/>
  <c r="U43" i="73"/>
  <c r="X43" i="73" s="1"/>
  <c r="P43" i="73"/>
  <c r="N43" i="73"/>
  <c r="S43" i="73" s="1"/>
  <c r="AK41" i="73"/>
  <c r="AI41" i="73"/>
  <c r="AN41" i="73" s="1"/>
  <c r="AD41" i="73"/>
  <c r="AB41" i="73"/>
  <c r="AC41" i="73" s="1"/>
  <c r="W41" i="73"/>
  <c r="U41" i="73"/>
  <c r="T41" i="73" s="1"/>
  <c r="P41" i="73"/>
  <c r="N41" i="73"/>
  <c r="O41" i="73" s="1"/>
  <c r="AK40" i="73"/>
  <c r="AI40" i="73"/>
  <c r="AH40" i="73" s="1"/>
  <c r="AD40" i="73"/>
  <c r="AB40" i="73"/>
  <c r="AC40" i="73" s="1"/>
  <c r="W40" i="73"/>
  <c r="U40" i="73"/>
  <c r="Y40" i="73" s="1"/>
  <c r="P40" i="73"/>
  <c r="N40" i="73"/>
  <c r="M40" i="73" s="1"/>
  <c r="AK39" i="73"/>
  <c r="AI39" i="73"/>
  <c r="AN39" i="73" s="1"/>
  <c r="AD39" i="73"/>
  <c r="AB39" i="73"/>
  <c r="AA39" i="73" s="1"/>
  <c r="W39" i="73"/>
  <c r="U39" i="73"/>
  <c r="V39" i="73" s="1"/>
  <c r="P39" i="73"/>
  <c r="N39" i="73"/>
  <c r="O39" i="73" s="1"/>
  <c r="AK37" i="73"/>
  <c r="AI37" i="73"/>
  <c r="AL37" i="73" s="1"/>
  <c r="AD37" i="73"/>
  <c r="AB37" i="73"/>
  <c r="AA37" i="73" s="1"/>
  <c r="W37" i="73"/>
  <c r="U37" i="73"/>
  <c r="T37" i="73" s="1"/>
  <c r="P37" i="73"/>
  <c r="N37" i="73"/>
  <c r="O37" i="73" s="1"/>
  <c r="AK36" i="73"/>
  <c r="AI36" i="73"/>
  <c r="AH36" i="73" s="1"/>
  <c r="AD36" i="73"/>
  <c r="AB36" i="73"/>
  <c r="AG36" i="73" s="1"/>
  <c r="W36" i="73"/>
  <c r="U36" i="73"/>
  <c r="Y36" i="73" s="1"/>
  <c r="P36" i="73"/>
  <c r="N36" i="73"/>
  <c r="M36" i="73" s="1"/>
  <c r="AK35" i="73"/>
  <c r="AI35" i="73"/>
  <c r="AJ35" i="73" s="1"/>
  <c r="AD35" i="73"/>
  <c r="AB35" i="73"/>
  <c r="AG35" i="73" s="1"/>
  <c r="W35" i="73"/>
  <c r="U35" i="73"/>
  <c r="X35" i="73" s="1"/>
  <c r="P35" i="73"/>
  <c r="N35" i="73"/>
  <c r="O35" i="73" s="1"/>
  <c r="AK34" i="73"/>
  <c r="AI34" i="73"/>
  <c r="AJ34" i="73" s="1"/>
  <c r="AD34" i="73"/>
  <c r="AB34" i="73"/>
  <c r="AC34" i="73" s="1"/>
  <c r="W34" i="73"/>
  <c r="U34" i="73"/>
  <c r="T34" i="73" s="1"/>
  <c r="P34" i="73"/>
  <c r="N34" i="73"/>
  <c r="S34" i="73" s="1"/>
  <c r="AK32" i="73"/>
  <c r="AI32" i="73"/>
  <c r="AJ32" i="73" s="1"/>
  <c r="AD32" i="73"/>
  <c r="AB32" i="73"/>
  <c r="AA32" i="73" s="1"/>
  <c r="W32" i="73"/>
  <c r="U32" i="73"/>
  <c r="X32" i="73" s="1"/>
  <c r="P32" i="73"/>
  <c r="N32" i="73"/>
  <c r="AK31" i="73"/>
  <c r="AI31" i="73"/>
  <c r="AN31" i="73" s="1"/>
  <c r="AD31" i="73"/>
  <c r="AB31" i="73"/>
  <c r="AA31" i="73" s="1"/>
  <c r="W31" i="73"/>
  <c r="U31" i="73"/>
  <c r="X31" i="73" s="1"/>
  <c r="P31" i="73"/>
  <c r="N31" i="73"/>
  <c r="O31" i="73" s="1"/>
  <c r="AK30" i="73"/>
  <c r="AI30" i="73"/>
  <c r="AN30" i="73" s="1"/>
  <c r="AD30" i="73"/>
  <c r="AB30" i="73"/>
  <c r="AC30" i="73" s="1"/>
  <c r="W30" i="73"/>
  <c r="U30" i="73"/>
  <c r="T30" i="73" s="1"/>
  <c r="P30" i="73"/>
  <c r="N30" i="73"/>
  <c r="R30" i="73" s="1"/>
  <c r="R33" i="73"/>
  <c r="L18" i="73"/>
  <c r="L17" i="73"/>
  <c r="L15" i="73"/>
  <c r="L14" i="73"/>
  <c r="L13" i="73"/>
  <c r="AK75" i="72"/>
  <c r="AI75" i="72"/>
  <c r="AN75" i="72" s="1"/>
  <c r="AD75" i="72"/>
  <c r="AB75" i="72"/>
  <c r="AF75" i="72" s="1"/>
  <c r="AA75" i="72"/>
  <c r="W75" i="72"/>
  <c r="U75" i="72"/>
  <c r="Y75" i="72" s="1"/>
  <c r="T75" i="72"/>
  <c r="R75" i="72"/>
  <c r="Q75" i="72"/>
  <c r="P75" i="72"/>
  <c r="O75" i="72"/>
  <c r="N75" i="72"/>
  <c r="S75" i="72" s="1"/>
  <c r="M75" i="72"/>
  <c r="AN74" i="72"/>
  <c r="AM74" i="72"/>
  <c r="AL74" i="72"/>
  <c r="AK74" i="72"/>
  <c r="AI74" i="72"/>
  <c r="AJ74" i="72" s="1"/>
  <c r="AH74" i="72"/>
  <c r="AD74" i="72"/>
  <c r="AB74" i="72"/>
  <c r="AG74" i="72" s="1"/>
  <c r="W74" i="72"/>
  <c r="U74" i="72"/>
  <c r="V74" i="72" s="1"/>
  <c r="P74" i="72"/>
  <c r="N74" i="72"/>
  <c r="M74" i="72" s="1"/>
  <c r="AK73" i="72"/>
  <c r="AI73" i="72"/>
  <c r="AH73" i="72" s="1"/>
  <c r="AD73" i="72"/>
  <c r="AB73" i="72"/>
  <c r="AG73" i="72" s="1"/>
  <c r="AA73" i="72"/>
  <c r="W73" i="72"/>
  <c r="U73" i="72"/>
  <c r="T73" i="72"/>
  <c r="P73" i="72"/>
  <c r="N73" i="72"/>
  <c r="Q73" i="72" s="1"/>
  <c r="M73" i="72"/>
  <c r="AN72" i="72"/>
  <c r="AM72" i="72"/>
  <c r="AL72" i="72"/>
  <c r="AK72" i="72"/>
  <c r="AI72" i="72"/>
  <c r="AJ72" i="72" s="1"/>
  <c r="AH72" i="72"/>
  <c r="AG72" i="72"/>
  <c r="AF72" i="72"/>
  <c r="AD72" i="72"/>
  <c r="AB72" i="72"/>
  <c r="AE72" i="72" s="1"/>
  <c r="AA72" i="72"/>
  <c r="W72" i="72"/>
  <c r="U72" i="72"/>
  <c r="V72" i="72" s="1"/>
  <c r="T72" i="72"/>
  <c r="P72" i="72"/>
  <c r="N72" i="72"/>
  <c r="S72" i="72" s="1"/>
  <c r="AK71" i="72"/>
  <c r="AI71" i="72"/>
  <c r="AM71" i="72" s="1"/>
  <c r="AH71" i="72"/>
  <c r="AG71" i="72"/>
  <c r="AF71" i="72"/>
  <c r="AE71" i="72"/>
  <c r="AD71" i="72"/>
  <c r="AC71" i="72"/>
  <c r="AB71" i="72"/>
  <c r="AA71" i="72" s="1"/>
  <c r="W71" i="72"/>
  <c r="U71" i="72"/>
  <c r="V71" i="72" s="1"/>
  <c r="T71" i="72"/>
  <c r="P71" i="72"/>
  <c r="N71" i="72"/>
  <c r="M71" i="72"/>
  <c r="AK70" i="72"/>
  <c r="AI70" i="72"/>
  <c r="AL70" i="72" s="1"/>
  <c r="AH70" i="72"/>
  <c r="AD70" i="72"/>
  <c r="AC70" i="72"/>
  <c r="AB70" i="72"/>
  <c r="AF70" i="72" s="1"/>
  <c r="Z70" i="72"/>
  <c r="W70" i="72"/>
  <c r="U70" i="72"/>
  <c r="Y70" i="72" s="1"/>
  <c r="T70" i="72"/>
  <c r="P70" i="72"/>
  <c r="N70" i="72"/>
  <c r="O70" i="72" s="1"/>
  <c r="M70" i="72"/>
  <c r="AN69" i="72"/>
  <c r="AM69" i="72"/>
  <c r="AK69" i="72"/>
  <c r="AI69" i="72"/>
  <c r="AL69" i="72" s="1"/>
  <c r="AD69" i="72"/>
  <c r="AB69" i="72"/>
  <c r="AF69" i="72" s="1"/>
  <c r="AA69" i="72"/>
  <c r="Z69" i="72"/>
  <c r="Y69" i="72"/>
  <c r="X69" i="72"/>
  <c r="W69" i="72"/>
  <c r="U69" i="72"/>
  <c r="V69" i="72" s="1"/>
  <c r="T69" i="72"/>
  <c r="P69" i="72"/>
  <c r="N69" i="72"/>
  <c r="Q69" i="72" s="1"/>
  <c r="M69" i="72"/>
  <c r="AK68" i="72"/>
  <c r="AI68" i="72"/>
  <c r="AN68" i="72" s="1"/>
  <c r="AH68" i="72"/>
  <c r="AG68" i="72"/>
  <c r="AF68" i="72"/>
  <c r="AE68" i="72"/>
  <c r="AD68" i="72"/>
  <c r="AC68" i="72"/>
  <c r="AB68" i="72"/>
  <c r="AA68" i="72"/>
  <c r="W68" i="72"/>
  <c r="U68" i="72"/>
  <c r="Z68" i="72" s="1"/>
  <c r="T68" i="72"/>
  <c r="P68" i="72"/>
  <c r="N68" i="72"/>
  <c r="S68" i="72" s="1"/>
  <c r="M68" i="72"/>
  <c r="R67" i="72"/>
  <c r="AK66" i="72"/>
  <c r="AI66" i="72"/>
  <c r="AH66" i="72"/>
  <c r="AG66" i="72"/>
  <c r="AD66" i="72"/>
  <c r="AC66" i="72"/>
  <c r="AB66" i="72"/>
  <c r="AF66" i="72" s="1"/>
  <c r="AA66" i="72"/>
  <c r="W66" i="72"/>
  <c r="U66" i="72"/>
  <c r="V66" i="72" s="1"/>
  <c r="T66" i="72"/>
  <c r="S66" i="72"/>
  <c r="R66" i="72"/>
  <c r="Q66" i="72"/>
  <c r="P66" i="72"/>
  <c r="N66" i="72"/>
  <c r="O66" i="72" s="1"/>
  <c r="M66" i="72"/>
  <c r="AK65" i="72"/>
  <c r="AI65" i="72"/>
  <c r="AJ65" i="72" s="1"/>
  <c r="AH65" i="72"/>
  <c r="AD65" i="72"/>
  <c r="AB65" i="72"/>
  <c r="AG65" i="72" s="1"/>
  <c r="AA65" i="72"/>
  <c r="W65" i="72"/>
  <c r="U65" i="72"/>
  <c r="Y65" i="72" s="1"/>
  <c r="T65" i="72"/>
  <c r="P65" i="72"/>
  <c r="O65" i="72"/>
  <c r="N65" i="72"/>
  <c r="M65" i="72" s="1"/>
  <c r="R64" i="72"/>
  <c r="AK63" i="72"/>
  <c r="AI63" i="72"/>
  <c r="AM63" i="72" s="1"/>
  <c r="AH63" i="72"/>
  <c r="AD63" i="72"/>
  <c r="AC63" i="72"/>
  <c r="AB63" i="72"/>
  <c r="AA63" i="72"/>
  <c r="W63" i="72"/>
  <c r="U63" i="72"/>
  <c r="Y63" i="72" s="1"/>
  <c r="T63" i="72"/>
  <c r="P63" i="72"/>
  <c r="N63" i="72"/>
  <c r="S63" i="72" s="1"/>
  <c r="M63" i="72"/>
  <c r="AK62" i="72"/>
  <c r="AI62" i="72"/>
  <c r="AN62" i="72" s="1"/>
  <c r="AH62" i="72"/>
  <c r="AD62" i="72"/>
  <c r="AB62" i="72"/>
  <c r="AA62" i="72"/>
  <c r="W62" i="72"/>
  <c r="U62" i="72"/>
  <c r="V62" i="72" s="1"/>
  <c r="T62" i="72"/>
  <c r="S62" i="72"/>
  <c r="R62" i="72"/>
  <c r="P62" i="72"/>
  <c r="N62" i="72"/>
  <c r="Q62" i="72" s="1"/>
  <c r="AN61" i="72"/>
  <c r="AM61" i="72"/>
  <c r="AL61" i="72"/>
  <c r="AK61" i="72"/>
  <c r="AJ61" i="72"/>
  <c r="AI61" i="72"/>
  <c r="AH61" i="72"/>
  <c r="AD61" i="72"/>
  <c r="AB61" i="72"/>
  <c r="AG61" i="72" s="1"/>
  <c r="AA61" i="72"/>
  <c r="W61" i="72"/>
  <c r="U61" i="72"/>
  <c r="Z61" i="72" s="1"/>
  <c r="P61" i="72"/>
  <c r="N61" i="72"/>
  <c r="Q61" i="72" s="1"/>
  <c r="M61" i="72"/>
  <c r="R60" i="72"/>
  <c r="AN59" i="72"/>
  <c r="AM59" i="72"/>
  <c r="AL59" i="72"/>
  <c r="AK59" i="72"/>
  <c r="AJ59" i="72"/>
  <c r="AI59" i="72"/>
  <c r="AH59" i="72"/>
  <c r="AD59" i="72"/>
  <c r="AB59" i="72"/>
  <c r="AE59" i="72" s="1"/>
  <c r="AA59" i="72"/>
  <c r="W59" i="72"/>
  <c r="U59" i="72"/>
  <c r="T59" i="72"/>
  <c r="P59" i="72"/>
  <c r="N59" i="72"/>
  <c r="R59" i="72" s="1"/>
  <c r="M59" i="72"/>
  <c r="AK58" i="72"/>
  <c r="AI58" i="72"/>
  <c r="AJ58" i="72" s="1"/>
  <c r="AH58" i="72"/>
  <c r="AG58" i="72"/>
  <c r="AD58" i="72"/>
  <c r="AB58" i="72"/>
  <c r="AF58" i="72" s="1"/>
  <c r="AA58" i="72"/>
  <c r="W58" i="72"/>
  <c r="U58" i="72"/>
  <c r="Z58" i="72" s="1"/>
  <c r="T58" i="72"/>
  <c r="P58" i="72"/>
  <c r="N58" i="72"/>
  <c r="S58" i="72" s="1"/>
  <c r="M58" i="72"/>
  <c r="AK57" i="72"/>
  <c r="AI57" i="72"/>
  <c r="AN57" i="72" s="1"/>
  <c r="AG57" i="72"/>
  <c r="AF57" i="72"/>
  <c r="AE57" i="72"/>
  <c r="AD57" i="72"/>
  <c r="AB57" i="72"/>
  <c r="AC57" i="72" s="1"/>
  <c r="W57" i="72"/>
  <c r="U57" i="72"/>
  <c r="Y57" i="72" s="1"/>
  <c r="T57" i="72"/>
  <c r="P57" i="72"/>
  <c r="N57" i="72"/>
  <c r="M57" i="72"/>
  <c r="AK56" i="72"/>
  <c r="AI56" i="72"/>
  <c r="AN56" i="72" s="1"/>
  <c r="AH56" i="72"/>
  <c r="AD56" i="72"/>
  <c r="AB56" i="72"/>
  <c r="AF56" i="72" s="1"/>
  <c r="AA56" i="72"/>
  <c r="W56" i="72"/>
  <c r="U56" i="72"/>
  <c r="Z56" i="72" s="1"/>
  <c r="T56" i="72"/>
  <c r="P56" i="72"/>
  <c r="N56" i="72"/>
  <c r="M56" i="72"/>
  <c r="AK55" i="72"/>
  <c r="AI55" i="72"/>
  <c r="AL55" i="72" s="1"/>
  <c r="AH55" i="72"/>
  <c r="AG55" i="72"/>
  <c r="AF55" i="72"/>
  <c r="AE55" i="72"/>
  <c r="AD55" i="72"/>
  <c r="AB55" i="72"/>
  <c r="AC55" i="72" s="1"/>
  <c r="AA55" i="72"/>
  <c r="Z55" i="72"/>
  <c r="Y55" i="72"/>
  <c r="X55" i="72"/>
  <c r="W55" i="72"/>
  <c r="V55" i="72"/>
  <c r="U55" i="72"/>
  <c r="T55" i="72"/>
  <c r="P55" i="72"/>
  <c r="N55" i="72"/>
  <c r="S55" i="72" s="1"/>
  <c r="M55" i="72"/>
  <c r="AK54" i="72"/>
  <c r="AI54" i="72"/>
  <c r="AN54" i="72" s="1"/>
  <c r="AH54" i="72"/>
  <c r="AD54" i="72"/>
  <c r="AB54" i="72"/>
  <c r="AG54" i="72" s="1"/>
  <c r="AA54" i="72"/>
  <c r="Z54" i="72"/>
  <c r="Y54" i="72"/>
  <c r="X54" i="72"/>
  <c r="W54" i="72"/>
  <c r="V54" i="72"/>
  <c r="U54" i="72"/>
  <c r="T54" i="72" s="1"/>
  <c r="P54" i="72"/>
  <c r="N54" i="72"/>
  <c r="S54" i="72" s="1"/>
  <c r="M54" i="72"/>
  <c r="AK53" i="72"/>
  <c r="AI53" i="72"/>
  <c r="AH53" i="72"/>
  <c r="AD53" i="72"/>
  <c r="AB53" i="72"/>
  <c r="AG53" i="72" s="1"/>
  <c r="AA53" i="72"/>
  <c r="W53" i="72"/>
  <c r="U53" i="72"/>
  <c r="Y53" i="72" s="1"/>
  <c r="S53" i="72"/>
  <c r="R53" i="72"/>
  <c r="P53" i="72"/>
  <c r="N53" i="72"/>
  <c r="Q53" i="72" s="1"/>
  <c r="M53" i="72"/>
  <c r="AK52" i="72"/>
  <c r="AI52" i="72"/>
  <c r="AN52" i="72" s="1"/>
  <c r="AH52" i="72"/>
  <c r="AG52" i="72"/>
  <c r="AF52" i="72"/>
  <c r="AD52" i="72"/>
  <c r="AB52" i="72"/>
  <c r="AE52" i="72" s="1"/>
  <c r="W52" i="72"/>
  <c r="U52" i="72"/>
  <c r="Z52" i="72" s="1"/>
  <c r="T52" i="72"/>
  <c r="S52" i="72"/>
  <c r="R52" i="72"/>
  <c r="Q52" i="72"/>
  <c r="P52" i="72"/>
  <c r="O52" i="72"/>
  <c r="N52" i="72"/>
  <c r="M52" i="72"/>
  <c r="R51" i="72"/>
  <c r="AK50" i="72"/>
  <c r="AI50" i="72"/>
  <c r="AN50" i="72" s="1"/>
  <c r="AH50" i="72"/>
  <c r="AD50" i="72"/>
  <c r="AB50" i="72"/>
  <c r="AA50" i="72"/>
  <c r="Z50" i="72"/>
  <c r="Y50" i="72"/>
  <c r="X50" i="72"/>
  <c r="W50" i="72"/>
  <c r="U50" i="72"/>
  <c r="V50" i="72" s="1"/>
  <c r="T50" i="72"/>
  <c r="P50" i="72"/>
  <c r="N50" i="72"/>
  <c r="S50" i="72" s="1"/>
  <c r="M50" i="72"/>
  <c r="AK49" i="72"/>
  <c r="AI49" i="72"/>
  <c r="AN49" i="72" s="1"/>
  <c r="AH49" i="72"/>
  <c r="AD49" i="72"/>
  <c r="AB49" i="72"/>
  <c r="AA49" i="72"/>
  <c r="W49" i="72"/>
  <c r="U49" i="72"/>
  <c r="Z49" i="72" s="1"/>
  <c r="T49" i="72"/>
  <c r="P49" i="72"/>
  <c r="N49" i="72"/>
  <c r="S49" i="72" s="1"/>
  <c r="M49" i="72"/>
  <c r="AN48" i="72"/>
  <c r="AM48" i="72"/>
  <c r="AL48" i="72"/>
  <c r="AK48" i="72"/>
  <c r="AJ48" i="72"/>
  <c r="AI48" i="72"/>
  <c r="AH48" i="72"/>
  <c r="AD48" i="72"/>
  <c r="AB48" i="72"/>
  <c r="AE48" i="72" s="1"/>
  <c r="AA48" i="72"/>
  <c r="W48" i="72"/>
  <c r="U48" i="72"/>
  <c r="Z48" i="72" s="1"/>
  <c r="T48" i="72"/>
  <c r="S48" i="72"/>
  <c r="P48" i="72"/>
  <c r="O48" i="72"/>
  <c r="N48" i="72"/>
  <c r="R48" i="72" s="1"/>
  <c r="M48" i="72"/>
  <c r="AK47" i="72"/>
  <c r="AI47" i="72"/>
  <c r="AH47" i="72" s="1"/>
  <c r="AD47" i="72"/>
  <c r="AB47" i="72"/>
  <c r="AG47" i="72" s="1"/>
  <c r="AA47" i="72"/>
  <c r="W47" i="72"/>
  <c r="U47" i="72"/>
  <c r="T47" i="72" s="1"/>
  <c r="P47" i="72"/>
  <c r="N47" i="72"/>
  <c r="S47" i="72" s="1"/>
  <c r="M47" i="72"/>
  <c r="AK46" i="72"/>
  <c r="AI46" i="72"/>
  <c r="AM46" i="72" s="1"/>
  <c r="AH46" i="72"/>
  <c r="AG46" i="72"/>
  <c r="AF46" i="72"/>
  <c r="AD46" i="72"/>
  <c r="AB46" i="72"/>
  <c r="AE46" i="72" s="1"/>
  <c r="AA46" i="72"/>
  <c r="W46" i="72"/>
  <c r="U46" i="72"/>
  <c r="Y46" i="72" s="1"/>
  <c r="T46" i="72"/>
  <c r="S46" i="72"/>
  <c r="R46" i="72"/>
  <c r="Q46" i="72"/>
  <c r="P46" i="72"/>
  <c r="N46" i="72"/>
  <c r="O46" i="72" s="1"/>
  <c r="M46" i="72"/>
  <c r="R45" i="72"/>
  <c r="AK44" i="72"/>
  <c r="AI44" i="72"/>
  <c r="AN44" i="72" s="1"/>
  <c r="AH44" i="72"/>
  <c r="AG44" i="72"/>
  <c r="AF44" i="72"/>
  <c r="AE44" i="72"/>
  <c r="AD44" i="72"/>
  <c r="AB44" i="72"/>
  <c r="AC44" i="72" s="1"/>
  <c r="W44" i="72"/>
  <c r="U44" i="72"/>
  <c r="X44" i="72" s="1"/>
  <c r="T44" i="72"/>
  <c r="P44" i="72"/>
  <c r="N44" i="72"/>
  <c r="O44" i="72" s="1"/>
  <c r="M44" i="72"/>
  <c r="AK43" i="72"/>
  <c r="AI43" i="72"/>
  <c r="AH43" i="72" s="1"/>
  <c r="AD43" i="72"/>
  <c r="AB43" i="72"/>
  <c r="AG43" i="72" s="1"/>
  <c r="AA43" i="72"/>
  <c r="W43" i="72"/>
  <c r="U43" i="72"/>
  <c r="Z43" i="72" s="1"/>
  <c r="T43" i="72"/>
  <c r="P43" i="72"/>
  <c r="N43" i="72"/>
  <c r="M43" i="72"/>
  <c r="AK42" i="72"/>
  <c r="AI42" i="72"/>
  <c r="AN42" i="72" s="1"/>
  <c r="AD42" i="72"/>
  <c r="AB42" i="72"/>
  <c r="AE42" i="72" s="1"/>
  <c r="AA42" i="72"/>
  <c r="Z42" i="72"/>
  <c r="Y42" i="72"/>
  <c r="X42" i="72"/>
  <c r="W42" i="72"/>
  <c r="V42" i="72"/>
  <c r="U42" i="72"/>
  <c r="T42" i="72"/>
  <c r="P42" i="72"/>
  <c r="N42" i="72"/>
  <c r="R42" i="72" s="1"/>
  <c r="M42" i="72"/>
  <c r="AK41" i="72"/>
  <c r="AI41" i="72"/>
  <c r="AN41" i="72" s="1"/>
  <c r="AH41" i="72"/>
  <c r="AD41" i="72"/>
  <c r="AB41" i="72"/>
  <c r="AG41" i="72" s="1"/>
  <c r="AA41" i="72"/>
  <c r="W41" i="72"/>
  <c r="U41" i="72"/>
  <c r="T41" i="72" s="1"/>
  <c r="P41" i="72"/>
  <c r="N41" i="72"/>
  <c r="S41" i="72" s="1"/>
  <c r="M41" i="72"/>
  <c r="AK40" i="72"/>
  <c r="AJ40" i="72"/>
  <c r="AI40" i="72"/>
  <c r="AH40" i="72"/>
  <c r="AD40" i="72"/>
  <c r="AB40" i="72"/>
  <c r="AG40" i="72" s="1"/>
  <c r="AA40" i="72"/>
  <c r="W40" i="72"/>
  <c r="U40" i="72"/>
  <c r="X40" i="72" s="1"/>
  <c r="T40" i="72"/>
  <c r="S40" i="72"/>
  <c r="R40" i="72"/>
  <c r="P40" i="72"/>
  <c r="N40" i="72"/>
  <c r="Q40" i="72" s="1"/>
  <c r="M40" i="72"/>
  <c r="AK39" i="72"/>
  <c r="AI39" i="72"/>
  <c r="AJ39" i="72" s="1"/>
  <c r="AH39" i="72"/>
  <c r="AD39" i="72"/>
  <c r="AB39" i="72"/>
  <c r="AG39" i="72" s="1"/>
  <c r="AA39" i="72"/>
  <c r="Z39" i="72"/>
  <c r="W39" i="72"/>
  <c r="V39" i="72"/>
  <c r="U39" i="72"/>
  <c r="Y39" i="72" s="1"/>
  <c r="T39" i="72"/>
  <c r="S39" i="72"/>
  <c r="R39" i="72"/>
  <c r="Q39" i="72"/>
  <c r="P39" i="72"/>
  <c r="O39" i="72"/>
  <c r="N39" i="72"/>
  <c r="M39" i="72"/>
  <c r="AK38" i="72"/>
  <c r="AI38" i="72"/>
  <c r="AL38" i="72" s="1"/>
  <c r="AH38" i="72"/>
  <c r="AD38" i="72"/>
  <c r="AB38" i="72"/>
  <c r="AE38" i="72" s="1"/>
  <c r="AA38" i="72"/>
  <c r="W38" i="72"/>
  <c r="U38" i="72"/>
  <c r="Y38" i="72" s="1"/>
  <c r="T38" i="72"/>
  <c r="S38" i="72"/>
  <c r="R38" i="72"/>
  <c r="Q38" i="72"/>
  <c r="P38" i="72"/>
  <c r="N38" i="72"/>
  <c r="O38" i="72" s="1"/>
  <c r="M38" i="72"/>
  <c r="R37" i="72"/>
  <c r="AK36" i="72"/>
  <c r="AI36" i="72"/>
  <c r="AN36" i="72" s="1"/>
  <c r="AH36" i="72"/>
  <c r="AD36" i="72"/>
  <c r="AB36" i="72"/>
  <c r="AC36" i="72" s="1"/>
  <c r="AA36" i="72"/>
  <c r="X36" i="72"/>
  <c r="W36" i="72"/>
  <c r="V36" i="72"/>
  <c r="U36" i="72"/>
  <c r="Y36" i="72" s="1"/>
  <c r="T36" i="72"/>
  <c r="P36" i="72"/>
  <c r="O36" i="72"/>
  <c r="N36" i="72"/>
  <c r="R36" i="72" s="1"/>
  <c r="M36" i="72"/>
  <c r="AN35" i="72"/>
  <c r="AM35" i="72"/>
  <c r="AK35" i="72"/>
  <c r="AI35" i="72"/>
  <c r="AL35" i="72" s="1"/>
  <c r="AH35" i="72"/>
  <c r="AD35" i="72"/>
  <c r="AB35" i="72"/>
  <c r="AF35" i="72" s="1"/>
  <c r="AA35" i="72"/>
  <c r="W35" i="72"/>
  <c r="U35" i="72"/>
  <c r="Z35" i="72" s="1"/>
  <c r="T35" i="72"/>
  <c r="P35" i="72"/>
  <c r="N35" i="72"/>
  <c r="R35" i="72" s="1"/>
  <c r="M35" i="72"/>
  <c r="R34" i="72"/>
  <c r="AN33" i="72"/>
  <c r="AM33" i="72"/>
  <c r="AL33" i="72"/>
  <c r="AK33" i="72"/>
  <c r="AI33" i="72"/>
  <c r="AJ33" i="72" s="1"/>
  <c r="AD33" i="72"/>
  <c r="AB33" i="72"/>
  <c r="AG33" i="72" s="1"/>
  <c r="AA33" i="72"/>
  <c r="W33" i="72"/>
  <c r="U33" i="72"/>
  <c r="V33" i="72" s="1"/>
  <c r="T33" i="72"/>
  <c r="P33" i="72"/>
  <c r="N33" i="72"/>
  <c r="S33" i="72" s="1"/>
  <c r="M33" i="72"/>
  <c r="AK32" i="72"/>
  <c r="AI32" i="72"/>
  <c r="AL32" i="72" s="1"/>
  <c r="AD32" i="72"/>
  <c r="AB32" i="72"/>
  <c r="AG32" i="72" s="1"/>
  <c r="AA32" i="72"/>
  <c r="W32" i="72"/>
  <c r="U32" i="72"/>
  <c r="T32" i="72"/>
  <c r="P32" i="72"/>
  <c r="N32" i="72"/>
  <c r="O32" i="72" s="1"/>
  <c r="M32" i="72"/>
  <c r="AN31" i="72"/>
  <c r="AM31" i="72"/>
  <c r="AL31" i="72"/>
  <c r="AK31" i="72"/>
  <c r="AI31" i="72"/>
  <c r="AJ31" i="72" s="1"/>
  <c r="AH31" i="72"/>
  <c r="AG31" i="72"/>
  <c r="AF31" i="72"/>
  <c r="AE31" i="72"/>
  <c r="AD31" i="72"/>
  <c r="AC31" i="72"/>
  <c r="AB31" i="72"/>
  <c r="AA31" i="72"/>
  <c r="W31" i="72"/>
  <c r="U31" i="72"/>
  <c r="Z31" i="72" s="1"/>
  <c r="T31" i="72"/>
  <c r="P31" i="72"/>
  <c r="N31" i="72"/>
  <c r="S31" i="72" s="1"/>
  <c r="M31" i="72"/>
  <c r="AK30" i="72"/>
  <c r="AI30" i="72"/>
  <c r="AM30" i="72" s="1"/>
  <c r="AG30" i="72"/>
  <c r="AF30" i="72"/>
  <c r="AE30" i="72"/>
  <c r="AD30" i="72"/>
  <c r="AB30" i="72"/>
  <c r="AA30" i="72" s="1"/>
  <c r="W30" i="72"/>
  <c r="U30" i="72"/>
  <c r="Z30" i="72" s="1"/>
  <c r="T30" i="72"/>
  <c r="P30" i="72"/>
  <c r="N30" i="72"/>
  <c r="M30" i="72"/>
  <c r="C1" i="72" a="1"/>
  <c r="AH71" i="85" l="1"/>
  <c r="AA64" i="85"/>
  <c r="T39" i="85"/>
  <c r="AH31" i="85"/>
  <c r="AA73" i="85"/>
  <c r="AA77" i="85"/>
  <c r="M57" i="85"/>
  <c r="AA74" i="85"/>
  <c r="M71" i="85"/>
  <c r="AH51" i="85"/>
  <c r="AH74" i="85"/>
  <c r="T47" i="85"/>
  <c r="AA57" i="85"/>
  <c r="AH33" i="85"/>
  <c r="AA52" i="85"/>
  <c r="AA62" i="85"/>
  <c r="AH77" i="85"/>
  <c r="T31" i="85"/>
  <c r="AA75" i="85"/>
  <c r="M35" i="85"/>
  <c r="T45" i="85"/>
  <c r="T74" i="85"/>
  <c r="M50" i="85"/>
  <c r="AA54" i="85"/>
  <c r="T78" i="85"/>
  <c r="T64" i="85"/>
  <c r="T55" i="85"/>
  <c r="AH60" i="85"/>
  <c r="M72" i="85"/>
  <c r="AH78" i="85"/>
  <c r="T42" i="85"/>
  <c r="AH46" i="85"/>
  <c r="AM50" i="85"/>
  <c r="M38" i="85"/>
  <c r="M47" i="85"/>
  <c r="M64" i="85"/>
  <c r="M52" i="85"/>
  <c r="T61" i="85"/>
  <c r="O71" i="85"/>
  <c r="X63" i="85"/>
  <c r="Q71" i="85"/>
  <c r="AL63" i="85"/>
  <c r="Q78" i="85"/>
  <c r="R78" i="85"/>
  <c r="AL57" i="85"/>
  <c r="AM57" i="85"/>
  <c r="Y63" i="85"/>
  <c r="R71" i="85"/>
  <c r="AM47" i="85"/>
  <c r="AN57" i="85"/>
  <c r="S58" i="85"/>
  <c r="AN75" i="85"/>
  <c r="AN60" i="85"/>
  <c r="AN47" i="85"/>
  <c r="T58" i="85"/>
  <c r="Z63" i="85"/>
  <c r="AL47" i="85"/>
  <c r="AM60" i="85"/>
  <c r="T62" i="85"/>
  <c r="AM74" i="85"/>
  <c r="AN39" i="85"/>
  <c r="AN43" i="85"/>
  <c r="AE52" i="85"/>
  <c r="AF46" i="85"/>
  <c r="AF74" i="85"/>
  <c r="V62" i="85"/>
  <c r="X64" i="85"/>
  <c r="Y52" i="85"/>
  <c r="S47" i="85"/>
  <c r="AM43" i="85"/>
  <c r="Z50" i="85"/>
  <c r="AH32" i="85"/>
  <c r="AA47" i="85"/>
  <c r="AF52" i="85"/>
  <c r="X57" i="85"/>
  <c r="Z60" i="85"/>
  <c r="AH62" i="85"/>
  <c r="X72" i="85"/>
  <c r="AH50" i="85"/>
  <c r="AG52" i="85"/>
  <c r="Y57" i="85"/>
  <c r="AH52" i="85"/>
  <c r="Z57" i="85"/>
  <c r="AL58" i="85"/>
  <c r="AJ74" i="85"/>
  <c r="AL43" i="85"/>
  <c r="Z37" i="85"/>
  <c r="AA41" i="85"/>
  <c r="AL50" i="85"/>
  <c r="T66" i="85"/>
  <c r="S78" i="85"/>
  <c r="AN50" i="85"/>
  <c r="AH37" i="85"/>
  <c r="M61" i="85"/>
  <c r="AL76" i="85"/>
  <c r="X52" i="85"/>
  <c r="AM58" i="85"/>
  <c r="R72" i="85"/>
  <c r="Z64" i="85"/>
  <c r="AG46" i="85"/>
  <c r="AM76" i="85"/>
  <c r="Q47" i="85"/>
  <c r="Y64" i="85"/>
  <c r="S72" i="85"/>
  <c r="X50" i="85"/>
  <c r="AG30" i="85"/>
  <c r="AN37" i="85"/>
  <c r="AH73" i="85"/>
  <c r="T76" i="85"/>
  <c r="AG74" i="85"/>
  <c r="AL74" i="85"/>
  <c r="AJ76" i="85"/>
  <c r="M49" i="85"/>
  <c r="AE74" i="85"/>
  <c r="AE55" i="85"/>
  <c r="X62" i="85"/>
  <c r="Y62" i="85"/>
  <c r="Y50" i="85"/>
  <c r="M31" i="85"/>
  <c r="Q58" i="85"/>
  <c r="T32" i="85"/>
  <c r="AC35" i="85"/>
  <c r="V49" i="85"/>
  <c r="AL77" i="85"/>
  <c r="AA45" i="85"/>
  <c r="AE47" i="85"/>
  <c r="AA51" i="85"/>
  <c r="S61" i="85"/>
  <c r="AL71" i="85"/>
  <c r="AM77" i="85"/>
  <c r="AM71" i="85"/>
  <c r="AG75" i="85"/>
  <c r="AN77" i="85"/>
  <c r="AF35" i="85"/>
  <c r="AL38" i="85"/>
  <c r="AA42" i="85"/>
  <c r="AG47" i="85"/>
  <c r="T57" i="85"/>
  <c r="AH58" i="85"/>
  <c r="Q63" i="85"/>
  <c r="AN71" i="85"/>
  <c r="AH75" i="85"/>
  <c r="M78" i="85"/>
  <c r="AN55" i="85"/>
  <c r="O54" i="85"/>
  <c r="Z58" i="85"/>
  <c r="Q61" i="85"/>
  <c r="AE35" i="85"/>
  <c r="AF47" i="85"/>
  <c r="X49" i="85"/>
  <c r="S54" i="85"/>
  <c r="AA33" i="85"/>
  <c r="AH35" i="85"/>
  <c r="AJ58" i="85"/>
  <c r="AA61" i="85"/>
  <c r="V63" i="85"/>
  <c r="AJ55" i="85"/>
  <c r="O49" i="85"/>
  <c r="AL55" i="85"/>
  <c r="Q49" i="85"/>
  <c r="AM55" i="85"/>
  <c r="X58" i="85"/>
  <c r="Y58" i="85"/>
  <c r="AJ35" i="85"/>
  <c r="AC61" i="85"/>
  <c r="AE33" i="85"/>
  <c r="AL42" i="85"/>
  <c r="AF33" i="85"/>
  <c r="AL35" i="85"/>
  <c r="Y39" i="85"/>
  <c r="AM42" i="85"/>
  <c r="AG54" i="85"/>
  <c r="AE61" i="85"/>
  <c r="V66" i="85"/>
  <c r="AG33" i="85"/>
  <c r="AM35" i="85"/>
  <c r="AN42" i="85"/>
  <c r="AH54" i="85"/>
  <c r="M60" i="85"/>
  <c r="AF61" i="85"/>
  <c r="AA63" i="85"/>
  <c r="X74" i="85"/>
  <c r="V74" i="85"/>
  <c r="AF39" i="85"/>
  <c r="S50" i="85"/>
  <c r="AG57" i="85"/>
  <c r="Y66" i="85"/>
  <c r="Y72" i="85"/>
  <c r="X78" i="85"/>
  <c r="S75" i="85"/>
  <c r="X66" i="85"/>
  <c r="AH39" i="85"/>
  <c r="AC46" i="85"/>
  <c r="T50" i="85"/>
  <c r="T52" i="85"/>
  <c r="AM54" i="85"/>
  <c r="AH57" i="85"/>
  <c r="AF63" i="85"/>
  <c r="Z72" i="85"/>
  <c r="Y78" i="85"/>
  <c r="Y74" i="85"/>
  <c r="M34" i="85"/>
  <c r="AN54" i="85"/>
  <c r="AE76" i="85"/>
  <c r="Z78" i="85"/>
  <c r="AA31" i="85"/>
  <c r="AE46" i="85"/>
  <c r="V52" i="85"/>
  <c r="M62" i="85"/>
  <c r="M41" i="85"/>
  <c r="AH72" i="85"/>
  <c r="AF60" i="85"/>
  <c r="T41" i="85"/>
  <c r="AH43" i="85"/>
  <c r="M58" i="85"/>
  <c r="AG60" i="85"/>
  <c r="AL72" i="85"/>
  <c r="AN76" i="85"/>
  <c r="AJ78" i="85"/>
  <c r="AC71" i="85"/>
  <c r="AE60" i="85"/>
  <c r="S62" i="85"/>
  <c r="AM72" i="85"/>
  <c r="R75" i="85"/>
  <c r="AH34" i="85"/>
  <c r="S64" i="85"/>
  <c r="AN72" i="85"/>
  <c r="Y33" i="85"/>
  <c r="X31" i="85"/>
  <c r="Z33" i="85"/>
  <c r="X35" i="85"/>
  <c r="Y31" i="85"/>
  <c r="Y35" i="85"/>
  <c r="Z45" i="85"/>
  <c r="Z31" i="85"/>
  <c r="Q41" i="85"/>
  <c r="Z47" i="85"/>
  <c r="O43" i="85"/>
  <c r="S41" i="85"/>
  <c r="Q43" i="85"/>
  <c r="V41" i="85"/>
  <c r="Y41" i="85"/>
  <c r="Z41" i="85"/>
  <c r="V43" i="85"/>
  <c r="Q30" i="85"/>
  <c r="O34" i="85"/>
  <c r="X43" i="85"/>
  <c r="V30" i="85"/>
  <c r="Y43" i="85"/>
  <c r="X46" i="85"/>
  <c r="V32" i="85"/>
  <c r="Q34" i="85"/>
  <c r="Q39" i="85"/>
  <c r="X30" i="85"/>
  <c r="Y30" i="85"/>
  <c r="X32" i="85"/>
  <c r="S39" i="85"/>
  <c r="Z30" i="85"/>
  <c r="Y32" i="85"/>
  <c r="V39" i="85"/>
  <c r="V37" i="85"/>
  <c r="X39" i="85"/>
  <c r="S31" i="85"/>
  <c r="T33" i="85"/>
  <c r="AH30" i="85"/>
  <c r="AM30" i="85"/>
  <c r="AN30" i="85"/>
  <c r="AJ46" i="85"/>
  <c r="AJ49" i="85"/>
  <c r="Y38" i="85"/>
  <c r="AN66" i="85"/>
  <c r="AM66" i="85"/>
  <c r="AH66" i="85"/>
  <c r="Z34" i="85"/>
  <c r="X34" i="85"/>
  <c r="Y34" i="85"/>
  <c r="R76" i="85"/>
  <c r="S37" i="85"/>
  <c r="Q37" i="85"/>
  <c r="Z54" i="85"/>
  <c r="Y54" i="85"/>
  <c r="X54" i="85"/>
  <c r="V54" i="85"/>
  <c r="O37" i="85"/>
  <c r="S33" i="85"/>
  <c r="Q33" i="85"/>
  <c r="AL45" i="85"/>
  <c r="AN45" i="85"/>
  <c r="AC64" i="85"/>
  <c r="AC31" i="85"/>
  <c r="O33" i="85"/>
  <c r="AJ34" i="85"/>
  <c r="AJ45" i="85"/>
  <c r="AE41" i="85"/>
  <c r="O52" i="85"/>
  <c r="AE64" i="85"/>
  <c r="AE31" i="85"/>
  <c r="AL34" i="85"/>
  <c r="AF41" i="85"/>
  <c r="AM45" i="85"/>
  <c r="AF64" i="85"/>
  <c r="AF31" i="85"/>
  <c r="AM34" i="85"/>
  <c r="AG41" i="85"/>
  <c r="AA50" i="85"/>
  <c r="Q52" i="85"/>
  <c r="AG49" i="85"/>
  <c r="AF49" i="85"/>
  <c r="AE49" i="85"/>
  <c r="AC49" i="85"/>
  <c r="S74" i="85"/>
  <c r="Q74" i="85"/>
  <c r="R74" i="85"/>
  <c r="S57" i="85"/>
  <c r="Q57" i="85"/>
  <c r="Q76" i="85"/>
  <c r="AL32" i="85"/>
  <c r="AC45" i="85"/>
  <c r="AL41" i="85"/>
  <c r="AN41" i="85"/>
  <c r="AM41" i="85"/>
  <c r="AJ31" i="85"/>
  <c r="AE50" i="85"/>
  <c r="AC73" i="85"/>
  <c r="AF43" i="85"/>
  <c r="AG43" i="85"/>
  <c r="AE43" i="85"/>
  <c r="AC43" i="85"/>
  <c r="AF50" i="85"/>
  <c r="Z76" i="85"/>
  <c r="Y76" i="85"/>
  <c r="AE39" i="85"/>
  <c r="AC39" i="85"/>
  <c r="AG50" i="85"/>
  <c r="O55" i="85"/>
  <c r="S55" i="85"/>
  <c r="Q55" i="85"/>
  <c r="AN61" i="85"/>
  <c r="AM61" i="85"/>
  <c r="AL61" i="85"/>
  <c r="Q66" i="85"/>
  <c r="S66" i="85"/>
  <c r="AE73" i="85"/>
  <c r="Q51" i="85"/>
  <c r="S51" i="85"/>
  <c r="AJ66" i="85"/>
  <c r="V76" i="85"/>
  <c r="AJ64" i="85"/>
  <c r="AN64" i="85"/>
  <c r="AM64" i="85"/>
  <c r="AL64" i="85"/>
  <c r="AM31" i="85"/>
  <c r="AL31" i="85"/>
  <c r="AJ41" i="85"/>
  <c r="AA60" i="85"/>
  <c r="AJ61" i="85"/>
  <c r="O66" i="85"/>
  <c r="AF73" i="85"/>
  <c r="AJ30" i="85"/>
  <c r="S45" i="85"/>
  <c r="O45" i="85"/>
  <c r="Q45" i="85"/>
  <c r="O74" i="85"/>
  <c r="AL46" i="85"/>
  <c r="Z38" i="85"/>
  <c r="AM46" i="85"/>
  <c r="AM49" i="85"/>
  <c r="AN49" i="85"/>
  <c r="AJ32" i="85"/>
  <c r="AG72" i="85"/>
  <c r="AF72" i="85"/>
  <c r="AF45" i="85"/>
  <c r="AE45" i="85"/>
  <c r="AM32" i="85"/>
  <c r="T71" i="85"/>
  <c r="Y71" i="85"/>
  <c r="X71" i="85"/>
  <c r="Z71" i="85"/>
  <c r="S32" i="85"/>
  <c r="Q32" i="85"/>
  <c r="S38" i="85"/>
  <c r="AG39" i="85"/>
  <c r="Y42" i="85"/>
  <c r="Z42" i="85"/>
  <c r="Y49" i="85"/>
  <c r="AH63" i="85"/>
  <c r="AN63" i="85"/>
  <c r="AL66" i="85"/>
  <c r="AE72" i="85"/>
  <c r="AE30" i="85"/>
  <c r="AC30" i="85"/>
  <c r="AF30" i="85"/>
  <c r="O32" i="85"/>
  <c r="O38" i="85"/>
  <c r="V42" i="85"/>
  <c r="Z49" i="85"/>
  <c r="AJ63" i="85"/>
  <c r="V38" i="85"/>
  <c r="AL30" i="85"/>
  <c r="X38" i="85"/>
  <c r="O51" i="85"/>
  <c r="AL49" i="85"/>
  <c r="AC72" i="85"/>
  <c r="O76" i="85"/>
  <c r="M76" i="85"/>
  <c r="V34" i="85"/>
  <c r="V71" i="85"/>
  <c r="AA49" i="85"/>
  <c r="Z75" i="85"/>
  <c r="Y75" i="85"/>
  <c r="V75" i="85"/>
  <c r="X75" i="85"/>
  <c r="AJ54" i="85"/>
  <c r="AE58" i="85"/>
  <c r="AG58" i="85"/>
  <c r="AF58" i="85"/>
  <c r="AC63" i="85"/>
  <c r="AM73" i="85"/>
  <c r="AL73" i="85"/>
  <c r="O75" i="85"/>
  <c r="AC58" i="85"/>
  <c r="AJ73" i="85"/>
  <c r="AE63" i="85"/>
  <c r="Q75" i="85"/>
  <c r="AG38" i="85"/>
  <c r="AF38" i="85"/>
  <c r="AC62" i="85"/>
  <c r="AC38" i="85"/>
  <c r="AC51" i="85"/>
  <c r="AJ52" i="85"/>
  <c r="S46" i="85"/>
  <c r="O60" i="85"/>
  <c r="V61" i="85"/>
  <c r="AF62" i="85"/>
  <c r="O35" i="85"/>
  <c r="AE38" i="85"/>
  <c r="AC42" i="85"/>
  <c r="O46" i="85"/>
  <c r="AE51" i="85"/>
  <c r="AL52" i="85"/>
  <c r="Y55" i="85"/>
  <c r="Z55" i="85"/>
  <c r="AG62" i="85"/>
  <c r="Q77" i="85"/>
  <c r="AE78" i="85"/>
  <c r="AG78" i="85"/>
  <c r="AF78" i="85"/>
  <c r="AF51" i="85"/>
  <c r="AM52" i="85"/>
  <c r="Q60" i="85"/>
  <c r="X61" i="85"/>
  <c r="AG71" i="85"/>
  <c r="AF71" i="85"/>
  <c r="AJ75" i="85"/>
  <c r="T77" i="85"/>
  <c r="AC78" i="85"/>
  <c r="AE42" i="85"/>
  <c r="Q46" i="85"/>
  <c r="Y61" i="85"/>
  <c r="AC66" i="85"/>
  <c r="AC32" i="85"/>
  <c r="AJ33" i="85"/>
  <c r="S35" i="85"/>
  <c r="X37" i="85"/>
  <c r="AG42" i="85"/>
  <c r="X55" i="85"/>
  <c r="AJ62" i="85"/>
  <c r="AL75" i="85"/>
  <c r="V77" i="85"/>
  <c r="T35" i="85"/>
  <c r="Y37" i="85"/>
  <c r="AH42" i="85"/>
  <c r="AM51" i="85"/>
  <c r="AL51" i="85"/>
  <c r="AE66" i="85"/>
  <c r="AE71" i="85"/>
  <c r="S77" i="85"/>
  <c r="R77" i="85"/>
  <c r="AE32" i="85"/>
  <c r="AL33" i="85"/>
  <c r="Y60" i="85"/>
  <c r="X60" i="85"/>
  <c r="AL62" i="85"/>
  <c r="AF66" i="85"/>
  <c r="X77" i="85"/>
  <c r="AF32" i="85"/>
  <c r="AM33" i="85"/>
  <c r="V35" i="85"/>
  <c r="O39" i="85"/>
  <c r="V60" i="85"/>
  <c r="AM62" i="85"/>
  <c r="AG66" i="85"/>
  <c r="Q73" i="85"/>
  <c r="S73" i="85"/>
  <c r="R73" i="85"/>
  <c r="Y77" i="85"/>
  <c r="AG32" i="85"/>
  <c r="AG37" i="85"/>
  <c r="AF37" i="85"/>
  <c r="AC37" i="85"/>
  <c r="AE37" i="85"/>
  <c r="AN51" i="85"/>
  <c r="Q54" i="85"/>
  <c r="O73" i="85"/>
  <c r="V47" i="85"/>
  <c r="O64" i="85"/>
  <c r="M30" i="85"/>
  <c r="V33" i="85"/>
  <c r="AH38" i="85"/>
  <c r="T46" i="85"/>
  <c r="O50" i="85"/>
  <c r="AA55" i="85"/>
  <c r="AJ60" i="85"/>
  <c r="M63" i="85"/>
  <c r="O72" i="85"/>
  <c r="AA76" i="85"/>
  <c r="O31" i="85"/>
  <c r="AJ39" i="85"/>
  <c r="Q31" i="85"/>
  <c r="AL39" i="85"/>
  <c r="X47" i="85"/>
  <c r="AE57" i="85"/>
  <c r="Q64" i="85"/>
  <c r="AE77" i="85"/>
  <c r="AC57" i="85"/>
  <c r="AC77" i="85"/>
  <c r="O30" i="85"/>
  <c r="AA34" i="85"/>
  <c r="AJ38" i="85"/>
  <c r="M42" i="85"/>
  <c r="V46" i="85"/>
  <c r="T51" i="85"/>
  <c r="AC55" i="85"/>
  <c r="O63" i="85"/>
  <c r="T73" i="85"/>
  <c r="AC76" i="85"/>
  <c r="AF77" i="85"/>
  <c r="AJ37" i="85"/>
  <c r="AM38" i="85"/>
  <c r="V45" i="85"/>
  <c r="Y46" i="85"/>
  <c r="AC54" i="85"/>
  <c r="AF55" i="85"/>
  <c r="O62" i="85"/>
  <c r="T72" i="85"/>
  <c r="AC75" i="85"/>
  <c r="AF76" i="85"/>
  <c r="AL78" i="85"/>
  <c r="AE34" i="85"/>
  <c r="Q42" i="85"/>
  <c r="X51" i="85"/>
  <c r="X73" i="85"/>
  <c r="AM78" i="85"/>
  <c r="AC34" i="85"/>
  <c r="O42" i="85"/>
  <c r="V73" i="85"/>
  <c r="AF34" i="85"/>
  <c r="AL37" i="85"/>
  <c r="X45" i="85"/>
  <c r="Y51" i="85"/>
  <c r="AE54" i="85"/>
  <c r="Q62" i="85"/>
  <c r="Y73" i="85"/>
  <c r="AE75" i="85"/>
  <c r="V51" i="85"/>
  <c r="AA47" i="84"/>
  <c r="M76" i="84"/>
  <c r="Z73" i="84"/>
  <c r="AA69" i="84"/>
  <c r="Y73" i="84"/>
  <c r="V73" i="84"/>
  <c r="AH70" i="84"/>
  <c r="M72" i="84"/>
  <c r="AH74" i="84"/>
  <c r="T72" i="84"/>
  <c r="AL74" i="84"/>
  <c r="T68" i="84"/>
  <c r="M73" i="84"/>
  <c r="M47" i="84"/>
  <c r="M69" i="84"/>
  <c r="T73" i="84"/>
  <c r="AG70" i="84"/>
  <c r="M68" i="84"/>
  <c r="T74" i="84"/>
  <c r="AH68" i="84"/>
  <c r="T47" i="84"/>
  <c r="AH72" i="84"/>
  <c r="AM74" i="84"/>
  <c r="AN74" i="84"/>
  <c r="M75" i="84"/>
  <c r="M43" i="84"/>
  <c r="T70" i="84"/>
  <c r="AF73" i="84"/>
  <c r="AH33" i="84"/>
  <c r="AA86" i="84"/>
  <c r="M70" i="84"/>
  <c r="Z69" i="84"/>
  <c r="AF72" i="84"/>
  <c r="Y74" i="84"/>
  <c r="AH69" i="84"/>
  <c r="AG72" i="84"/>
  <c r="Q70" i="84"/>
  <c r="R70" i="84"/>
  <c r="V69" i="84"/>
  <c r="M50" i="84"/>
  <c r="S70" i="84"/>
  <c r="T75" i="84"/>
  <c r="V68" i="84"/>
  <c r="Y70" i="84"/>
  <c r="X68" i="84"/>
  <c r="AC70" i="84"/>
  <c r="AJ75" i="84"/>
  <c r="Y68" i="84"/>
  <c r="AE70" i="84"/>
  <c r="AL75" i="84"/>
  <c r="AF70" i="84"/>
  <c r="AE73" i="84"/>
  <c r="AN75" i="84"/>
  <c r="AG69" i="84"/>
  <c r="AL70" i="84"/>
  <c r="AJ69" i="84"/>
  <c r="O73" i="84"/>
  <c r="AL73" i="84"/>
  <c r="AJ72" i="84"/>
  <c r="O75" i="84"/>
  <c r="AJ70" i="84"/>
  <c r="AN72" i="84"/>
  <c r="O74" i="84"/>
  <c r="S75" i="84"/>
  <c r="AN69" i="84"/>
  <c r="Q73" i="84"/>
  <c r="O72" i="84"/>
  <c r="R73" i="84"/>
  <c r="X75" i="84"/>
  <c r="AM68" i="84"/>
  <c r="Y75" i="84"/>
  <c r="AN68" i="84"/>
  <c r="Q72" i="84"/>
  <c r="Z75" i="84"/>
  <c r="AL72" i="84"/>
  <c r="R75" i="84"/>
  <c r="Q74" i="84"/>
  <c r="R74" i="84"/>
  <c r="AL68" i="84"/>
  <c r="V74" i="84"/>
  <c r="R72" i="84"/>
  <c r="X74" i="84"/>
  <c r="AA75" i="84"/>
  <c r="O69" i="84"/>
  <c r="AH45" i="84"/>
  <c r="V72" i="84"/>
  <c r="AE75" i="84"/>
  <c r="Q69" i="84"/>
  <c r="AC74" i="84"/>
  <c r="AF75" i="84"/>
  <c r="AM70" i="84"/>
  <c r="AM69" i="84"/>
  <c r="AC75" i="84"/>
  <c r="O68" i="84"/>
  <c r="R69" i="84"/>
  <c r="X72" i="84"/>
  <c r="AJ73" i="84"/>
  <c r="AE69" i="84"/>
  <c r="AC68" i="84"/>
  <c r="AH84" i="84"/>
  <c r="V70" i="84"/>
  <c r="Y72" i="84"/>
  <c r="AE74" i="84"/>
  <c r="AH75" i="84"/>
  <c r="AF69" i="84"/>
  <c r="AE68" i="84"/>
  <c r="AF68" i="84"/>
  <c r="Q68" i="84"/>
  <c r="T69" i="84"/>
  <c r="AC73" i="84"/>
  <c r="AF74" i="84"/>
  <c r="T77" i="84"/>
  <c r="R68" i="84"/>
  <c r="X70" i="84"/>
  <c r="AA72" i="84"/>
  <c r="AC72" i="84"/>
  <c r="AM73" i="84"/>
  <c r="AN73" i="84"/>
  <c r="AG68" i="84"/>
  <c r="X69" i="84"/>
  <c r="T30" i="84"/>
  <c r="AA91" i="84"/>
  <c r="AA59" i="84"/>
  <c r="AA84" i="84"/>
  <c r="T55" i="84"/>
  <c r="M64" i="84"/>
  <c r="M61" i="84"/>
  <c r="AA54" i="84"/>
  <c r="M78" i="84"/>
  <c r="AH50" i="84"/>
  <c r="M55" i="84"/>
  <c r="AA57" i="84"/>
  <c r="M90" i="84"/>
  <c r="T51" i="84"/>
  <c r="Y51" i="84"/>
  <c r="X51" i="84"/>
  <c r="AH36" i="84"/>
  <c r="AA43" i="84"/>
  <c r="AA55" i="84"/>
  <c r="Z55" i="84"/>
  <c r="AA66" i="84"/>
  <c r="M52" i="84"/>
  <c r="M57" i="84"/>
  <c r="Y55" i="84"/>
  <c r="M56" i="84"/>
  <c r="T52" i="84"/>
  <c r="X55" i="84"/>
  <c r="AH56" i="84"/>
  <c r="AM54" i="84"/>
  <c r="AC56" i="84"/>
  <c r="AE56" i="84"/>
  <c r="AF56" i="84"/>
  <c r="AM51" i="84"/>
  <c r="Q55" i="84"/>
  <c r="AN51" i="84"/>
  <c r="R55" i="84"/>
  <c r="S55" i="84"/>
  <c r="AH43" i="84"/>
  <c r="Z52" i="84"/>
  <c r="AJ54" i="84"/>
  <c r="AL54" i="84"/>
  <c r="AA88" i="84"/>
  <c r="AA52" i="84"/>
  <c r="O54" i="84"/>
  <c r="AN55" i="84"/>
  <c r="Z57" i="84"/>
  <c r="Y54" i="84"/>
  <c r="Z54" i="84"/>
  <c r="O56" i="84"/>
  <c r="AE57" i="84"/>
  <c r="Q56" i="84"/>
  <c r="V51" i="84"/>
  <c r="R56" i="84"/>
  <c r="AM55" i="84"/>
  <c r="Y57" i="84"/>
  <c r="X54" i="84"/>
  <c r="AH63" i="84"/>
  <c r="AH54" i="84"/>
  <c r="AA33" i="84"/>
  <c r="V54" i="84"/>
  <c r="Q57" i="84"/>
  <c r="AM50" i="84"/>
  <c r="AC54" i="84"/>
  <c r="AF55" i="84"/>
  <c r="R57" i="84"/>
  <c r="AN50" i="84"/>
  <c r="AG55" i="84"/>
  <c r="AJ56" i="84"/>
  <c r="S57" i="84"/>
  <c r="M51" i="84"/>
  <c r="AE54" i="84"/>
  <c r="AH55" i="84"/>
  <c r="T57" i="84"/>
  <c r="AF54" i="84"/>
  <c r="AL56" i="84"/>
  <c r="AJ55" i="84"/>
  <c r="AM56" i="84"/>
  <c r="V57" i="84"/>
  <c r="T87" i="84"/>
  <c r="Y52" i="84"/>
  <c r="AE55" i="84"/>
  <c r="T48" i="84"/>
  <c r="AH52" i="84"/>
  <c r="AC57" i="84"/>
  <c r="AL50" i="84"/>
  <c r="M41" i="84"/>
  <c r="AF57" i="84"/>
  <c r="AA45" i="84"/>
  <c r="M54" i="84"/>
  <c r="AH57" i="84"/>
  <c r="T56" i="84"/>
  <c r="M37" i="84"/>
  <c r="AJ57" i="84"/>
  <c r="V56" i="84"/>
  <c r="M59" i="84"/>
  <c r="Q54" i="84"/>
  <c r="AL57" i="84"/>
  <c r="R54" i="84"/>
  <c r="X56" i="84"/>
  <c r="AM57" i="84"/>
  <c r="Y56" i="84"/>
  <c r="M42" i="84"/>
  <c r="X50" i="84"/>
  <c r="Z50" i="84"/>
  <c r="AE51" i="84"/>
  <c r="Q52" i="84"/>
  <c r="AC50" i="84"/>
  <c r="R52" i="84"/>
  <c r="AG51" i="84"/>
  <c r="S52" i="84"/>
  <c r="AE50" i="84"/>
  <c r="AF50" i="84"/>
  <c r="T84" i="84"/>
  <c r="M91" i="84"/>
  <c r="AJ51" i="84"/>
  <c r="V52" i="84"/>
  <c r="V50" i="84"/>
  <c r="Y50" i="84"/>
  <c r="AL60" i="84"/>
  <c r="AC51" i="84"/>
  <c r="AH37" i="84"/>
  <c r="T46" i="84"/>
  <c r="AG46" i="84"/>
  <c r="AC52" i="84"/>
  <c r="AE65" i="84"/>
  <c r="AF52" i="84"/>
  <c r="O51" i="84"/>
  <c r="Q51" i="84"/>
  <c r="AL38" i="84"/>
  <c r="R51" i="84"/>
  <c r="AJ52" i="84"/>
  <c r="Q50" i="84"/>
  <c r="AL52" i="84"/>
  <c r="AE52" i="84"/>
  <c r="O50" i="84"/>
  <c r="Z63" i="84"/>
  <c r="R50" i="84"/>
  <c r="AM52" i="84"/>
  <c r="T86" i="84"/>
  <c r="AA40" i="84"/>
  <c r="AA63" i="84"/>
  <c r="AH76" i="84"/>
  <c r="AA79" i="84"/>
  <c r="M45" i="84"/>
  <c r="T64" i="84"/>
  <c r="AE37" i="84"/>
  <c r="AG37" i="84"/>
  <c r="R87" i="84"/>
  <c r="AH41" i="84"/>
  <c r="M62" i="84"/>
  <c r="S87" i="84"/>
  <c r="AA90" i="84"/>
  <c r="AN64" i="84"/>
  <c r="AF43" i="84"/>
  <c r="AG43" i="84"/>
  <c r="T42" i="84"/>
  <c r="T78" i="84"/>
  <c r="AH34" i="84"/>
  <c r="AH87" i="84"/>
  <c r="AH30" i="84"/>
  <c r="AH38" i="84"/>
  <c r="M60" i="84"/>
  <c r="AH42" i="84"/>
  <c r="AH78" i="84"/>
  <c r="AM76" i="84"/>
  <c r="T36" i="84"/>
  <c r="AM38" i="84"/>
  <c r="AA46" i="84"/>
  <c r="AF65" i="84"/>
  <c r="T76" i="84"/>
  <c r="AH91" i="84"/>
  <c r="AM78" i="84"/>
  <c r="AL85" i="84"/>
  <c r="AL76" i="84"/>
  <c r="AA60" i="84"/>
  <c r="AM85" i="84"/>
  <c r="AN76" i="84"/>
  <c r="T40" i="84"/>
  <c r="AE46" i="84"/>
  <c r="X63" i="84"/>
  <c r="AA76" i="84"/>
  <c r="AN85" i="84"/>
  <c r="AN91" i="84"/>
  <c r="T43" i="84"/>
  <c r="AF46" i="84"/>
  <c r="Y63" i="84"/>
  <c r="M86" i="84"/>
  <c r="AN31" i="84"/>
  <c r="AM31" i="84"/>
  <c r="AL31" i="84"/>
  <c r="V87" i="84"/>
  <c r="AA65" i="84"/>
  <c r="V59" i="84"/>
  <c r="Z59" i="84"/>
  <c r="Y59" i="84"/>
  <c r="AJ31" i="84"/>
  <c r="O89" i="84"/>
  <c r="Q89" i="84"/>
  <c r="X91" i="84"/>
  <c r="T91" i="84"/>
  <c r="Y91" i="84"/>
  <c r="Z91" i="84"/>
  <c r="AC63" i="84"/>
  <c r="AF41" i="84"/>
  <c r="AE63" i="84"/>
  <c r="AC78" i="84"/>
  <c r="AC91" i="84"/>
  <c r="AF63" i="84"/>
  <c r="V76" i="84"/>
  <c r="AE78" i="84"/>
  <c r="AE91" i="84"/>
  <c r="X76" i="84"/>
  <c r="AF91" i="84"/>
  <c r="Y76" i="84"/>
  <c r="Q31" i="84"/>
  <c r="M31" i="84"/>
  <c r="AC61" i="84"/>
  <c r="AG61" i="84"/>
  <c r="AF61" i="84"/>
  <c r="AE61" i="84"/>
  <c r="R89" i="84"/>
  <c r="AL34" i="84"/>
  <c r="S89" i="84"/>
  <c r="R31" i="84"/>
  <c r="AM34" i="84"/>
  <c r="S31" i="84"/>
  <c r="AN34" i="84"/>
  <c r="O87" i="84"/>
  <c r="Y84" i="84"/>
  <c r="X86" i="84"/>
  <c r="AL36" i="84"/>
  <c r="AE33" i="84"/>
  <c r="AF33" i="84"/>
  <c r="AN36" i="84"/>
  <c r="Z42" i="84"/>
  <c r="Z30" i="84"/>
  <c r="AE88" i="84"/>
  <c r="AE79" i="84"/>
  <c r="AF88" i="84"/>
  <c r="AG88" i="84"/>
  <c r="Q91" i="84"/>
  <c r="AE40" i="84"/>
  <c r="AE60" i="84"/>
  <c r="R91" i="84"/>
  <c r="AF40" i="84"/>
  <c r="AF60" i="84"/>
  <c r="S91" i="84"/>
  <c r="AN63" i="84"/>
  <c r="S86" i="84"/>
  <c r="AN78" i="84"/>
  <c r="AN47" i="84"/>
  <c r="AN38" i="84"/>
  <c r="X84" i="84"/>
  <c r="Z84" i="84"/>
  <c r="Y86" i="84"/>
  <c r="AG90" i="84"/>
  <c r="AM36" i="84"/>
  <c r="Y42" i="84"/>
  <c r="Y30" i="84"/>
  <c r="Z64" i="84"/>
  <c r="AG33" i="84"/>
  <c r="AG84" i="84"/>
  <c r="AE86" i="84"/>
  <c r="AC77" i="84"/>
  <c r="AF79" i="84"/>
  <c r="AF86" i="84"/>
  <c r="AG79" i="84"/>
  <c r="AG86" i="84"/>
  <c r="AG77" i="84"/>
  <c r="AJ88" i="84"/>
  <c r="AG40" i="84"/>
  <c r="AM64" i="84"/>
  <c r="AL88" i="84"/>
  <c r="AJ63" i="84"/>
  <c r="AE76" i="84"/>
  <c r="O86" i="84"/>
  <c r="AL41" i="84"/>
  <c r="AF76" i="84"/>
  <c r="AJ78" i="84"/>
  <c r="AM91" i="84"/>
  <c r="AM41" i="84"/>
  <c r="AF47" i="84"/>
  <c r="AL63" i="84"/>
  <c r="Q86" i="84"/>
  <c r="Q90" i="84"/>
  <c r="AN41" i="84"/>
  <c r="AG47" i="84"/>
  <c r="AN61" i="84"/>
  <c r="S90" i="84"/>
  <c r="Q47" i="84"/>
  <c r="R47" i="84"/>
  <c r="S47" i="84"/>
  <c r="Y61" i="84"/>
  <c r="X79" i="84"/>
  <c r="Y79" i="84"/>
  <c r="Z79" i="84"/>
  <c r="X61" i="84"/>
  <c r="Q77" i="84"/>
  <c r="R77" i="84"/>
  <c r="S77" i="84"/>
  <c r="V79" i="84"/>
  <c r="O64" i="84"/>
  <c r="V78" i="84"/>
  <c r="Q64" i="84"/>
  <c r="X78" i="84"/>
  <c r="R64" i="84"/>
  <c r="Y78" i="84"/>
  <c r="Q59" i="84"/>
  <c r="R59" i="84"/>
  <c r="O61" i="84"/>
  <c r="S59" i="84"/>
  <c r="Q61" i="84"/>
  <c r="V64" i="84"/>
  <c r="R61" i="84"/>
  <c r="R63" i="84"/>
  <c r="X64" i="84"/>
  <c r="Y66" i="84"/>
  <c r="X59" i="84"/>
  <c r="T61" i="84"/>
  <c r="Z66" i="84"/>
  <c r="M77" i="84"/>
  <c r="O79" i="84"/>
  <c r="Q79" i="84"/>
  <c r="R79" i="84"/>
  <c r="S65" i="84"/>
  <c r="S79" i="84"/>
  <c r="X46" i="84"/>
  <c r="Z43" i="84"/>
  <c r="R37" i="84"/>
  <c r="S37" i="84"/>
  <c r="V40" i="84"/>
  <c r="Y48" i="84"/>
  <c r="Z48" i="84"/>
  <c r="X40" i="84"/>
  <c r="Y40" i="84"/>
  <c r="V46" i="84"/>
  <c r="X43" i="84"/>
  <c r="Y43" i="84"/>
  <c r="Y46" i="84"/>
  <c r="Q37" i="84"/>
  <c r="O45" i="84"/>
  <c r="T33" i="84"/>
  <c r="X42" i="84"/>
  <c r="S41" i="84"/>
  <c r="Q43" i="84"/>
  <c r="X33" i="84"/>
  <c r="V36" i="84"/>
  <c r="Y33" i="84"/>
  <c r="X36" i="84"/>
  <c r="Y36" i="84"/>
  <c r="Y38" i="84"/>
  <c r="Z47" i="84"/>
  <c r="Z38" i="84"/>
  <c r="Q41" i="84"/>
  <c r="O31" i="84"/>
  <c r="R41" i="84"/>
  <c r="T41" i="84"/>
  <c r="R46" i="84"/>
  <c r="AE89" i="84"/>
  <c r="AA89" i="84"/>
  <c r="AJ86" i="84"/>
  <c r="AM86" i="84"/>
  <c r="AN86" i="84"/>
  <c r="AL86" i="84"/>
  <c r="O36" i="84"/>
  <c r="S36" i="84"/>
  <c r="R36" i="84"/>
  <c r="Q36" i="84"/>
  <c r="AM37" i="84"/>
  <c r="AL37" i="84"/>
  <c r="AJ37" i="84"/>
  <c r="O46" i="84"/>
  <c r="V47" i="84"/>
  <c r="AE66" i="84"/>
  <c r="O84" i="84"/>
  <c r="R84" i="84"/>
  <c r="Q84" i="84"/>
  <c r="S84" i="84"/>
  <c r="Z85" i="84"/>
  <c r="Y85" i="84"/>
  <c r="X85" i="84"/>
  <c r="AM48" i="84"/>
  <c r="AG85" i="84"/>
  <c r="AC85" i="84"/>
  <c r="AF85" i="84"/>
  <c r="AE85" i="84"/>
  <c r="AF66" i="84"/>
  <c r="Q46" i="84"/>
  <c r="Y47" i="84"/>
  <c r="Q62" i="84"/>
  <c r="R62" i="84"/>
  <c r="S62" i="84"/>
  <c r="M65" i="84"/>
  <c r="AG66" i="84"/>
  <c r="Y87" i="84"/>
  <c r="X87" i="84"/>
  <c r="AC89" i="84"/>
  <c r="S40" i="84"/>
  <c r="V85" i="84"/>
  <c r="S46" i="84"/>
  <c r="O65" i="84"/>
  <c r="AJ66" i="84"/>
  <c r="AN66" i="84"/>
  <c r="AM66" i="84"/>
  <c r="AL66" i="84"/>
  <c r="AC36" i="84"/>
  <c r="AG36" i="84"/>
  <c r="AL79" i="84"/>
  <c r="AM79" i="84"/>
  <c r="AN79" i="84"/>
  <c r="R34" i="84"/>
  <c r="M34" i="84"/>
  <c r="AJ79" i="84"/>
  <c r="O34" i="84"/>
  <c r="AE36" i="84"/>
  <c r="AJ43" i="84"/>
  <c r="AF62" i="84"/>
  <c r="AE62" i="84"/>
  <c r="AC62" i="84"/>
  <c r="Z65" i="84"/>
  <c r="Y65" i="84"/>
  <c r="X65" i="84"/>
  <c r="AF30" i="84"/>
  <c r="AA30" i="84"/>
  <c r="AJ46" i="84"/>
  <c r="AM46" i="84"/>
  <c r="AN46" i="84"/>
  <c r="AN59" i="84"/>
  <c r="AH59" i="84"/>
  <c r="Z90" i="84"/>
  <c r="Y90" i="84"/>
  <c r="X90" i="84"/>
  <c r="V90" i="84"/>
  <c r="T90" i="84"/>
  <c r="AC30" i="84"/>
  <c r="O33" i="84"/>
  <c r="S33" i="84"/>
  <c r="AJ59" i="84"/>
  <c r="V41" i="84"/>
  <c r="AL46" i="84"/>
  <c r="AA48" i="84"/>
  <c r="AG48" i="84"/>
  <c r="AF48" i="84"/>
  <c r="AE48" i="84"/>
  <c r="S66" i="84"/>
  <c r="Q66" i="84"/>
  <c r="R66" i="84"/>
  <c r="AE30" i="84"/>
  <c r="Q33" i="84"/>
  <c r="AC45" i="84"/>
  <c r="AC48" i="84"/>
  <c r="AL59" i="84"/>
  <c r="O66" i="84"/>
  <c r="AG30" i="84"/>
  <c r="R33" i="84"/>
  <c r="O40" i="84"/>
  <c r="Y41" i="84"/>
  <c r="AM59" i="84"/>
  <c r="AE64" i="84"/>
  <c r="AG64" i="84"/>
  <c r="AM77" i="84"/>
  <c r="AJ77" i="84"/>
  <c r="AL77" i="84"/>
  <c r="X37" i="84"/>
  <c r="V37" i="84"/>
  <c r="Z37" i="84"/>
  <c r="Y37" i="84"/>
  <c r="Z41" i="84"/>
  <c r="AE45" i="84"/>
  <c r="AH48" i="84"/>
  <c r="AN48" i="84"/>
  <c r="AC64" i="84"/>
  <c r="AN30" i="84"/>
  <c r="AM30" i="84"/>
  <c r="Q40" i="84"/>
  <c r="AF45" i="84"/>
  <c r="AJ48" i="84"/>
  <c r="AN77" i="84"/>
  <c r="AL90" i="84"/>
  <c r="AJ90" i="84"/>
  <c r="AH90" i="84"/>
  <c r="AN90" i="84"/>
  <c r="AM90" i="84"/>
  <c r="AJ30" i="84"/>
  <c r="R40" i="84"/>
  <c r="S60" i="84"/>
  <c r="R60" i="84"/>
  <c r="Q60" i="84"/>
  <c r="R38" i="84"/>
  <c r="S38" i="84"/>
  <c r="Q38" i="84"/>
  <c r="O38" i="84"/>
  <c r="AA31" i="84"/>
  <c r="AE31" i="84"/>
  <c r="AG31" i="84"/>
  <c r="AF31" i="84"/>
  <c r="T31" i="84"/>
  <c r="Z31" i="84"/>
  <c r="Y31" i="84"/>
  <c r="X31" i="84"/>
  <c r="AA36" i="84"/>
  <c r="AH60" i="84"/>
  <c r="AM60" i="84"/>
  <c r="AN60" i="84"/>
  <c r="R65" i="84"/>
  <c r="AA78" i="84"/>
  <c r="AG78" i="84"/>
  <c r="AH79" i="84"/>
  <c r="M84" i="84"/>
  <c r="AF36" i="84"/>
  <c r="V65" i="84"/>
  <c r="Q30" i="84"/>
  <c r="S30" i="84"/>
  <c r="Q34" i="84"/>
  <c r="AL40" i="84"/>
  <c r="AJ40" i="84"/>
  <c r="AN40" i="84"/>
  <c r="AM40" i="84"/>
  <c r="AL43" i="84"/>
  <c r="AG62" i="84"/>
  <c r="AG89" i="84"/>
  <c r="AN62" i="84"/>
  <c r="AM62" i="84"/>
  <c r="S88" i="84"/>
  <c r="M88" i="84"/>
  <c r="R30" i="84"/>
  <c r="Z34" i="84"/>
  <c r="Y34" i="84"/>
  <c r="AC42" i="84"/>
  <c r="S48" i="84"/>
  <c r="Q48" i="84"/>
  <c r="R48" i="84"/>
  <c r="AJ62" i="84"/>
  <c r="O88" i="84"/>
  <c r="V34" i="84"/>
  <c r="O48" i="84"/>
  <c r="AE42" i="84"/>
  <c r="AL62" i="84"/>
  <c r="Q88" i="84"/>
  <c r="X34" i="84"/>
  <c r="AF42" i="84"/>
  <c r="AC84" i="84"/>
  <c r="R88" i="84"/>
  <c r="AG42" i="84"/>
  <c r="T88" i="84"/>
  <c r="V88" i="84"/>
  <c r="Z88" i="84"/>
  <c r="Y88" i="84"/>
  <c r="X88" i="84"/>
  <c r="AC31" i="84"/>
  <c r="AA38" i="84"/>
  <c r="AF38" i="84"/>
  <c r="AG38" i="84"/>
  <c r="AF89" i="84"/>
  <c r="O30" i="84"/>
  <c r="S34" i="84"/>
  <c r="AC38" i="84"/>
  <c r="AN43" i="84"/>
  <c r="AH46" i="84"/>
  <c r="AF84" i="84"/>
  <c r="AA41" i="84"/>
  <c r="M63" i="84"/>
  <c r="R78" i="84"/>
  <c r="Q78" i="84"/>
  <c r="AN84" i="84"/>
  <c r="AM84" i="84"/>
  <c r="AF87" i="84"/>
  <c r="AE87" i="84"/>
  <c r="AC87" i="84"/>
  <c r="AG87" i="84"/>
  <c r="AG34" i="84"/>
  <c r="AF34" i="84"/>
  <c r="AE34" i="84"/>
  <c r="AC41" i="84"/>
  <c r="AL42" i="84"/>
  <c r="Z60" i="84"/>
  <c r="Y60" i="84"/>
  <c r="X60" i="84"/>
  <c r="O63" i="84"/>
  <c r="S78" i="84"/>
  <c r="AL84" i="84"/>
  <c r="V33" i="84"/>
  <c r="AC34" i="84"/>
  <c r="AM42" i="84"/>
  <c r="Q45" i="84"/>
  <c r="V60" i="84"/>
  <c r="AN87" i="84"/>
  <c r="AM87" i="84"/>
  <c r="T38" i="84"/>
  <c r="AE41" i="84"/>
  <c r="AN42" i="84"/>
  <c r="S45" i="84"/>
  <c r="AH47" i="84"/>
  <c r="AH61" i="84"/>
  <c r="Q63" i="84"/>
  <c r="AC65" i="84"/>
  <c r="AJ87" i="84"/>
  <c r="S85" i="84"/>
  <c r="R85" i="84"/>
  <c r="V38" i="84"/>
  <c r="Y45" i="84"/>
  <c r="X45" i="84"/>
  <c r="V45" i="84"/>
  <c r="AJ47" i="84"/>
  <c r="O85" i="84"/>
  <c r="Y89" i="84"/>
  <c r="X89" i="84"/>
  <c r="V89" i="84"/>
  <c r="T89" i="84"/>
  <c r="O43" i="84"/>
  <c r="S43" i="84"/>
  <c r="AC60" i="84"/>
  <c r="AL61" i="84"/>
  <c r="Z45" i="84"/>
  <c r="AL47" i="84"/>
  <c r="AM61" i="84"/>
  <c r="V63" i="84"/>
  <c r="AH65" i="84"/>
  <c r="AN65" i="84"/>
  <c r="AL65" i="84"/>
  <c r="AM65" i="84"/>
  <c r="Q85" i="84"/>
  <c r="Z89" i="84"/>
  <c r="AJ45" i="84"/>
  <c r="AC59" i="84"/>
  <c r="AM33" i="84"/>
  <c r="Y62" i="84"/>
  <c r="X62" i="84"/>
  <c r="Q76" i="84"/>
  <c r="Y77" i="84"/>
  <c r="AJ33" i="84"/>
  <c r="O76" i="84"/>
  <c r="V77" i="84"/>
  <c r="AN33" i="84"/>
  <c r="AA37" i="84"/>
  <c r="AC43" i="84"/>
  <c r="AL45" i="84"/>
  <c r="V48" i="84"/>
  <c r="AF59" i="84"/>
  <c r="V62" i="84"/>
  <c r="V66" i="84"/>
  <c r="R76" i="84"/>
  <c r="Z77" i="84"/>
  <c r="M87" i="84"/>
  <c r="AM45" i="84"/>
  <c r="AG59" i="84"/>
  <c r="AJ85" i="84"/>
  <c r="S42" i="84"/>
  <c r="R42" i="84"/>
  <c r="Q42" i="84"/>
  <c r="AC37" i="84"/>
  <c r="Z62" i="84"/>
  <c r="X66" i="84"/>
  <c r="AF77" i="84"/>
  <c r="AE77" i="84"/>
  <c r="Z61" i="84"/>
  <c r="AG76" i="84"/>
  <c r="Z86" i="84"/>
  <c r="V30" i="84"/>
  <c r="AC47" i="84"/>
  <c r="AJ64" i="84"/>
  <c r="AJ89" i="84"/>
  <c r="AH88" i="84"/>
  <c r="AL89" i="84"/>
  <c r="AM89" i="84"/>
  <c r="AN89" i="84"/>
  <c r="AM88" i="84"/>
  <c r="O90" i="84"/>
  <c r="V91" i="84"/>
  <c r="AC90" i="84"/>
  <c r="AE90" i="84"/>
  <c r="AJ91" i="84"/>
  <c r="AA52" i="83"/>
  <c r="AA74" i="83"/>
  <c r="T78" i="83"/>
  <c r="AH58" i="83"/>
  <c r="AA63" i="83"/>
  <c r="AH50" i="83"/>
  <c r="T43" i="83"/>
  <c r="AH31" i="83"/>
  <c r="T54" i="83"/>
  <c r="AH71" i="83"/>
  <c r="M74" i="83"/>
  <c r="AH32" i="83"/>
  <c r="M37" i="83"/>
  <c r="AA54" i="83"/>
  <c r="M42" i="83"/>
  <c r="AA33" i="83"/>
  <c r="T58" i="83"/>
  <c r="Y72" i="83"/>
  <c r="Z44" i="83"/>
  <c r="T32" i="83"/>
  <c r="M63" i="83"/>
  <c r="X72" i="83"/>
  <c r="AA47" i="83"/>
  <c r="AM64" i="83"/>
  <c r="S40" i="83"/>
  <c r="AM58" i="83"/>
  <c r="AN58" i="83"/>
  <c r="T63" i="83"/>
  <c r="Q59" i="83"/>
  <c r="AE78" i="83"/>
  <c r="AM55" i="83"/>
  <c r="AH43" i="83"/>
  <c r="AA60" i="83"/>
  <c r="AF78" i="83"/>
  <c r="X73" i="83"/>
  <c r="AG76" i="83"/>
  <c r="Y73" i="83"/>
  <c r="Z73" i="83"/>
  <c r="M77" i="83"/>
  <c r="X71" i="83"/>
  <c r="T72" i="83"/>
  <c r="AA72" i="83"/>
  <c r="AL47" i="83"/>
  <c r="AJ50" i="83"/>
  <c r="AH54" i="83"/>
  <c r="AF65" i="83"/>
  <c r="AL50" i="83"/>
  <c r="AL54" i="83"/>
  <c r="AJ74" i="83"/>
  <c r="M52" i="83"/>
  <c r="M55" i="83"/>
  <c r="M59" i="83"/>
  <c r="Z72" i="83"/>
  <c r="AL38" i="83"/>
  <c r="AL76" i="83"/>
  <c r="AE74" i="83"/>
  <c r="AM76" i="83"/>
  <c r="AN76" i="83"/>
  <c r="AM35" i="83"/>
  <c r="AN35" i="83"/>
  <c r="AL74" i="83"/>
  <c r="O59" i="83"/>
  <c r="AM74" i="83"/>
  <c r="R40" i="83"/>
  <c r="AA48" i="83"/>
  <c r="T55" i="83"/>
  <c r="AN74" i="83"/>
  <c r="AH63" i="83"/>
  <c r="AE33" i="83"/>
  <c r="AN44" i="83"/>
  <c r="AJ55" i="83"/>
  <c r="S73" i="83"/>
  <c r="AA78" i="83"/>
  <c r="O73" i="83"/>
  <c r="AH30" i="83"/>
  <c r="AF33" i="83"/>
  <c r="AG33" i="83"/>
  <c r="M71" i="83"/>
  <c r="Z49" i="83"/>
  <c r="Q71" i="83"/>
  <c r="AF48" i="83"/>
  <c r="R71" i="83"/>
  <c r="AA73" i="83"/>
  <c r="AM78" i="83"/>
  <c r="M75" i="83"/>
  <c r="AF63" i="83"/>
  <c r="AA31" i="83"/>
  <c r="T35" i="83"/>
  <c r="AA42" i="83"/>
  <c r="AH49" i="83"/>
  <c r="AF53" i="83"/>
  <c r="AN36" i="83"/>
  <c r="AF54" i="83"/>
  <c r="AJ31" i="83"/>
  <c r="AL33" i="83"/>
  <c r="X43" i="83"/>
  <c r="AG54" i="83"/>
  <c r="AL57" i="83"/>
  <c r="AM33" i="83"/>
  <c r="Y43" i="83"/>
  <c r="AM57" i="83"/>
  <c r="AC65" i="83"/>
  <c r="AE73" i="83"/>
  <c r="AL31" i="83"/>
  <c r="AN33" i="83"/>
  <c r="Z43" i="83"/>
  <c r="AN57" i="83"/>
  <c r="AF73" i="83"/>
  <c r="AM31" i="83"/>
  <c r="T37" i="83"/>
  <c r="Q40" i="83"/>
  <c r="AA43" i="83"/>
  <c r="X49" i="83"/>
  <c r="AH52" i="83"/>
  <c r="T60" i="83"/>
  <c r="AE63" i="83"/>
  <c r="AE65" i="83"/>
  <c r="AG73" i="83"/>
  <c r="AG71" i="83"/>
  <c r="Q30" i="83"/>
  <c r="AN37" i="83"/>
  <c r="AL43" i="83"/>
  <c r="AE58" i="83"/>
  <c r="AF60" i="83"/>
  <c r="AN63" i="83"/>
  <c r="S74" i="83"/>
  <c r="S76" i="83"/>
  <c r="O43" i="83"/>
  <c r="R43" i="83"/>
  <c r="AC54" i="83"/>
  <c r="AC57" i="83"/>
  <c r="AC59" i="83"/>
  <c r="X65" i="83"/>
  <c r="Y65" i="83"/>
  <c r="AL52" i="83"/>
  <c r="AJ63" i="83"/>
  <c r="AE60" i="83"/>
  <c r="Q76" i="83"/>
  <c r="R30" i="83"/>
  <c r="M38" i="83"/>
  <c r="AM43" i="83"/>
  <c r="AL49" i="83"/>
  <c r="T53" i="83"/>
  <c r="AA55" i="83"/>
  <c r="AF58" i="83"/>
  <c r="AH60" i="83"/>
  <c r="AF72" i="83"/>
  <c r="T74" i="83"/>
  <c r="T76" i="83"/>
  <c r="AN43" i="83"/>
  <c r="AM49" i="83"/>
  <c r="AG72" i="83"/>
  <c r="AM47" i="83"/>
  <c r="AN49" i="83"/>
  <c r="AH72" i="83"/>
  <c r="V74" i="83"/>
  <c r="Y78" i="83"/>
  <c r="Y35" i="83"/>
  <c r="Y30" i="83"/>
  <c r="AJ35" i="83"/>
  <c r="AN47" i="83"/>
  <c r="M50" i="83"/>
  <c r="AE55" i="83"/>
  <c r="AJ58" i="83"/>
  <c r="AL60" i="83"/>
  <c r="X76" i="83"/>
  <c r="Z78" i="83"/>
  <c r="Z30" i="83"/>
  <c r="AM32" i="83"/>
  <c r="AF55" i="83"/>
  <c r="AM60" i="83"/>
  <c r="X74" i="83"/>
  <c r="Y76" i="83"/>
  <c r="Z35" i="83"/>
  <c r="AL63" i="83"/>
  <c r="AA30" i="83"/>
  <c r="AN32" i="83"/>
  <c r="AA38" i="83"/>
  <c r="T42" i="83"/>
  <c r="AE53" i="83"/>
  <c r="AG55" i="83"/>
  <c r="M73" i="83"/>
  <c r="Y74" i="83"/>
  <c r="Z76" i="83"/>
  <c r="M33" i="83"/>
  <c r="AH64" i="83"/>
  <c r="AJ64" i="83"/>
  <c r="AE76" i="83"/>
  <c r="Z65" i="83"/>
  <c r="AH44" i="83"/>
  <c r="M54" i="83"/>
  <c r="AL55" i="83"/>
  <c r="Q73" i="83"/>
  <c r="AF76" i="83"/>
  <c r="AL48" i="83"/>
  <c r="M31" i="83"/>
  <c r="AM38" i="83"/>
  <c r="AN55" i="83"/>
  <c r="AN64" i="83"/>
  <c r="Y71" i="83"/>
  <c r="T73" i="83"/>
  <c r="AF74" i="83"/>
  <c r="AH76" i="83"/>
  <c r="AL78" i="83"/>
  <c r="AL44" i="83"/>
  <c r="Z71" i="83"/>
  <c r="AG74" i="83"/>
  <c r="AL36" i="83"/>
  <c r="AM48" i="83"/>
  <c r="AM36" i="83"/>
  <c r="AN48" i="83"/>
  <c r="M43" i="83"/>
  <c r="AM44" i="83"/>
  <c r="AE48" i="83"/>
  <c r="R59" i="83"/>
  <c r="AA71" i="83"/>
  <c r="O62" i="83"/>
  <c r="Q62" i="83"/>
  <c r="X53" i="83"/>
  <c r="R62" i="83"/>
  <c r="Y53" i="83"/>
  <c r="S62" i="83"/>
  <c r="Z53" i="83"/>
  <c r="O64" i="83"/>
  <c r="V55" i="83"/>
  <c r="V64" i="83"/>
  <c r="R52" i="83"/>
  <c r="Z55" i="83"/>
  <c r="Y64" i="83"/>
  <c r="O54" i="83"/>
  <c r="Y58" i="83"/>
  <c r="Q60" i="83"/>
  <c r="Q54" i="83"/>
  <c r="Q63" i="83"/>
  <c r="Z52" i="83"/>
  <c r="Y54" i="83"/>
  <c r="X63" i="83"/>
  <c r="Z54" i="83"/>
  <c r="Y63" i="83"/>
  <c r="Z63" i="83"/>
  <c r="Q65" i="83"/>
  <c r="Q52" i="83"/>
  <c r="Y55" i="83"/>
  <c r="X64" i="83"/>
  <c r="X58" i="83"/>
  <c r="Z58" i="83"/>
  <c r="X52" i="83"/>
  <c r="Y52" i="83"/>
  <c r="S54" i="83"/>
  <c r="R63" i="83"/>
  <c r="S63" i="83"/>
  <c r="V54" i="83"/>
  <c r="R65" i="83"/>
  <c r="X42" i="83"/>
  <c r="AE46" i="83"/>
  <c r="AC31" i="83"/>
  <c r="AC46" i="83"/>
  <c r="V30" i="83"/>
  <c r="Y50" i="83"/>
  <c r="O46" i="83"/>
  <c r="Y31" i="83"/>
  <c r="AC35" i="83"/>
  <c r="Q46" i="83"/>
  <c r="R39" i="83"/>
  <c r="R46" i="83"/>
  <c r="AE35" i="83"/>
  <c r="S37" i="83"/>
  <c r="S39" i="83"/>
  <c r="S46" i="83"/>
  <c r="O42" i="83"/>
  <c r="V39" i="83"/>
  <c r="AE31" i="83"/>
  <c r="Q42" i="83"/>
  <c r="X46" i="83"/>
  <c r="AF31" i="83"/>
  <c r="X39" i="83"/>
  <c r="Y46" i="83"/>
  <c r="Y39" i="83"/>
  <c r="Z39" i="83"/>
  <c r="V42" i="83"/>
  <c r="Y42" i="83"/>
  <c r="AF46" i="83"/>
  <c r="AG46" i="83"/>
  <c r="X50" i="83"/>
  <c r="Z36" i="83"/>
  <c r="T38" i="83"/>
  <c r="M40" i="83"/>
  <c r="AF42" i="83"/>
  <c r="V44" i="83"/>
  <c r="Z50" i="83"/>
  <c r="X30" i="83"/>
  <c r="AA36" i="83"/>
  <c r="AG42" i="83"/>
  <c r="M47" i="83"/>
  <c r="AA50" i="83"/>
  <c r="V32" i="83"/>
  <c r="Q47" i="83"/>
  <c r="AE36" i="83"/>
  <c r="R47" i="83"/>
  <c r="O49" i="83"/>
  <c r="AE50" i="83"/>
  <c r="X32" i="83"/>
  <c r="AF36" i="83"/>
  <c r="AE38" i="83"/>
  <c r="T40" i="83"/>
  <c r="AF50" i="83"/>
  <c r="AE32" i="83"/>
  <c r="V35" i="83"/>
  <c r="Z40" i="83"/>
  <c r="S43" i="83"/>
  <c r="Q39" i="83"/>
  <c r="AC36" i="83"/>
  <c r="AC50" i="83"/>
  <c r="AF38" i="83"/>
  <c r="Q49" i="83"/>
  <c r="AG38" i="83"/>
  <c r="R49" i="83"/>
  <c r="S49" i="83"/>
  <c r="AF32" i="83"/>
  <c r="V49" i="83"/>
  <c r="Y32" i="83"/>
  <c r="Y40" i="83"/>
  <c r="AG32" i="83"/>
  <c r="AF47" i="83"/>
  <c r="AE30" i="83"/>
  <c r="S48" i="83"/>
  <c r="Q48" i="83"/>
  <c r="R48" i="83"/>
  <c r="Q38" i="83"/>
  <c r="AF30" i="83"/>
  <c r="R38" i="83"/>
  <c r="S38" i="83"/>
  <c r="AM73" i="83"/>
  <c r="AL73" i="83"/>
  <c r="AN73" i="83"/>
  <c r="AJ73" i="83"/>
  <c r="AC77" i="83"/>
  <c r="AG77" i="83"/>
  <c r="AF77" i="83"/>
  <c r="AE77" i="83"/>
  <c r="AG66" i="83"/>
  <c r="AF66" i="83"/>
  <c r="AE66" i="83"/>
  <c r="AC72" i="83"/>
  <c r="AC66" i="83"/>
  <c r="S44" i="83"/>
  <c r="R44" i="83"/>
  <c r="Q44" i="83"/>
  <c r="M44" i="83"/>
  <c r="M57" i="83"/>
  <c r="AM42" i="83"/>
  <c r="AH42" i="83"/>
  <c r="AJ42" i="83"/>
  <c r="AJ54" i="83"/>
  <c r="AL42" i="83"/>
  <c r="AC53" i="83"/>
  <c r="AC63" i="83"/>
  <c r="AE40" i="83"/>
  <c r="Q33" i="83"/>
  <c r="AF40" i="83"/>
  <c r="AN53" i="83"/>
  <c r="AM53" i="83"/>
  <c r="AL53" i="83"/>
  <c r="AJ53" i="83"/>
  <c r="Z62" i="83"/>
  <c r="Y62" i="83"/>
  <c r="S33" i="83"/>
  <c r="AG40" i="83"/>
  <c r="V62" i="83"/>
  <c r="Z33" i="83"/>
  <c r="Y33" i="83"/>
  <c r="X33" i="83"/>
  <c r="V33" i="83"/>
  <c r="AN40" i="83"/>
  <c r="AJ40" i="83"/>
  <c r="AM40" i="83"/>
  <c r="AL40" i="83"/>
  <c r="T49" i="83"/>
  <c r="X62" i="83"/>
  <c r="AN46" i="83"/>
  <c r="AM46" i="83"/>
  <c r="AL46" i="83"/>
  <c r="AJ46" i="83"/>
  <c r="S78" i="83"/>
  <c r="R78" i="83"/>
  <c r="Q78" i="83"/>
  <c r="O78" i="83"/>
  <c r="AC30" i="83"/>
  <c r="AG39" i="83"/>
  <c r="AF39" i="83"/>
  <c r="AE39" i="83"/>
  <c r="AC39" i="83"/>
  <c r="S57" i="83"/>
  <c r="R57" i="83"/>
  <c r="Q57" i="83"/>
  <c r="AN42" i="83"/>
  <c r="AA44" i="83"/>
  <c r="AG44" i="83"/>
  <c r="AF44" i="83"/>
  <c r="AE44" i="83"/>
  <c r="AC44" i="83"/>
  <c r="AM54" i="83"/>
  <c r="AC40" i="83"/>
  <c r="O33" i="83"/>
  <c r="AG53" i="83"/>
  <c r="S60" i="83"/>
  <c r="R60" i="83"/>
  <c r="AJ47" i="83"/>
  <c r="S66" i="83"/>
  <c r="R66" i="83"/>
  <c r="Q66" i="83"/>
  <c r="R76" i="83"/>
  <c r="X77" i="83"/>
  <c r="AG52" i="83"/>
  <c r="S55" i="83"/>
  <c r="Y60" i="83"/>
  <c r="AL66" i="83"/>
  <c r="AN72" i="83"/>
  <c r="O74" i="83"/>
  <c r="S32" i="83"/>
  <c r="O32" i="83"/>
  <c r="V38" i="83"/>
  <c r="AG49" i="83"/>
  <c r="AF49" i="83"/>
  <c r="AE49" i="83"/>
  <c r="AC49" i="83"/>
  <c r="Z57" i="83"/>
  <c r="Y57" i="83"/>
  <c r="X57" i="83"/>
  <c r="T57" i="83"/>
  <c r="Q32" i="83"/>
  <c r="AC52" i="83"/>
  <c r="V57" i="83"/>
  <c r="AF62" i="83"/>
  <c r="AE62" i="83"/>
  <c r="AJ72" i="83"/>
  <c r="AJ30" i="83"/>
  <c r="R32" i="83"/>
  <c r="X38" i="83"/>
  <c r="O55" i="83"/>
  <c r="V60" i="83"/>
  <c r="AC62" i="83"/>
  <c r="Q75" i="83"/>
  <c r="Y38" i="83"/>
  <c r="Z48" i="83"/>
  <c r="V48" i="83"/>
  <c r="AE52" i="83"/>
  <c r="AJ66" i="83"/>
  <c r="AL72" i="83"/>
  <c r="R75" i="83"/>
  <c r="AL30" i="83"/>
  <c r="O37" i="83"/>
  <c r="AN39" i="83"/>
  <c r="AM39" i="83"/>
  <c r="AL39" i="83"/>
  <c r="R55" i="83"/>
  <c r="X60" i="83"/>
  <c r="AG62" i="83"/>
  <c r="AC71" i="83"/>
  <c r="Z75" i="83"/>
  <c r="Y75" i="83"/>
  <c r="X75" i="83"/>
  <c r="T75" i="83"/>
  <c r="AM30" i="83"/>
  <c r="AJ39" i="83"/>
  <c r="X48" i="83"/>
  <c r="V78" i="83"/>
  <c r="Q37" i="83"/>
  <c r="Y48" i="83"/>
  <c r="AN62" i="83"/>
  <c r="AM62" i="83"/>
  <c r="AL62" i="83"/>
  <c r="AJ62" i="83"/>
  <c r="AM66" i="83"/>
  <c r="AE71" i="83"/>
  <c r="M36" i="83"/>
  <c r="O47" i="83"/>
  <c r="AN52" i="83"/>
  <c r="AM52" i="83"/>
  <c r="AJ57" i="83"/>
  <c r="R74" i="83"/>
  <c r="Q36" i="83"/>
  <c r="V37" i="83"/>
  <c r="O50" i="83"/>
  <c r="AJ71" i="83"/>
  <c r="R36" i="83"/>
  <c r="AE43" i="83"/>
  <c r="Z47" i="83"/>
  <c r="Y47" i="83"/>
  <c r="X47" i="83"/>
  <c r="Z64" i="83"/>
  <c r="AL75" i="83"/>
  <c r="O77" i="83"/>
  <c r="M35" i="83"/>
  <c r="S36" i="83"/>
  <c r="X37" i="83"/>
  <c r="AF43" i="83"/>
  <c r="V47" i="83"/>
  <c r="Q50" i="83"/>
  <c r="S53" i="83"/>
  <c r="R53" i="83"/>
  <c r="Q53" i="83"/>
  <c r="O53" i="83"/>
  <c r="M58" i="83"/>
  <c r="AA64" i="83"/>
  <c r="AH65" i="83"/>
  <c r="AM75" i="83"/>
  <c r="Y37" i="83"/>
  <c r="AG43" i="83"/>
  <c r="R50" i="83"/>
  <c r="Z59" i="83"/>
  <c r="Y59" i="83"/>
  <c r="AN75" i="83"/>
  <c r="Q77" i="83"/>
  <c r="AN71" i="83"/>
  <c r="AM71" i="83"/>
  <c r="O35" i="83"/>
  <c r="O58" i="83"/>
  <c r="V59" i="83"/>
  <c r="AC64" i="83"/>
  <c r="AJ65" i="83"/>
  <c r="R77" i="83"/>
  <c r="AJ32" i="83"/>
  <c r="V36" i="83"/>
  <c r="AG37" i="83"/>
  <c r="AF37" i="83"/>
  <c r="AE37" i="83"/>
  <c r="AA37" i="83"/>
  <c r="V40" i="83"/>
  <c r="AC42" i="83"/>
  <c r="T50" i="83"/>
  <c r="S72" i="83"/>
  <c r="R72" i="83"/>
  <c r="Q72" i="83"/>
  <c r="O72" i="83"/>
  <c r="M76" i="83"/>
  <c r="O75" i="83"/>
  <c r="Q35" i="83"/>
  <c r="Q58" i="83"/>
  <c r="X59" i="83"/>
  <c r="AE64" i="83"/>
  <c r="AL65" i="83"/>
  <c r="AJ75" i="83"/>
  <c r="R35" i="83"/>
  <c r="Y36" i="83"/>
  <c r="R58" i="83"/>
  <c r="AF64" i="83"/>
  <c r="AM65" i="83"/>
  <c r="Z77" i="83"/>
  <c r="Y77" i="83"/>
  <c r="S31" i="83"/>
  <c r="R31" i="83"/>
  <c r="Q31" i="83"/>
  <c r="AG59" i="83"/>
  <c r="AF59" i="83"/>
  <c r="AE59" i="83"/>
  <c r="V77" i="83"/>
  <c r="AG57" i="83"/>
  <c r="AM59" i="83"/>
  <c r="S64" i="83"/>
  <c r="Y66" i="83"/>
  <c r="AG75" i="83"/>
  <c r="AM77" i="83"/>
  <c r="Z31" i="83"/>
  <c r="AC32" i="83"/>
  <c r="O39" i="83"/>
  <c r="AG47" i="83"/>
  <c r="AJ48" i="83"/>
  <c r="V52" i="83"/>
  <c r="AN59" i="83"/>
  <c r="Z66" i="83"/>
  <c r="V71" i="83"/>
  <c r="AN77" i="83"/>
  <c r="AC60" i="83"/>
  <c r="AC78" i="83"/>
  <c r="M30" i="83"/>
  <c r="AH38" i="83"/>
  <c r="T46" i="83"/>
  <c r="AA58" i="83"/>
  <c r="M65" i="83"/>
  <c r="AA76" i="83"/>
  <c r="AH78" i="83"/>
  <c r="O30" i="83"/>
  <c r="AA35" i="83"/>
  <c r="AJ38" i="83"/>
  <c r="V46" i="83"/>
  <c r="AC58" i="83"/>
  <c r="O65" i="83"/>
  <c r="AH37" i="83"/>
  <c r="T44" i="83"/>
  <c r="AC48" i="83"/>
  <c r="O52" i="83"/>
  <c r="AA57" i="83"/>
  <c r="AJ60" i="83"/>
  <c r="M64" i="83"/>
  <c r="O71" i="83"/>
  <c r="AA75" i="83"/>
  <c r="AJ78" i="83"/>
  <c r="T31" i="83"/>
  <c r="AH59" i="83"/>
  <c r="T66" i="83"/>
  <c r="AH77" i="83"/>
  <c r="AJ37" i="83"/>
  <c r="AC75" i="83"/>
  <c r="V31" i="83"/>
  <c r="AC47" i="83"/>
  <c r="AJ59" i="83"/>
  <c r="V66" i="83"/>
  <c r="AJ77" i="83"/>
  <c r="AF35" i="83"/>
  <c r="AL37" i="83"/>
  <c r="R42" i="83"/>
  <c r="X44" i="83"/>
  <c r="AM50" i="83"/>
  <c r="AE57" i="83"/>
  <c r="Q64" i="83"/>
  <c r="AE75" i="83"/>
  <c r="M104" i="82"/>
  <c r="AA31" i="82"/>
  <c r="AA46" i="82"/>
  <c r="T47" i="82"/>
  <c r="AA47" i="82"/>
  <c r="T38" i="82"/>
  <c r="AH43" i="82"/>
  <c r="AH30" i="82"/>
  <c r="T93" i="82"/>
  <c r="AH46" i="82"/>
  <c r="M47" i="82"/>
  <c r="T50" i="82"/>
  <c r="M43" i="82"/>
  <c r="AH94" i="82"/>
  <c r="AH50" i="82"/>
  <c r="M40" i="82"/>
  <c r="AH84" i="82"/>
  <c r="M46" i="82"/>
  <c r="AA55" i="82"/>
  <c r="M38" i="82"/>
  <c r="R47" i="82"/>
  <c r="AH47" i="82"/>
  <c r="Q49" i="82"/>
  <c r="R49" i="82"/>
  <c r="X47" i="82"/>
  <c r="Y47" i="82"/>
  <c r="Z47" i="82"/>
  <c r="O49" i="82"/>
  <c r="AJ46" i="82"/>
  <c r="AL46" i="82"/>
  <c r="AN46" i="82"/>
  <c r="AG48" i="82"/>
  <c r="O47" i="82"/>
  <c r="Q47" i="82"/>
  <c r="AF48" i="82"/>
  <c r="M50" i="82"/>
  <c r="V49" i="82"/>
  <c r="O46" i="82"/>
  <c r="AC48" i="82"/>
  <c r="Q46" i="82"/>
  <c r="AE49" i="82"/>
  <c r="X46" i="82"/>
  <c r="AF49" i="82"/>
  <c r="AJ50" i="82"/>
  <c r="X49" i="82"/>
  <c r="Y49" i="82"/>
  <c r="Z49" i="82"/>
  <c r="AA109" i="82"/>
  <c r="AH42" i="82"/>
  <c r="Y46" i="82"/>
  <c r="M48" i="82"/>
  <c r="AG49" i="82"/>
  <c r="S46" i="82"/>
  <c r="Z46" i="82"/>
  <c r="AH49" i="82"/>
  <c r="AC47" i="82"/>
  <c r="V46" i="82"/>
  <c r="Q50" i="82"/>
  <c r="R50" i="82"/>
  <c r="S50" i="82"/>
  <c r="AJ49" i="82"/>
  <c r="AN49" i="82"/>
  <c r="AF46" i="82"/>
  <c r="AL48" i="82"/>
  <c r="AJ47" i="82"/>
  <c r="V50" i="82"/>
  <c r="AL47" i="82"/>
  <c r="X50" i="82"/>
  <c r="AM47" i="82"/>
  <c r="Y50" i="82"/>
  <c r="AE47" i="82"/>
  <c r="AE46" i="82"/>
  <c r="AG46" i="82"/>
  <c r="AM48" i="82"/>
  <c r="AN48" i="82"/>
  <c r="AA58" i="82"/>
  <c r="AA50" i="82"/>
  <c r="AM49" i="82"/>
  <c r="AE50" i="82"/>
  <c r="M30" i="82"/>
  <c r="AL41" i="82"/>
  <c r="Q48" i="82"/>
  <c r="AF50" i="82"/>
  <c r="M59" i="82"/>
  <c r="AM41" i="82"/>
  <c r="R48" i="82"/>
  <c r="AG50" i="82"/>
  <c r="O48" i="82"/>
  <c r="AN41" i="82"/>
  <c r="AF47" i="82"/>
  <c r="T48" i="82"/>
  <c r="AA30" i="82"/>
  <c r="T42" i="82"/>
  <c r="V48" i="82"/>
  <c r="AL50" i="82"/>
  <c r="X48" i="82"/>
  <c r="AA49" i="82"/>
  <c r="AM50" i="82"/>
  <c r="Y48" i="82"/>
  <c r="T52" i="82"/>
  <c r="AH87" i="82"/>
  <c r="AH67" i="82"/>
  <c r="T76" i="82"/>
  <c r="AH96" i="82"/>
  <c r="AH41" i="82"/>
  <c r="AA90" i="82"/>
  <c r="T35" i="82"/>
  <c r="AA66" i="82"/>
  <c r="AH76" i="82"/>
  <c r="T43" i="82"/>
  <c r="AH90" i="82"/>
  <c r="AA36" i="82"/>
  <c r="AH36" i="82"/>
  <c r="M91" i="82"/>
  <c r="X44" i="82"/>
  <c r="AA44" i="82"/>
  <c r="M102" i="82"/>
  <c r="AH44" i="82"/>
  <c r="T85" i="82"/>
  <c r="M95" i="82"/>
  <c r="M42" i="82"/>
  <c r="AA42" i="82"/>
  <c r="Z41" i="82"/>
  <c r="T44" i="82"/>
  <c r="M37" i="82"/>
  <c r="AA43" i="82"/>
  <c r="AH80" i="82"/>
  <c r="X41" i="82"/>
  <c r="AC43" i="82"/>
  <c r="Y44" i="82"/>
  <c r="AA67" i="82"/>
  <c r="T74" i="82"/>
  <c r="M97" i="82"/>
  <c r="Y41" i="82"/>
  <c r="Z44" i="82"/>
  <c r="AE43" i="82"/>
  <c r="AN60" i="82"/>
  <c r="AA41" i="82"/>
  <c r="AF43" i="82"/>
  <c r="AH33" i="82"/>
  <c r="T78" i="82"/>
  <c r="AA81" i="82"/>
  <c r="V40" i="82"/>
  <c r="AC42" i="82"/>
  <c r="X40" i="82"/>
  <c r="Y40" i="82"/>
  <c r="AE42" i="82"/>
  <c r="Z40" i="82"/>
  <c r="AC41" i="82"/>
  <c r="AF42" i="82"/>
  <c r="O44" i="82"/>
  <c r="AJ43" i="82"/>
  <c r="AE41" i="82"/>
  <c r="Q44" i="82"/>
  <c r="AC40" i="82"/>
  <c r="AF41" i="82"/>
  <c r="AL43" i="82"/>
  <c r="R44" i="82"/>
  <c r="AJ42" i="82"/>
  <c r="AM43" i="82"/>
  <c r="AE40" i="82"/>
  <c r="AE35" i="82"/>
  <c r="AF40" i="82"/>
  <c r="AL42" i="82"/>
  <c r="AM42" i="82"/>
  <c r="AA62" i="82"/>
  <c r="AH68" i="82"/>
  <c r="AH40" i="82"/>
  <c r="AJ40" i="82"/>
  <c r="AN31" i="82"/>
  <c r="AL40" i="82"/>
  <c r="O43" i="82"/>
  <c r="AM40" i="82"/>
  <c r="V66" i="82"/>
  <c r="Q43" i="82"/>
  <c r="AC44" i="82"/>
  <c r="O42" i="82"/>
  <c r="R43" i="82"/>
  <c r="Q42" i="82"/>
  <c r="AF44" i="82"/>
  <c r="O41" i="82"/>
  <c r="R42" i="82"/>
  <c r="AG44" i="82"/>
  <c r="V43" i="82"/>
  <c r="Q41" i="82"/>
  <c r="O40" i="82"/>
  <c r="R41" i="82"/>
  <c r="X43" i="82"/>
  <c r="V42" i="82"/>
  <c r="Y43" i="82"/>
  <c r="T70" i="82"/>
  <c r="M80" i="82"/>
  <c r="AH89" i="82"/>
  <c r="M96" i="82"/>
  <c r="Q40" i="82"/>
  <c r="T41" i="82"/>
  <c r="AL44" i="82"/>
  <c r="Y66" i="82"/>
  <c r="R40" i="82"/>
  <c r="X42" i="82"/>
  <c r="AM44" i="82"/>
  <c r="AJ44" i="82"/>
  <c r="AA33" i="82"/>
  <c r="T64" i="82"/>
  <c r="M77" i="82"/>
  <c r="Y42" i="82"/>
  <c r="AL57" i="82"/>
  <c r="AA83" i="82"/>
  <c r="AA89" i="82"/>
  <c r="Q55" i="82"/>
  <c r="T88" i="82"/>
  <c r="M60" i="82"/>
  <c r="AA91" i="82"/>
  <c r="M57" i="82"/>
  <c r="X75" i="82"/>
  <c r="T73" i="82"/>
  <c r="O64" i="82"/>
  <c r="AL36" i="82"/>
  <c r="Y70" i="82"/>
  <c r="X73" i="82"/>
  <c r="AN59" i="82"/>
  <c r="Y35" i="82"/>
  <c r="AL83" i="82"/>
  <c r="S95" i="82"/>
  <c r="AE97" i="82"/>
  <c r="X35" i="82"/>
  <c r="Z35" i="82"/>
  <c r="R102" i="82"/>
  <c r="M55" i="82"/>
  <c r="AF90" i="82"/>
  <c r="AG90" i="82"/>
  <c r="Q64" i="82"/>
  <c r="R64" i="82"/>
  <c r="AN72" i="82"/>
  <c r="S64" i="82"/>
  <c r="AM78" i="82"/>
  <c r="AF58" i="82"/>
  <c r="S85" i="82"/>
  <c r="AJ36" i="82"/>
  <c r="X70" i="82"/>
  <c r="AM36" i="82"/>
  <c r="X56" i="82"/>
  <c r="AJ64" i="82"/>
  <c r="Y73" i="82"/>
  <c r="AF56" i="82"/>
  <c r="AL59" i="82"/>
  <c r="AM59" i="82"/>
  <c r="Q74" i="82"/>
  <c r="AE86" i="82"/>
  <c r="AH31" i="82"/>
  <c r="T72" i="82"/>
  <c r="AA102" i="82"/>
  <c r="AC90" i="82"/>
  <c r="AL87" i="82"/>
  <c r="AG56" i="82"/>
  <c r="Q95" i="82"/>
  <c r="R95" i="82"/>
  <c r="R55" i="82"/>
  <c r="Z66" i="82"/>
  <c r="AA69" i="82"/>
  <c r="AA87" i="82"/>
  <c r="M93" i="82"/>
  <c r="AA76" i="82"/>
  <c r="AA94" i="82"/>
  <c r="S57" i="82"/>
  <c r="AG66" i="82"/>
  <c r="O72" i="82"/>
  <c r="AG89" i="82"/>
  <c r="X97" i="82"/>
  <c r="AN103" i="82"/>
  <c r="AE69" i="82"/>
  <c r="Y97" i="82"/>
  <c r="Y62" i="82"/>
  <c r="AG69" i="82"/>
  <c r="Z97" i="82"/>
  <c r="Y37" i="82"/>
  <c r="M52" i="82"/>
  <c r="AA57" i="82"/>
  <c r="Z62" i="82"/>
  <c r="R85" i="82"/>
  <c r="AA92" i="82"/>
  <c r="AE57" i="82"/>
  <c r="AH62" i="82"/>
  <c r="M65" i="82"/>
  <c r="AH72" i="82"/>
  <c r="M75" i="82"/>
  <c r="AA77" i="82"/>
  <c r="T95" i="82"/>
  <c r="Z103" i="82"/>
  <c r="Q57" i="82"/>
  <c r="S74" i="82"/>
  <c r="AE89" i="82"/>
  <c r="R57" i="82"/>
  <c r="AC57" i="82"/>
  <c r="AF57" i="82"/>
  <c r="AH35" i="82"/>
  <c r="AJ57" i="82"/>
  <c r="V70" i="82"/>
  <c r="AM72" i="82"/>
  <c r="AH77" i="82"/>
  <c r="T83" i="82"/>
  <c r="AL35" i="82"/>
  <c r="AA60" i="82"/>
  <c r="AC75" i="82"/>
  <c r="Z83" i="82"/>
  <c r="AN35" i="82"/>
  <c r="X63" i="82"/>
  <c r="AF65" i="82"/>
  <c r="AL80" i="82"/>
  <c r="AE88" i="82"/>
  <c r="Z102" i="82"/>
  <c r="AC105" i="82"/>
  <c r="Y32" i="82"/>
  <c r="Y63" i="82"/>
  <c r="AG65" i="82"/>
  <c r="AE75" i="82"/>
  <c r="AM80" i="82"/>
  <c r="AF88" i="82"/>
  <c r="R87" i="82"/>
  <c r="Y83" i="82"/>
  <c r="AH38" i="82"/>
  <c r="T58" i="82"/>
  <c r="AH70" i="82"/>
  <c r="V73" i="82"/>
  <c r="AG75" i="82"/>
  <c r="O96" i="82"/>
  <c r="AH102" i="82"/>
  <c r="M106" i="82"/>
  <c r="AM81" i="82"/>
  <c r="Q87" i="82"/>
  <c r="AN81" i="82"/>
  <c r="AF89" i="82"/>
  <c r="AJ35" i="82"/>
  <c r="AE56" i="82"/>
  <c r="M66" i="82"/>
  <c r="AH78" i="82"/>
  <c r="AG86" i="82"/>
  <c r="O94" i="82"/>
  <c r="AL53" i="82"/>
  <c r="Q89" i="82"/>
  <c r="AC88" i="82"/>
  <c r="R89" i="82"/>
  <c r="Q94" i="82"/>
  <c r="AL78" i="82"/>
  <c r="T84" i="82"/>
  <c r="S89" i="82"/>
  <c r="T103" i="82"/>
  <c r="AJ94" i="82"/>
  <c r="AJ96" i="82"/>
  <c r="AG79" i="82"/>
  <c r="AF81" i="82"/>
  <c r="AE83" i="82"/>
  <c r="S104" i="82"/>
  <c r="AN107" i="82"/>
  <c r="AC58" i="82"/>
  <c r="Q60" i="82"/>
  <c r="Y67" i="82"/>
  <c r="AL70" i="82"/>
  <c r="X76" i="82"/>
  <c r="AF83" i="82"/>
  <c r="AL96" i="82"/>
  <c r="V106" i="82"/>
  <c r="O31" i="82"/>
  <c r="AE33" i="82"/>
  <c r="O55" i="82"/>
  <c r="R60" i="82"/>
  <c r="AM70" i="82"/>
  <c r="Y76" i="82"/>
  <c r="O78" i="82"/>
  <c r="AG83" i="82"/>
  <c r="AM96" i="82"/>
  <c r="X102" i="82"/>
  <c r="AF33" i="82"/>
  <c r="AE58" i="82"/>
  <c r="S60" i="82"/>
  <c r="AE65" i="82"/>
  <c r="AN70" i="82"/>
  <c r="AJ72" i="82"/>
  <c r="AJ74" i="82"/>
  <c r="Z76" i="82"/>
  <c r="AJ85" i="82"/>
  <c r="V91" i="82"/>
  <c r="AA104" i="82"/>
  <c r="AA106" i="82"/>
  <c r="O104" i="82"/>
  <c r="AC104" i="82"/>
  <c r="AM58" i="82"/>
  <c r="AM67" i="82"/>
  <c r="AL69" i="82"/>
  <c r="S75" i="82"/>
  <c r="V80" i="82"/>
  <c r="AM89" i="82"/>
  <c r="AG91" i="82"/>
  <c r="AC93" i="82"/>
  <c r="S97" i="82"/>
  <c r="AM108" i="82"/>
  <c r="Q36" i="82"/>
  <c r="AE70" i="82"/>
  <c r="AC79" i="82"/>
  <c r="AJ107" i="82"/>
  <c r="O67" i="82"/>
  <c r="AE79" i="82"/>
  <c r="AC72" i="82"/>
  <c r="V78" i="82"/>
  <c r="AL52" i="82"/>
  <c r="AJ58" i="82"/>
  <c r="AJ67" i="82"/>
  <c r="Q71" i="82"/>
  <c r="AE76" i="82"/>
  <c r="R71" i="82"/>
  <c r="AF76" i="82"/>
  <c r="R86" i="82"/>
  <c r="AG106" i="82"/>
  <c r="X57" i="82"/>
  <c r="AL67" i="82"/>
  <c r="Q75" i="82"/>
  <c r="AG76" i="82"/>
  <c r="Z78" i="82"/>
  <c r="AJ31" i="82"/>
  <c r="T53" i="82"/>
  <c r="AH55" i="82"/>
  <c r="AJ60" i="82"/>
  <c r="AJ62" i="82"/>
  <c r="AM69" i="82"/>
  <c r="T75" i="82"/>
  <c r="AA86" i="82"/>
  <c r="X88" i="82"/>
  <c r="AN89" i="82"/>
  <c r="Z95" i="82"/>
  <c r="AL106" i="82"/>
  <c r="AL90" i="82"/>
  <c r="R97" i="82"/>
  <c r="X64" i="82"/>
  <c r="AN69" i="82"/>
  <c r="AE78" i="82"/>
  <c r="X84" i="82"/>
  <c r="Z88" i="82"/>
  <c r="AM106" i="82"/>
  <c r="AF79" i="82"/>
  <c r="AF106" i="82"/>
  <c r="AL31" i="82"/>
  <c r="AL60" i="82"/>
  <c r="AL62" i="82"/>
  <c r="Y64" i="82"/>
  <c r="M68" i="82"/>
  <c r="AA71" i="82"/>
  <c r="V75" i="82"/>
  <c r="AF78" i="82"/>
  <c r="Y84" i="82"/>
  <c r="AC86" i="82"/>
  <c r="AA88" i="82"/>
  <c r="M90" i="82"/>
  <c r="AN106" i="82"/>
  <c r="AC81" i="82"/>
  <c r="AE81" i="82"/>
  <c r="AG104" i="82"/>
  <c r="X37" i="82"/>
  <c r="AA53" i="82"/>
  <c r="AM60" i="82"/>
  <c r="AM62" i="82"/>
  <c r="AA64" i="82"/>
  <c r="M70" i="82"/>
  <c r="AG78" i="82"/>
  <c r="AF80" i="82"/>
  <c r="AH82" i="82"/>
  <c r="Z84" i="82"/>
  <c r="M92" i="82"/>
  <c r="AM93" i="82"/>
  <c r="T105" i="82"/>
  <c r="M107" i="82"/>
  <c r="AN52" i="82"/>
  <c r="AJ69" i="82"/>
  <c r="Q80" i="82"/>
  <c r="X93" i="82"/>
  <c r="AL58" i="82"/>
  <c r="S71" i="82"/>
  <c r="V59" i="82"/>
  <c r="M63" i="82"/>
  <c r="X66" i="82"/>
  <c r="T68" i="82"/>
  <c r="AH71" i="82"/>
  <c r="T90" i="82"/>
  <c r="O92" i="82"/>
  <c r="AA97" i="82"/>
  <c r="X103" i="82"/>
  <c r="O107" i="82"/>
  <c r="AH57" i="82"/>
  <c r="M61" i="82"/>
  <c r="AH64" i="82"/>
  <c r="R70" i="82"/>
  <c r="AL82" i="82"/>
  <c r="AA105" i="82"/>
  <c r="AM107" i="82"/>
  <c r="T32" i="82"/>
  <c r="AH37" i="82"/>
  <c r="T56" i="82"/>
  <c r="AA59" i="82"/>
  <c r="O63" i="82"/>
  <c r="V68" i="82"/>
  <c r="S70" i="82"/>
  <c r="AJ71" i="82"/>
  <c r="T77" i="82"/>
  <c r="AN82" i="82"/>
  <c r="Q92" i="82"/>
  <c r="AA103" i="82"/>
  <c r="Q107" i="82"/>
  <c r="AH109" i="82"/>
  <c r="R92" i="82"/>
  <c r="R107" i="82"/>
  <c r="AC61" i="82"/>
  <c r="AJ105" i="82"/>
  <c r="O65" i="82"/>
  <c r="O102" i="82"/>
  <c r="AL94" i="82"/>
  <c r="AG33" i="82"/>
  <c r="AE104" i="82"/>
  <c r="AJ37" i="82"/>
  <c r="AC59" i="82"/>
  <c r="T61" i="82"/>
  <c r="Q63" i="82"/>
  <c r="X68" i="82"/>
  <c r="AL71" i="82"/>
  <c r="AH73" i="82"/>
  <c r="AF75" i="82"/>
  <c r="V77" i="82"/>
  <c r="AN78" i="82"/>
  <c r="AN80" i="82"/>
  <c r="R94" i="82"/>
  <c r="AF97" i="82"/>
  <c r="AJ109" i="82"/>
  <c r="Q104" i="82"/>
  <c r="AM94" i="82"/>
  <c r="AC91" i="82"/>
  <c r="R63" i="82"/>
  <c r="AL64" i="82"/>
  <c r="Y68" i="82"/>
  <c r="AM71" i="82"/>
  <c r="Q96" i="82"/>
  <c r="AG97" i="82"/>
  <c r="AE105" i="82"/>
  <c r="AJ92" i="82"/>
  <c r="AL92" i="82"/>
  <c r="X89" i="82"/>
  <c r="Y78" i="82"/>
  <c r="AN37" i="82"/>
  <c r="Z56" i="82"/>
  <c r="AM57" i="82"/>
  <c r="AG59" i="82"/>
  <c r="V61" i="82"/>
  <c r="AM64" i="82"/>
  <c r="AE66" i="82"/>
  <c r="AH75" i="82"/>
  <c r="X77" i="82"/>
  <c r="O85" i="82"/>
  <c r="M87" i="82"/>
  <c r="M89" i="82"/>
  <c r="R96" i="82"/>
  <c r="AF105" i="82"/>
  <c r="AL109" i="82"/>
  <c r="Q102" i="82"/>
  <c r="AN92" i="82"/>
  <c r="Y77" i="82"/>
  <c r="AL103" i="82"/>
  <c r="AM109" i="82"/>
  <c r="Q76" i="82"/>
  <c r="AL105" i="82"/>
  <c r="AG30" i="82"/>
  <c r="S65" i="82"/>
  <c r="AM61" i="82"/>
  <c r="O69" i="82"/>
  <c r="AM92" i="82"/>
  <c r="AL107" i="82"/>
  <c r="AC106" i="82"/>
  <c r="O97" i="82"/>
  <c r="AF91" i="82"/>
  <c r="AH32" i="82"/>
  <c r="AC56" i="82"/>
  <c r="V63" i="82"/>
  <c r="AH66" i="82"/>
  <c r="T79" i="82"/>
  <c r="T81" i="82"/>
  <c r="Q85" i="82"/>
  <c r="O87" i="82"/>
  <c r="AM103" i="82"/>
  <c r="AA107" i="82"/>
  <c r="V38" i="82"/>
  <c r="Y53" i="82"/>
  <c r="Z53" i="82"/>
  <c r="X30" i="82"/>
  <c r="X38" i="82"/>
  <c r="Y30" i="82"/>
  <c r="Q35" i="82"/>
  <c r="Y38" i="82"/>
  <c r="Z30" i="82"/>
  <c r="R35" i="82"/>
  <c r="AC53" i="82"/>
  <c r="S35" i="82"/>
  <c r="V32" i="82"/>
  <c r="AE53" i="82"/>
  <c r="AF53" i="82"/>
  <c r="AE30" i="82"/>
  <c r="X32" i="82"/>
  <c r="V30" i="82"/>
  <c r="AE32" i="82"/>
  <c r="AF32" i="82"/>
  <c r="V37" i="82"/>
  <c r="V36" i="82"/>
  <c r="AC37" i="82"/>
  <c r="AF31" i="82"/>
  <c r="M36" i="82"/>
  <c r="Y31" i="82"/>
  <c r="Z31" i="82"/>
  <c r="AG31" i="82"/>
  <c r="O93" i="82"/>
  <c r="R109" i="82"/>
  <c r="Z92" i="82"/>
  <c r="Y92" i="82"/>
  <c r="X92" i="82"/>
  <c r="V92" i="82"/>
  <c r="T102" i="82"/>
  <c r="V102" i="82"/>
  <c r="Y108" i="82"/>
  <c r="Z108" i="82"/>
  <c r="O35" i="82"/>
  <c r="V108" i="82"/>
  <c r="Q52" i="82"/>
  <c r="T55" i="82"/>
  <c r="V55" i="82"/>
  <c r="AJ56" i="82"/>
  <c r="S58" i="82"/>
  <c r="R58" i="82"/>
  <c r="Q58" i="82"/>
  <c r="Y65" i="82"/>
  <c r="AL66" i="82"/>
  <c r="Z71" i="82"/>
  <c r="Y71" i="82"/>
  <c r="X71" i="82"/>
  <c r="V74" i="82"/>
  <c r="Q91" i="82"/>
  <c r="AM32" i="82"/>
  <c r="Q38" i="82"/>
  <c r="R52" i="82"/>
  <c r="O58" i="82"/>
  <c r="R61" i="82"/>
  <c r="Z65" i="82"/>
  <c r="AM66" i="82"/>
  <c r="AA68" i="82"/>
  <c r="AC68" i="82"/>
  <c r="V71" i="82"/>
  <c r="Q82" i="82"/>
  <c r="R91" i="82"/>
  <c r="X94" i="82"/>
  <c r="AC102" i="82"/>
  <c r="AC31" i="82"/>
  <c r="AN32" i="82"/>
  <c r="R38" i="82"/>
  <c r="S52" i="82"/>
  <c r="X55" i="82"/>
  <c r="AL56" i="82"/>
  <c r="S61" i="82"/>
  <c r="O70" i="82"/>
  <c r="Y74" i="82"/>
  <c r="AG77" i="82"/>
  <c r="AF77" i="82"/>
  <c r="R82" i="82"/>
  <c r="Y85" i="82"/>
  <c r="X85" i="82"/>
  <c r="AN86" i="82"/>
  <c r="AM86" i="82"/>
  <c r="AL86" i="82"/>
  <c r="AJ86" i="82"/>
  <c r="Y94" i="82"/>
  <c r="S38" i="82"/>
  <c r="Y55" i="82"/>
  <c r="AM56" i="82"/>
  <c r="AJ59" i="82"/>
  <c r="AE68" i="82"/>
  <c r="Z74" i="82"/>
  <c r="AC77" i="82"/>
  <c r="S82" i="82"/>
  <c r="V85" i="82"/>
  <c r="Z94" i="82"/>
  <c r="AF102" i="82"/>
  <c r="Z52" i="82"/>
  <c r="Y52" i="82"/>
  <c r="X52" i="82"/>
  <c r="Z55" i="82"/>
  <c r="AN56" i="82"/>
  <c r="Z61" i="82"/>
  <c r="Y61" i="82"/>
  <c r="V64" i="82"/>
  <c r="AF68" i="82"/>
  <c r="M73" i="82"/>
  <c r="AL89" i="82"/>
  <c r="V97" i="82"/>
  <c r="AG102" i="82"/>
  <c r="AN105" i="82"/>
  <c r="AM105" i="82"/>
  <c r="M109" i="82"/>
  <c r="Z107" i="82"/>
  <c r="Y107" i="82"/>
  <c r="X107" i="82"/>
  <c r="V107" i="82"/>
  <c r="O37" i="82"/>
  <c r="AN65" i="82"/>
  <c r="AM65" i="82"/>
  <c r="AL65" i="82"/>
  <c r="AG55" i="82"/>
  <c r="AC64" i="82"/>
  <c r="AJ65" i="82"/>
  <c r="S73" i="82"/>
  <c r="AL77" i="82"/>
  <c r="O81" i="82"/>
  <c r="Q84" i="82"/>
  <c r="AE85" i="82"/>
  <c r="AJ88" i="82"/>
  <c r="R93" i="82"/>
  <c r="Z96" i="82"/>
  <c r="Y96" i="82"/>
  <c r="Q37" i="82"/>
  <c r="AC67" i="82"/>
  <c r="AN68" i="82"/>
  <c r="AM77" i="82"/>
  <c r="R84" i="82"/>
  <c r="AF85" i="82"/>
  <c r="T87" i="82"/>
  <c r="V87" i="82"/>
  <c r="S93" i="82"/>
  <c r="V96" i="82"/>
  <c r="O106" i="82"/>
  <c r="V109" i="82"/>
  <c r="S37" i="82"/>
  <c r="AG38" i="82"/>
  <c r="AF38" i="82"/>
  <c r="AE38" i="82"/>
  <c r="AC38" i="82"/>
  <c r="AN55" i="82"/>
  <c r="AM55" i="82"/>
  <c r="AE64" i="82"/>
  <c r="AN77" i="82"/>
  <c r="Q81" i="82"/>
  <c r="S84" i="82"/>
  <c r="AL88" i="82"/>
  <c r="AJ91" i="82"/>
  <c r="AC30" i="82"/>
  <c r="T37" i="82"/>
  <c r="AJ55" i="82"/>
  <c r="AH58" i="82"/>
  <c r="T63" i="82"/>
  <c r="AF64" i="82"/>
  <c r="AE67" i="82"/>
  <c r="R81" i="82"/>
  <c r="X87" i="82"/>
  <c r="AM88" i="82"/>
  <c r="Z93" i="82"/>
  <c r="Y93" i="82"/>
  <c r="X96" i="82"/>
  <c r="Q106" i="82"/>
  <c r="X109" i="82"/>
  <c r="AM68" i="82"/>
  <c r="AF67" i="82"/>
  <c r="S69" i="82"/>
  <c r="R69" i="82"/>
  <c r="Q69" i="82"/>
  <c r="M72" i="82"/>
  <c r="S81" i="82"/>
  <c r="Y87" i="82"/>
  <c r="AN88" i="82"/>
  <c r="AL91" i="82"/>
  <c r="AA96" i="82"/>
  <c r="AH104" i="82"/>
  <c r="R106" i="82"/>
  <c r="Y109" i="82"/>
  <c r="M53" i="82"/>
  <c r="M62" i="82"/>
  <c r="Z87" i="82"/>
  <c r="AM91" i="82"/>
  <c r="Z109" i="82"/>
  <c r="S32" i="82"/>
  <c r="R32" i="82"/>
  <c r="Q32" i="82"/>
  <c r="O32" i="82"/>
  <c r="AN91" i="82"/>
  <c r="AC96" i="82"/>
  <c r="AN97" i="82"/>
  <c r="AM97" i="82"/>
  <c r="AL97" i="82"/>
  <c r="O53" i="82"/>
  <c r="Z60" i="82"/>
  <c r="Y60" i="82"/>
  <c r="X60" i="82"/>
  <c r="V60" i="82"/>
  <c r="O62" i="82"/>
  <c r="AM79" i="82"/>
  <c r="AL79" i="82"/>
  <c r="S83" i="82"/>
  <c r="R83" i="82"/>
  <c r="AJ97" i="82"/>
  <c r="AL104" i="82"/>
  <c r="S90" i="82"/>
  <c r="R90" i="82"/>
  <c r="Q90" i="82"/>
  <c r="Q72" i="82"/>
  <c r="AJ79" i="82"/>
  <c r="O83" i="82"/>
  <c r="AC87" i="82"/>
  <c r="AE96" i="82"/>
  <c r="AM104" i="82"/>
  <c r="AJ30" i="82"/>
  <c r="AJ33" i="82"/>
  <c r="Q53" i="82"/>
  <c r="Q62" i="82"/>
  <c r="S72" i="82"/>
  <c r="AG73" i="82"/>
  <c r="AF73" i="82"/>
  <c r="AE73" i="82"/>
  <c r="AC73" i="82"/>
  <c r="AN76" i="82"/>
  <c r="AM76" i="82"/>
  <c r="AL76" i="82"/>
  <c r="T86" i="82"/>
  <c r="AF96" i="82"/>
  <c r="AC103" i="82"/>
  <c r="AN104" i="82"/>
  <c r="M108" i="82"/>
  <c r="V65" i="82"/>
  <c r="O61" i="82"/>
  <c r="R53" i="82"/>
  <c r="R62" i="82"/>
  <c r="AN79" i="82"/>
  <c r="Q83" i="82"/>
  <c r="AG84" i="82"/>
  <c r="AF84" i="82"/>
  <c r="AE84" i="82"/>
  <c r="AF87" i="82"/>
  <c r="AL30" i="82"/>
  <c r="AL33" i="82"/>
  <c r="AG63" i="82"/>
  <c r="AF63" i="82"/>
  <c r="AE63" i="82"/>
  <c r="AC84" i="82"/>
  <c r="V86" i="82"/>
  <c r="AG87" i="82"/>
  <c r="AE103" i="82"/>
  <c r="O108" i="82"/>
  <c r="AM30" i="82"/>
  <c r="AM33" i="82"/>
  <c r="R36" i="82"/>
  <c r="O59" i="82"/>
  <c r="AC63" i="82"/>
  <c r="V72" i="82"/>
  <c r="AF103" i="82"/>
  <c r="S105" i="82"/>
  <c r="R105" i="82"/>
  <c r="Q105" i="82"/>
  <c r="AG95" i="82"/>
  <c r="AF95" i="82"/>
  <c r="AE95" i="82"/>
  <c r="AC95" i="82"/>
  <c r="AJ66" i="82"/>
  <c r="O91" i="82"/>
  <c r="AJ32" i="82"/>
  <c r="X65" i="82"/>
  <c r="V94" i="82"/>
  <c r="S33" i="82"/>
  <c r="R33" i="82"/>
  <c r="AG74" i="82"/>
  <c r="AF74" i="82"/>
  <c r="S79" i="82"/>
  <c r="R79" i="82"/>
  <c r="Q79" i="82"/>
  <c r="O79" i="82"/>
  <c r="Z82" i="82"/>
  <c r="Y82" i="82"/>
  <c r="X82" i="82"/>
  <c r="O33" i="82"/>
  <c r="O73" i="82"/>
  <c r="AC74" i="82"/>
  <c r="V82" i="82"/>
  <c r="O109" i="82"/>
  <c r="AC55" i="82"/>
  <c r="Q33" i="82"/>
  <c r="AJ68" i="82"/>
  <c r="Q73" i="82"/>
  <c r="AE74" i="82"/>
  <c r="O84" i="82"/>
  <c r="AC85" i="82"/>
  <c r="Q109" i="82"/>
  <c r="AF55" i="82"/>
  <c r="AA32" i="82"/>
  <c r="AC32" i="82"/>
  <c r="Q59" i="82"/>
  <c r="AC66" i="82"/>
  <c r="X72" i="82"/>
  <c r="AC78" i="82"/>
  <c r="AH81" i="82"/>
  <c r="AJ81" i="82"/>
  <c r="Y86" i="82"/>
  <c r="M94" i="82"/>
  <c r="X95" i="82"/>
  <c r="AJ103" i="82"/>
  <c r="S108" i="82"/>
  <c r="AN102" i="82"/>
  <c r="AM102" i="82"/>
  <c r="AJ102" i="82"/>
  <c r="S36" i="82"/>
  <c r="V53" i="82"/>
  <c r="V62" i="82"/>
  <c r="Y75" i="82"/>
  <c r="S80" i="82"/>
  <c r="R80" i="82"/>
  <c r="V83" i="82"/>
  <c r="X86" i="82"/>
  <c r="AN87" i="82"/>
  <c r="AM87" i="82"/>
  <c r="AN90" i="82"/>
  <c r="AM90" i="82"/>
  <c r="O105" i="82"/>
  <c r="R108" i="82"/>
  <c r="Z36" i="82"/>
  <c r="Y36" i="82"/>
  <c r="X36" i="82"/>
  <c r="R59" i="82"/>
  <c r="X62" i="82"/>
  <c r="M71" i="82"/>
  <c r="Y72" i="82"/>
  <c r="M74" i="82"/>
  <c r="O74" i="82"/>
  <c r="T92" i="82"/>
  <c r="Y95" i="82"/>
  <c r="AJ106" i="82"/>
  <c r="T108" i="82"/>
  <c r="AM52" i="82"/>
  <c r="Y56" i="82"/>
  <c r="AN61" i="82"/>
  <c r="Z67" i="82"/>
  <c r="AF69" i="82"/>
  <c r="R75" i="82"/>
  <c r="AG80" i="82"/>
  <c r="AM82" i="82"/>
  <c r="S86" i="82"/>
  <c r="Y88" i="82"/>
  <c r="AN93" i="82"/>
  <c r="Y103" i="82"/>
  <c r="AN108" i="82"/>
  <c r="AA37" i="82"/>
  <c r="T59" i="82"/>
  <c r="AC62" i="82"/>
  <c r="O68" i="82"/>
  <c r="AA72" i="82"/>
  <c r="AJ75" i="82"/>
  <c r="M78" i="82"/>
  <c r="V81" i="82"/>
  <c r="AH85" i="82"/>
  <c r="T91" i="82"/>
  <c r="AC94" i="82"/>
  <c r="T106" i="82"/>
  <c r="AC109" i="82"/>
  <c r="M31" i="82"/>
  <c r="AA61" i="82"/>
  <c r="M67" i="82"/>
  <c r="AH74" i="82"/>
  <c r="T80" i="82"/>
  <c r="AA93" i="82"/>
  <c r="AA108" i="82"/>
  <c r="T33" i="82"/>
  <c r="AA52" i="82"/>
  <c r="M56" i="82"/>
  <c r="AE62" i="82"/>
  <c r="AH63" i="82"/>
  <c r="Q68" i="82"/>
  <c r="T69" i="82"/>
  <c r="AL75" i="82"/>
  <c r="X81" i="82"/>
  <c r="AA82" i="82"/>
  <c r="M88" i="82"/>
  <c r="AE94" i="82"/>
  <c r="AH95" i="82"/>
  <c r="M103" i="82"/>
  <c r="AE109" i="82"/>
  <c r="AF62" i="82"/>
  <c r="R68" i="82"/>
  <c r="AM75" i="82"/>
  <c r="Y81" i="82"/>
  <c r="AF94" i="82"/>
  <c r="AC108" i="82"/>
  <c r="AF109" i="82"/>
  <c r="V33" i="82"/>
  <c r="AE37" i="82"/>
  <c r="AC52" i="82"/>
  <c r="O56" i="82"/>
  <c r="X59" i="82"/>
  <c r="AJ63" i="82"/>
  <c r="V69" i="82"/>
  <c r="AE72" i="82"/>
  <c r="Q78" i="82"/>
  <c r="AC82" i="82"/>
  <c r="AL85" i="82"/>
  <c r="O88" i="82"/>
  <c r="X91" i="82"/>
  <c r="AJ95" i="82"/>
  <c r="O103" i="82"/>
  <c r="X106" i="82"/>
  <c r="Q31" i="82"/>
  <c r="AC36" i="82"/>
  <c r="AF37" i="82"/>
  <c r="V58" i="82"/>
  <c r="Y59" i="82"/>
  <c r="AE61" i="82"/>
  <c r="Q67" i="82"/>
  <c r="AC71" i="82"/>
  <c r="AF72" i="82"/>
  <c r="AL74" i="82"/>
  <c r="O77" i="82"/>
  <c r="R78" i="82"/>
  <c r="X80" i="82"/>
  <c r="AJ84" i="82"/>
  <c r="AM85" i="82"/>
  <c r="V90" i="82"/>
  <c r="Y91" i="82"/>
  <c r="AE93" i="82"/>
  <c r="V105" i="82"/>
  <c r="Y106" i="82"/>
  <c r="AE108" i="82"/>
  <c r="O30" i="82"/>
  <c r="R31" i="82"/>
  <c r="X33" i="82"/>
  <c r="AA35" i="82"/>
  <c r="AJ38" i="82"/>
  <c r="AE52" i="82"/>
  <c r="AH53" i="82"/>
  <c r="Q56" i="82"/>
  <c r="T57" i="82"/>
  <c r="AC60" i="82"/>
  <c r="AF61" i="82"/>
  <c r="AL63" i="82"/>
  <c r="O66" i="82"/>
  <c r="R67" i="82"/>
  <c r="X69" i="82"/>
  <c r="AA70" i="82"/>
  <c r="AJ73" i="82"/>
  <c r="AM74" i="82"/>
  <c r="M76" i="82"/>
  <c r="V79" i="82"/>
  <c r="Y80" i="82"/>
  <c r="AE82" i="82"/>
  <c r="AH83" i="82"/>
  <c r="Q88" i="82"/>
  <c r="T89" i="82"/>
  <c r="AC92" i="82"/>
  <c r="AF93" i="82"/>
  <c r="AL95" i="82"/>
  <c r="Q103" i="82"/>
  <c r="T104" i="82"/>
  <c r="AC107" i="82"/>
  <c r="AF108" i="82"/>
  <c r="Y33" i="82"/>
  <c r="AE36" i="82"/>
  <c r="AF52" i="82"/>
  <c r="R56" i="82"/>
  <c r="X58" i="82"/>
  <c r="AM63" i="82"/>
  <c r="Y69" i="82"/>
  <c r="AE71" i="82"/>
  <c r="Q77" i="82"/>
  <c r="AF82" i="82"/>
  <c r="AL84" i="82"/>
  <c r="R88" i="82"/>
  <c r="X90" i="82"/>
  <c r="AM95" i="82"/>
  <c r="R103" i="82"/>
  <c r="X105" i="82"/>
  <c r="Q30" i="82"/>
  <c r="T31" i="82"/>
  <c r="AC35" i="82"/>
  <c r="AF36" i="82"/>
  <c r="AL38" i="82"/>
  <c r="AJ53" i="82"/>
  <c r="V57" i="82"/>
  <c r="Y58" i="82"/>
  <c r="AE60" i="82"/>
  <c r="AH61" i="82"/>
  <c r="Q66" i="82"/>
  <c r="T67" i="82"/>
  <c r="AC70" i="82"/>
  <c r="AF71" i="82"/>
  <c r="AL73" i="82"/>
  <c r="O76" i="82"/>
  <c r="R77" i="82"/>
  <c r="X79" i="82"/>
  <c r="AA80" i="82"/>
  <c r="AJ83" i="82"/>
  <c r="AM84" i="82"/>
  <c r="M86" i="82"/>
  <c r="V89" i="82"/>
  <c r="Y90" i="82"/>
  <c r="AE92" i="82"/>
  <c r="AH93" i="82"/>
  <c r="V104" i="82"/>
  <c r="Y105" i="82"/>
  <c r="AE107" i="82"/>
  <c r="AH108" i="82"/>
  <c r="R30" i="82"/>
  <c r="AM38" i="82"/>
  <c r="AF60" i="82"/>
  <c r="R66" i="82"/>
  <c r="AM73" i="82"/>
  <c r="Y79" i="82"/>
  <c r="AF92" i="82"/>
  <c r="AF107" i="82"/>
  <c r="V31" i="82"/>
  <c r="AJ61" i="82"/>
  <c r="V67" i="82"/>
  <c r="AC80" i="82"/>
  <c r="O86" i="82"/>
  <c r="AJ93" i="82"/>
  <c r="X104" i="82"/>
  <c r="AJ108" i="82"/>
  <c r="AF35" i="82"/>
  <c r="AL37" i="82"/>
  <c r="AM53" i="82"/>
  <c r="Y57" i="82"/>
  <c r="AE59" i="82"/>
  <c r="Q65" i="82"/>
  <c r="AF70" i="82"/>
  <c r="R76" i="82"/>
  <c r="AM83" i="82"/>
  <c r="Y89" i="82"/>
  <c r="Y104" i="82"/>
  <c r="T65" i="81"/>
  <c r="AA49" i="81"/>
  <c r="AE49" i="81"/>
  <c r="V67" i="81"/>
  <c r="R65" i="81"/>
  <c r="S65" i="81"/>
  <c r="X67" i="81"/>
  <c r="Y67" i="81"/>
  <c r="AC67" i="81"/>
  <c r="AH78" i="81"/>
  <c r="AH67" i="81"/>
  <c r="Q66" i="81"/>
  <c r="AC66" i="81"/>
  <c r="AL66" i="81"/>
  <c r="AC68" i="81"/>
  <c r="M64" i="81"/>
  <c r="AE66" i="81"/>
  <c r="AE64" i="81"/>
  <c r="AM66" i="81"/>
  <c r="Q64" i="81"/>
  <c r="R64" i="81"/>
  <c r="S64" i="81"/>
  <c r="AF64" i="81"/>
  <c r="AN66" i="81"/>
  <c r="AN67" i="81"/>
  <c r="S66" i="81"/>
  <c r="X68" i="81"/>
  <c r="Y68" i="81"/>
  <c r="Z68" i="81"/>
  <c r="AG64" i="81"/>
  <c r="M67" i="81"/>
  <c r="T36" i="81"/>
  <c r="AC64" i="81"/>
  <c r="AF65" i="81"/>
  <c r="AL67" i="81"/>
  <c r="AG65" i="81"/>
  <c r="AM67" i="81"/>
  <c r="AM64" i="81"/>
  <c r="M66" i="81"/>
  <c r="S68" i="81"/>
  <c r="AJ65" i="81"/>
  <c r="AL65" i="81"/>
  <c r="O68" i="81"/>
  <c r="AN65" i="81"/>
  <c r="O67" i="81"/>
  <c r="AN64" i="81"/>
  <c r="Q67" i="81"/>
  <c r="O66" i="81"/>
  <c r="R67" i="81"/>
  <c r="AH65" i="81"/>
  <c r="AL64" i="81"/>
  <c r="R68" i="81"/>
  <c r="M65" i="81"/>
  <c r="O65" i="81"/>
  <c r="T66" i="81"/>
  <c r="X65" i="81"/>
  <c r="AG68" i="81"/>
  <c r="AH54" i="81"/>
  <c r="V64" i="81"/>
  <c r="Y65" i="81"/>
  <c r="AE67" i="81"/>
  <c r="AH68" i="81"/>
  <c r="Q49" i="81"/>
  <c r="Z65" i="81"/>
  <c r="AF67" i="81"/>
  <c r="Y66" i="81"/>
  <c r="AF68" i="81"/>
  <c r="R49" i="81"/>
  <c r="X64" i="81"/>
  <c r="AA65" i="81"/>
  <c r="AJ68" i="81"/>
  <c r="S49" i="81"/>
  <c r="Y64" i="81"/>
  <c r="AC65" i="81"/>
  <c r="AF66" i="81"/>
  <c r="AL68" i="81"/>
  <c r="V66" i="81"/>
  <c r="X66" i="81"/>
  <c r="AH44" i="81"/>
  <c r="AM68" i="81"/>
  <c r="O49" i="81"/>
  <c r="AH46" i="81"/>
  <c r="X48" i="81"/>
  <c r="AA47" i="81"/>
  <c r="AH75" i="81"/>
  <c r="AH47" i="81"/>
  <c r="Z47" i="81"/>
  <c r="AC49" i="81"/>
  <c r="AF49" i="81"/>
  <c r="X47" i="81"/>
  <c r="T58" i="81"/>
  <c r="V48" i="81"/>
  <c r="AN49" i="81"/>
  <c r="T46" i="81"/>
  <c r="Z48" i="81"/>
  <c r="T50" i="81"/>
  <c r="Y48" i="81"/>
  <c r="AA48" i="81"/>
  <c r="Y47" i="81"/>
  <c r="AA46" i="81"/>
  <c r="AA50" i="81"/>
  <c r="AC50" i="81"/>
  <c r="AE46" i="81"/>
  <c r="AF46" i="81"/>
  <c r="AL48" i="81"/>
  <c r="AF50" i="81"/>
  <c r="AG46" i="81"/>
  <c r="AM48" i="81"/>
  <c r="AG50" i="81"/>
  <c r="AN48" i="81"/>
  <c r="AA73" i="81"/>
  <c r="O47" i="81"/>
  <c r="O48" i="81"/>
  <c r="Q48" i="81"/>
  <c r="R48" i="81"/>
  <c r="Y46" i="81"/>
  <c r="Z46" i="81"/>
  <c r="AC47" i="81"/>
  <c r="AF48" i="81"/>
  <c r="O50" i="81"/>
  <c r="AG48" i="81"/>
  <c r="AJ49" i="81"/>
  <c r="AE47" i="81"/>
  <c r="Q50" i="81"/>
  <c r="AF47" i="81"/>
  <c r="AL49" i="81"/>
  <c r="R50" i="81"/>
  <c r="V50" i="81"/>
  <c r="X50" i="81"/>
  <c r="AJ46" i="81"/>
  <c r="AM47" i="81"/>
  <c r="Y50" i="81"/>
  <c r="AA58" i="81"/>
  <c r="AN47" i="81"/>
  <c r="AM46" i="81"/>
  <c r="M48" i="81"/>
  <c r="AH58" i="81"/>
  <c r="AN46" i="81"/>
  <c r="AH62" i="81"/>
  <c r="M47" i="81"/>
  <c r="T49" i="81"/>
  <c r="AE48" i="81"/>
  <c r="AL47" i="81"/>
  <c r="M46" i="81"/>
  <c r="V49" i="81"/>
  <c r="AH50" i="81"/>
  <c r="Q47" i="81"/>
  <c r="V46" i="81"/>
  <c r="O46" i="81"/>
  <c r="R47" i="81"/>
  <c r="X49" i="81"/>
  <c r="AJ50" i="81"/>
  <c r="Y49" i="81"/>
  <c r="Q46" i="81"/>
  <c r="T47" i="81"/>
  <c r="AL50" i="81"/>
  <c r="R46" i="81"/>
  <c r="AM50" i="81"/>
  <c r="S59" i="81"/>
  <c r="M42" i="81"/>
  <c r="AA37" i="81"/>
  <c r="AH37" i="81"/>
  <c r="T60" i="81"/>
  <c r="AL33" i="81"/>
  <c r="AA56" i="81"/>
  <c r="T77" i="81"/>
  <c r="AN33" i="81"/>
  <c r="M35" i="81"/>
  <c r="T53" i="81"/>
  <c r="AA77" i="81"/>
  <c r="AN36" i="81"/>
  <c r="AA30" i="81"/>
  <c r="AA42" i="81"/>
  <c r="AH42" i="81"/>
  <c r="AA35" i="81"/>
  <c r="AA38" i="81"/>
  <c r="AL36" i="81"/>
  <c r="AH35" i="81"/>
  <c r="M36" i="81"/>
  <c r="AH53" i="81"/>
  <c r="T61" i="81"/>
  <c r="Z77" i="81"/>
  <c r="AC78" i="81"/>
  <c r="R54" i="81"/>
  <c r="AN78" i="81"/>
  <c r="AJ38" i="81"/>
  <c r="AC40" i="81"/>
  <c r="M80" i="81"/>
  <c r="M33" i="81"/>
  <c r="AE40" i="81"/>
  <c r="Z52" i="81"/>
  <c r="X77" i="81"/>
  <c r="AF40" i="81"/>
  <c r="AA52" i="81"/>
  <c r="R59" i="81"/>
  <c r="T80" i="81"/>
  <c r="AG40" i="81"/>
  <c r="AG56" i="81"/>
  <c r="AA43" i="81"/>
  <c r="AM41" i="81"/>
  <c r="Q54" i="81"/>
  <c r="X80" i="81"/>
  <c r="M30" i="81"/>
  <c r="AA33" i="81"/>
  <c r="M41" i="81"/>
  <c r="AH55" i="81"/>
  <c r="Y80" i="81"/>
  <c r="AH43" i="81"/>
  <c r="AE56" i="81"/>
  <c r="AJ41" i="81"/>
  <c r="X73" i="81"/>
  <c r="Z73" i="81"/>
  <c r="AM76" i="81"/>
  <c r="AN76" i="81"/>
  <c r="T30" i="81"/>
  <c r="AH33" i="81"/>
  <c r="T41" i="81"/>
  <c r="T75" i="81"/>
  <c r="AL41" i="81"/>
  <c r="AJ78" i="81"/>
  <c r="AJ76" i="81"/>
  <c r="AF78" i="81"/>
  <c r="O44" i="81"/>
  <c r="M60" i="81"/>
  <c r="T78" i="81"/>
  <c r="AC53" i="81"/>
  <c r="O80" i="81"/>
  <c r="AC37" i="81"/>
  <c r="AM59" i="81"/>
  <c r="AG62" i="81"/>
  <c r="AF32" i="81"/>
  <c r="AG37" i="81"/>
  <c r="AM75" i="81"/>
  <c r="AL35" i="81"/>
  <c r="Q41" i="81"/>
  <c r="O76" i="81"/>
  <c r="X74" i="81"/>
  <c r="Q80" i="81"/>
  <c r="AF53" i="81"/>
  <c r="AJ58" i="81"/>
  <c r="Z74" i="81"/>
  <c r="AM30" i="81"/>
  <c r="S80" i="81"/>
  <c r="AN30" i="81"/>
  <c r="AJ43" i="81"/>
  <c r="AL58" i="81"/>
  <c r="AF76" i="81"/>
  <c r="AE33" i="81"/>
  <c r="Z36" i="81"/>
  <c r="AM58" i="81"/>
  <c r="AE74" i="81"/>
  <c r="AG76" i="81"/>
  <c r="AF33" i="81"/>
  <c r="AH38" i="81"/>
  <c r="AH41" i="81"/>
  <c r="AL43" i="81"/>
  <c r="M56" i="81"/>
  <c r="AA61" i="81"/>
  <c r="AF74" i="81"/>
  <c r="AH76" i="81"/>
  <c r="AA78" i="81"/>
  <c r="AJ75" i="81"/>
  <c r="AE76" i="81"/>
  <c r="AG33" i="81"/>
  <c r="AM43" i="81"/>
  <c r="M54" i="81"/>
  <c r="AG75" i="81"/>
  <c r="AE77" i="81"/>
  <c r="AA31" i="81"/>
  <c r="T56" i="81"/>
  <c r="Q59" i="81"/>
  <c r="M75" i="81"/>
  <c r="AA80" i="81"/>
  <c r="AF62" i="81"/>
  <c r="AJ35" i="81"/>
  <c r="AJ37" i="81"/>
  <c r="AM62" i="81"/>
  <c r="AN79" i="81"/>
  <c r="AL37" i="81"/>
  <c r="S36" i="81"/>
  <c r="AG55" i="81"/>
  <c r="S78" i="81"/>
  <c r="AH31" i="81"/>
  <c r="AM33" i="81"/>
  <c r="AM36" i="81"/>
  <c r="T40" i="81"/>
  <c r="Q44" i="81"/>
  <c r="T54" i="81"/>
  <c r="X56" i="81"/>
  <c r="Q75" i="81"/>
  <c r="AE80" i="81"/>
  <c r="Z56" i="81"/>
  <c r="Q62" i="81"/>
  <c r="R75" i="81"/>
  <c r="AG80" i="81"/>
  <c r="AG42" i="81"/>
  <c r="AN59" i="81"/>
  <c r="AE37" i="81"/>
  <c r="AL54" i="81"/>
  <c r="AL75" i="81"/>
  <c r="AN37" i="81"/>
  <c r="O78" i="81"/>
  <c r="AE53" i="81"/>
  <c r="Y74" i="81"/>
  <c r="AL30" i="81"/>
  <c r="R62" i="81"/>
  <c r="AC32" i="81"/>
  <c r="Y79" i="81"/>
  <c r="AE32" i="81"/>
  <c r="AN54" i="81"/>
  <c r="AG32" i="81"/>
  <c r="AG77" i="81"/>
  <c r="O41" i="81"/>
  <c r="AN35" i="81"/>
  <c r="S41" i="81"/>
  <c r="AE55" i="81"/>
  <c r="Q78" i="81"/>
  <c r="AF55" i="81"/>
  <c r="X52" i="81"/>
  <c r="S62" i="81"/>
  <c r="AL78" i="81"/>
  <c r="AF75" i="81"/>
  <c r="AJ54" i="81"/>
  <c r="AC77" i="81"/>
  <c r="AL62" i="81"/>
  <c r="AM79" i="81"/>
  <c r="AC58" i="81"/>
  <c r="Y52" i="81"/>
  <c r="AC56" i="81"/>
  <c r="V77" i="81"/>
  <c r="V53" i="81"/>
  <c r="V52" i="81"/>
  <c r="R60" i="81"/>
  <c r="V60" i="81"/>
  <c r="Z53" i="81"/>
  <c r="O55" i="81"/>
  <c r="V61" i="81"/>
  <c r="S55" i="81"/>
  <c r="X61" i="81"/>
  <c r="Y61" i="81"/>
  <c r="Q60" i="81"/>
  <c r="S60" i="81"/>
  <c r="O56" i="81"/>
  <c r="X60" i="81"/>
  <c r="Y60" i="81"/>
  <c r="R56" i="81"/>
  <c r="S56" i="81"/>
  <c r="V56" i="81"/>
  <c r="O59" i="81"/>
  <c r="O61" i="81"/>
  <c r="X53" i="81"/>
  <c r="R61" i="81"/>
  <c r="S61" i="81"/>
  <c r="Y41" i="81"/>
  <c r="Z43" i="81"/>
  <c r="Z38" i="81"/>
  <c r="R32" i="81"/>
  <c r="V41" i="81"/>
  <c r="V30" i="81"/>
  <c r="Y30" i="81"/>
  <c r="X43" i="81"/>
  <c r="Z37" i="81"/>
  <c r="Y31" i="81"/>
  <c r="Q36" i="81"/>
  <c r="M44" i="81"/>
  <c r="Z31" i="81"/>
  <c r="R36" i="81"/>
  <c r="T42" i="81"/>
  <c r="V36" i="81"/>
  <c r="R44" i="81"/>
  <c r="V44" i="81"/>
  <c r="O30" i="81"/>
  <c r="Y38" i="81"/>
  <c r="X44" i="81"/>
  <c r="Y44" i="81"/>
  <c r="S32" i="81"/>
  <c r="Z44" i="81"/>
  <c r="X41" i="81"/>
  <c r="X30" i="81"/>
  <c r="Y43" i="81"/>
  <c r="X36" i="81"/>
  <c r="AC44" i="81"/>
  <c r="AG79" i="81"/>
  <c r="AF79" i="81"/>
  <c r="AE79" i="81"/>
  <c r="AA79" i="81"/>
  <c r="AG60" i="81"/>
  <c r="AC79" i="81"/>
  <c r="AJ32" i="81"/>
  <c r="S38" i="81"/>
  <c r="R38" i="81"/>
  <c r="Q38" i="81"/>
  <c r="AG44" i="81"/>
  <c r="Z59" i="81"/>
  <c r="Y59" i="81"/>
  <c r="X59" i="81"/>
  <c r="AC73" i="81"/>
  <c r="AN56" i="81"/>
  <c r="AJ52" i="81"/>
  <c r="V78" i="81"/>
  <c r="AC31" i="81"/>
  <c r="Z42" i="81"/>
  <c r="AL55" i="81"/>
  <c r="AM55" i="81"/>
  <c r="Z78" i="81"/>
  <c r="AE31" i="81"/>
  <c r="AF38" i="81"/>
  <c r="S53" i="81"/>
  <c r="R53" i="81"/>
  <c r="Q53" i="81"/>
  <c r="AN55" i="81"/>
  <c r="Q77" i="81"/>
  <c r="AF31" i="81"/>
  <c r="V37" i="81"/>
  <c r="AG38" i="81"/>
  <c r="AC42" i="81"/>
  <c r="O53" i="81"/>
  <c r="R77" i="81"/>
  <c r="AG54" i="81"/>
  <c r="AF54" i="81"/>
  <c r="AE54" i="81"/>
  <c r="S77" i="81"/>
  <c r="X37" i="81"/>
  <c r="AE42" i="81"/>
  <c r="AC54" i="81"/>
  <c r="AN31" i="81"/>
  <c r="AM31" i="81"/>
  <c r="AL31" i="81"/>
  <c r="Y37" i="81"/>
  <c r="V80" i="81"/>
  <c r="AG43" i="81"/>
  <c r="O40" i="81"/>
  <c r="Y78" i="81"/>
  <c r="AE61" i="81"/>
  <c r="AA74" i="81"/>
  <c r="AG73" i="81"/>
  <c r="Q40" i="81"/>
  <c r="AF60" i="81"/>
  <c r="AF44" i="81"/>
  <c r="AL53" i="81"/>
  <c r="AL32" i="81"/>
  <c r="AL52" i="81"/>
  <c r="AN61" i="81"/>
  <c r="AM61" i="81"/>
  <c r="AL61" i="81"/>
  <c r="AH61" i="81"/>
  <c r="R40" i="81"/>
  <c r="AG41" i="81"/>
  <c r="AF41" i="81"/>
  <c r="AE41" i="81"/>
  <c r="AJ61" i="81"/>
  <c r="AC74" i="81"/>
  <c r="R76" i="81"/>
  <c r="Q76" i="81"/>
  <c r="M76" i="81"/>
  <c r="AN77" i="81"/>
  <c r="AM77" i="81"/>
  <c r="AL77" i="81"/>
  <c r="AE60" i="81"/>
  <c r="AL74" i="81"/>
  <c r="AC43" i="81"/>
  <c r="AE43" i="81"/>
  <c r="AN53" i="81"/>
  <c r="AL56" i="81"/>
  <c r="AE73" i="81"/>
  <c r="S33" i="81"/>
  <c r="R33" i="81"/>
  <c r="S58" i="81"/>
  <c r="R58" i="81"/>
  <c r="Q58" i="81"/>
  <c r="AC38" i="81"/>
  <c r="S40" i="81"/>
  <c r="Z76" i="81"/>
  <c r="Y76" i="81"/>
  <c r="X76" i="81"/>
  <c r="V76" i="81"/>
  <c r="O35" i="81"/>
  <c r="Z55" i="81"/>
  <c r="Y55" i="81"/>
  <c r="X55" i="81"/>
  <c r="V55" i="81"/>
  <c r="Q35" i="81"/>
  <c r="AJ56" i="81"/>
  <c r="AE52" i="81"/>
  <c r="S35" i="81"/>
  <c r="AN40" i="81"/>
  <c r="AM40" i="81"/>
  <c r="AL40" i="81"/>
  <c r="AH40" i="81"/>
  <c r="AG52" i="81"/>
  <c r="AM56" i="81"/>
  <c r="AN32" i="81"/>
  <c r="AM44" i="81"/>
  <c r="AN73" i="81"/>
  <c r="AM73" i="81"/>
  <c r="AL73" i="81"/>
  <c r="X42" i="81"/>
  <c r="AJ73" i="81"/>
  <c r="AN42" i="81"/>
  <c r="AM42" i="81"/>
  <c r="AL42" i="81"/>
  <c r="AJ77" i="81"/>
  <c r="AE44" i="81"/>
  <c r="AC52" i="81"/>
  <c r="AM74" i="81"/>
  <c r="O38" i="81"/>
  <c r="AM53" i="81"/>
  <c r="V59" i="81"/>
  <c r="AJ40" i="81"/>
  <c r="V42" i="81"/>
  <c r="AN44" i="81"/>
  <c r="O33" i="81"/>
  <c r="O77" i="81"/>
  <c r="Z40" i="81"/>
  <c r="Y40" i="81"/>
  <c r="X40" i="81"/>
  <c r="R55" i="81"/>
  <c r="Q55" i="81"/>
  <c r="S79" i="81"/>
  <c r="R79" i="81"/>
  <c r="Q79" i="81"/>
  <c r="O79" i="81"/>
  <c r="AJ74" i="81"/>
  <c r="Z62" i="81"/>
  <c r="Y62" i="81"/>
  <c r="X62" i="81"/>
  <c r="V62" i="81"/>
  <c r="S31" i="81"/>
  <c r="R31" i="81"/>
  <c r="Q31" i="81"/>
  <c r="M31" i="81"/>
  <c r="AN74" i="81"/>
  <c r="AG36" i="81"/>
  <c r="AF36" i="81"/>
  <c r="AE36" i="81"/>
  <c r="AC36" i="81"/>
  <c r="AM32" i="81"/>
  <c r="AJ44" i="81"/>
  <c r="Z35" i="81"/>
  <c r="V35" i="81"/>
  <c r="AN52" i="81"/>
  <c r="AH52" i="81"/>
  <c r="X35" i="81"/>
  <c r="Y35" i="81"/>
  <c r="AG61" i="81"/>
  <c r="AF61" i="81"/>
  <c r="AA60" i="81"/>
  <c r="T73" i="81"/>
  <c r="Y73" i="81"/>
  <c r="T76" i="81"/>
  <c r="AH77" i="81"/>
  <c r="AC30" i="81"/>
  <c r="M37" i="81"/>
  <c r="AG59" i="81"/>
  <c r="AF59" i="81"/>
  <c r="AE59" i="81"/>
  <c r="AA59" i="81"/>
  <c r="Z33" i="81"/>
  <c r="Y33" i="81"/>
  <c r="X33" i="81"/>
  <c r="AE30" i="81"/>
  <c r="V33" i="81"/>
  <c r="O37" i="81"/>
  <c r="S74" i="81"/>
  <c r="R74" i="81"/>
  <c r="Q74" i="81"/>
  <c r="AF30" i="81"/>
  <c r="M32" i="81"/>
  <c r="T38" i="81"/>
  <c r="S43" i="81"/>
  <c r="R43" i="81"/>
  <c r="Q43" i="81"/>
  <c r="O43" i="81"/>
  <c r="V58" i="81"/>
  <c r="AA62" i="81"/>
  <c r="O74" i="81"/>
  <c r="AA75" i="81"/>
  <c r="T79" i="81"/>
  <c r="AF80" i="81"/>
  <c r="Q37" i="81"/>
  <c r="AH30" i="81"/>
  <c r="O32" i="81"/>
  <c r="R37" i="81"/>
  <c r="V38" i="81"/>
  <c r="Y58" i="81"/>
  <c r="AC62" i="81"/>
  <c r="AC75" i="81"/>
  <c r="V79" i="81"/>
  <c r="Z58" i="81"/>
  <c r="X79" i="81"/>
  <c r="O54" i="81"/>
  <c r="AJ62" i="81"/>
  <c r="O75" i="81"/>
  <c r="T32" i="81"/>
  <c r="M52" i="81"/>
  <c r="AH60" i="81"/>
  <c r="M73" i="81"/>
  <c r="AH80" i="81"/>
  <c r="V32" i="81"/>
  <c r="O52" i="81"/>
  <c r="AJ60" i="81"/>
  <c r="O73" i="81"/>
  <c r="AJ80" i="81"/>
  <c r="Q30" i="81"/>
  <c r="T31" i="81"/>
  <c r="AC35" i="81"/>
  <c r="AL38" i="81"/>
  <c r="O42" i="81"/>
  <c r="V54" i="81"/>
  <c r="AE58" i="81"/>
  <c r="AH59" i="81"/>
  <c r="V75" i="81"/>
  <c r="AE78" i="81"/>
  <c r="AH79" i="81"/>
  <c r="R30" i="81"/>
  <c r="X32" i="81"/>
  <c r="AM38" i="81"/>
  <c r="Q52" i="81"/>
  <c r="AF58" i="81"/>
  <c r="AL60" i="81"/>
  <c r="Q73" i="81"/>
  <c r="AL80" i="81"/>
  <c r="V31" i="81"/>
  <c r="Y32" i="81"/>
  <c r="AE35" i="81"/>
  <c r="AH36" i="81"/>
  <c r="Q42" i="81"/>
  <c r="T43" i="81"/>
  <c r="R52" i="81"/>
  <c r="X54" i="81"/>
  <c r="AA55" i="81"/>
  <c r="AJ59" i="81"/>
  <c r="AM60" i="81"/>
  <c r="M62" i="81"/>
  <c r="R73" i="81"/>
  <c r="X75" i="81"/>
  <c r="AA76" i="81"/>
  <c r="AJ79" i="81"/>
  <c r="AM80" i="81"/>
  <c r="AF35" i="81"/>
  <c r="R42" i="81"/>
  <c r="Y54" i="81"/>
  <c r="Y75" i="81"/>
  <c r="M83" i="80"/>
  <c r="S83" i="80"/>
  <c r="AF85" i="80"/>
  <c r="AG85" i="80"/>
  <c r="AC83" i="80"/>
  <c r="AL85" i="80"/>
  <c r="T72" i="80"/>
  <c r="AF83" i="80"/>
  <c r="AM85" i="80"/>
  <c r="R83" i="80"/>
  <c r="M51" i="80"/>
  <c r="V82" i="80"/>
  <c r="R84" i="80"/>
  <c r="X86" i="80"/>
  <c r="T84" i="80"/>
  <c r="V85" i="80"/>
  <c r="AE82" i="80"/>
  <c r="O83" i="80"/>
  <c r="AH51" i="80"/>
  <c r="AF82" i="80"/>
  <c r="AH86" i="80"/>
  <c r="AG82" i="80"/>
  <c r="AE85" i="80"/>
  <c r="AH82" i="80"/>
  <c r="AJ86" i="80"/>
  <c r="M85" i="80"/>
  <c r="AM84" i="80"/>
  <c r="AN84" i="80"/>
  <c r="O86" i="80"/>
  <c r="AN83" i="80"/>
  <c r="AJ82" i="80"/>
  <c r="AM83" i="80"/>
  <c r="Q86" i="80"/>
  <c r="AL82" i="80"/>
  <c r="R86" i="80"/>
  <c r="R85" i="80"/>
  <c r="S85" i="80"/>
  <c r="AM74" i="80"/>
  <c r="AJ83" i="80"/>
  <c r="Z75" i="80"/>
  <c r="O85" i="80"/>
  <c r="AM82" i="80"/>
  <c r="O84" i="80"/>
  <c r="T85" i="80"/>
  <c r="Q82" i="80"/>
  <c r="T83" i="80"/>
  <c r="Z85" i="80"/>
  <c r="AC86" i="80"/>
  <c r="O82" i="80"/>
  <c r="Y85" i="80"/>
  <c r="R82" i="80"/>
  <c r="X84" i="80"/>
  <c r="V83" i="80"/>
  <c r="Y84" i="80"/>
  <c r="AE86" i="80"/>
  <c r="T82" i="80"/>
  <c r="Z84" i="80"/>
  <c r="AF86" i="80"/>
  <c r="M74" i="80"/>
  <c r="X83" i="80"/>
  <c r="AA84" i="80"/>
  <c r="Y83" i="80"/>
  <c r="AA53" i="80"/>
  <c r="AC84" i="80"/>
  <c r="AE71" i="80"/>
  <c r="Y82" i="80"/>
  <c r="AE84" i="80"/>
  <c r="AH85" i="80"/>
  <c r="AF84" i="80"/>
  <c r="AL86" i="80"/>
  <c r="AJ84" i="80"/>
  <c r="AL84" i="80"/>
  <c r="AM86" i="80"/>
  <c r="AH74" i="80"/>
  <c r="Y71" i="80"/>
  <c r="AC71" i="80"/>
  <c r="AJ73" i="80"/>
  <c r="AH71" i="80"/>
  <c r="X73" i="80"/>
  <c r="Y73" i="80"/>
  <c r="AF72" i="80"/>
  <c r="AG72" i="80"/>
  <c r="AJ74" i="80"/>
  <c r="AH72" i="80"/>
  <c r="AL74" i="80"/>
  <c r="Q71" i="80"/>
  <c r="T73" i="80"/>
  <c r="X71" i="80"/>
  <c r="AA73" i="80"/>
  <c r="AA75" i="80"/>
  <c r="O72" i="80"/>
  <c r="Z74" i="80"/>
  <c r="AH53" i="80"/>
  <c r="AC73" i="80"/>
  <c r="AC75" i="80"/>
  <c r="AF71" i="80"/>
  <c r="AE73" i="80"/>
  <c r="AE75" i="80"/>
  <c r="Q72" i="80"/>
  <c r="R72" i="80"/>
  <c r="AF73" i="80"/>
  <c r="AM71" i="80"/>
  <c r="M73" i="80"/>
  <c r="S75" i="80"/>
  <c r="Q75" i="80"/>
  <c r="R75" i="80"/>
  <c r="R74" i="80"/>
  <c r="S74" i="80"/>
  <c r="V75" i="80"/>
  <c r="AM72" i="80"/>
  <c r="O74" i="80"/>
  <c r="O73" i="80"/>
  <c r="Q73" i="80"/>
  <c r="T74" i="80"/>
  <c r="AL73" i="80"/>
  <c r="AN73" i="80"/>
  <c r="AN72" i="80"/>
  <c r="R73" i="80"/>
  <c r="X75" i="80"/>
  <c r="M71" i="80"/>
  <c r="V74" i="80"/>
  <c r="AL72" i="80"/>
  <c r="AJ71" i="80"/>
  <c r="AA55" i="80"/>
  <c r="AL71" i="80"/>
  <c r="O71" i="80"/>
  <c r="X74" i="80"/>
  <c r="V73" i="80"/>
  <c r="AM73" i="80"/>
  <c r="R71" i="80"/>
  <c r="AA74" i="80"/>
  <c r="V72" i="80"/>
  <c r="M78" i="80"/>
  <c r="T71" i="80"/>
  <c r="AC74" i="80"/>
  <c r="AF75" i="80"/>
  <c r="X72" i="80"/>
  <c r="V71" i="80"/>
  <c r="Y72" i="80"/>
  <c r="AE74" i="80"/>
  <c r="AH75" i="80"/>
  <c r="AF74" i="80"/>
  <c r="M43" i="80"/>
  <c r="AA72" i="80"/>
  <c r="AJ75" i="80"/>
  <c r="AC72" i="80"/>
  <c r="AL75" i="80"/>
  <c r="AM75" i="80"/>
  <c r="AA54" i="80"/>
  <c r="T53" i="80"/>
  <c r="M55" i="80"/>
  <c r="T55" i="80"/>
  <c r="AA97" i="80"/>
  <c r="M68" i="80"/>
  <c r="T64" i="80"/>
  <c r="AH80" i="80"/>
  <c r="AA52" i="80"/>
  <c r="AA69" i="80"/>
  <c r="T54" i="80"/>
  <c r="X52" i="80"/>
  <c r="AC54" i="80"/>
  <c r="Y52" i="80"/>
  <c r="AA94" i="80"/>
  <c r="Z52" i="80"/>
  <c r="AE54" i="80"/>
  <c r="Y54" i="80"/>
  <c r="AF54" i="80"/>
  <c r="AA39" i="80"/>
  <c r="T44" i="80"/>
  <c r="AC52" i="80"/>
  <c r="AH54" i="80"/>
  <c r="V53" i="80"/>
  <c r="Y53" i="80"/>
  <c r="R51" i="80"/>
  <c r="Z53" i="80"/>
  <c r="S51" i="80"/>
  <c r="T51" i="80"/>
  <c r="AM55" i="80"/>
  <c r="M54" i="80"/>
  <c r="AJ53" i="80"/>
  <c r="AN53" i="80"/>
  <c r="AJ51" i="80"/>
  <c r="M53" i="80"/>
  <c r="AF55" i="80"/>
  <c r="O52" i="80"/>
  <c r="R53" i="80"/>
  <c r="AG55" i="80"/>
  <c r="Z51" i="80"/>
  <c r="AE52" i="80"/>
  <c r="AG52" i="80"/>
  <c r="AF51" i="80"/>
  <c r="AL52" i="80"/>
  <c r="AN51" i="80"/>
  <c r="S53" i="80"/>
  <c r="V54" i="80"/>
  <c r="AH55" i="80"/>
  <c r="Q52" i="80"/>
  <c r="AE53" i="80"/>
  <c r="AN52" i="80"/>
  <c r="O51" i="80"/>
  <c r="R52" i="80"/>
  <c r="X54" i="80"/>
  <c r="AJ55" i="80"/>
  <c r="V51" i="80"/>
  <c r="AC53" i="80"/>
  <c r="AM54" i="80"/>
  <c r="AM53" i="80"/>
  <c r="X55" i="80"/>
  <c r="Z55" i="80"/>
  <c r="AL51" i="80"/>
  <c r="O54" i="80"/>
  <c r="AC55" i="80"/>
  <c r="S52" i="80"/>
  <c r="AF53" i="80"/>
  <c r="AL54" i="80"/>
  <c r="AE51" i="80"/>
  <c r="AN54" i="80"/>
  <c r="AJ52" i="80"/>
  <c r="V55" i="80"/>
  <c r="R54" i="80"/>
  <c r="T52" i="80"/>
  <c r="AL55" i="80"/>
  <c r="X51" i="80"/>
  <c r="O55" i="80"/>
  <c r="Q55" i="80"/>
  <c r="AC51" i="80"/>
  <c r="AH52" i="80"/>
  <c r="Q54" i="80"/>
  <c r="Q53" i="80"/>
  <c r="R55" i="80"/>
  <c r="AA42" i="80"/>
  <c r="AH32" i="80"/>
  <c r="AH59" i="80"/>
  <c r="M96" i="80"/>
  <c r="M49" i="80"/>
  <c r="T97" i="80"/>
  <c r="AA64" i="80"/>
  <c r="AA91" i="80"/>
  <c r="T95" i="80"/>
  <c r="T42" i="80"/>
  <c r="M61" i="80"/>
  <c r="M79" i="80"/>
  <c r="AN44" i="80"/>
  <c r="M31" i="80"/>
  <c r="AH44" i="80"/>
  <c r="AG64" i="80"/>
  <c r="X64" i="80"/>
  <c r="AF64" i="80"/>
  <c r="M34" i="80"/>
  <c r="T43" i="80"/>
  <c r="AA79" i="80"/>
  <c r="AF59" i="80"/>
  <c r="AH93" i="80"/>
  <c r="AE32" i="80"/>
  <c r="R96" i="80"/>
  <c r="AE59" i="80"/>
  <c r="AG59" i="80"/>
  <c r="AA34" i="80"/>
  <c r="M94" i="80"/>
  <c r="O94" i="80"/>
  <c r="AH57" i="80"/>
  <c r="AL57" i="80"/>
  <c r="T40" i="80"/>
  <c r="T58" i="80"/>
  <c r="AH79" i="80"/>
  <c r="AH91" i="80"/>
  <c r="AJ80" i="80"/>
  <c r="X91" i="80"/>
  <c r="AM97" i="80"/>
  <c r="T36" i="80"/>
  <c r="M63" i="80"/>
  <c r="M77" i="80"/>
  <c r="AA36" i="80"/>
  <c r="AA92" i="80"/>
  <c r="AN32" i="80"/>
  <c r="AJ40" i="80"/>
  <c r="AC94" i="80"/>
  <c r="AM96" i="80"/>
  <c r="AL63" i="80"/>
  <c r="AN96" i="80"/>
  <c r="AN40" i="80"/>
  <c r="AM63" i="80"/>
  <c r="AE94" i="80"/>
  <c r="AL36" i="80"/>
  <c r="AM44" i="80"/>
  <c r="Q61" i="80"/>
  <c r="AN63" i="80"/>
  <c r="AL67" i="80"/>
  <c r="T92" i="80"/>
  <c r="AF94" i="80"/>
  <c r="AF48" i="80"/>
  <c r="AM32" i="80"/>
  <c r="X92" i="80"/>
  <c r="AN94" i="80"/>
  <c r="AA61" i="80"/>
  <c r="AH77" i="80"/>
  <c r="Y92" i="80"/>
  <c r="X94" i="80"/>
  <c r="AJ79" i="80"/>
  <c r="Z92" i="80"/>
  <c r="M35" i="80"/>
  <c r="AM49" i="80"/>
  <c r="AA58" i="80"/>
  <c r="AL61" i="80"/>
  <c r="AA31" i="80"/>
  <c r="M47" i="80"/>
  <c r="M62" i="80"/>
  <c r="AA95" i="80"/>
  <c r="AJ63" i="80"/>
  <c r="T39" i="80"/>
  <c r="S69" i="80"/>
  <c r="AF31" i="80"/>
  <c r="AA35" i="80"/>
  <c r="AH78" i="80"/>
  <c r="AC96" i="80"/>
  <c r="AL32" i="80"/>
  <c r="M32" i="80"/>
  <c r="AH35" i="80"/>
  <c r="T59" i="80"/>
  <c r="AC62" i="80"/>
  <c r="T66" i="80"/>
  <c r="AL96" i="80"/>
  <c r="AJ35" i="80"/>
  <c r="M48" i="80"/>
  <c r="AA59" i="80"/>
  <c r="T96" i="80"/>
  <c r="AG48" i="80"/>
  <c r="AN35" i="80"/>
  <c r="AN39" i="80"/>
  <c r="AG96" i="80"/>
  <c r="M44" i="80"/>
  <c r="AA44" i="80"/>
  <c r="AC61" i="80"/>
  <c r="AC95" i="80"/>
  <c r="Z97" i="80"/>
  <c r="AC93" i="80"/>
  <c r="AL62" i="80"/>
  <c r="Z58" i="80"/>
  <c r="R42" i="80"/>
  <c r="AC47" i="80"/>
  <c r="X61" i="80"/>
  <c r="AG93" i="80"/>
  <c r="AE47" i="80"/>
  <c r="Y61" i="80"/>
  <c r="O77" i="80"/>
  <c r="AF47" i="80"/>
  <c r="AG47" i="80"/>
  <c r="R77" i="80"/>
  <c r="AG79" i="80"/>
  <c r="AG58" i="80"/>
  <c r="AC63" i="80"/>
  <c r="S77" i="80"/>
  <c r="AE34" i="80"/>
  <c r="AE36" i="80"/>
  <c r="AE63" i="80"/>
  <c r="AG68" i="80"/>
  <c r="AF34" i="80"/>
  <c r="AF36" i="80"/>
  <c r="AE42" i="80"/>
  <c r="AE61" i="80"/>
  <c r="AF63" i="80"/>
  <c r="Q92" i="80"/>
  <c r="AG95" i="80"/>
  <c r="AG34" i="80"/>
  <c r="AG36" i="80"/>
  <c r="AF42" i="80"/>
  <c r="AF44" i="80"/>
  <c r="AF61" i="80"/>
  <c r="AG63" i="80"/>
  <c r="AL79" i="80"/>
  <c r="AC97" i="80"/>
  <c r="AH34" i="80"/>
  <c r="AH36" i="80"/>
  <c r="AJ39" i="80"/>
  <c r="AG42" i="80"/>
  <c r="AG44" i="80"/>
  <c r="T48" i="80"/>
  <c r="M69" i="80"/>
  <c r="AM79" i="80"/>
  <c r="T94" i="80"/>
  <c r="S42" i="80"/>
  <c r="AF97" i="80"/>
  <c r="AJ36" i="80"/>
  <c r="AL39" i="80"/>
  <c r="AJ61" i="80"/>
  <c r="O69" i="80"/>
  <c r="V94" i="80"/>
  <c r="AG97" i="80"/>
  <c r="AL34" i="80"/>
  <c r="AM39" i="80"/>
  <c r="M67" i="80"/>
  <c r="O96" i="80"/>
  <c r="Y94" i="80"/>
  <c r="AN36" i="80"/>
  <c r="AN61" i="80"/>
  <c r="M64" i="80"/>
  <c r="AA80" i="80"/>
  <c r="S96" i="80"/>
  <c r="M98" i="80"/>
  <c r="Q67" i="80"/>
  <c r="AM64" i="80"/>
  <c r="T46" i="80"/>
  <c r="R67" i="80"/>
  <c r="AH92" i="80"/>
  <c r="S67" i="80"/>
  <c r="AF79" i="80"/>
  <c r="T37" i="80"/>
  <c r="AA40" i="80"/>
  <c r="AA43" i="80"/>
  <c r="T62" i="80"/>
  <c r="T67" i="80"/>
  <c r="AJ43" i="80"/>
  <c r="AC43" i="80"/>
  <c r="X79" i="80"/>
  <c r="Q42" i="80"/>
  <c r="AE91" i="80"/>
  <c r="AF91" i="80"/>
  <c r="Z61" i="80"/>
  <c r="Z95" i="80"/>
  <c r="AF32" i="80"/>
  <c r="AA37" i="80"/>
  <c r="AH40" i="80"/>
  <c r="AH46" i="80"/>
  <c r="AA62" i="80"/>
  <c r="Y64" i="80"/>
  <c r="AL80" i="80"/>
  <c r="AE96" i="80"/>
  <c r="AN64" i="80"/>
  <c r="AL91" i="80"/>
  <c r="AM61" i="80"/>
  <c r="AE43" i="80"/>
  <c r="Z64" i="80"/>
  <c r="AM80" i="80"/>
  <c r="T93" i="80"/>
  <c r="AF96" i="80"/>
  <c r="AN43" i="80"/>
  <c r="AE93" i="80"/>
  <c r="R68" i="80"/>
  <c r="S68" i="80"/>
  <c r="AF43" i="80"/>
  <c r="AC91" i="80"/>
  <c r="AE58" i="80"/>
  <c r="AF58" i="80"/>
  <c r="AL35" i="80"/>
  <c r="Y91" i="80"/>
  <c r="AL94" i="80"/>
  <c r="AJ37" i="80"/>
  <c r="AN37" i="80"/>
  <c r="Q68" i="80"/>
  <c r="AF93" i="80"/>
  <c r="AE79" i="80"/>
  <c r="AH37" i="80"/>
  <c r="AM40" i="80"/>
  <c r="AG62" i="80"/>
  <c r="AC64" i="80"/>
  <c r="AM94" i="80"/>
  <c r="AJ96" i="80"/>
  <c r="Y77" i="80"/>
  <c r="Z77" i="80"/>
  <c r="O63" i="80"/>
  <c r="Q63" i="80"/>
  <c r="R63" i="80"/>
  <c r="X57" i="80"/>
  <c r="Y57" i="80"/>
  <c r="Q80" i="80"/>
  <c r="R80" i="80"/>
  <c r="X66" i="80"/>
  <c r="Z62" i="80"/>
  <c r="X58" i="80"/>
  <c r="R58" i="80"/>
  <c r="Y58" i="80"/>
  <c r="Q64" i="80"/>
  <c r="Q58" i="80"/>
  <c r="Q47" i="80"/>
  <c r="Y44" i="80"/>
  <c r="Z47" i="80"/>
  <c r="Z31" i="80"/>
  <c r="Z43" i="80"/>
  <c r="M39" i="80"/>
  <c r="O30" i="80"/>
  <c r="Q30" i="80"/>
  <c r="Z39" i="80"/>
  <c r="R30" i="80"/>
  <c r="S30" i="80"/>
  <c r="V46" i="80"/>
  <c r="S48" i="80"/>
  <c r="V30" i="80"/>
  <c r="Q35" i="80"/>
  <c r="R35" i="80"/>
  <c r="Z46" i="80"/>
  <c r="X30" i="80"/>
  <c r="S35" i="80"/>
  <c r="V48" i="80"/>
  <c r="Y30" i="80"/>
  <c r="O44" i="80"/>
  <c r="Z30" i="80"/>
  <c r="Y48" i="80"/>
  <c r="Q44" i="80"/>
  <c r="Z48" i="80"/>
  <c r="R44" i="80"/>
  <c r="V44" i="80"/>
  <c r="X37" i="80"/>
  <c r="O31" i="80"/>
  <c r="X44" i="80"/>
  <c r="R31" i="80"/>
  <c r="V47" i="80"/>
  <c r="S31" i="80"/>
  <c r="V43" i="80"/>
  <c r="X47" i="80"/>
  <c r="X34" i="80"/>
  <c r="X43" i="80"/>
  <c r="Y47" i="80"/>
  <c r="Y31" i="80"/>
  <c r="M42" i="80"/>
  <c r="AC69" i="80"/>
  <c r="S91" i="80"/>
  <c r="R91" i="80"/>
  <c r="Q91" i="80"/>
  <c r="O91" i="80"/>
  <c r="M91" i="80"/>
  <c r="AN42" i="80"/>
  <c r="AM42" i="80"/>
  <c r="AL42" i="80"/>
  <c r="AJ42" i="80"/>
  <c r="AN78" i="80"/>
  <c r="AJ92" i="80"/>
  <c r="S39" i="80"/>
  <c r="AL92" i="80"/>
  <c r="S62" i="80"/>
  <c r="V39" i="80"/>
  <c r="AG40" i="80"/>
  <c r="AN30" i="80"/>
  <c r="AM30" i="80"/>
  <c r="AL30" i="80"/>
  <c r="AH30" i="80"/>
  <c r="Q39" i="80"/>
  <c r="AN59" i="80"/>
  <c r="AM59" i="80"/>
  <c r="S66" i="80"/>
  <c r="R66" i="80"/>
  <c r="O66" i="80"/>
  <c r="AL78" i="80"/>
  <c r="R39" i="80"/>
  <c r="AC40" i="80"/>
  <c r="Q62" i="80"/>
  <c r="Q66" i="80"/>
  <c r="AE69" i="80"/>
  <c r="AL59" i="80"/>
  <c r="R62" i="80"/>
  <c r="AF69" i="80"/>
  <c r="AF40" i="80"/>
  <c r="AN92" i="80"/>
  <c r="S47" i="80"/>
  <c r="R47" i="80"/>
  <c r="S61" i="80"/>
  <c r="R61" i="80"/>
  <c r="AN69" i="80"/>
  <c r="AM69" i="80"/>
  <c r="AJ69" i="80"/>
  <c r="AJ30" i="80"/>
  <c r="Z35" i="80"/>
  <c r="Y35" i="80"/>
  <c r="X35" i="80"/>
  <c r="X39" i="80"/>
  <c r="V35" i="80"/>
  <c r="AH48" i="80"/>
  <c r="T68" i="80"/>
  <c r="AL69" i="80"/>
  <c r="Z40" i="80"/>
  <c r="V68" i="80"/>
  <c r="Z96" i="80"/>
  <c r="Y96" i="80"/>
  <c r="X96" i="80"/>
  <c r="O57" i="80"/>
  <c r="S57" i="80"/>
  <c r="R57" i="80"/>
  <c r="Q57" i="80"/>
  <c r="M57" i="80"/>
  <c r="O98" i="80"/>
  <c r="AN58" i="80"/>
  <c r="AM58" i="80"/>
  <c r="AJ58" i="80"/>
  <c r="AC31" i="80"/>
  <c r="AJ44" i="80"/>
  <c r="AL58" i="80"/>
  <c r="R98" i="80"/>
  <c r="Z63" i="80"/>
  <c r="Y63" i="80"/>
  <c r="X63" i="80"/>
  <c r="AC30" i="80"/>
  <c r="V63" i="80"/>
  <c r="AG67" i="80"/>
  <c r="AC67" i="80"/>
  <c r="AF67" i="80"/>
  <c r="AE67" i="80"/>
  <c r="AF92" i="80"/>
  <c r="AE92" i="80"/>
  <c r="S32" i="80"/>
  <c r="R32" i="80"/>
  <c r="Q32" i="80"/>
  <c r="V40" i="80"/>
  <c r="O97" i="80"/>
  <c r="S97" i="80"/>
  <c r="R97" i="80"/>
  <c r="Q97" i="80"/>
  <c r="AE30" i="80"/>
  <c r="Z80" i="80"/>
  <c r="Y80" i="80"/>
  <c r="X80" i="80"/>
  <c r="V80" i="80"/>
  <c r="AF30" i="80"/>
  <c r="Y40" i="80"/>
  <c r="AJ78" i="80"/>
  <c r="AG30" i="80"/>
  <c r="AJ48" i="80"/>
  <c r="AN66" i="80"/>
  <c r="AM66" i="80"/>
  <c r="AL66" i="80"/>
  <c r="AJ66" i="80"/>
  <c r="AH66" i="80"/>
  <c r="S37" i="80"/>
  <c r="O37" i="80"/>
  <c r="AL48" i="80"/>
  <c r="X68" i="80"/>
  <c r="AG77" i="80"/>
  <c r="AF77" i="80"/>
  <c r="AE77" i="80"/>
  <c r="Q37" i="80"/>
  <c r="AM48" i="80"/>
  <c r="Y68" i="80"/>
  <c r="AC77" i="80"/>
  <c r="R34" i="80"/>
  <c r="Q34" i="80"/>
  <c r="R37" i="80"/>
  <c r="AC68" i="80"/>
  <c r="Q98" i="80"/>
  <c r="S34" i="80"/>
  <c r="AE68" i="80"/>
  <c r="AE31" i="80"/>
  <c r="AF68" i="80"/>
  <c r="V98" i="80"/>
  <c r="Z98" i="80"/>
  <c r="Y98" i="80"/>
  <c r="X98" i="80"/>
  <c r="AA46" i="80"/>
  <c r="AG46" i="80"/>
  <c r="AF46" i="80"/>
  <c r="AE46" i="80"/>
  <c r="AN68" i="80"/>
  <c r="AM68" i="80"/>
  <c r="AL68" i="80"/>
  <c r="AJ68" i="80"/>
  <c r="AH68" i="80"/>
  <c r="AJ31" i="80"/>
  <c r="M40" i="80"/>
  <c r="O40" i="80"/>
  <c r="V42" i="80"/>
  <c r="AF57" i="80"/>
  <c r="AG57" i="80"/>
  <c r="AC57" i="80"/>
  <c r="AJ93" i="80"/>
  <c r="S95" i="80"/>
  <c r="R95" i="80"/>
  <c r="S36" i="80"/>
  <c r="O36" i="80"/>
  <c r="R36" i="80"/>
  <c r="Q36" i="80"/>
  <c r="AM43" i="80"/>
  <c r="AL43" i="80"/>
  <c r="R46" i="80"/>
  <c r="Q46" i="80"/>
  <c r="O46" i="80"/>
  <c r="M46" i="80"/>
  <c r="V67" i="80"/>
  <c r="M80" i="80"/>
  <c r="O95" i="80"/>
  <c r="AC92" i="80"/>
  <c r="AL31" i="80"/>
  <c r="Q40" i="80"/>
  <c r="X42" i="80"/>
  <c r="AJ47" i="80"/>
  <c r="AN47" i="80"/>
  <c r="AM47" i="80"/>
  <c r="AL47" i="80"/>
  <c r="AH49" i="80"/>
  <c r="AJ49" i="80"/>
  <c r="AE57" i="80"/>
  <c r="Z78" i="80"/>
  <c r="V78" i="80"/>
  <c r="Y78" i="80"/>
  <c r="X78" i="80"/>
  <c r="T78" i="80"/>
  <c r="AL93" i="80"/>
  <c r="AM31" i="80"/>
  <c r="R40" i="80"/>
  <c r="Y42" i="80"/>
  <c r="X67" i="80"/>
  <c r="O80" i="80"/>
  <c r="AM93" i="80"/>
  <c r="Q95" i="80"/>
  <c r="S78" i="80"/>
  <c r="R78" i="80"/>
  <c r="Q78" i="80"/>
  <c r="AN31" i="80"/>
  <c r="S40" i="80"/>
  <c r="AL49" i="80"/>
  <c r="T63" i="80"/>
  <c r="Y67" i="80"/>
  <c r="AA78" i="80"/>
  <c r="AC78" i="80"/>
  <c r="AF78" i="80"/>
  <c r="AE78" i="80"/>
  <c r="T91" i="80"/>
  <c r="V91" i="80"/>
  <c r="T57" i="80"/>
  <c r="V57" i="80"/>
  <c r="S94" i="80"/>
  <c r="R94" i="80"/>
  <c r="S93" i="80"/>
  <c r="R93" i="80"/>
  <c r="Q93" i="80"/>
  <c r="O93" i="80"/>
  <c r="AJ95" i="80"/>
  <c r="V32" i="80"/>
  <c r="Z32" i="80"/>
  <c r="Y32" i="80"/>
  <c r="X32" i="80"/>
  <c r="T32" i="80"/>
  <c r="AG39" i="80"/>
  <c r="AF39" i="80"/>
  <c r="O79" i="80"/>
  <c r="AJ34" i="80"/>
  <c r="AC39" i="80"/>
  <c r="Q49" i="80"/>
  <c r="AJ91" i="80"/>
  <c r="AL95" i="80"/>
  <c r="AA32" i="80"/>
  <c r="AC32" i="80"/>
  <c r="V37" i="80"/>
  <c r="R49" i="80"/>
  <c r="AJ57" i="80"/>
  <c r="S59" i="80"/>
  <c r="R59" i="80"/>
  <c r="Q59" i="80"/>
  <c r="O59" i="80"/>
  <c r="AJ62" i="80"/>
  <c r="O64" i="80"/>
  <c r="V66" i="80"/>
  <c r="Q79" i="80"/>
  <c r="AM95" i="80"/>
  <c r="AM34" i="80"/>
  <c r="AM91" i="80"/>
  <c r="AG98" i="80"/>
  <c r="AF98" i="80"/>
  <c r="AE98" i="80"/>
  <c r="Y37" i="80"/>
  <c r="AJ46" i="80"/>
  <c r="Z49" i="80"/>
  <c r="Y49" i="80"/>
  <c r="X49" i="80"/>
  <c r="AM57" i="80"/>
  <c r="AM62" i="80"/>
  <c r="R64" i="80"/>
  <c r="Y66" i="80"/>
  <c r="V69" i="80"/>
  <c r="AJ77" i="80"/>
  <c r="AC98" i="80"/>
  <c r="V36" i="80"/>
  <c r="O48" i="80"/>
  <c r="V49" i="80"/>
  <c r="AN62" i="80"/>
  <c r="AH94" i="80"/>
  <c r="V97" i="80"/>
  <c r="AC44" i="80"/>
  <c r="AL46" i="80"/>
  <c r="X69" i="80"/>
  <c r="AL77" i="80"/>
  <c r="AN98" i="80"/>
  <c r="AM98" i="80"/>
  <c r="AL98" i="80"/>
  <c r="AJ98" i="80"/>
  <c r="AH98" i="80"/>
  <c r="O49" i="80"/>
  <c r="R79" i="80"/>
  <c r="AN95" i="80"/>
  <c r="X36" i="80"/>
  <c r="AF37" i="80"/>
  <c r="AE37" i="80"/>
  <c r="AC37" i="80"/>
  <c r="AM46" i="80"/>
  <c r="Q48" i="80"/>
  <c r="AC49" i="80"/>
  <c r="AG49" i="80"/>
  <c r="AF49" i="80"/>
  <c r="AE49" i="80"/>
  <c r="AA49" i="80"/>
  <c r="AG66" i="80"/>
  <c r="AF66" i="80"/>
  <c r="AE66" i="80"/>
  <c r="Y69" i="80"/>
  <c r="AM77" i="80"/>
  <c r="X97" i="80"/>
  <c r="Y36" i="80"/>
  <c r="AC66" i="80"/>
  <c r="Z69" i="80"/>
  <c r="AN97" i="80"/>
  <c r="T34" i="80"/>
  <c r="M58" i="80"/>
  <c r="V62" i="80"/>
  <c r="AH67" i="80"/>
  <c r="T79" i="80"/>
  <c r="M92" i="80"/>
  <c r="V95" i="80"/>
  <c r="V34" i="80"/>
  <c r="O58" i="80"/>
  <c r="X62" i="80"/>
  <c r="AJ67" i="80"/>
  <c r="V79" i="80"/>
  <c r="O92" i="80"/>
  <c r="X95" i="80"/>
  <c r="R92" i="80"/>
  <c r="T31" i="80"/>
  <c r="Z34" i="80"/>
  <c r="AC35" i="80"/>
  <c r="O43" i="80"/>
  <c r="AA48" i="80"/>
  <c r="V59" i="80"/>
  <c r="AH64" i="80"/>
  <c r="AN67" i="80"/>
  <c r="T77" i="80"/>
  <c r="Z79" i="80"/>
  <c r="AC80" i="80"/>
  <c r="V93" i="80"/>
  <c r="AH97" i="80"/>
  <c r="V31" i="80"/>
  <c r="AE35" i="80"/>
  <c r="Q43" i="80"/>
  <c r="AC48" i="80"/>
  <c r="X59" i="80"/>
  <c r="AJ64" i="80"/>
  <c r="V77" i="80"/>
  <c r="AE80" i="80"/>
  <c r="X93" i="80"/>
  <c r="AJ97" i="80"/>
  <c r="AF35" i="80"/>
  <c r="AL37" i="80"/>
  <c r="R43" i="80"/>
  <c r="X46" i="80"/>
  <c r="Y59" i="80"/>
  <c r="AE62" i="80"/>
  <c r="Q69" i="80"/>
  <c r="AF80" i="80"/>
  <c r="Y93" i="80"/>
  <c r="AE95" i="80"/>
  <c r="AJ88" i="78"/>
  <c r="AL88" i="78"/>
  <c r="AM88" i="78"/>
  <c r="AN88" i="78"/>
  <c r="V87" i="78"/>
  <c r="X87" i="78"/>
  <c r="AL89" i="78"/>
  <c r="Z87" i="78"/>
  <c r="AG87" i="78"/>
  <c r="AH79" i="78"/>
  <c r="M88" i="78"/>
  <c r="M85" i="78"/>
  <c r="AA88" i="78"/>
  <c r="AC89" i="78"/>
  <c r="AF89" i="78"/>
  <c r="O88" i="78"/>
  <c r="Q88" i="78"/>
  <c r="R88" i="78"/>
  <c r="M90" i="78"/>
  <c r="AC88" i="78"/>
  <c r="AE88" i="78"/>
  <c r="AC90" i="78"/>
  <c r="AE90" i="78"/>
  <c r="AF90" i="78"/>
  <c r="AH87" i="78"/>
  <c r="S90" i="78"/>
  <c r="Q89" i="78"/>
  <c r="T90" i="78"/>
  <c r="S89" i="78"/>
  <c r="Y90" i="78"/>
  <c r="R87" i="78"/>
  <c r="X89" i="78"/>
  <c r="AL83" i="78"/>
  <c r="S87" i="78"/>
  <c r="V88" i="78"/>
  <c r="Y89" i="78"/>
  <c r="AM83" i="78"/>
  <c r="Z89" i="78"/>
  <c r="AN83" i="78"/>
  <c r="X88" i="78"/>
  <c r="AA89" i="78"/>
  <c r="M30" i="78"/>
  <c r="T80" i="78"/>
  <c r="M84" i="78"/>
  <c r="Y88" i="78"/>
  <c r="AA80" i="78"/>
  <c r="T84" i="78"/>
  <c r="AE89" i="78"/>
  <c r="AH90" i="78"/>
  <c r="AJ87" i="78"/>
  <c r="R89" i="78"/>
  <c r="AA87" i="78"/>
  <c r="AJ90" i="78"/>
  <c r="O90" i="78"/>
  <c r="AN87" i="78"/>
  <c r="R90" i="78"/>
  <c r="Z90" i="78"/>
  <c r="AC87" i="78"/>
  <c r="AF88" i="78"/>
  <c r="AL90" i="78"/>
  <c r="AL87" i="78"/>
  <c r="O87" i="78"/>
  <c r="AM90" i="78"/>
  <c r="M82" i="78"/>
  <c r="AE87" i="78"/>
  <c r="V90" i="78"/>
  <c r="AA84" i="78"/>
  <c r="X85" i="78"/>
  <c r="Y85" i="78"/>
  <c r="AH74" i="78"/>
  <c r="T83" i="78"/>
  <c r="Z85" i="78"/>
  <c r="AA85" i="78"/>
  <c r="AA83" i="78"/>
  <c r="M80" i="78"/>
  <c r="X83" i="78"/>
  <c r="Y83" i="78"/>
  <c r="Z83" i="78"/>
  <c r="V82" i="78"/>
  <c r="AC84" i="78"/>
  <c r="X82" i="78"/>
  <c r="Y82" i="78"/>
  <c r="AE84" i="78"/>
  <c r="Z82" i="78"/>
  <c r="AC83" i="78"/>
  <c r="AF84" i="78"/>
  <c r="O85" i="78"/>
  <c r="AE83" i="78"/>
  <c r="Q85" i="78"/>
  <c r="AC82" i="78"/>
  <c r="AF83" i="78"/>
  <c r="R85" i="78"/>
  <c r="AJ84" i="78"/>
  <c r="AE82" i="78"/>
  <c r="AF82" i="78"/>
  <c r="AL84" i="78"/>
  <c r="AM84" i="78"/>
  <c r="AH82" i="78"/>
  <c r="AJ82" i="78"/>
  <c r="AL82" i="78"/>
  <c r="AM82" i="78"/>
  <c r="AC85" i="78"/>
  <c r="AE85" i="78"/>
  <c r="Q84" i="78"/>
  <c r="AF85" i="78"/>
  <c r="O83" i="78"/>
  <c r="R84" i="78"/>
  <c r="S84" i="78"/>
  <c r="Q83" i="78"/>
  <c r="O82" i="78"/>
  <c r="R83" i="78"/>
  <c r="AJ85" i="78"/>
  <c r="V84" i="78"/>
  <c r="Q82" i="78"/>
  <c r="AL85" i="78"/>
  <c r="R82" i="78"/>
  <c r="X84" i="78"/>
  <c r="AM85" i="78"/>
  <c r="AH70" i="78"/>
  <c r="Y84" i="78"/>
  <c r="AA39" i="78"/>
  <c r="AA76" i="78"/>
  <c r="T69" i="78"/>
  <c r="M77" i="78"/>
  <c r="AH73" i="78"/>
  <c r="AH77" i="78"/>
  <c r="T79" i="78"/>
  <c r="AA73" i="78"/>
  <c r="M70" i="78"/>
  <c r="T77" i="78"/>
  <c r="AJ80" i="78"/>
  <c r="AL80" i="78"/>
  <c r="AH65" i="78"/>
  <c r="S77" i="78"/>
  <c r="AE79" i="78"/>
  <c r="X79" i="78"/>
  <c r="AL77" i="78"/>
  <c r="AM77" i="78"/>
  <c r="X80" i="78"/>
  <c r="Y79" i="78"/>
  <c r="AN77" i="78"/>
  <c r="Y80" i="78"/>
  <c r="Z80" i="78"/>
  <c r="M72" i="78"/>
  <c r="AA78" i="78"/>
  <c r="AH80" i="78"/>
  <c r="M76" i="78"/>
  <c r="O76" i="78"/>
  <c r="AH78" i="78"/>
  <c r="Q76" i="78"/>
  <c r="R77" i="78"/>
  <c r="Z79" i="78"/>
  <c r="X77" i="78"/>
  <c r="AA79" i="78"/>
  <c r="Y77" i="78"/>
  <c r="Z77" i="78"/>
  <c r="AC79" i="78"/>
  <c r="AA77" i="78"/>
  <c r="AF79" i="78"/>
  <c r="M78" i="78"/>
  <c r="AC78" i="78"/>
  <c r="Y76" i="78"/>
  <c r="AE78" i="78"/>
  <c r="Z76" i="78"/>
  <c r="AC77" i="78"/>
  <c r="AF78" i="78"/>
  <c r="O80" i="78"/>
  <c r="AJ79" i="78"/>
  <c r="AE77" i="78"/>
  <c r="Q80" i="78"/>
  <c r="AC76" i="78"/>
  <c r="AF77" i="78"/>
  <c r="AL79" i="78"/>
  <c r="R80" i="78"/>
  <c r="AJ78" i="78"/>
  <c r="AM79" i="78"/>
  <c r="AE76" i="78"/>
  <c r="AF76" i="78"/>
  <c r="AL78" i="78"/>
  <c r="AM78" i="78"/>
  <c r="T66" i="78"/>
  <c r="AH76" i="78"/>
  <c r="X76" i="78"/>
  <c r="AJ76" i="78"/>
  <c r="R79" i="78"/>
  <c r="AM76" i="78"/>
  <c r="AN76" i="78"/>
  <c r="AC80" i="78"/>
  <c r="AE80" i="78"/>
  <c r="Q78" i="78"/>
  <c r="AF80" i="78"/>
  <c r="O77" i="78"/>
  <c r="R78" i="78"/>
  <c r="S78" i="78"/>
  <c r="O79" i="78"/>
  <c r="Q79" i="78"/>
  <c r="AA37" i="78"/>
  <c r="T42" i="78"/>
  <c r="M64" i="78"/>
  <c r="T78" i="78"/>
  <c r="M73" i="78"/>
  <c r="R76" i="78"/>
  <c r="X78" i="78"/>
  <c r="AM80" i="78"/>
  <c r="AE71" i="78"/>
  <c r="V78" i="78"/>
  <c r="Y78" i="78"/>
  <c r="V76" i="78"/>
  <c r="M67" i="78"/>
  <c r="Y69" i="78"/>
  <c r="Z69" i="78"/>
  <c r="T74" i="78"/>
  <c r="R70" i="78"/>
  <c r="AL70" i="78"/>
  <c r="AN70" i="78"/>
  <c r="M71" i="78"/>
  <c r="Q70" i="78"/>
  <c r="AM70" i="78"/>
  <c r="T71" i="78"/>
  <c r="AH66" i="78"/>
  <c r="AA71" i="78"/>
  <c r="AH72" i="78"/>
  <c r="M47" i="78"/>
  <c r="T72" i="78"/>
  <c r="AF71" i="78"/>
  <c r="AG71" i="78"/>
  <c r="T99" i="78"/>
  <c r="O67" i="78"/>
  <c r="Y67" i="78"/>
  <c r="AF67" i="78"/>
  <c r="V67" i="78"/>
  <c r="X67" i="78"/>
  <c r="Z67" i="78"/>
  <c r="AG67" i="78"/>
  <c r="AH67" i="78"/>
  <c r="Q67" i="78"/>
  <c r="M65" i="78"/>
  <c r="AM67" i="78"/>
  <c r="AN67" i="78"/>
  <c r="Q71" i="78"/>
  <c r="O70" i="78"/>
  <c r="R71" i="78"/>
  <c r="AA66" i="78"/>
  <c r="M69" i="78"/>
  <c r="S71" i="78"/>
  <c r="O69" i="78"/>
  <c r="V71" i="78"/>
  <c r="Q69" i="78"/>
  <c r="T70" i="78"/>
  <c r="R67" i="78"/>
  <c r="X70" i="78"/>
  <c r="Y71" i="78"/>
  <c r="Z71" i="78"/>
  <c r="V69" i="78"/>
  <c r="Y70" i="78"/>
  <c r="S69" i="78"/>
  <c r="Z70" i="78"/>
  <c r="AH95" i="78"/>
  <c r="AA64" i="78"/>
  <c r="AA70" i="78"/>
  <c r="AJ69" i="78"/>
  <c r="AC70" i="78"/>
  <c r="AG72" i="78"/>
  <c r="AA69" i="78"/>
  <c r="AE70" i="78"/>
  <c r="AH71" i="78"/>
  <c r="AC69" i="78"/>
  <c r="AF70" i="78"/>
  <c r="AJ67" i="78"/>
  <c r="AA67" i="78"/>
  <c r="AJ71" i="78"/>
  <c r="AL69" i="78"/>
  <c r="AE69" i="78"/>
  <c r="AM69" i="78"/>
  <c r="AN69" i="78"/>
  <c r="AH35" i="78"/>
  <c r="T65" i="78"/>
  <c r="AC67" i="78"/>
  <c r="AF69" i="78"/>
  <c r="AL71" i="78"/>
  <c r="X74" i="78"/>
  <c r="AM71" i="78"/>
  <c r="T73" i="78"/>
  <c r="M74" i="78"/>
  <c r="AN64" i="78"/>
  <c r="Q72" i="78"/>
  <c r="M66" i="78"/>
  <c r="R73" i="78"/>
  <c r="S73" i="78"/>
  <c r="R72" i="78"/>
  <c r="S72" i="78"/>
  <c r="T36" i="78"/>
  <c r="AA74" i="78"/>
  <c r="V65" i="78"/>
  <c r="AM64" i="78"/>
  <c r="X65" i="78"/>
  <c r="AL64" i="78"/>
  <c r="Y65" i="78"/>
  <c r="AE72" i="78"/>
  <c r="AF72" i="78"/>
  <c r="O73" i="78"/>
  <c r="AG73" i="78"/>
  <c r="AA65" i="78"/>
  <c r="V64" i="78"/>
  <c r="AC66" i="78"/>
  <c r="Y64" i="78"/>
  <c r="AE66" i="78"/>
  <c r="Z64" i="78"/>
  <c r="AF66" i="78"/>
  <c r="AL73" i="78"/>
  <c r="O74" i="78"/>
  <c r="AM73" i="78"/>
  <c r="Q74" i="78"/>
  <c r="AC64" i="78"/>
  <c r="AL72" i="78"/>
  <c r="R74" i="78"/>
  <c r="AG65" i="78"/>
  <c r="AM72" i="78"/>
  <c r="AE64" i="78"/>
  <c r="AN72" i="78"/>
  <c r="AF64" i="78"/>
  <c r="AL66" i="78"/>
  <c r="AJ65" i="78"/>
  <c r="AM66" i="78"/>
  <c r="V74" i="78"/>
  <c r="AH64" i="78"/>
  <c r="AN66" i="78"/>
  <c r="AC65" i="78"/>
  <c r="AE65" i="78"/>
  <c r="AN73" i="78"/>
  <c r="AL65" i="78"/>
  <c r="AM65" i="78"/>
  <c r="Y74" i="78"/>
  <c r="AC74" i="78"/>
  <c r="Q66" i="78"/>
  <c r="V72" i="78"/>
  <c r="Y73" i="78"/>
  <c r="R65" i="78"/>
  <c r="X72" i="78"/>
  <c r="S65" i="78"/>
  <c r="V66" i="78"/>
  <c r="Y72" i="78"/>
  <c r="Q64" i="78"/>
  <c r="AC73" i="78"/>
  <c r="AL74" i="78"/>
  <c r="V73" i="78"/>
  <c r="AE74" i="78"/>
  <c r="R66" i="78"/>
  <c r="Q65" i="78"/>
  <c r="O64" i="78"/>
  <c r="AJ74" i="78"/>
  <c r="R64" i="78"/>
  <c r="X66" i="78"/>
  <c r="AA72" i="78"/>
  <c r="AM74" i="78"/>
  <c r="O66" i="78"/>
  <c r="X73" i="78"/>
  <c r="Y66" i="78"/>
  <c r="AE73" i="78"/>
  <c r="X64" i="78"/>
  <c r="AF74" i="78"/>
  <c r="M61" i="78"/>
  <c r="AA50" i="78"/>
  <c r="AA97" i="78"/>
  <c r="T34" i="78"/>
  <c r="T62" i="78"/>
  <c r="M58" i="78"/>
  <c r="M60" i="78"/>
  <c r="AH32" i="78"/>
  <c r="T57" i="78"/>
  <c r="M99" i="78"/>
  <c r="AA56" i="78"/>
  <c r="AH34" i="78"/>
  <c r="M97" i="78"/>
  <c r="AA43" i="78"/>
  <c r="AH61" i="78"/>
  <c r="AA48" i="78"/>
  <c r="T101" i="78"/>
  <c r="T58" i="78"/>
  <c r="AA49" i="78"/>
  <c r="M54" i="78"/>
  <c r="AG98" i="78"/>
  <c r="AL96" i="78"/>
  <c r="T32" i="78"/>
  <c r="AA36" i="78"/>
  <c r="AM96" i="78"/>
  <c r="AN96" i="78"/>
  <c r="R60" i="78"/>
  <c r="AN58" i="78"/>
  <c r="AA61" i="78"/>
  <c r="Y96" i="78"/>
  <c r="Z96" i="78"/>
  <c r="M37" i="78"/>
  <c r="AL58" i="78"/>
  <c r="AM58" i="78"/>
  <c r="AA38" i="78"/>
  <c r="AH56" i="78"/>
  <c r="R95" i="78"/>
  <c r="Y35" i="78"/>
  <c r="AA52" i="78"/>
  <c r="AA95" i="78"/>
  <c r="T98" i="78"/>
  <c r="AJ58" i="78"/>
  <c r="M36" i="78"/>
  <c r="T39" i="78"/>
  <c r="AF32" i="78"/>
  <c r="Z36" i="78"/>
  <c r="AG32" i="78"/>
  <c r="O95" i="78"/>
  <c r="O100" i="78"/>
  <c r="AA53" i="78"/>
  <c r="Q95" i="78"/>
  <c r="V98" i="78"/>
  <c r="AE100" i="78"/>
  <c r="Q42" i="78"/>
  <c r="AA54" i="78"/>
  <c r="M96" i="78"/>
  <c r="Y98" i="78"/>
  <c r="Z98" i="78"/>
  <c r="AH62" i="78"/>
  <c r="X35" i="78"/>
  <c r="X96" i="78"/>
  <c r="AF98" i="78"/>
  <c r="AC38" i="78"/>
  <c r="AA96" i="78"/>
  <c r="Q102" i="78"/>
  <c r="O62" i="78"/>
  <c r="R102" i="78"/>
  <c r="AE102" i="78"/>
  <c r="M32" i="78"/>
  <c r="T43" i="78"/>
  <c r="S102" i="78"/>
  <c r="M48" i="78"/>
  <c r="M95" i="78"/>
  <c r="AC32" i="78"/>
  <c r="M43" i="78"/>
  <c r="AH46" i="78"/>
  <c r="AH102" i="78"/>
  <c r="AE97" i="78"/>
  <c r="Z99" i="78"/>
  <c r="AM60" i="78"/>
  <c r="Z53" i="78"/>
  <c r="AL49" i="78"/>
  <c r="R47" i="78"/>
  <c r="AL57" i="78"/>
  <c r="Z95" i="78"/>
  <c r="S61" i="78"/>
  <c r="AC97" i="78"/>
  <c r="Y99" i="78"/>
  <c r="AJ47" i="78"/>
  <c r="AG99" i="78"/>
  <c r="AE37" i="78"/>
  <c r="AL47" i="78"/>
  <c r="AF37" i="78"/>
  <c r="AM47" i="78"/>
  <c r="AJ99" i="78"/>
  <c r="AJ101" i="78"/>
  <c r="AJ61" i="78"/>
  <c r="AA44" i="78"/>
  <c r="M52" i="78"/>
  <c r="S96" i="78"/>
  <c r="AM99" i="78"/>
  <c r="M102" i="78"/>
  <c r="AL61" i="78"/>
  <c r="AN99" i="78"/>
  <c r="AM61" i="78"/>
  <c r="M100" i="78"/>
  <c r="T38" i="78"/>
  <c r="AH44" i="78"/>
  <c r="X53" i="78"/>
  <c r="AL102" i="78"/>
  <c r="Y53" i="78"/>
  <c r="V43" i="78"/>
  <c r="AN60" i="78"/>
  <c r="V97" i="78"/>
  <c r="AN49" i="78"/>
  <c r="AM57" i="78"/>
  <c r="X99" i="78"/>
  <c r="V101" i="78"/>
  <c r="AA42" i="78"/>
  <c r="R62" i="78"/>
  <c r="AA98" i="78"/>
  <c r="R100" i="78"/>
  <c r="X97" i="78"/>
  <c r="AC47" i="78"/>
  <c r="AJ60" i="78"/>
  <c r="X95" i="78"/>
  <c r="Y43" i="78"/>
  <c r="Z30" i="78"/>
  <c r="AN57" i="78"/>
  <c r="AF97" i="78"/>
  <c r="Z41" i="78"/>
  <c r="AC98" i="78"/>
  <c r="AA102" i="78"/>
  <c r="AJ100" i="78"/>
  <c r="AM102" i="78"/>
  <c r="Q47" i="78"/>
  <c r="AN100" i="78"/>
  <c r="X43" i="78"/>
  <c r="AM49" i="78"/>
  <c r="R61" i="78"/>
  <c r="Q62" i="78"/>
  <c r="Q100" i="78"/>
  <c r="S62" i="78"/>
  <c r="AG42" i="78"/>
  <c r="AL100" i="78"/>
  <c r="AM100" i="78"/>
  <c r="AM44" i="78"/>
  <c r="Y32" i="78"/>
  <c r="AH38" i="78"/>
  <c r="M53" i="78"/>
  <c r="Y56" i="78"/>
  <c r="AC53" i="78"/>
  <c r="Z56" i="78"/>
  <c r="O58" i="78"/>
  <c r="AF53" i="78"/>
  <c r="AG53" i="78"/>
  <c r="AC56" i="78"/>
  <c r="Q58" i="78"/>
  <c r="R58" i="78"/>
  <c r="AE56" i="78"/>
  <c r="Z62" i="78"/>
  <c r="AF56" i="78"/>
  <c r="O52" i="78"/>
  <c r="Q52" i="78"/>
  <c r="O61" i="78"/>
  <c r="R52" i="78"/>
  <c r="Q54" i="78"/>
  <c r="AA58" i="78"/>
  <c r="AE54" i="78"/>
  <c r="Z57" i="78"/>
  <c r="AC57" i="78"/>
  <c r="AG57" i="78"/>
  <c r="M56" i="78"/>
  <c r="S60" i="78"/>
  <c r="V54" i="78"/>
  <c r="AE58" i="78"/>
  <c r="X54" i="78"/>
  <c r="AF58" i="78"/>
  <c r="AG58" i="78"/>
  <c r="AF52" i="78"/>
  <c r="V57" i="78"/>
  <c r="AG52" i="78"/>
  <c r="AC54" i="78"/>
  <c r="X57" i="78"/>
  <c r="AE61" i="78"/>
  <c r="AF54" i="78"/>
  <c r="T56" i="78"/>
  <c r="S56" i="79"/>
  <c r="R56" i="79"/>
  <c r="M56" i="79"/>
  <c r="O56" i="79"/>
  <c r="AG40" i="79"/>
  <c r="AF40" i="79"/>
  <c r="AE40" i="79"/>
  <c r="AC40" i="79"/>
  <c r="AL62" i="79"/>
  <c r="AN62" i="79"/>
  <c r="AM62" i="79"/>
  <c r="AJ62" i="79"/>
  <c r="AG61" i="79"/>
  <c r="AF61" i="79"/>
  <c r="AE61" i="79"/>
  <c r="AC61" i="79"/>
  <c r="AG47" i="79"/>
  <c r="AA47" i="79"/>
  <c r="AF47" i="79"/>
  <c r="AE47" i="79"/>
  <c r="T39" i="79"/>
  <c r="Z39" i="79"/>
  <c r="Y39" i="79"/>
  <c r="X39" i="79"/>
  <c r="AC47" i="79"/>
  <c r="AN54" i="79"/>
  <c r="AM54" i="79"/>
  <c r="AL54" i="79"/>
  <c r="AJ54" i="79"/>
  <c r="V39" i="79"/>
  <c r="R99" i="79"/>
  <c r="Q99" i="79"/>
  <c r="S99" i="79"/>
  <c r="M99" i="79"/>
  <c r="X68" i="79"/>
  <c r="Z68" i="79"/>
  <c r="Y68" i="79"/>
  <c r="V68" i="79"/>
  <c r="AM73" i="79"/>
  <c r="AL73" i="79"/>
  <c r="AH73" i="79"/>
  <c r="AJ73" i="79"/>
  <c r="AC84" i="79"/>
  <c r="V93" i="79"/>
  <c r="Z93" i="79"/>
  <c r="Y93" i="79"/>
  <c r="X93" i="79"/>
  <c r="AN73" i="79"/>
  <c r="S46" i="79"/>
  <c r="R46" i="79"/>
  <c r="Q46" i="79"/>
  <c r="S67" i="79"/>
  <c r="R67" i="79"/>
  <c r="Q67" i="79"/>
  <c r="O67" i="79"/>
  <c r="O46" i="79"/>
  <c r="AG72" i="79"/>
  <c r="AF72" i="79"/>
  <c r="AE72" i="79"/>
  <c r="Z36" i="79"/>
  <c r="Y36" i="79"/>
  <c r="X36" i="79"/>
  <c r="V36" i="79"/>
  <c r="AF57" i="79"/>
  <c r="AG57" i="79"/>
  <c r="AE57" i="79"/>
  <c r="AA57" i="79"/>
  <c r="AC72" i="79"/>
  <c r="AG84" i="79"/>
  <c r="AF84" i="79"/>
  <c r="AA84" i="79"/>
  <c r="AN65" i="79"/>
  <c r="AM65" i="79"/>
  <c r="AL65" i="79"/>
  <c r="AJ65" i="79"/>
  <c r="Z71" i="79"/>
  <c r="Y71" i="79"/>
  <c r="X71" i="79"/>
  <c r="AG91" i="79"/>
  <c r="AF91" i="79"/>
  <c r="AE91" i="79"/>
  <c r="AA91" i="79"/>
  <c r="S53" i="79"/>
  <c r="M53" i="79"/>
  <c r="AL85" i="79"/>
  <c r="AJ85" i="79"/>
  <c r="S96" i="79"/>
  <c r="R96" i="79"/>
  <c r="Q96" i="79"/>
  <c r="O33" i="79"/>
  <c r="AJ41" i="79"/>
  <c r="AN48" i="79"/>
  <c r="AM48" i="79"/>
  <c r="AL48" i="79"/>
  <c r="AJ48" i="79"/>
  <c r="AC51" i="79"/>
  <c r="O53" i="79"/>
  <c r="S64" i="79"/>
  <c r="R64" i="79"/>
  <c r="O96" i="79"/>
  <c r="Z33" i="79"/>
  <c r="X33" i="79"/>
  <c r="Y33" i="79"/>
  <c r="S86" i="79"/>
  <c r="R86" i="79"/>
  <c r="Q86" i="79"/>
  <c r="O86" i="79"/>
  <c r="V33" i="79"/>
  <c r="S42" i="79"/>
  <c r="R42" i="79"/>
  <c r="AM51" i="79"/>
  <c r="AL51" i="79"/>
  <c r="R89" i="79"/>
  <c r="Q89" i="79"/>
  <c r="AJ97" i="79"/>
  <c r="Y99" i="79"/>
  <c r="Z99" i="79"/>
  <c r="X99" i="79"/>
  <c r="AN30" i="79"/>
  <c r="AM30" i="79"/>
  <c r="O42" i="79"/>
  <c r="AJ51" i="79"/>
  <c r="S74" i="79"/>
  <c r="R74" i="79"/>
  <c r="Q74" i="79"/>
  <c r="O89" i="79"/>
  <c r="L89" i="79" s="1"/>
  <c r="O92" i="79"/>
  <c r="V99" i="79"/>
  <c r="AJ30" i="79"/>
  <c r="O74" i="79"/>
  <c r="S77" i="79"/>
  <c r="R77" i="79"/>
  <c r="AL97" i="79"/>
  <c r="AG36" i="79"/>
  <c r="AF36" i="79"/>
  <c r="AA39" i="79"/>
  <c r="Q42" i="79"/>
  <c r="AN51" i="79"/>
  <c r="T59" i="79"/>
  <c r="S63" i="79"/>
  <c r="R63" i="79"/>
  <c r="Q63" i="79"/>
  <c r="O63" i="79"/>
  <c r="AA68" i="79"/>
  <c r="AG71" i="79"/>
  <c r="AF71" i="79"/>
  <c r="O77" i="79"/>
  <c r="AH87" i="79"/>
  <c r="S89" i="79"/>
  <c r="Q92" i="79"/>
  <c r="X92" i="79"/>
  <c r="AC35" i="79"/>
  <c r="AG35" i="79"/>
  <c r="AF35" i="79"/>
  <c r="AE35" i="79"/>
  <c r="X38" i="79"/>
  <c r="AJ49" i="79"/>
  <c r="AE52" i="79"/>
  <c r="V58" i="79"/>
  <c r="AF59" i="79"/>
  <c r="AM64" i="79"/>
  <c r="Q69" i="79"/>
  <c r="AJ74" i="79"/>
  <c r="R76" i="79"/>
  <c r="Y80" i="79"/>
  <c r="Q34" i="79"/>
  <c r="Y38" i="79"/>
  <c r="AF52" i="79"/>
  <c r="AG59" i="79"/>
  <c r="AE63" i="79"/>
  <c r="AN64" i="79"/>
  <c r="R69" i="79"/>
  <c r="S76" i="79"/>
  <c r="Q79" i="79"/>
  <c r="Z80" i="79"/>
  <c r="AN82" i="79"/>
  <c r="AL82" i="79"/>
  <c r="AM82" i="79"/>
  <c r="AN86" i="79"/>
  <c r="AM86" i="79"/>
  <c r="X101" i="79"/>
  <c r="V101" i="79"/>
  <c r="R34" i="79"/>
  <c r="Z38" i="79"/>
  <c r="AJ42" i="79"/>
  <c r="Y44" i="79"/>
  <c r="Z44" i="79"/>
  <c r="X44" i="79"/>
  <c r="X48" i="79"/>
  <c r="AG52" i="79"/>
  <c r="O57" i="79"/>
  <c r="X58" i="79"/>
  <c r="AF63" i="79"/>
  <c r="S69" i="79"/>
  <c r="AL74" i="79"/>
  <c r="R79" i="79"/>
  <c r="AJ82" i="79"/>
  <c r="AJ86" i="79"/>
  <c r="O91" i="79"/>
  <c r="Z34" i="79"/>
  <c r="T34" i="79"/>
  <c r="V44" i="79"/>
  <c r="O47" i="79"/>
  <c r="Y48" i="79"/>
  <c r="Y58" i="79"/>
  <c r="AN59" i="79"/>
  <c r="AL59" i="79"/>
  <c r="AM59" i="79"/>
  <c r="AE70" i="79"/>
  <c r="AM74" i="79"/>
  <c r="Z76" i="79"/>
  <c r="Y76" i="79"/>
  <c r="X76" i="79"/>
  <c r="V76" i="79"/>
  <c r="S79" i="79"/>
  <c r="X94" i="79"/>
  <c r="AG95" i="79"/>
  <c r="Y101" i="79"/>
  <c r="AJ32" i="79"/>
  <c r="V34" i="79"/>
  <c r="AF38" i="79"/>
  <c r="AE38" i="79"/>
  <c r="AL42" i="79"/>
  <c r="Z48" i="79"/>
  <c r="Q54" i="79"/>
  <c r="Q57" i="79"/>
  <c r="AJ59" i="79"/>
  <c r="AH63" i="79"/>
  <c r="AF70" i="79"/>
  <c r="AL86" i="79"/>
  <c r="Q91" i="79"/>
  <c r="Y94" i="79"/>
  <c r="M100" i="79"/>
  <c r="Z101" i="79"/>
  <c r="AF93" i="79"/>
  <c r="AE93" i="79"/>
  <c r="AJ33" i="79"/>
  <c r="AC39" i="79"/>
  <c r="V59" i="79"/>
  <c r="AJ87" i="79"/>
  <c r="Z89" i="79"/>
  <c r="Y89" i="79"/>
  <c r="X89" i="79"/>
  <c r="S52" i="79"/>
  <c r="Q52" i="79"/>
  <c r="R52" i="79"/>
  <c r="S55" i="79"/>
  <c r="R55" i="79"/>
  <c r="R66" i="79"/>
  <c r="Q66" i="79"/>
  <c r="V89" i="79"/>
  <c r="R31" i="79"/>
  <c r="S31" i="79"/>
  <c r="Q31" i="79"/>
  <c r="AL33" i="79"/>
  <c r="AE39" i="79"/>
  <c r="O52" i="79"/>
  <c r="O55" i="79"/>
  <c r="O58" i="79"/>
  <c r="X59" i="79"/>
  <c r="O66" i="79"/>
  <c r="AC74" i="79"/>
  <c r="Z77" i="79"/>
  <c r="Y77" i="79"/>
  <c r="AL87" i="79"/>
  <c r="O31" i="79"/>
  <c r="AM33" i="79"/>
  <c r="AG49" i="79"/>
  <c r="AF49" i="79"/>
  <c r="Y59" i="79"/>
  <c r="AN71" i="79"/>
  <c r="AM71" i="79"/>
  <c r="V77" i="79"/>
  <c r="AM87" i="79"/>
  <c r="V92" i="79"/>
  <c r="AN33" i="79"/>
  <c r="AG39" i="79"/>
  <c r="AG46" i="79"/>
  <c r="AF46" i="79"/>
  <c r="AE46" i="79"/>
  <c r="AC49" i="79"/>
  <c r="AJ53" i="79"/>
  <c r="Q55" i="79"/>
  <c r="Q58" i="79"/>
  <c r="S66" i="79"/>
  <c r="V70" i="79"/>
  <c r="AJ71" i="79"/>
  <c r="AE74" i="79"/>
  <c r="AC86" i="79"/>
  <c r="O101" i="79"/>
  <c r="X35" i="79"/>
  <c r="S41" i="79"/>
  <c r="R41" i="79"/>
  <c r="Q41" i="79"/>
  <c r="O41" i="79"/>
  <c r="AC46" i="79"/>
  <c r="R58" i="79"/>
  <c r="AF74" i="79"/>
  <c r="X77" i="79"/>
  <c r="AE82" i="79"/>
  <c r="AC82" i="79"/>
  <c r="Y35" i="79"/>
  <c r="R44" i="79"/>
  <c r="Q44" i="79"/>
  <c r="AE49" i="79"/>
  <c r="AL53" i="79"/>
  <c r="Z55" i="79"/>
  <c r="Y55" i="79"/>
  <c r="S58" i="79"/>
  <c r="AJ64" i="79"/>
  <c r="Z66" i="79"/>
  <c r="Y66" i="79"/>
  <c r="X66" i="79"/>
  <c r="X70" i="79"/>
  <c r="AL71" i="79"/>
  <c r="AG74" i="79"/>
  <c r="V80" i="79"/>
  <c r="AE86" i="79"/>
  <c r="Q101" i="79"/>
  <c r="O44" i="79"/>
  <c r="AC52" i="79"/>
  <c r="AM53" i="79"/>
  <c r="V66" i="79"/>
  <c r="Y70" i="79"/>
  <c r="AF82" i="79"/>
  <c r="AF86" i="79"/>
  <c r="AF95" i="79"/>
  <c r="AG63" i="79"/>
  <c r="T37" i="79"/>
  <c r="AM42" i="79"/>
  <c r="Q47" i="79"/>
  <c r="AA48" i="79"/>
  <c r="R54" i="79"/>
  <c r="R57" i="79"/>
  <c r="AG70" i="79"/>
  <c r="AA73" i="79"/>
  <c r="Y79" i="79"/>
  <c r="X79" i="79"/>
  <c r="R91" i="79"/>
  <c r="Z94" i="79"/>
  <c r="AL95" i="79"/>
  <c r="AJ95" i="79"/>
  <c r="AL93" i="79"/>
  <c r="AN93" i="79"/>
  <c r="AM93" i="79"/>
  <c r="V55" i="79"/>
  <c r="AC95" i="79"/>
  <c r="R97" i="79"/>
  <c r="L97" i="79" s="1"/>
  <c r="S97" i="79"/>
  <c r="R47" i="79"/>
  <c r="S54" i="79"/>
  <c r="S75" i="79"/>
  <c r="M75" i="79"/>
  <c r="S87" i="79"/>
  <c r="R87" i="79"/>
  <c r="AG101" i="79"/>
  <c r="AF101" i="79"/>
  <c r="AE101" i="79"/>
  <c r="AJ93" i="79"/>
  <c r="Y92" i="79"/>
  <c r="Z35" i="79"/>
  <c r="AC59" i="79"/>
  <c r="AN49" i="79"/>
  <c r="AM49" i="79"/>
  <c r="V94" i="79"/>
  <c r="AM32" i="79"/>
  <c r="Y34" i="79"/>
  <c r="V37" i="79"/>
  <c r="AN70" i="79"/>
  <c r="AM70" i="79"/>
  <c r="AL70" i="79"/>
  <c r="AJ70" i="79"/>
  <c r="AC73" i="79"/>
  <c r="O75" i="79"/>
  <c r="V84" i="79"/>
  <c r="O87" i="79"/>
  <c r="L87" i="79" s="1"/>
  <c r="AM95" i="79"/>
  <c r="AC101" i="79"/>
  <c r="AC93" i="79"/>
  <c r="AG93" i="79"/>
  <c r="AN96" i="79"/>
  <c r="AM96" i="79"/>
  <c r="AJ96" i="79"/>
  <c r="O34" i="79"/>
  <c r="O97" i="79"/>
  <c r="M36" i="79"/>
  <c r="T47" i="79"/>
  <c r="AE48" i="79"/>
  <c r="Z54" i="79"/>
  <c r="Y54" i="79"/>
  <c r="X54" i="79"/>
  <c r="V54" i="79"/>
  <c r="Y57" i="79"/>
  <c r="X57" i="79"/>
  <c r="M68" i="79"/>
  <c r="X91" i="79"/>
  <c r="V91" i="79"/>
  <c r="R101" i="79"/>
  <c r="AG82" i="79"/>
  <c r="S44" i="79"/>
  <c r="AM38" i="79"/>
  <c r="AN38" i="79"/>
  <c r="AL38" i="79"/>
  <c r="AG69" i="79"/>
  <c r="AA69" i="79"/>
  <c r="AG68" i="79"/>
  <c r="AE68" i="79"/>
  <c r="AF68" i="79"/>
  <c r="Q76" i="79"/>
  <c r="AL96" i="79"/>
  <c r="M33" i="79"/>
  <c r="AJ38" i="79"/>
  <c r="AH41" i="79"/>
  <c r="V47" i="79"/>
  <c r="AG48" i="79"/>
  <c r="AC69" i="79"/>
  <c r="R75" i="79"/>
  <c r="AG79" i="79"/>
  <c r="AF79" i="79"/>
  <c r="AE79" i="79"/>
  <c r="Y84" i="79"/>
  <c r="AH85" i="79"/>
  <c r="Y91" i="79"/>
  <c r="M96" i="79"/>
  <c r="AJ37" i="79"/>
  <c r="AC78" i="79"/>
  <c r="V88" i="79"/>
  <c r="V98" i="79"/>
  <c r="L4" i="79"/>
  <c r="V32" i="79"/>
  <c r="AC45" i="79"/>
  <c r="O51" i="79"/>
  <c r="AJ58" i="79"/>
  <c r="AC67" i="79"/>
  <c r="O73" i="79"/>
  <c r="AJ80" i="79"/>
  <c r="AC90" i="79"/>
  <c r="AJ92" i="79"/>
  <c r="AC100" i="79"/>
  <c r="O30" i="79"/>
  <c r="V43" i="79"/>
  <c r="AC56" i="79"/>
  <c r="V65" i="79"/>
  <c r="C7" i="79" a="1"/>
  <c r="C7" i="79" s="1"/>
  <c r="Q30" i="79"/>
  <c r="AC34" i="79"/>
  <c r="AL37" i="79"/>
  <c r="O40" i="79"/>
  <c r="X43" i="79"/>
  <c r="AJ47" i="79"/>
  <c r="V53" i="79"/>
  <c r="AE56" i="79"/>
  <c r="O62" i="79"/>
  <c r="X65" i="79"/>
  <c r="AJ69" i="79"/>
  <c r="V75" i="79"/>
  <c r="AE78" i="79"/>
  <c r="O85" i="79"/>
  <c r="X88" i="79"/>
  <c r="O95" i="79"/>
  <c r="X98" i="79"/>
  <c r="R30" i="79"/>
  <c r="X32" i="79"/>
  <c r="AA33" i="79"/>
  <c r="AJ36" i="79"/>
  <c r="AM37" i="79"/>
  <c r="M39" i="79"/>
  <c r="V42" i="79"/>
  <c r="Y43" i="79"/>
  <c r="AE45" i="79"/>
  <c r="AH46" i="79"/>
  <c r="Q51" i="79"/>
  <c r="T52" i="79"/>
  <c r="AC55" i="79"/>
  <c r="AF56" i="79"/>
  <c r="AL58" i="79"/>
  <c r="M61" i="79"/>
  <c r="V64" i="79"/>
  <c r="Y65" i="79"/>
  <c r="AE67" i="79"/>
  <c r="AH68" i="79"/>
  <c r="Q73" i="79"/>
  <c r="T74" i="79"/>
  <c r="AC77" i="79"/>
  <c r="AF78" i="79"/>
  <c r="AL80" i="79"/>
  <c r="M84" i="79"/>
  <c r="V87" i="79"/>
  <c r="Y88" i="79"/>
  <c r="AE90" i="79"/>
  <c r="AH91" i="79"/>
  <c r="AL92" i="79"/>
  <c r="M94" i="79"/>
  <c r="V97" i="79"/>
  <c r="Y98" i="79"/>
  <c r="AE100" i="79"/>
  <c r="AH101" i="79"/>
  <c r="C8" i="79"/>
  <c r="L8" i="79" s="1"/>
  <c r="T30" i="79"/>
  <c r="AC33" i="79"/>
  <c r="AF34" i="79"/>
  <c r="AL36" i="79"/>
  <c r="O39" i="79"/>
  <c r="R40" i="79"/>
  <c r="X42" i="79"/>
  <c r="AA43" i="79"/>
  <c r="AJ46" i="79"/>
  <c r="AM47" i="79"/>
  <c r="M49" i="79"/>
  <c r="V52" i="79"/>
  <c r="Y53" i="79"/>
  <c r="AE55" i="79"/>
  <c r="AH56" i="79"/>
  <c r="AN58" i="79"/>
  <c r="O61" i="79"/>
  <c r="R62" i="79"/>
  <c r="AA65" i="79"/>
  <c r="AJ68" i="79"/>
  <c r="AM69" i="79"/>
  <c r="M71" i="79"/>
  <c r="V74" i="79"/>
  <c r="Y75" i="79"/>
  <c r="AH78" i="79"/>
  <c r="O84" i="79"/>
  <c r="R85" i="79"/>
  <c r="AA88" i="79"/>
  <c r="AJ91" i="79"/>
  <c r="O94" i="79"/>
  <c r="R95" i="79"/>
  <c r="AA98" i="79"/>
  <c r="AG100" i="79"/>
  <c r="AJ101" i="79"/>
  <c r="AH100" i="79"/>
  <c r="C9" i="79"/>
  <c r="L9" i="79" s="1"/>
  <c r="V30" i="79"/>
  <c r="AE33" i="79"/>
  <c r="AH34" i="79"/>
  <c r="Q39" i="79"/>
  <c r="T40" i="79"/>
  <c r="AC43" i="79"/>
  <c r="AL46" i="79"/>
  <c r="O49" i="79"/>
  <c r="X52" i="79"/>
  <c r="AA53" i="79"/>
  <c r="AJ56" i="79"/>
  <c r="M59" i="79"/>
  <c r="Q61" i="79"/>
  <c r="T62" i="79"/>
  <c r="AC65" i="79"/>
  <c r="AL68" i="79"/>
  <c r="O71" i="79"/>
  <c r="X74" i="79"/>
  <c r="AA75" i="79"/>
  <c r="AJ78" i="79"/>
  <c r="Q84" i="79"/>
  <c r="AC88" i="79"/>
  <c r="AL91" i="79"/>
  <c r="Q94" i="79"/>
  <c r="AC98" i="79"/>
  <c r="AL101" i="79"/>
  <c r="AF33" i="79"/>
  <c r="R39" i="79"/>
  <c r="AM46" i="79"/>
  <c r="Y52" i="79"/>
  <c r="R61" i="79"/>
  <c r="AM68" i="79"/>
  <c r="Y74" i="79"/>
  <c r="R84" i="79"/>
  <c r="AJ90" i="79"/>
  <c r="L90" i="79" s="1"/>
  <c r="AM91" i="79"/>
  <c r="O93" i="79"/>
  <c r="R94" i="79"/>
  <c r="AJ100" i="79"/>
  <c r="AM101" i="79"/>
  <c r="X30" i="79"/>
  <c r="AM35" i="79"/>
  <c r="Y41" i="79"/>
  <c r="AE43" i="79"/>
  <c r="Q49" i="79"/>
  <c r="AF54" i="79"/>
  <c r="AL56" i="79"/>
  <c r="AE65" i="79"/>
  <c r="Q71" i="79"/>
  <c r="AL78" i="79"/>
  <c r="AE88" i="79"/>
  <c r="AE98" i="79"/>
  <c r="AA30" i="78"/>
  <c r="AA41" i="78"/>
  <c r="T46" i="78"/>
  <c r="AM30" i="78"/>
  <c r="AE35" i="78"/>
  <c r="Z37" i="78"/>
  <c r="AN38" i="78"/>
  <c r="Q50" i="78"/>
  <c r="AN30" i="78"/>
  <c r="AC46" i="78"/>
  <c r="Q48" i="78"/>
  <c r="R50" i="78"/>
  <c r="O42" i="78"/>
  <c r="R48" i="78"/>
  <c r="S50" i="78"/>
  <c r="AC37" i="78"/>
  <c r="M44" i="78"/>
  <c r="AE46" i="78"/>
  <c r="S48" i="78"/>
  <c r="T50" i="78"/>
  <c r="AL38" i="78"/>
  <c r="O44" i="78"/>
  <c r="V31" i="78"/>
  <c r="O36" i="78"/>
  <c r="X39" i="78"/>
  <c r="V42" i="78"/>
  <c r="Q44" i="78"/>
  <c r="Y50" i="78"/>
  <c r="Y31" i="78"/>
  <c r="Y39" i="78"/>
  <c r="R44" i="78"/>
  <c r="Z50" i="78"/>
  <c r="Z31" i="78"/>
  <c r="Q36" i="78"/>
  <c r="AJ37" i="78"/>
  <c r="Z39" i="78"/>
  <c r="X42" i="78"/>
  <c r="AC48" i="78"/>
  <c r="AE34" i="78"/>
  <c r="AN37" i="78"/>
  <c r="Z42" i="78"/>
  <c r="V44" i="78"/>
  <c r="AE48" i="78"/>
  <c r="AF34" i="78"/>
  <c r="O47" i="78"/>
  <c r="AF48" i="78"/>
  <c r="AE50" i="78"/>
  <c r="Y37" i="78"/>
  <c r="AG34" i="78"/>
  <c r="M38" i="78"/>
  <c r="Z44" i="78"/>
  <c r="AF50" i="78"/>
  <c r="AM38" i="78"/>
  <c r="AJ34" i="78"/>
  <c r="Q38" i="78"/>
  <c r="Q30" i="78"/>
  <c r="R38" i="78"/>
  <c r="AL50" i="78"/>
  <c r="R30" i="78"/>
  <c r="AL34" i="78"/>
  <c r="AH36" i="78"/>
  <c r="S38" i="78"/>
  <c r="Q41" i="78"/>
  <c r="V30" i="78"/>
  <c r="AL36" i="78"/>
  <c r="AN44" i="78"/>
  <c r="AF47" i="78"/>
  <c r="V32" i="78"/>
  <c r="Q35" i="78"/>
  <c r="AM36" i="78"/>
  <c r="AG47" i="78"/>
  <c r="AC35" i="78"/>
  <c r="AL30" i="78"/>
  <c r="AF46" i="78"/>
  <c r="AG46" i="78"/>
  <c r="S30" i="78"/>
  <c r="S41" i="78"/>
  <c r="X30" i="78"/>
  <c r="R35" i="78"/>
  <c r="AN36" i="78"/>
  <c r="X41" i="78"/>
  <c r="M46" i="78"/>
  <c r="AH47" i="78"/>
  <c r="X46" i="78"/>
  <c r="X37" i="78"/>
  <c r="Y46" i="78"/>
  <c r="Z46" i="78"/>
  <c r="V50" i="78"/>
  <c r="AJ50" i="78"/>
  <c r="R41" i="78"/>
  <c r="Y30" i="78"/>
  <c r="X32" i="78"/>
  <c r="T35" i="78"/>
  <c r="Y41" i="78"/>
  <c r="AM95" i="78"/>
  <c r="AN95" i="78"/>
  <c r="O39" i="78"/>
  <c r="AG31" i="78"/>
  <c r="AF31" i="78"/>
  <c r="AE31" i="78"/>
  <c r="AH53" i="78"/>
  <c r="AN53" i="78"/>
  <c r="AM53" i="78"/>
  <c r="AJ53" i="78"/>
  <c r="AL53" i="78"/>
  <c r="T52" i="78"/>
  <c r="V52" i="78"/>
  <c r="Z52" i="78"/>
  <c r="X52" i="78"/>
  <c r="O35" i="78"/>
  <c r="AH42" i="78"/>
  <c r="Y52" i="78"/>
  <c r="S35" i="78"/>
  <c r="O49" i="78"/>
  <c r="AJ95" i="78"/>
  <c r="T61" i="78"/>
  <c r="Z61" i="78"/>
  <c r="AG101" i="78"/>
  <c r="AF101" i="78"/>
  <c r="AE101" i="78"/>
  <c r="AC101" i="78"/>
  <c r="AA101" i="78"/>
  <c r="AN98" i="78"/>
  <c r="AM98" i="78"/>
  <c r="AL98" i="78"/>
  <c r="AJ98" i="78"/>
  <c r="R49" i="78"/>
  <c r="S49" i="78"/>
  <c r="X61" i="78"/>
  <c r="Y61" i="78"/>
  <c r="M39" i="78"/>
  <c r="S39" i="78"/>
  <c r="R56" i="78"/>
  <c r="Q56" i="78"/>
  <c r="O56" i="78"/>
  <c r="Q39" i="78"/>
  <c r="AC31" i="78"/>
  <c r="AN42" i="78"/>
  <c r="AM42" i="78"/>
  <c r="AG62" i="78"/>
  <c r="AE62" i="78"/>
  <c r="AF62" i="78"/>
  <c r="AJ42" i="78"/>
  <c r="AC62" i="78"/>
  <c r="Q49" i="78"/>
  <c r="AN32" i="78"/>
  <c r="AM32" i="78"/>
  <c r="AL32" i="78"/>
  <c r="AG41" i="78"/>
  <c r="AF41" i="78"/>
  <c r="AE41" i="78"/>
  <c r="Z49" i="78"/>
  <c r="Y49" i="78"/>
  <c r="V49" i="78"/>
  <c r="AC52" i="78"/>
  <c r="AH31" i="78"/>
  <c r="AH41" i="78"/>
  <c r="X49" i="78"/>
  <c r="AJ57" i="78"/>
  <c r="O60" i="78"/>
  <c r="AH97" i="78"/>
  <c r="V102" i="78"/>
  <c r="S34" i="78"/>
  <c r="R34" i="78"/>
  <c r="O34" i="78"/>
  <c r="AL31" i="78"/>
  <c r="Q34" i="78"/>
  <c r="AM52" i="78"/>
  <c r="AN52" i="78"/>
  <c r="AC30" i="78"/>
  <c r="AE44" i="78"/>
  <c r="AJ52" i="78"/>
  <c r="Y60" i="78"/>
  <c r="Z60" i="78"/>
  <c r="AN31" i="78"/>
  <c r="V38" i="78"/>
  <c r="AC39" i="78"/>
  <c r="AF44" i="78"/>
  <c r="AM46" i="78"/>
  <c r="Z48" i="78"/>
  <c r="Y48" i="78"/>
  <c r="V48" i="78"/>
  <c r="V60" i="78"/>
  <c r="AC96" i="78"/>
  <c r="AN97" i="78"/>
  <c r="R99" i="78"/>
  <c r="AE30" i="78"/>
  <c r="AJ35" i="78"/>
  <c r="Q37" i="78"/>
  <c r="AG44" i="78"/>
  <c r="AN46" i="78"/>
  <c r="AL52" i="78"/>
  <c r="AF30" i="78"/>
  <c r="R37" i="78"/>
  <c r="X38" i="78"/>
  <c r="AE39" i="78"/>
  <c r="X48" i="78"/>
  <c r="X60" i="78"/>
  <c r="AE96" i="78"/>
  <c r="S32" i="78"/>
  <c r="R32" i="78"/>
  <c r="O32" i="78"/>
  <c r="AL35" i="78"/>
  <c r="S37" i="78"/>
  <c r="Y38" i="78"/>
  <c r="AF39" i="78"/>
  <c r="AC43" i="78"/>
  <c r="AJ56" i="78"/>
  <c r="AG60" i="78"/>
  <c r="AF60" i="78"/>
  <c r="AE60" i="78"/>
  <c r="AC60" i="78"/>
  <c r="AA60" i="78"/>
  <c r="AF96" i="78"/>
  <c r="R98" i="78"/>
  <c r="Q98" i="78"/>
  <c r="X102" i="78"/>
  <c r="AH30" i="78"/>
  <c r="AM35" i="78"/>
  <c r="T37" i="78"/>
  <c r="AN39" i="78"/>
  <c r="AM39" i="78"/>
  <c r="AL39" i="78"/>
  <c r="AJ39" i="78"/>
  <c r="AH39" i="78"/>
  <c r="AJ44" i="78"/>
  <c r="M50" i="78"/>
  <c r="O98" i="78"/>
  <c r="Y102" i="78"/>
  <c r="AE43" i="78"/>
  <c r="AL56" i="78"/>
  <c r="T95" i="78"/>
  <c r="V95" i="78"/>
  <c r="Z102" i="78"/>
  <c r="S99" i="78"/>
  <c r="AG38" i="78"/>
  <c r="AE38" i="78"/>
  <c r="AF43" i="78"/>
  <c r="AM56" i="78"/>
  <c r="AJ96" i="78"/>
  <c r="S98" i="78"/>
  <c r="O99" i="78"/>
  <c r="AL46" i="78"/>
  <c r="AH43" i="78"/>
  <c r="AH54" i="78"/>
  <c r="M57" i="78"/>
  <c r="Z58" i="78"/>
  <c r="X58" i="78"/>
  <c r="V58" i="78"/>
  <c r="M101" i="78"/>
  <c r="AJ97" i="78"/>
  <c r="AL97" i="78"/>
  <c r="AJ43" i="78"/>
  <c r="AJ54" i="78"/>
  <c r="O57" i="78"/>
  <c r="O101" i="78"/>
  <c r="Z47" i="78"/>
  <c r="Y47" i="78"/>
  <c r="X47" i="78"/>
  <c r="V47" i="78"/>
  <c r="T47" i="78"/>
  <c r="AM31" i="78"/>
  <c r="AH48" i="78"/>
  <c r="AJ48" i="78"/>
  <c r="S31" i="78"/>
  <c r="R31" i="78"/>
  <c r="Q31" i="78"/>
  <c r="O31" i="78"/>
  <c r="M31" i="78"/>
  <c r="AM34" i="78"/>
  <c r="R36" i="78"/>
  <c r="T41" i="78"/>
  <c r="AC42" i="78"/>
  <c r="AL43" i="78"/>
  <c r="AM48" i="78"/>
  <c r="AL54" i="78"/>
  <c r="Q57" i="78"/>
  <c r="V62" i="78"/>
  <c r="AC95" i="78"/>
  <c r="R101" i="78"/>
  <c r="AN41" i="78"/>
  <c r="AM41" i="78"/>
  <c r="AJ41" i="78"/>
  <c r="Z100" i="78"/>
  <c r="X100" i="78"/>
  <c r="V100" i="78"/>
  <c r="Y100" i="78"/>
  <c r="S46" i="78"/>
  <c r="Q46" i="78"/>
  <c r="AL48" i="78"/>
  <c r="AM43" i="78"/>
  <c r="AN48" i="78"/>
  <c r="AM54" i="78"/>
  <c r="R57" i="78"/>
  <c r="S101" i="78"/>
  <c r="AE42" i="78"/>
  <c r="R46" i="78"/>
  <c r="X62" i="78"/>
  <c r="AF95" i="78"/>
  <c r="AE32" i="78"/>
  <c r="Y36" i="78"/>
  <c r="X36" i="78"/>
  <c r="AG95" i="78"/>
  <c r="AL99" i="78"/>
  <c r="Y101" i="78"/>
  <c r="Z101" i="78"/>
  <c r="AM101" i="78"/>
  <c r="AN101" i="78"/>
  <c r="AC61" i="78"/>
  <c r="AC102" i="78"/>
  <c r="V35" i="78"/>
  <c r="AC50" i="78"/>
  <c r="O54" i="78"/>
  <c r="O97" i="78"/>
  <c r="AF61" i="78"/>
  <c r="Q97" i="78"/>
  <c r="AF102" i="78"/>
  <c r="V34" i="78"/>
  <c r="AC49" i="78"/>
  <c r="O53" i="78"/>
  <c r="R54" i="78"/>
  <c r="AJ62" i="78"/>
  <c r="O96" i="78"/>
  <c r="R97" i="78"/>
  <c r="AA100" i="78"/>
  <c r="AC36" i="78"/>
  <c r="O43" i="78"/>
  <c r="V56" i="78"/>
  <c r="X34" i="78"/>
  <c r="AA35" i="78"/>
  <c r="M42" i="78"/>
  <c r="AE49" i="78"/>
  <c r="AH50" i="78"/>
  <c r="Q53" i="78"/>
  <c r="T54" i="78"/>
  <c r="AL62" i="78"/>
  <c r="Q96" i="78"/>
  <c r="T97" i="78"/>
  <c r="AC100" i="78"/>
  <c r="Y34" i="78"/>
  <c r="AE36" i="78"/>
  <c r="AH37" i="78"/>
  <c r="Q43" i="78"/>
  <c r="T44" i="78"/>
  <c r="AF49" i="78"/>
  <c r="R53" i="78"/>
  <c r="AA57" i="78"/>
  <c r="AM62" i="78"/>
  <c r="AA99" i="78"/>
  <c r="AJ102" i="78"/>
  <c r="T31" i="78"/>
  <c r="AF36" i="78"/>
  <c r="R43" i="78"/>
  <c r="AA47" i="78"/>
  <c r="AH60" i="78"/>
  <c r="AH101" i="78"/>
  <c r="AA34" i="78"/>
  <c r="M41" i="78"/>
  <c r="AH49" i="78"/>
  <c r="T53" i="78"/>
  <c r="T96" i="78"/>
  <c r="AC99" i="78"/>
  <c r="AF100" i="78"/>
  <c r="AF35" i="78"/>
  <c r="AL37" i="78"/>
  <c r="R42" i="78"/>
  <c r="X44" i="78"/>
  <c r="AM50" i="78"/>
  <c r="Y54" i="78"/>
  <c r="AE57" i="78"/>
  <c r="Y97" i="78"/>
  <c r="AE99" i="78"/>
  <c r="AA96" i="77"/>
  <c r="M97" i="77"/>
  <c r="AA77" i="77"/>
  <c r="AH83" i="77"/>
  <c r="T43" i="77"/>
  <c r="AH72" i="77"/>
  <c r="M79" i="77"/>
  <c r="AH34" i="77"/>
  <c r="AH30" i="77"/>
  <c r="AA51" i="77"/>
  <c r="AH60" i="77"/>
  <c r="AA76" i="77"/>
  <c r="AA47" i="77"/>
  <c r="AH79" i="77"/>
  <c r="AH73" i="77"/>
  <c r="AH96" i="77"/>
  <c r="T40" i="77"/>
  <c r="AA61" i="77"/>
  <c r="AA64" i="77"/>
  <c r="M90" i="77"/>
  <c r="AH36" i="77"/>
  <c r="T76" i="77"/>
  <c r="T79" i="77"/>
  <c r="AH98" i="77"/>
  <c r="M102" i="77"/>
  <c r="AH64" i="77"/>
  <c r="M71" i="77"/>
  <c r="AA37" i="77"/>
  <c r="AH41" i="77"/>
  <c r="AH45" i="77"/>
  <c r="M103" i="77"/>
  <c r="AF98" i="77"/>
  <c r="AF30" i="77"/>
  <c r="AG30" i="77"/>
  <c r="M43" i="77"/>
  <c r="M50" i="77"/>
  <c r="T80" i="77"/>
  <c r="AM72" i="77"/>
  <c r="AM40" i="77"/>
  <c r="Q50" i="77"/>
  <c r="AC65" i="77"/>
  <c r="AH54" i="77"/>
  <c r="AN47" i="77"/>
  <c r="AA35" i="77"/>
  <c r="M75" i="77"/>
  <c r="M84" i="77"/>
  <c r="T87" i="77"/>
  <c r="AA97" i="77"/>
  <c r="AH43" i="77"/>
  <c r="AA31" i="77"/>
  <c r="M47" i="77"/>
  <c r="AH100" i="77"/>
  <c r="AL54" i="77"/>
  <c r="Q69" i="77"/>
  <c r="AM54" i="77"/>
  <c r="X57" i="77"/>
  <c r="R69" i="77"/>
  <c r="AL101" i="77"/>
  <c r="AN54" i="77"/>
  <c r="S69" i="77"/>
  <c r="AM101" i="77"/>
  <c r="Y52" i="77"/>
  <c r="AN101" i="77"/>
  <c r="AJ41" i="77"/>
  <c r="AL96" i="77"/>
  <c r="AM41" i="77"/>
  <c r="AG52" i="77"/>
  <c r="AF99" i="77"/>
  <c r="AG99" i="77"/>
  <c r="AH31" i="77"/>
  <c r="T61" i="77"/>
  <c r="M67" i="77"/>
  <c r="AH78" i="77"/>
  <c r="Q97" i="77"/>
  <c r="AH99" i="77"/>
  <c r="AN102" i="77"/>
  <c r="Y56" i="77"/>
  <c r="Z56" i="77"/>
  <c r="AM87" i="77"/>
  <c r="AN87" i="77"/>
  <c r="X56" i="77"/>
  <c r="AM53" i="77"/>
  <c r="AJ32" i="77"/>
  <c r="AN32" i="77"/>
  <c r="AF36" i="77"/>
  <c r="AM97" i="77"/>
  <c r="AG100" i="77"/>
  <c r="AC36" i="77"/>
  <c r="M34" i="77"/>
  <c r="AA65" i="77"/>
  <c r="AA98" i="77"/>
  <c r="M101" i="77"/>
  <c r="AL90" i="77"/>
  <c r="AN90" i="77"/>
  <c r="Z36" i="77"/>
  <c r="AA30" i="77"/>
  <c r="AH51" i="77"/>
  <c r="T77" i="77"/>
  <c r="M83" i="77"/>
  <c r="M86" i="77"/>
  <c r="AM102" i="77"/>
  <c r="AL97" i="77"/>
  <c r="M96" i="77"/>
  <c r="S59" i="77"/>
  <c r="AN66" i="77"/>
  <c r="AM79" i="77"/>
  <c r="AN79" i="77"/>
  <c r="AE82" i="77"/>
  <c r="AF82" i="77"/>
  <c r="AJ87" i="77"/>
  <c r="V52" i="77"/>
  <c r="M57" i="77"/>
  <c r="Y59" i="77"/>
  <c r="AN61" i="77"/>
  <c r="AA72" i="77"/>
  <c r="S75" i="77"/>
  <c r="AA90" i="77"/>
  <c r="S78" i="77"/>
  <c r="AG85" i="77"/>
  <c r="Y67" i="77"/>
  <c r="T70" i="77"/>
  <c r="T78" i="77"/>
  <c r="AH85" i="77"/>
  <c r="M88" i="77"/>
  <c r="AA70" i="77"/>
  <c r="AM85" i="77"/>
  <c r="T88" i="77"/>
  <c r="Y60" i="77"/>
  <c r="AJ78" i="77"/>
  <c r="Z60" i="77"/>
  <c r="M51" i="77"/>
  <c r="T53" i="77"/>
  <c r="AH55" i="77"/>
  <c r="AA60" i="77"/>
  <c r="Z91" i="77"/>
  <c r="AA91" i="77"/>
  <c r="V61" i="77"/>
  <c r="AN85" i="77"/>
  <c r="S51" i="77"/>
  <c r="AN65" i="77"/>
  <c r="Y61" i="77"/>
  <c r="T64" i="77"/>
  <c r="T51" i="77"/>
  <c r="M56" i="77"/>
  <c r="O71" i="77"/>
  <c r="Q79" i="77"/>
  <c r="S84" i="77"/>
  <c r="AG53" i="77"/>
  <c r="Y58" i="77"/>
  <c r="M66" i="77"/>
  <c r="R79" i="77"/>
  <c r="Z58" i="77"/>
  <c r="S79" i="77"/>
  <c r="Y84" i="77"/>
  <c r="AL53" i="77"/>
  <c r="T66" i="77"/>
  <c r="Z71" i="77"/>
  <c r="AA84" i="77"/>
  <c r="M87" i="77"/>
  <c r="AF84" i="77"/>
  <c r="AE31" i="77"/>
  <c r="AC40" i="77"/>
  <c r="AM43" i="77"/>
  <c r="Z53" i="77"/>
  <c r="S55" i="77"/>
  <c r="AC64" i="77"/>
  <c r="AF68" i="77"/>
  <c r="S83" i="77"/>
  <c r="Z100" i="77"/>
  <c r="X102" i="77"/>
  <c r="AF31" i="77"/>
  <c r="AF51" i="77"/>
  <c r="T55" i="77"/>
  <c r="AJ60" i="77"/>
  <c r="AH62" i="77"/>
  <c r="AC66" i="77"/>
  <c r="AE70" i="77"/>
  <c r="R72" i="77"/>
  <c r="M74" i="77"/>
  <c r="M76" i="77"/>
  <c r="M78" i="77"/>
  <c r="AH81" i="77"/>
  <c r="T83" i="77"/>
  <c r="AJ84" i="77"/>
  <c r="Y102" i="77"/>
  <c r="AJ71" i="77"/>
  <c r="AE73" i="77"/>
  <c r="V51" i="77"/>
  <c r="V98" i="77"/>
  <c r="AF34" i="77"/>
  <c r="X51" i="77"/>
  <c r="Z64" i="77"/>
  <c r="AG60" i="77"/>
  <c r="X98" i="77"/>
  <c r="Y100" i="77"/>
  <c r="AE40" i="77"/>
  <c r="AE64" i="77"/>
  <c r="AF70" i="77"/>
  <c r="S72" i="77"/>
  <c r="AF40" i="77"/>
  <c r="Y57" i="77"/>
  <c r="AL60" i="77"/>
  <c r="AF66" i="77"/>
  <c r="AG70" i="77"/>
  <c r="V83" i="77"/>
  <c r="AL84" i="77"/>
  <c r="AM96" i="77"/>
  <c r="AM60" i="77"/>
  <c r="AL62" i="77"/>
  <c r="AG66" i="77"/>
  <c r="Q78" i="77"/>
  <c r="AL81" i="77"/>
  <c r="AM84" i="77"/>
  <c r="M32" i="77"/>
  <c r="AJ53" i="77"/>
  <c r="AM62" i="77"/>
  <c r="Z72" i="77"/>
  <c r="R78" i="77"/>
  <c r="AJ79" i="77"/>
  <c r="AM81" i="77"/>
  <c r="X83" i="77"/>
  <c r="AH86" i="77"/>
  <c r="AE88" i="77"/>
  <c r="AJ102" i="77"/>
  <c r="AL82" i="77"/>
  <c r="X50" i="77"/>
  <c r="AC74" i="77"/>
  <c r="AF37" i="77"/>
  <c r="R41" i="77"/>
  <c r="AC47" i="77"/>
  <c r="Y50" i="77"/>
  <c r="AM55" i="77"/>
  <c r="AL57" i="77"/>
  <c r="AH59" i="77"/>
  <c r="T63" i="77"/>
  <c r="AG72" i="77"/>
  <c r="AE76" i="77"/>
  <c r="AA78" i="77"/>
  <c r="M80" i="77"/>
  <c r="Q82" i="77"/>
  <c r="AJ83" i="77"/>
  <c r="R85" i="77"/>
  <c r="AM86" i="77"/>
  <c r="M89" i="77"/>
  <c r="X97" i="77"/>
  <c r="T99" i="77"/>
  <c r="AE35" i="77"/>
  <c r="AG37" i="77"/>
  <c r="S41" i="77"/>
  <c r="Z50" i="77"/>
  <c r="AN55" i="77"/>
  <c r="AE74" i="77"/>
  <c r="S85" i="77"/>
  <c r="AN86" i="77"/>
  <c r="S91" i="77"/>
  <c r="Y97" i="77"/>
  <c r="Q101" i="77"/>
  <c r="AG34" i="77"/>
  <c r="AF47" i="77"/>
  <c r="AA50" i="77"/>
  <c r="M58" i="77"/>
  <c r="AJ59" i="77"/>
  <c r="AA69" i="77"/>
  <c r="AF74" i="77"/>
  <c r="O80" i="77"/>
  <c r="AM83" i="77"/>
  <c r="T85" i="77"/>
  <c r="T91" i="77"/>
  <c r="Z97" i="77"/>
  <c r="V99" i="77"/>
  <c r="R101" i="77"/>
  <c r="AG84" i="77"/>
  <c r="AL86" i="77"/>
  <c r="AG47" i="77"/>
  <c r="X63" i="77"/>
  <c r="R71" i="77"/>
  <c r="AL76" i="77"/>
  <c r="X82" i="77"/>
  <c r="AN83" i="77"/>
  <c r="S101" i="77"/>
  <c r="Q86" i="77"/>
  <c r="M36" i="77"/>
  <c r="AN37" i="77"/>
  <c r="AH47" i="77"/>
  <c r="AC50" i="77"/>
  <c r="AA52" i="77"/>
  <c r="Z61" i="77"/>
  <c r="X67" i="77"/>
  <c r="AC69" i="77"/>
  <c r="T71" i="77"/>
  <c r="AL72" i="77"/>
  <c r="AH74" i="77"/>
  <c r="AM76" i="77"/>
  <c r="R80" i="77"/>
  <c r="Y82" i="77"/>
  <c r="V85" i="77"/>
  <c r="Y99" i="77"/>
  <c r="T101" i="77"/>
  <c r="X103" i="77"/>
  <c r="Q58" i="77"/>
  <c r="AN76" i="77"/>
  <c r="S80" i="77"/>
  <c r="Z82" i="77"/>
  <c r="Y103" i="77"/>
  <c r="AM82" i="77"/>
  <c r="R58" i="77"/>
  <c r="AE63" i="77"/>
  <c r="Z67" i="77"/>
  <c r="AE69" i="77"/>
  <c r="Y85" i="77"/>
  <c r="AE97" i="77"/>
  <c r="AM36" i="77"/>
  <c r="AC35" i="77"/>
  <c r="AN53" i="77"/>
  <c r="AF72" i="77"/>
  <c r="AL32" i="77"/>
  <c r="AL47" i="77"/>
  <c r="AH50" i="77"/>
  <c r="AE52" i="77"/>
  <c r="S58" i="77"/>
  <c r="AF63" i="77"/>
  <c r="AF65" i="77"/>
  <c r="AF69" i="77"/>
  <c r="X71" i="77"/>
  <c r="AL74" i="77"/>
  <c r="M77" i="77"/>
  <c r="AM78" i="77"/>
  <c r="Z85" i="77"/>
  <c r="AF97" i="77"/>
  <c r="Q70" i="77"/>
  <c r="AE84" i="77"/>
  <c r="AE30" i="77"/>
  <c r="AM47" i="77"/>
  <c r="AF52" i="77"/>
  <c r="T58" i="77"/>
  <c r="T60" i="77"/>
  <c r="AH61" i="77"/>
  <c r="AG63" i="77"/>
  <c r="AH65" i="77"/>
  <c r="Y71" i="77"/>
  <c r="AM74" i="77"/>
  <c r="AC82" i="77"/>
  <c r="AH89" i="77"/>
  <c r="AE99" i="77"/>
  <c r="AC73" i="77"/>
  <c r="AJ82" i="77"/>
  <c r="S98" i="77"/>
  <c r="AG77" i="77"/>
  <c r="AC46" i="77"/>
  <c r="AN71" i="77"/>
  <c r="R90" i="77"/>
  <c r="V53" i="77"/>
  <c r="AF46" i="77"/>
  <c r="Q55" i="77"/>
  <c r="Z79" i="77"/>
  <c r="O85" i="77"/>
  <c r="AH101" i="77"/>
  <c r="AH103" i="77"/>
  <c r="AM71" i="77"/>
  <c r="Q90" i="77"/>
  <c r="AE46" i="77"/>
  <c r="AN36" i="77"/>
  <c r="R55" i="77"/>
  <c r="AN58" i="77"/>
  <c r="O72" i="77"/>
  <c r="AL77" i="77"/>
  <c r="R86" i="77"/>
  <c r="V58" i="77"/>
  <c r="V60" i="77"/>
  <c r="T84" i="77"/>
  <c r="X49" i="77"/>
  <c r="AE34" i="77"/>
  <c r="Y49" i="77"/>
  <c r="AE60" i="77"/>
  <c r="S90" i="77"/>
  <c r="AF60" i="77"/>
  <c r="X79" i="77"/>
  <c r="V100" i="77"/>
  <c r="Y53" i="77"/>
  <c r="AE68" i="77"/>
  <c r="AJ55" i="77"/>
  <c r="AL61" i="77"/>
  <c r="AL65" i="77"/>
  <c r="AL89" i="77"/>
  <c r="O70" i="77"/>
  <c r="AF73" i="77"/>
  <c r="AG73" i="77"/>
  <c r="AL36" i="77"/>
  <c r="AJ77" i="77"/>
  <c r="Y79" i="77"/>
  <c r="AG46" i="77"/>
  <c r="AC37" i="77"/>
  <c r="AM61" i="77"/>
  <c r="AM65" i="77"/>
  <c r="M70" i="77"/>
  <c r="AH71" i="77"/>
  <c r="AH82" i="77"/>
  <c r="V84" i="77"/>
  <c r="M98" i="77"/>
  <c r="X44" i="77"/>
  <c r="O44" i="77"/>
  <c r="V41" i="77"/>
  <c r="S46" i="77"/>
  <c r="X41" i="77"/>
  <c r="Y41" i="77"/>
  <c r="Z41" i="77"/>
  <c r="V30" i="77"/>
  <c r="Y44" i="77"/>
  <c r="Z44" i="77"/>
  <c r="R35" i="77"/>
  <c r="Q40" i="77"/>
  <c r="S35" i="77"/>
  <c r="R40" i="77"/>
  <c r="S40" i="77"/>
  <c r="O43" i="77"/>
  <c r="Q43" i="77"/>
  <c r="S45" i="77"/>
  <c r="Y47" i="77"/>
  <c r="V31" i="77"/>
  <c r="Q34" i="77"/>
  <c r="R34" i="77"/>
  <c r="Y31" i="77"/>
  <c r="Z31" i="77"/>
  <c r="R44" i="77"/>
  <c r="X30" i="77"/>
  <c r="O40" i="77"/>
  <c r="Y30" i="77"/>
  <c r="Q35" i="77"/>
  <c r="Z30" i="77"/>
  <c r="O45" i="77"/>
  <c r="R45" i="77"/>
  <c r="Z45" i="77"/>
  <c r="X36" i="77"/>
  <c r="Q41" i="77"/>
  <c r="M44" i="77"/>
  <c r="AM91" i="77"/>
  <c r="AL91" i="77"/>
  <c r="V90" i="77"/>
  <c r="R39" i="77"/>
  <c r="X90" i="77"/>
  <c r="O57" i="77"/>
  <c r="AG55" i="77"/>
  <c r="AC55" i="77"/>
  <c r="AA55" i="77"/>
  <c r="AM64" i="77"/>
  <c r="R57" i="77"/>
  <c r="O89" i="77"/>
  <c r="Y35" i="77"/>
  <c r="V35" i="77"/>
  <c r="AG90" i="77"/>
  <c r="Z54" i="77"/>
  <c r="X54" i="77"/>
  <c r="Y66" i="77"/>
  <c r="O74" i="77"/>
  <c r="X87" i="77"/>
  <c r="AN49" i="77"/>
  <c r="AH49" i="77"/>
  <c r="AJ49" i="77"/>
  <c r="AN52" i="77"/>
  <c r="S62" i="77"/>
  <c r="R62" i="77"/>
  <c r="O62" i="77"/>
  <c r="AJ63" i="77"/>
  <c r="R65" i="77"/>
  <c r="Q74" i="77"/>
  <c r="V77" i="77"/>
  <c r="Z89" i="77"/>
  <c r="Y89" i="77"/>
  <c r="X89" i="77"/>
  <c r="Y54" i="77"/>
  <c r="S65" i="77"/>
  <c r="R74" i="77"/>
  <c r="AL75" i="77"/>
  <c r="V89" i="77"/>
  <c r="V101" i="77"/>
  <c r="O103" i="77"/>
  <c r="AJ43" i="77"/>
  <c r="AL49" i="77"/>
  <c r="AC51" i="77"/>
  <c r="V59" i="77"/>
  <c r="Q62" i="77"/>
  <c r="AL63" i="77"/>
  <c r="Z74" i="77"/>
  <c r="V74" i="77"/>
  <c r="T74" i="77"/>
  <c r="AM75" i="77"/>
  <c r="X77" i="77"/>
  <c r="AC98" i="77"/>
  <c r="AL99" i="77"/>
  <c r="AM49" i="77"/>
  <c r="S53" i="77"/>
  <c r="R53" i="77"/>
  <c r="Q53" i="77"/>
  <c r="AM63" i="77"/>
  <c r="Y65" i="77"/>
  <c r="X65" i="77"/>
  <c r="Z65" i="77"/>
  <c r="AJ72" i="77"/>
  <c r="AN75" i="77"/>
  <c r="Y77" i="77"/>
  <c r="O86" i="77"/>
  <c r="AG89" i="77"/>
  <c r="AF89" i="77"/>
  <c r="AE89" i="77"/>
  <c r="AC89" i="77"/>
  <c r="AA89" i="77"/>
  <c r="AM99" i="77"/>
  <c r="Q103" i="77"/>
  <c r="AC31" i="77"/>
  <c r="O34" i="77"/>
  <c r="AA41" i="77"/>
  <c r="AL43" i="77"/>
  <c r="AE51" i="77"/>
  <c r="O53" i="77"/>
  <c r="X59" i="77"/>
  <c r="Z62" i="77"/>
  <c r="Y62" i="77"/>
  <c r="X62" i="77"/>
  <c r="V62" i="77"/>
  <c r="V65" i="77"/>
  <c r="AA71" i="77"/>
  <c r="X74" i="77"/>
  <c r="AA83" i="77"/>
  <c r="AE98" i="77"/>
  <c r="AG101" i="77"/>
  <c r="AF101" i="77"/>
  <c r="AE101" i="77"/>
  <c r="AC101" i="77"/>
  <c r="AA101" i="77"/>
  <c r="R103" i="77"/>
  <c r="AJ91" i="77"/>
  <c r="Z34" i="77"/>
  <c r="Y34" i="77"/>
  <c r="V34" i="77"/>
  <c r="V40" i="77"/>
  <c r="AF41" i="77"/>
  <c r="AC59" i="77"/>
  <c r="AE62" i="77"/>
  <c r="AL68" i="77"/>
  <c r="AF71" i="77"/>
  <c r="AF83" i="77"/>
  <c r="Z86" i="77"/>
  <c r="X86" i="77"/>
  <c r="AJ98" i="77"/>
  <c r="Q100" i="77"/>
  <c r="AG67" i="77"/>
  <c r="AE67" i="77"/>
  <c r="AC43" i="77"/>
  <c r="AN46" i="77"/>
  <c r="AM46" i="77"/>
  <c r="AL46" i="77"/>
  <c r="R89" i="77"/>
  <c r="Y87" i="77"/>
  <c r="AG41" i="77"/>
  <c r="AF62" i="77"/>
  <c r="X70" i="77"/>
  <c r="AG71" i="77"/>
  <c r="S73" i="77"/>
  <c r="Q73" i="77"/>
  <c r="AG83" i="77"/>
  <c r="V86" i="77"/>
  <c r="R100" i="77"/>
  <c r="AM56" i="77"/>
  <c r="AN56" i="77"/>
  <c r="AL56" i="77"/>
  <c r="AJ56" i="77"/>
  <c r="V69" i="77"/>
  <c r="AJ30" i="77"/>
  <c r="S49" i="77"/>
  <c r="R49" i="77"/>
  <c r="Q49" i="77"/>
  <c r="O49" i="77"/>
  <c r="AG58" i="77"/>
  <c r="AE58" i="77"/>
  <c r="AC58" i="77"/>
  <c r="AF58" i="77"/>
  <c r="AN67" i="77"/>
  <c r="AM67" i="77"/>
  <c r="AL67" i="77"/>
  <c r="AH67" i="77"/>
  <c r="Y78" i="77"/>
  <c r="S31" i="77"/>
  <c r="M31" i="77"/>
  <c r="Q31" i="77"/>
  <c r="O31" i="77"/>
  <c r="R31" i="77"/>
  <c r="S57" i="77"/>
  <c r="R54" i="77"/>
  <c r="Q77" i="77"/>
  <c r="AJ52" i="77"/>
  <c r="M68" i="77"/>
  <c r="S68" i="77"/>
  <c r="R68" i="77"/>
  <c r="Q68" i="77"/>
  <c r="AF78" i="77"/>
  <c r="AE78" i="77"/>
  <c r="S77" i="77"/>
  <c r="AG87" i="77"/>
  <c r="AF87" i="77"/>
  <c r="AC87" i="77"/>
  <c r="AA87" i="77"/>
  <c r="Z59" i="77"/>
  <c r="S64" i="77"/>
  <c r="Q64" i="77"/>
  <c r="O64" i="77"/>
  <c r="V70" i="77"/>
  <c r="AE83" i="77"/>
  <c r="AJ31" i="77"/>
  <c r="X34" i="77"/>
  <c r="X40" i="77"/>
  <c r="AE59" i="77"/>
  <c r="S61" i="77"/>
  <c r="O61" i="77"/>
  <c r="M61" i="77"/>
  <c r="AG62" i="77"/>
  <c r="Y70" i="77"/>
  <c r="O73" i="77"/>
  <c r="AC80" i="77"/>
  <c r="S88" i="77"/>
  <c r="Q88" i="77"/>
  <c r="O88" i="77"/>
  <c r="AL98" i="77"/>
  <c r="S100" i="77"/>
  <c r="O39" i="77"/>
  <c r="AN80" i="77"/>
  <c r="AL80" i="77"/>
  <c r="S32" i="77"/>
  <c r="R32" i="77"/>
  <c r="Q32" i="77"/>
  <c r="AJ80" i="77"/>
  <c r="Q39" i="77"/>
  <c r="AM80" i="77"/>
  <c r="S39" i="77"/>
  <c r="X69" i="77"/>
  <c r="AC79" i="77"/>
  <c r="X55" i="77"/>
  <c r="Q66" i="77"/>
  <c r="Y55" i="77"/>
  <c r="AL64" i="77"/>
  <c r="AL44" i="77"/>
  <c r="AF79" i="77"/>
  <c r="O77" i="77"/>
  <c r="AG43" i="77"/>
  <c r="Q65" i="77"/>
  <c r="Z101" i="77"/>
  <c r="X101" i="77"/>
  <c r="AN35" i="77"/>
  <c r="AM35" i="77"/>
  <c r="AL35" i="77"/>
  <c r="AC71" i="77"/>
  <c r="Y40" i="77"/>
  <c r="AF59" i="77"/>
  <c r="Y86" i="77"/>
  <c r="AM98" i="77"/>
  <c r="Z46" i="77"/>
  <c r="Y46" i="77"/>
  <c r="X46" i="77"/>
  <c r="T46" i="77"/>
  <c r="V46" i="77"/>
  <c r="AC67" i="77"/>
  <c r="AN88" i="77"/>
  <c r="AM88" i="77"/>
  <c r="AL88" i="77"/>
  <c r="AJ88" i="77"/>
  <c r="Y90" i="77"/>
  <c r="V78" i="77"/>
  <c r="AG102" i="77"/>
  <c r="AF102" i="77"/>
  <c r="AC102" i="77"/>
  <c r="AA102" i="77"/>
  <c r="Z39" i="77"/>
  <c r="Y39" i="77"/>
  <c r="X39" i="77"/>
  <c r="R66" i="77"/>
  <c r="S66" i="77"/>
  <c r="Z75" i="77"/>
  <c r="Y75" i="77"/>
  <c r="V75" i="77"/>
  <c r="X78" i="77"/>
  <c r="AC90" i="77"/>
  <c r="AN64" i="77"/>
  <c r="T81" i="77"/>
  <c r="Z81" i="77"/>
  <c r="Y81" i="77"/>
  <c r="X81" i="77"/>
  <c r="Q54" i="77"/>
  <c r="AE90" i="77"/>
  <c r="V66" i="77"/>
  <c r="S54" i="77"/>
  <c r="AG75" i="77"/>
  <c r="AF75" i="77"/>
  <c r="AE75" i="77"/>
  <c r="AC75" i="77"/>
  <c r="V87" i="77"/>
  <c r="Q89" i="77"/>
  <c r="O68" i="77"/>
  <c r="R37" i="77"/>
  <c r="Q37" i="77"/>
  <c r="AJ99" i="77"/>
  <c r="AJ35" i="77"/>
  <c r="AN68" i="77"/>
  <c r="AJ68" i="77"/>
  <c r="AH68" i="77"/>
  <c r="AE41" i="77"/>
  <c r="AL31" i="77"/>
  <c r="Q46" i="77"/>
  <c r="M46" i="77"/>
  <c r="AG56" i="77"/>
  <c r="AF56" i="77"/>
  <c r="AC56" i="77"/>
  <c r="R73" i="77"/>
  <c r="AE80" i="77"/>
  <c r="AG86" i="77"/>
  <c r="AF86" i="77"/>
  <c r="AE86" i="77"/>
  <c r="AC86" i="77"/>
  <c r="AA86" i="77"/>
  <c r="AE91" i="77"/>
  <c r="V55" i="77"/>
  <c r="AN30" i="77"/>
  <c r="AM30" i="77"/>
  <c r="AJ44" i="77"/>
  <c r="AF67" i="77"/>
  <c r="R81" i="77"/>
  <c r="S81" i="77"/>
  <c r="Q81" i="77"/>
  <c r="O81" i="77"/>
  <c r="AE102" i="77"/>
  <c r="AM44" i="77"/>
  <c r="T96" i="77"/>
  <c r="Y96" i="77"/>
  <c r="X96" i="77"/>
  <c r="V96" i="77"/>
  <c r="AN44" i="77"/>
  <c r="AE55" i="77"/>
  <c r="X35" i="77"/>
  <c r="AJ46" i="77"/>
  <c r="AF43" i="77"/>
  <c r="AL52" i="77"/>
  <c r="O37" i="77"/>
  <c r="Z66" i="77"/>
  <c r="AG78" i="77"/>
  <c r="AN51" i="77"/>
  <c r="AM51" i="77"/>
  <c r="AL51" i="77"/>
  <c r="AM31" i="77"/>
  <c r="O46" i="77"/>
  <c r="R61" i="77"/>
  <c r="V67" i="77"/>
  <c r="Z73" i="77"/>
  <c r="Y73" i="77"/>
  <c r="X73" i="77"/>
  <c r="T73" i="77"/>
  <c r="AF80" i="77"/>
  <c r="AF91" i="77"/>
  <c r="AN91" i="77"/>
  <c r="Y69" i="77"/>
  <c r="AE79" i="77"/>
  <c r="V39" i="77"/>
  <c r="AJ67" i="77"/>
  <c r="AF55" i="77"/>
  <c r="AE43" i="77"/>
  <c r="Z35" i="77"/>
  <c r="V54" i="77"/>
  <c r="AJ75" i="77"/>
  <c r="AG45" i="77"/>
  <c r="AE45" i="77"/>
  <c r="AC45" i="77"/>
  <c r="R76" i="77"/>
  <c r="Q76" i="77"/>
  <c r="AC62" i="77"/>
  <c r="O76" i="77"/>
  <c r="AF45" i="77"/>
  <c r="AL41" i="77"/>
  <c r="AF50" i="77"/>
  <c r="AE50" i="77"/>
  <c r="AE56" i="77"/>
  <c r="AM59" i="77"/>
  <c r="AL59" i="77"/>
  <c r="V73" i="77"/>
  <c r="AG80" i="77"/>
  <c r="AG91" i="77"/>
  <c r="AC97" i="77"/>
  <c r="AG54" i="77"/>
  <c r="AF54" i="77"/>
  <c r="AE54" i="77"/>
  <c r="AA54" i="77"/>
  <c r="R99" i="77"/>
  <c r="Q99" i="77"/>
  <c r="AN40" i="77"/>
  <c r="AH40" i="77"/>
  <c r="V49" i="77"/>
  <c r="AC54" i="77"/>
  <c r="S60" i="77"/>
  <c r="R60" i="77"/>
  <c r="Q60" i="77"/>
  <c r="M60" i="77"/>
  <c r="AN70" i="77"/>
  <c r="AM70" i="77"/>
  <c r="AJ97" i="77"/>
  <c r="O99" i="77"/>
  <c r="V103" i="77"/>
  <c r="AJ40" i="77"/>
  <c r="V57" i="77"/>
  <c r="O60" i="77"/>
  <c r="AJ62" i="77"/>
  <c r="AJ70" i="77"/>
  <c r="AJ74" i="77"/>
  <c r="R84" i="77"/>
  <c r="Q84" i="77"/>
  <c r="AC32" i="77"/>
  <c r="AL34" i="77"/>
  <c r="AF39" i="77"/>
  <c r="AJ45" i="77"/>
  <c r="Q56" i="77"/>
  <c r="X68" i="77"/>
  <c r="AE81" i="77"/>
  <c r="V88" i="77"/>
  <c r="AG103" i="77"/>
  <c r="AF103" i="77"/>
  <c r="AC103" i="77"/>
  <c r="R52" i="77"/>
  <c r="Q52" i="77"/>
  <c r="AC96" i="77"/>
  <c r="AM34" i="77"/>
  <c r="Q36" i="77"/>
  <c r="X37" i="77"/>
  <c r="AG39" i="77"/>
  <c r="V43" i="77"/>
  <c r="AC44" i="77"/>
  <c r="Q47" i="77"/>
  <c r="AC49" i="77"/>
  <c r="AL50" i="77"/>
  <c r="S52" i="77"/>
  <c r="R56" i="77"/>
  <c r="AG57" i="77"/>
  <c r="AF57" i="77"/>
  <c r="AE61" i="77"/>
  <c r="O67" i="77"/>
  <c r="Y68" i="77"/>
  <c r="X76" i="77"/>
  <c r="V80" i="77"/>
  <c r="AF81" i="77"/>
  <c r="AF96" i="77"/>
  <c r="AJ100" i="77"/>
  <c r="R102" i="77"/>
  <c r="Y32" i="77"/>
  <c r="Z32" i="77"/>
  <c r="X32" i="77"/>
  <c r="V32" i="77"/>
  <c r="AN97" i="77"/>
  <c r="O52" i="77"/>
  <c r="AE32" i="77"/>
  <c r="AN34" i="77"/>
  <c r="R36" i="77"/>
  <c r="Y37" i="77"/>
  <c r="AN39" i="77"/>
  <c r="AM39" i="77"/>
  <c r="AL39" i="77"/>
  <c r="AH39" i="77"/>
  <c r="AL45" i="77"/>
  <c r="R47" i="77"/>
  <c r="AM50" i="77"/>
  <c r="S56" i="77"/>
  <c r="AC57" i="77"/>
  <c r="AF61" i="77"/>
  <c r="S63" i="77"/>
  <c r="R63" i="77"/>
  <c r="Z68" i="77"/>
  <c r="AN69" i="77"/>
  <c r="AM69" i="77"/>
  <c r="AJ69" i="77"/>
  <c r="AJ73" i="77"/>
  <c r="AG81" i="77"/>
  <c r="O87" i="77"/>
  <c r="X88" i="77"/>
  <c r="AG96" i="77"/>
  <c r="S102" i="77"/>
  <c r="AE103" i="77"/>
  <c r="AC39" i="77"/>
  <c r="Z76" i="77"/>
  <c r="Y76" i="77"/>
  <c r="Z103" i="77"/>
  <c r="O36" i="77"/>
  <c r="O47" i="77"/>
  <c r="AJ50" i="77"/>
  <c r="AC61" i="77"/>
  <c r="AF32" i="77"/>
  <c r="Z37" i="77"/>
  <c r="X43" i="77"/>
  <c r="AE44" i="77"/>
  <c r="AM45" i="77"/>
  <c r="AE49" i="77"/>
  <c r="O63" i="77"/>
  <c r="Q67" i="77"/>
  <c r="O75" i="77"/>
  <c r="X80" i="77"/>
  <c r="Y88" i="77"/>
  <c r="V91" i="77"/>
  <c r="AL100" i="77"/>
  <c r="S30" i="77"/>
  <c r="R30" i="77"/>
  <c r="Q30" i="77"/>
  <c r="M30" i="77"/>
  <c r="AG32" i="77"/>
  <c r="M35" i="77"/>
  <c r="Y43" i="77"/>
  <c r="AF44" i="77"/>
  <c r="Z47" i="77"/>
  <c r="T47" i="77"/>
  <c r="AF49" i="77"/>
  <c r="AE57" i="77"/>
  <c r="R67" i="77"/>
  <c r="AL69" i="77"/>
  <c r="AC72" i="77"/>
  <c r="AL73" i="77"/>
  <c r="Y80" i="77"/>
  <c r="AJ85" i="77"/>
  <c r="Q87" i="77"/>
  <c r="AM100" i="77"/>
  <c r="Z49" i="77"/>
  <c r="V47" i="77"/>
  <c r="Q63" i="77"/>
  <c r="AC68" i="77"/>
  <c r="AM73" i="77"/>
  <c r="Q75" i="77"/>
  <c r="AJ81" i="77"/>
  <c r="R87" i="77"/>
  <c r="X91" i="77"/>
  <c r="AJ96" i="77"/>
  <c r="V102" i="77"/>
  <c r="O102" i="77"/>
  <c r="V36" i="77"/>
  <c r="AG88" i="77"/>
  <c r="AF88" i="77"/>
  <c r="AC88" i="77"/>
  <c r="O51" i="77"/>
  <c r="AJ58" i="77"/>
  <c r="V64" i="77"/>
  <c r="AC77" i="77"/>
  <c r="O83" i="77"/>
  <c r="AJ90" i="77"/>
  <c r="O98" i="77"/>
  <c r="Q51" i="77"/>
  <c r="AL58" i="77"/>
  <c r="X64" i="77"/>
  <c r="AE77" i="77"/>
  <c r="Q83" i="77"/>
  <c r="Q98" i="77"/>
  <c r="O50" i="77"/>
  <c r="AJ57" i="77"/>
  <c r="V63" i="77"/>
  <c r="AC76" i="77"/>
  <c r="O82" i="77"/>
  <c r="AJ89" i="77"/>
  <c r="O97" i="77"/>
  <c r="AE36" i="77"/>
  <c r="AH37" i="77"/>
  <c r="Q44" i="77"/>
  <c r="T45" i="77"/>
  <c r="R50" i="77"/>
  <c r="X52" i="77"/>
  <c r="AA53" i="77"/>
  <c r="AM57" i="77"/>
  <c r="M59" i="77"/>
  <c r="Y63" i="77"/>
  <c r="AE65" i="77"/>
  <c r="AH66" i="77"/>
  <c r="Q71" i="77"/>
  <c r="T72" i="77"/>
  <c r="AF76" i="77"/>
  <c r="AL78" i="77"/>
  <c r="R82" i="77"/>
  <c r="X84" i="77"/>
  <c r="AA85" i="77"/>
  <c r="AM89" i="77"/>
  <c r="M91" i="77"/>
  <c r="O96" i="77"/>
  <c r="R97" i="77"/>
  <c r="X99" i="77"/>
  <c r="AA100" i="77"/>
  <c r="AJ103" i="77"/>
  <c r="AH102" i="77"/>
  <c r="AA34" i="77"/>
  <c r="AJ37" i="77"/>
  <c r="M41" i="77"/>
  <c r="V45" i="77"/>
  <c r="T50" i="77"/>
  <c r="AC53" i="77"/>
  <c r="O59" i="77"/>
  <c r="AA63" i="77"/>
  <c r="AJ66" i="77"/>
  <c r="M69" i="77"/>
  <c r="V72" i="77"/>
  <c r="AH76" i="77"/>
  <c r="T82" i="77"/>
  <c r="AC85" i="77"/>
  <c r="O91" i="77"/>
  <c r="Q96" i="77"/>
  <c r="T97" i="77"/>
  <c r="AC100" i="77"/>
  <c r="AL103" i="77"/>
  <c r="AM103" i="77"/>
  <c r="AF35" i="77"/>
  <c r="AL37" i="77"/>
  <c r="R43" i="77"/>
  <c r="X45" i="77"/>
  <c r="Y51" i="77"/>
  <c r="AE53" i="77"/>
  <c r="Q59" i="77"/>
  <c r="AF64" i="77"/>
  <c r="AL66" i="77"/>
  <c r="R70" i="77"/>
  <c r="X72" i="77"/>
  <c r="AM77" i="77"/>
  <c r="Y83" i="77"/>
  <c r="AE85" i="77"/>
  <c r="Q91" i="77"/>
  <c r="S96" i="77"/>
  <c r="Y98" i="77"/>
  <c r="AE100" i="77"/>
  <c r="AA65" i="76"/>
  <c r="AH35" i="76"/>
  <c r="AH61" i="76"/>
  <c r="AF67" i="76"/>
  <c r="AG67" i="76"/>
  <c r="AH67" i="76"/>
  <c r="AA37" i="76"/>
  <c r="R67" i="76"/>
  <c r="S67" i="76"/>
  <c r="V67" i="76"/>
  <c r="X67" i="76"/>
  <c r="Y67" i="76"/>
  <c r="AA63" i="76"/>
  <c r="M60" i="76"/>
  <c r="M80" i="76"/>
  <c r="AH55" i="76"/>
  <c r="M84" i="76"/>
  <c r="M65" i="76"/>
  <c r="T69" i="76"/>
  <c r="AJ67" i="76"/>
  <c r="O67" i="76"/>
  <c r="AL67" i="76"/>
  <c r="AM67" i="76"/>
  <c r="V65" i="76"/>
  <c r="AG65" i="76"/>
  <c r="AL65" i="76"/>
  <c r="Q65" i="76"/>
  <c r="S65" i="76"/>
  <c r="X65" i="76"/>
  <c r="AJ65" i="76"/>
  <c r="AH79" i="76"/>
  <c r="AM65" i="76"/>
  <c r="O65" i="76"/>
  <c r="Y65" i="76"/>
  <c r="AC65" i="76"/>
  <c r="AE65" i="76"/>
  <c r="T47" i="76"/>
  <c r="R63" i="76"/>
  <c r="M48" i="76"/>
  <c r="V63" i="76"/>
  <c r="X63" i="76"/>
  <c r="Y63" i="76"/>
  <c r="AC63" i="76"/>
  <c r="M41" i="76"/>
  <c r="AH53" i="76"/>
  <c r="AA64" i="76"/>
  <c r="AE63" i="76"/>
  <c r="O63" i="76"/>
  <c r="M61" i="76"/>
  <c r="AF63" i="76"/>
  <c r="T61" i="76"/>
  <c r="AJ63" i="76"/>
  <c r="AH33" i="76"/>
  <c r="AA61" i="76"/>
  <c r="AL63" i="76"/>
  <c r="T60" i="76"/>
  <c r="AM63" i="76"/>
  <c r="M63" i="76"/>
  <c r="Q63" i="76"/>
  <c r="O61" i="76"/>
  <c r="R61" i="76"/>
  <c r="Y61" i="76"/>
  <c r="AE61" i="76"/>
  <c r="AG61" i="76"/>
  <c r="AJ61" i="76"/>
  <c r="V61" i="76"/>
  <c r="AF61" i="76"/>
  <c r="AL61" i="76"/>
  <c r="Q61" i="76"/>
  <c r="X61" i="76"/>
  <c r="AH40" i="76"/>
  <c r="AM61" i="76"/>
  <c r="AN34" i="76"/>
  <c r="AA47" i="76"/>
  <c r="T56" i="76"/>
  <c r="AH68" i="76"/>
  <c r="M45" i="76"/>
  <c r="AH83" i="76"/>
  <c r="AA30" i="76"/>
  <c r="AH81" i="76"/>
  <c r="AF33" i="76"/>
  <c r="T31" i="76"/>
  <c r="Y55" i="76"/>
  <c r="Z55" i="76"/>
  <c r="AM35" i="76"/>
  <c r="AH34" i="76"/>
  <c r="M66" i="76"/>
  <c r="AF78" i="76"/>
  <c r="AL35" i="76"/>
  <c r="AE33" i="76"/>
  <c r="AG78" i="76"/>
  <c r="AH31" i="76"/>
  <c r="AA42" i="76"/>
  <c r="AL48" i="76"/>
  <c r="AM48" i="76"/>
  <c r="AL34" i="76"/>
  <c r="AM34" i="76"/>
  <c r="AH46" i="76"/>
  <c r="AE69" i="76"/>
  <c r="M47" i="76"/>
  <c r="AA54" i="76"/>
  <c r="AA77" i="76"/>
  <c r="Z72" i="76"/>
  <c r="Q81" i="76"/>
  <c r="AA44" i="76"/>
  <c r="T81" i="76"/>
  <c r="AN35" i="76"/>
  <c r="AH44" i="76"/>
  <c r="AE78" i="76"/>
  <c r="AL40" i="76"/>
  <c r="AM82" i="76"/>
  <c r="AH51" i="76"/>
  <c r="AH70" i="76"/>
  <c r="AC80" i="76"/>
  <c r="AN82" i="76"/>
  <c r="AJ30" i="76"/>
  <c r="AN33" i="76"/>
  <c r="AJ82" i="76"/>
  <c r="AF80" i="76"/>
  <c r="AA34" i="76"/>
  <c r="AG80" i="76"/>
  <c r="O81" i="76"/>
  <c r="AJ33" i="76"/>
  <c r="T35" i="76"/>
  <c r="AE46" i="76"/>
  <c r="AA81" i="76"/>
  <c r="AC46" i="76"/>
  <c r="AF46" i="76"/>
  <c r="AA53" i="76"/>
  <c r="AA84" i="76"/>
  <c r="AM30" i="76"/>
  <c r="AE84" i="76"/>
  <c r="AL33" i="76"/>
  <c r="AN42" i="76"/>
  <c r="AF49" i="76"/>
  <c r="AE49" i="76"/>
  <c r="AG49" i="76"/>
  <c r="AH72" i="76"/>
  <c r="AL30" i="76"/>
  <c r="AH30" i="76"/>
  <c r="AH49" i="76"/>
  <c r="T64" i="76"/>
  <c r="AF70" i="76"/>
  <c r="AJ79" i="76"/>
  <c r="AM79" i="76"/>
  <c r="AM45" i="76"/>
  <c r="AN45" i="76"/>
  <c r="AG81" i="76"/>
  <c r="R40" i="76"/>
  <c r="AL83" i="76"/>
  <c r="AG37" i="76"/>
  <c r="S40" i="76"/>
  <c r="AE51" i="76"/>
  <c r="AM60" i="76"/>
  <c r="AM83" i="76"/>
  <c r="AH32" i="76"/>
  <c r="AH37" i="76"/>
  <c r="T40" i="76"/>
  <c r="AF51" i="76"/>
  <c r="M55" i="76"/>
  <c r="M64" i="76"/>
  <c r="X78" i="76"/>
  <c r="AN83" i="76"/>
  <c r="R39" i="76"/>
  <c r="O32" i="76"/>
  <c r="Q32" i="76"/>
  <c r="AF83" i="76"/>
  <c r="R32" i="76"/>
  <c r="Z34" i="76"/>
  <c r="AC37" i="76"/>
  <c r="AE37" i="76"/>
  <c r="AL60" i="76"/>
  <c r="R69" i="76"/>
  <c r="Y78" i="76"/>
  <c r="AA46" i="76"/>
  <c r="S69" i="76"/>
  <c r="Z78" i="76"/>
  <c r="Y30" i="76"/>
  <c r="AA40" i="76"/>
  <c r="T55" i="76"/>
  <c r="M59" i="76"/>
  <c r="M72" i="76"/>
  <c r="AA80" i="76"/>
  <c r="T82" i="76"/>
  <c r="T33" i="76"/>
  <c r="T38" i="76"/>
  <c r="M44" i="76"/>
  <c r="R31" i="76"/>
  <c r="AC69" i="76"/>
  <c r="Y82" i="76"/>
  <c r="S31" i="76"/>
  <c r="AA38" i="76"/>
  <c r="AJ40" i="76"/>
  <c r="AN48" i="76"/>
  <c r="AA52" i="76"/>
  <c r="AA55" i="76"/>
  <c r="AH78" i="76"/>
  <c r="Z82" i="76"/>
  <c r="AC84" i="76"/>
  <c r="Y47" i="76"/>
  <c r="AG41" i="76"/>
  <c r="V81" i="76"/>
  <c r="AG33" i="76"/>
  <c r="AH38" i="76"/>
  <c r="AN40" i="76"/>
  <c r="AG84" i="76"/>
  <c r="X47" i="76"/>
  <c r="Z56" i="76"/>
  <c r="AF41" i="76"/>
  <c r="AE70" i="76"/>
  <c r="Y81" i="76"/>
  <c r="AN79" i="76"/>
  <c r="AF69" i="76"/>
  <c r="AG69" i="76"/>
  <c r="X31" i="76"/>
  <c r="AE44" i="76"/>
  <c r="AE59" i="76"/>
  <c r="Q79" i="76"/>
  <c r="AG70" i="76"/>
  <c r="X34" i="76"/>
  <c r="Z81" i="76"/>
  <c r="Y34" i="76"/>
  <c r="Y31" i="76"/>
  <c r="AF44" i="76"/>
  <c r="M56" i="76"/>
  <c r="AF59" i="76"/>
  <c r="T66" i="76"/>
  <c r="M70" i="76"/>
  <c r="R79" i="76"/>
  <c r="S39" i="76"/>
  <c r="AE41" i="76"/>
  <c r="Z47" i="76"/>
  <c r="AF79" i="76"/>
  <c r="Y37" i="76"/>
  <c r="V31" i="76"/>
  <c r="M39" i="76"/>
  <c r="AG44" i="76"/>
  <c r="AG59" i="76"/>
  <c r="S79" i="76"/>
  <c r="AL82" i="76"/>
  <c r="R58" i="76"/>
  <c r="Y68" i="76"/>
  <c r="Z68" i="76"/>
  <c r="AE64" i="76"/>
  <c r="AE71" i="76"/>
  <c r="AC58" i="76"/>
  <c r="AF71" i="76"/>
  <c r="AE68" i="76"/>
  <c r="AG71" i="76"/>
  <c r="AL55" i="76"/>
  <c r="AL64" i="76"/>
  <c r="AM55" i="76"/>
  <c r="AG68" i="76"/>
  <c r="X52" i="76"/>
  <c r="AN55" i="76"/>
  <c r="X60" i="76"/>
  <c r="AN64" i="76"/>
  <c r="O70" i="76"/>
  <c r="Z52" i="76"/>
  <c r="Z60" i="76"/>
  <c r="Q70" i="76"/>
  <c r="AC54" i="76"/>
  <c r="AJ58" i="76"/>
  <c r="S70" i="76"/>
  <c r="AE54" i="76"/>
  <c r="AL58" i="76"/>
  <c r="S66" i="76"/>
  <c r="AF52" i="76"/>
  <c r="AF54" i="76"/>
  <c r="AM58" i="76"/>
  <c r="O69" i="76"/>
  <c r="AG52" i="76"/>
  <c r="X72" i="76"/>
  <c r="V68" i="76"/>
  <c r="X68" i="76"/>
  <c r="AG55" i="76"/>
  <c r="V58" i="76"/>
  <c r="AF64" i="76"/>
  <c r="AC68" i="76"/>
  <c r="AM69" i="76"/>
  <c r="AN69" i="76"/>
  <c r="AE58" i="76"/>
  <c r="AF68" i="76"/>
  <c r="AF58" i="76"/>
  <c r="AM64" i="76"/>
  <c r="AG58" i="76"/>
  <c r="Y52" i="76"/>
  <c r="Y60" i="76"/>
  <c r="R72" i="76"/>
  <c r="AH52" i="76"/>
  <c r="AH54" i="76"/>
  <c r="Y56" i="76"/>
  <c r="Q69" i="76"/>
  <c r="Y72" i="76"/>
  <c r="AL52" i="76"/>
  <c r="AM52" i="76"/>
  <c r="AN52" i="76"/>
  <c r="AG66" i="76"/>
  <c r="AJ70" i="76"/>
  <c r="Y59" i="76"/>
  <c r="O64" i="76"/>
  <c r="X69" i="76"/>
  <c r="AJ72" i="76"/>
  <c r="AL56" i="76"/>
  <c r="Y69" i="76"/>
  <c r="AL70" i="76"/>
  <c r="Q53" i="76"/>
  <c r="AM56" i="76"/>
  <c r="Q64" i="76"/>
  <c r="Z69" i="76"/>
  <c r="AM70" i="76"/>
  <c r="AL72" i="76"/>
  <c r="R53" i="76"/>
  <c r="AN56" i="76"/>
  <c r="R64" i="76"/>
  <c r="AM72" i="76"/>
  <c r="AE66" i="76"/>
  <c r="AF66" i="76"/>
  <c r="AJ56" i="76"/>
  <c r="V55" i="76"/>
  <c r="AC51" i="76"/>
  <c r="S53" i="76"/>
  <c r="M38" i="76"/>
  <c r="Q40" i="76"/>
  <c r="Y40" i="76"/>
  <c r="Y42" i="76"/>
  <c r="V30" i="76"/>
  <c r="Q47" i="76"/>
  <c r="X42" i="76"/>
  <c r="R47" i="76"/>
  <c r="S47" i="76"/>
  <c r="Z42" i="76"/>
  <c r="X30" i="76"/>
  <c r="V40" i="76"/>
  <c r="X40" i="76"/>
  <c r="Z30" i="76"/>
  <c r="O39" i="76"/>
  <c r="O44" i="76"/>
  <c r="T41" i="76"/>
  <c r="Q44" i="76"/>
  <c r="S44" i="76"/>
  <c r="Q31" i="76"/>
  <c r="R48" i="76"/>
  <c r="V48" i="76"/>
  <c r="AM71" i="76"/>
  <c r="AL71" i="76"/>
  <c r="Z80" i="76"/>
  <c r="Y80" i="76"/>
  <c r="O60" i="76"/>
  <c r="Q60" i="76"/>
  <c r="S56" i="76"/>
  <c r="AL78" i="76"/>
  <c r="AJ44" i="76"/>
  <c r="AE53" i="76"/>
  <c r="Y77" i="76"/>
  <c r="AJ47" i="76"/>
  <c r="AC35" i="76"/>
  <c r="O55" i="76"/>
  <c r="AG56" i="76"/>
  <c r="AF56" i="76"/>
  <c r="AE56" i="76"/>
  <c r="Q84" i="76"/>
  <c r="AC31" i="76"/>
  <c r="AN32" i="76"/>
  <c r="R84" i="76"/>
  <c r="Z41" i="76"/>
  <c r="AM53" i="76"/>
  <c r="S59" i="76"/>
  <c r="S71" i="76"/>
  <c r="R71" i="76"/>
  <c r="Q71" i="76"/>
  <c r="AG77" i="76"/>
  <c r="S84" i="76"/>
  <c r="AE31" i="76"/>
  <c r="AA41" i="76"/>
  <c r="AN46" i="76"/>
  <c r="AM46" i="76"/>
  <c r="AL46" i="76"/>
  <c r="AC52" i="76"/>
  <c r="AN53" i="76"/>
  <c r="AJ69" i="76"/>
  <c r="O71" i="76"/>
  <c r="S77" i="76"/>
  <c r="R77" i="76"/>
  <c r="Q77" i="76"/>
  <c r="AJ54" i="76"/>
  <c r="Z32" i="76"/>
  <c r="Y32" i="76"/>
  <c r="X32" i="76"/>
  <c r="AL37" i="76"/>
  <c r="AJ37" i="76"/>
  <c r="V46" i="76"/>
  <c r="AL54" i="76"/>
  <c r="Y64" i="76"/>
  <c r="X80" i="76"/>
  <c r="X46" i="76"/>
  <c r="AC53" i="76"/>
  <c r="X77" i="76"/>
  <c r="AM78" i="76"/>
  <c r="S38" i="76"/>
  <c r="R38" i="76"/>
  <c r="Q38" i="76"/>
  <c r="AL44" i="76"/>
  <c r="AG53" i="76"/>
  <c r="AJ32" i="76"/>
  <c r="AE42" i="76"/>
  <c r="AM44" i="76"/>
  <c r="AE35" i="76"/>
  <c r="R34" i="76"/>
  <c r="AG42" i="76"/>
  <c r="S34" i="76"/>
  <c r="Z38" i="76"/>
  <c r="Y38" i="76"/>
  <c r="X38" i="76"/>
  <c r="X41" i="76"/>
  <c r="AC56" i="76"/>
  <c r="AG82" i="76"/>
  <c r="AF82" i="76"/>
  <c r="AE82" i="76"/>
  <c r="Q45" i="76"/>
  <c r="O45" i="76"/>
  <c r="AL53" i="76"/>
  <c r="AF77" i="76"/>
  <c r="Z79" i="76"/>
  <c r="Y79" i="76"/>
  <c r="X79" i="76"/>
  <c r="V79" i="76"/>
  <c r="T79" i="76"/>
  <c r="AC82" i="76"/>
  <c r="AJ42" i="76"/>
  <c r="AF31" i="76"/>
  <c r="S33" i="76"/>
  <c r="R33" i="76"/>
  <c r="Q33" i="76"/>
  <c r="AL42" i="76"/>
  <c r="S45" i="76"/>
  <c r="S51" i="76"/>
  <c r="R51" i="76"/>
  <c r="Q51" i="76"/>
  <c r="Z84" i="76"/>
  <c r="Y84" i="76"/>
  <c r="X84" i="76"/>
  <c r="AN81" i="76"/>
  <c r="AM81" i="76"/>
  <c r="AL81" i="76"/>
  <c r="Z39" i="76"/>
  <c r="Y39" i="76"/>
  <c r="X39" i="76"/>
  <c r="X64" i="76"/>
  <c r="V32" i="76"/>
  <c r="S52" i="76"/>
  <c r="M52" i="76"/>
  <c r="AM54" i="76"/>
  <c r="V77" i="76"/>
  <c r="R60" i="76"/>
  <c r="AG39" i="76"/>
  <c r="AF39" i="76"/>
  <c r="AE39" i="76"/>
  <c r="S68" i="76"/>
  <c r="R68" i="76"/>
  <c r="Q68" i="76"/>
  <c r="M68" i="76"/>
  <c r="AC39" i="76"/>
  <c r="AM47" i="76"/>
  <c r="AL47" i="76"/>
  <c r="O68" i="76"/>
  <c r="O34" i="76"/>
  <c r="V41" i="76"/>
  <c r="AF42" i="76"/>
  <c r="AC77" i="76"/>
  <c r="AL32" i="76"/>
  <c r="AF35" i="76"/>
  <c r="Q59" i="76"/>
  <c r="O59" i="76"/>
  <c r="AG72" i="76"/>
  <c r="AF72" i="76"/>
  <c r="AE72" i="76"/>
  <c r="AC72" i="76"/>
  <c r="AN80" i="76"/>
  <c r="AM80" i="76"/>
  <c r="AL80" i="76"/>
  <c r="AJ80" i="76"/>
  <c r="AM49" i="76"/>
  <c r="AL49" i="76"/>
  <c r="AJ49" i="76"/>
  <c r="AG31" i="76"/>
  <c r="O33" i="76"/>
  <c r="O51" i="76"/>
  <c r="AL69" i="76"/>
  <c r="T71" i="76"/>
  <c r="V84" i="76"/>
  <c r="S78" i="76"/>
  <c r="R78" i="76"/>
  <c r="Q78" i="76"/>
  <c r="O78" i="76"/>
  <c r="V33" i="76"/>
  <c r="V66" i="76"/>
  <c r="AN68" i="76"/>
  <c r="AM68" i="76"/>
  <c r="X71" i="76"/>
  <c r="AE30" i="76"/>
  <c r="AL31" i="76"/>
  <c r="AG34" i="76"/>
  <c r="AE48" i="76"/>
  <c r="X51" i="76"/>
  <c r="AJ68" i="76"/>
  <c r="Y71" i="76"/>
  <c r="R56" i="76"/>
  <c r="S37" i="76"/>
  <c r="R37" i="76"/>
  <c r="Q37" i="76"/>
  <c r="M37" i="76"/>
  <c r="Z70" i="76"/>
  <c r="Y70" i="76"/>
  <c r="X70" i="76"/>
  <c r="AJ71" i="76"/>
  <c r="R49" i="76"/>
  <c r="Q49" i="76"/>
  <c r="O49" i="76"/>
  <c r="V80" i="76"/>
  <c r="V35" i="76"/>
  <c r="Z35" i="76"/>
  <c r="Y46" i="76"/>
  <c r="Z49" i="76"/>
  <c r="Y49" i="76"/>
  <c r="X49" i="76"/>
  <c r="V49" i="76"/>
  <c r="Q52" i="76"/>
  <c r="S55" i="76"/>
  <c r="R55" i="76"/>
  <c r="AN41" i="76"/>
  <c r="AM41" i="76"/>
  <c r="AL41" i="76"/>
  <c r="AF48" i="76"/>
  <c r="X66" i="76"/>
  <c r="AG30" i="76"/>
  <c r="AN31" i="76"/>
  <c r="Y33" i="76"/>
  <c r="AJ41" i="76"/>
  <c r="AG48" i="76"/>
  <c r="Y66" i="76"/>
  <c r="AC40" i="76"/>
  <c r="AA66" i="76"/>
  <c r="AA78" i="76"/>
  <c r="Z83" i="76"/>
  <c r="Y83" i="76"/>
  <c r="X83" i="76"/>
  <c r="T83" i="76"/>
  <c r="S46" i="76"/>
  <c r="R46" i="76"/>
  <c r="V64" i="76"/>
  <c r="O56" i="76"/>
  <c r="AN71" i="76"/>
  <c r="O77" i="76"/>
  <c r="V39" i="76"/>
  <c r="AG47" i="76"/>
  <c r="AF47" i="76"/>
  <c r="AE47" i="76"/>
  <c r="S49" i="76"/>
  <c r="AJ78" i="76"/>
  <c r="S82" i="76"/>
  <c r="R82" i="76"/>
  <c r="Q82" i="76"/>
  <c r="O82" i="76"/>
  <c r="Z46" i="76"/>
  <c r="R52" i="76"/>
  <c r="Z45" i="76"/>
  <c r="Y45" i="76"/>
  <c r="X45" i="76"/>
  <c r="V45" i="76"/>
  <c r="R54" i="76"/>
  <c r="Q54" i="76"/>
  <c r="O54" i="76"/>
  <c r="S54" i="76"/>
  <c r="AJ31" i="76"/>
  <c r="AN38" i="76"/>
  <c r="AM38" i="76"/>
  <c r="AA45" i="76"/>
  <c r="AG45" i="76"/>
  <c r="AF45" i="76"/>
  <c r="AE45" i="76"/>
  <c r="Z54" i="76"/>
  <c r="Y54" i="76"/>
  <c r="X54" i="76"/>
  <c r="T54" i="76"/>
  <c r="AL38" i="76"/>
  <c r="S83" i="76"/>
  <c r="R83" i="76"/>
  <c r="Q83" i="76"/>
  <c r="S42" i="76"/>
  <c r="R42" i="76"/>
  <c r="Q42" i="76"/>
  <c r="M42" i="76"/>
  <c r="AN59" i="76"/>
  <c r="AM59" i="76"/>
  <c r="AL59" i="76"/>
  <c r="Q46" i="76"/>
  <c r="AM66" i="76"/>
  <c r="AL66" i="76"/>
  <c r="AJ66" i="76"/>
  <c r="AN66" i="76"/>
  <c r="X35" i="76"/>
  <c r="AN37" i="76"/>
  <c r="Z77" i="76"/>
  <c r="AF34" i="76"/>
  <c r="AE34" i="76"/>
  <c r="T51" i="76"/>
  <c r="Z51" i="76"/>
  <c r="V71" i="76"/>
  <c r="AC30" i="76"/>
  <c r="X33" i="76"/>
  <c r="Y51" i="76"/>
  <c r="AG40" i="76"/>
  <c r="AF40" i="76"/>
  <c r="O83" i="76"/>
  <c r="O42" i="76"/>
  <c r="M46" i="76"/>
  <c r="AJ59" i="76"/>
  <c r="T70" i="76"/>
  <c r="AH71" i="76"/>
  <c r="R80" i="76"/>
  <c r="Q80" i="76"/>
  <c r="O80" i="76"/>
  <c r="O31" i="76"/>
  <c r="AC64" i="76"/>
  <c r="AC70" i="76"/>
  <c r="AN77" i="76"/>
  <c r="AM77" i="76"/>
  <c r="AL77" i="76"/>
  <c r="AJ77" i="76"/>
  <c r="X44" i="76"/>
  <c r="V44" i="76"/>
  <c r="AA32" i="76"/>
  <c r="M35" i="76"/>
  <c r="O48" i="76"/>
  <c r="O58" i="76"/>
  <c r="V59" i="76"/>
  <c r="AG60" i="76"/>
  <c r="AF60" i="76"/>
  <c r="AE60" i="76"/>
  <c r="O72" i="76"/>
  <c r="AC79" i="76"/>
  <c r="AC83" i="76"/>
  <c r="S30" i="76"/>
  <c r="R30" i="76"/>
  <c r="Y44" i="76"/>
  <c r="O30" i="76"/>
  <c r="AC32" i="76"/>
  <c r="O35" i="76"/>
  <c r="T37" i="76"/>
  <c r="AJ39" i="76"/>
  <c r="Z44" i="76"/>
  <c r="AH45" i="76"/>
  <c r="Q48" i="76"/>
  <c r="AN51" i="76"/>
  <c r="AM51" i="76"/>
  <c r="AL51" i="76"/>
  <c r="Q58" i="76"/>
  <c r="X59" i="76"/>
  <c r="Q72" i="76"/>
  <c r="AE79" i="76"/>
  <c r="AE83" i="76"/>
  <c r="AH84" i="76"/>
  <c r="Q30" i="76"/>
  <c r="AE32" i="76"/>
  <c r="Q35" i="76"/>
  <c r="V37" i="76"/>
  <c r="AE38" i="76"/>
  <c r="AC38" i="76"/>
  <c r="AL39" i="76"/>
  <c r="R41" i="76"/>
  <c r="Q41" i="76"/>
  <c r="AJ45" i="76"/>
  <c r="AG83" i="76"/>
  <c r="AF32" i="76"/>
  <c r="R35" i="76"/>
  <c r="AM39" i="76"/>
  <c r="O41" i="76"/>
  <c r="AJ60" i="76"/>
  <c r="AN84" i="76"/>
  <c r="AM84" i="76"/>
  <c r="AL84" i="76"/>
  <c r="X37" i="76"/>
  <c r="AF38" i="76"/>
  <c r="AN39" i="76"/>
  <c r="Z48" i="76"/>
  <c r="Y48" i="76"/>
  <c r="X48" i="76"/>
  <c r="Z53" i="76"/>
  <c r="Y53" i="76"/>
  <c r="X53" i="76"/>
  <c r="V53" i="76"/>
  <c r="Z58" i="76"/>
  <c r="Y58" i="76"/>
  <c r="X58" i="76"/>
  <c r="S81" i="76"/>
  <c r="R81" i="76"/>
  <c r="T34" i="76"/>
  <c r="AA49" i="76"/>
  <c r="M53" i="76"/>
  <c r="V56" i="76"/>
  <c r="AH64" i="76"/>
  <c r="T72" i="76"/>
  <c r="M79" i="76"/>
  <c r="V82" i="76"/>
  <c r="AA33" i="76"/>
  <c r="M40" i="76"/>
  <c r="AH48" i="76"/>
  <c r="T52" i="76"/>
  <c r="AC55" i="76"/>
  <c r="O66" i="76"/>
  <c r="AA71" i="76"/>
  <c r="T78" i="76"/>
  <c r="AC81" i="76"/>
  <c r="AE55" i="76"/>
  <c r="Q66" i="76"/>
  <c r="AE81" i="76"/>
  <c r="AM75" i="75"/>
  <c r="AL38" i="75"/>
  <c r="AN75" i="75"/>
  <c r="AM38" i="75"/>
  <c r="AA45" i="75"/>
  <c r="AA52" i="75"/>
  <c r="AM63" i="75"/>
  <c r="M74" i="75"/>
  <c r="AN52" i="75"/>
  <c r="AH61" i="75"/>
  <c r="X74" i="75"/>
  <c r="AH76" i="75"/>
  <c r="AM51" i="75"/>
  <c r="Y74" i="75"/>
  <c r="M34" i="75"/>
  <c r="M37" i="75"/>
  <c r="M40" i="75"/>
  <c r="AA50" i="75"/>
  <c r="AA64" i="75"/>
  <c r="AA71" i="75"/>
  <c r="Z74" i="75"/>
  <c r="S71" i="75"/>
  <c r="S59" i="75"/>
  <c r="T37" i="75"/>
  <c r="T59" i="75"/>
  <c r="T62" i="75"/>
  <c r="T77" i="75"/>
  <c r="AL51" i="75"/>
  <c r="AE62" i="75"/>
  <c r="AM56" i="75"/>
  <c r="AN56" i="75"/>
  <c r="AH59" i="75"/>
  <c r="AF62" i="75"/>
  <c r="AA72" i="75"/>
  <c r="Q75" i="75"/>
  <c r="AJ57" i="75"/>
  <c r="M75" i="75"/>
  <c r="AH31" i="75"/>
  <c r="AG62" i="75"/>
  <c r="R75" i="75"/>
  <c r="Z47" i="75"/>
  <c r="T47" i="75"/>
  <c r="X32" i="75"/>
  <c r="Z32" i="75"/>
  <c r="Y32" i="75"/>
  <c r="T32" i="75"/>
  <c r="T70" i="75"/>
  <c r="Z70" i="75"/>
  <c r="R60" i="75"/>
  <c r="M60" i="75"/>
  <c r="AN44" i="75"/>
  <c r="AH44" i="75"/>
  <c r="AF61" i="75"/>
  <c r="AA61" i="75"/>
  <c r="AN33" i="75"/>
  <c r="AH33" i="75"/>
  <c r="O64" i="75"/>
  <c r="Q64" i="75"/>
  <c r="AJ36" i="75"/>
  <c r="AN36" i="75"/>
  <c r="AM36" i="75"/>
  <c r="AL36" i="75"/>
  <c r="X31" i="75"/>
  <c r="Z31" i="75"/>
  <c r="Y31" i="75"/>
  <c r="AC46" i="75"/>
  <c r="AN50" i="75"/>
  <c r="AL50" i="75"/>
  <c r="AH50" i="75"/>
  <c r="AM64" i="75"/>
  <c r="AJ64" i="75"/>
  <c r="AN64" i="75"/>
  <c r="AL64" i="75"/>
  <c r="AH64" i="75"/>
  <c r="AF37" i="75"/>
  <c r="AG37" i="75"/>
  <c r="O76" i="75"/>
  <c r="R34" i="75"/>
  <c r="V44" i="75"/>
  <c r="AJ46" i="75"/>
  <c r="S57" i="75"/>
  <c r="AF72" i="75"/>
  <c r="AG74" i="75"/>
  <c r="Q76" i="75"/>
  <c r="X44" i="75"/>
  <c r="AL46" i="75"/>
  <c r="AG72" i="75"/>
  <c r="AH74" i="75"/>
  <c r="R76" i="75"/>
  <c r="AC39" i="75"/>
  <c r="AM46" i="75"/>
  <c r="Y64" i="75"/>
  <c r="R37" i="75"/>
  <c r="AN46" i="75"/>
  <c r="Z64" i="75"/>
  <c r="S37" i="75"/>
  <c r="AE39" i="75"/>
  <c r="AJ42" i="75"/>
  <c r="AC44" i="75"/>
  <c r="Y62" i="75"/>
  <c r="O71" i="75"/>
  <c r="AF39" i="75"/>
  <c r="Z62" i="75"/>
  <c r="AL42" i="75"/>
  <c r="AG44" i="75"/>
  <c r="AM59" i="75"/>
  <c r="AA62" i="75"/>
  <c r="Q71" i="75"/>
  <c r="X76" i="75"/>
  <c r="AN74" i="75"/>
  <c r="AM42" i="75"/>
  <c r="AM52" i="75"/>
  <c r="Y76" i="75"/>
  <c r="AJ55" i="75"/>
  <c r="Z60" i="75"/>
  <c r="AM76" i="75"/>
  <c r="AN37" i="75"/>
  <c r="AL55" i="75"/>
  <c r="AN76" i="75"/>
  <c r="AC75" i="75"/>
  <c r="AJ47" i="75"/>
  <c r="R65" i="75"/>
  <c r="AL47" i="75"/>
  <c r="AN45" i="75"/>
  <c r="AM47" i="75"/>
  <c r="AF51" i="75"/>
  <c r="AJ53" i="75"/>
  <c r="AJ58" i="75"/>
  <c r="AE71" i="75"/>
  <c r="AG75" i="75"/>
  <c r="AG51" i="75"/>
  <c r="AF71" i="75"/>
  <c r="S74" i="75"/>
  <c r="AH75" i="75"/>
  <c r="AF73" i="75"/>
  <c r="Y71" i="75"/>
  <c r="Q43" i="75"/>
  <c r="V71" i="75"/>
  <c r="AF47" i="75"/>
  <c r="AG73" i="75"/>
  <c r="Z71" i="75"/>
  <c r="Q65" i="75"/>
  <c r="AN73" i="75"/>
  <c r="AE75" i="75"/>
  <c r="AL53" i="75"/>
  <c r="AL58" i="75"/>
  <c r="AL43" i="75"/>
  <c r="AM53" i="75"/>
  <c r="AM58" i="75"/>
  <c r="AJ75" i="75"/>
  <c r="AJ77" i="75"/>
  <c r="R43" i="75"/>
  <c r="S43" i="75"/>
  <c r="AM55" i="75"/>
  <c r="AG53" i="75"/>
  <c r="AC71" i="75"/>
  <c r="AJ38" i="75"/>
  <c r="AM43" i="75"/>
  <c r="AJ51" i="75"/>
  <c r="M54" i="75"/>
  <c r="AH56" i="75"/>
  <c r="O70" i="75"/>
  <c r="M72" i="75"/>
  <c r="AE73" i="75"/>
  <c r="AG47" i="75"/>
  <c r="AF53" i="75"/>
  <c r="AN43" i="75"/>
  <c r="AC55" i="75"/>
  <c r="AE55" i="75"/>
  <c r="O61" i="75"/>
  <c r="AF55" i="75"/>
  <c r="V59" i="75"/>
  <c r="AC64" i="75"/>
  <c r="O54" i="75"/>
  <c r="Q61" i="75"/>
  <c r="Y59" i="75"/>
  <c r="R61" i="75"/>
  <c r="AE64" i="75"/>
  <c r="Z59" i="75"/>
  <c r="AF64" i="75"/>
  <c r="R54" i="75"/>
  <c r="S54" i="75"/>
  <c r="V61" i="75"/>
  <c r="O51" i="75"/>
  <c r="X61" i="75"/>
  <c r="Q51" i="75"/>
  <c r="V54" i="75"/>
  <c r="Y61" i="75"/>
  <c r="V63" i="75"/>
  <c r="R51" i="75"/>
  <c r="R58" i="75"/>
  <c r="X54" i="75"/>
  <c r="S58" i="75"/>
  <c r="Y54" i="75"/>
  <c r="V51" i="75"/>
  <c r="AG61" i="75"/>
  <c r="X51" i="75"/>
  <c r="O65" i="75"/>
  <c r="Y51" i="75"/>
  <c r="AG54" i="75"/>
  <c r="S60" i="75"/>
  <c r="X60" i="75"/>
  <c r="T65" i="75"/>
  <c r="O50" i="75"/>
  <c r="AE51" i="75"/>
  <c r="AE53" i="75"/>
  <c r="M55" i="75"/>
  <c r="Y60" i="75"/>
  <c r="S55" i="75"/>
  <c r="O57" i="75"/>
  <c r="Y50" i="75"/>
  <c r="X50" i="75"/>
  <c r="V64" i="75"/>
  <c r="Q57" i="75"/>
  <c r="Z50" i="75"/>
  <c r="AA55" i="75"/>
  <c r="Q59" i="75"/>
  <c r="T34" i="75"/>
  <c r="M36" i="75"/>
  <c r="AF34" i="75"/>
  <c r="S40" i="75"/>
  <c r="Z42" i="75"/>
  <c r="Q31" i="75"/>
  <c r="AG34" i="75"/>
  <c r="T40" i="75"/>
  <c r="AA42" i="75"/>
  <c r="AF45" i="75"/>
  <c r="X47" i="75"/>
  <c r="X34" i="75"/>
  <c r="Y34" i="75"/>
  <c r="AG32" i="75"/>
  <c r="Q38" i="75"/>
  <c r="X42" i="75"/>
  <c r="AG45" i="75"/>
  <c r="V40" i="75"/>
  <c r="AE42" i="75"/>
  <c r="V31" i="75"/>
  <c r="O37" i="75"/>
  <c r="X40" i="75"/>
  <c r="AF42" i="75"/>
  <c r="AC47" i="75"/>
  <c r="V33" i="75"/>
  <c r="Y40" i="75"/>
  <c r="AG42" i="75"/>
  <c r="M46" i="75"/>
  <c r="Y44" i="75"/>
  <c r="AA37" i="75"/>
  <c r="T39" i="75"/>
  <c r="AC37" i="75"/>
  <c r="V34" i="75"/>
  <c r="AE32" i="75"/>
  <c r="Q47" i="75"/>
  <c r="AC34" i="75"/>
  <c r="R38" i="75"/>
  <c r="O31" i="75"/>
  <c r="R40" i="75"/>
  <c r="Y42" i="75"/>
  <c r="O34" i="75"/>
  <c r="AE44" i="75"/>
  <c r="Z43" i="75"/>
  <c r="Q45" i="75"/>
  <c r="O38" i="75"/>
  <c r="R45" i="75"/>
  <c r="AF32" i="75"/>
  <c r="O40" i="75"/>
  <c r="R47" i="75"/>
  <c r="S47" i="75"/>
  <c r="R31" i="75"/>
  <c r="Y47" i="75"/>
  <c r="AE37" i="75"/>
  <c r="T41" i="75"/>
  <c r="Q34" i="75"/>
  <c r="AJ65" i="75"/>
  <c r="Y41" i="75"/>
  <c r="Z75" i="75"/>
  <c r="Y75" i="75"/>
  <c r="X75" i="75"/>
  <c r="O74" i="75"/>
  <c r="AC72" i="75"/>
  <c r="AM71" i="75"/>
  <c r="AL71" i="75"/>
  <c r="AN71" i="75"/>
  <c r="AJ35" i="75"/>
  <c r="V37" i="75"/>
  <c r="AG38" i="75"/>
  <c r="AF38" i="75"/>
  <c r="AE38" i="75"/>
  <c r="AG58" i="75"/>
  <c r="AF58" i="75"/>
  <c r="AJ62" i="75"/>
  <c r="AN70" i="75"/>
  <c r="AM70" i="75"/>
  <c r="AL70" i="75"/>
  <c r="AH70" i="75"/>
  <c r="AL32" i="75"/>
  <c r="AC38" i="75"/>
  <c r="X48" i="75"/>
  <c r="AJ70" i="75"/>
  <c r="AC31" i="75"/>
  <c r="AM35" i="75"/>
  <c r="AE58" i="75"/>
  <c r="AM62" i="75"/>
  <c r="AM65" i="75"/>
  <c r="Z37" i="75"/>
  <c r="AF41" i="75"/>
  <c r="AE41" i="75"/>
  <c r="AC41" i="75"/>
  <c r="AC61" i="75"/>
  <c r="AN62" i="75"/>
  <c r="AN65" i="75"/>
  <c r="AG48" i="75"/>
  <c r="AF48" i="75"/>
  <c r="AE48" i="75"/>
  <c r="AC48" i="75"/>
  <c r="AF31" i="75"/>
  <c r="S33" i="75"/>
  <c r="R33" i="75"/>
  <c r="Q33" i="75"/>
  <c r="AG41" i="75"/>
  <c r="AL45" i="75"/>
  <c r="AE61" i="75"/>
  <c r="Q74" i="75"/>
  <c r="AM32" i="75"/>
  <c r="AL35" i="75"/>
  <c r="X37" i="75"/>
  <c r="Z41" i="75"/>
  <c r="Y48" i="75"/>
  <c r="V75" i="75"/>
  <c r="AN32" i="75"/>
  <c r="Z48" i="75"/>
  <c r="AJ45" i="75"/>
  <c r="AE31" i="75"/>
  <c r="O33" i="75"/>
  <c r="S36" i="75"/>
  <c r="R36" i="75"/>
  <c r="Q36" i="75"/>
  <c r="AH41" i="75"/>
  <c r="AM45" i="75"/>
  <c r="V47" i="75"/>
  <c r="S53" i="75"/>
  <c r="R53" i="75"/>
  <c r="Q53" i="75"/>
  <c r="T57" i="75"/>
  <c r="S63" i="75"/>
  <c r="R63" i="75"/>
  <c r="Q63" i="75"/>
  <c r="O63" i="75"/>
  <c r="M77" i="75"/>
  <c r="Z35" i="75"/>
  <c r="Y35" i="75"/>
  <c r="X35" i="75"/>
  <c r="V35" i="75"/>
  <c r="V38" i="75"/>
  <c r="Z55" i="75"/>
  <c r="Y55" i="75"/>
  <c r="X55" i="75"/>
  <c r="T55" i="75"/>
  <c r="S48" i="75"/>
  <c r="R48" i="75"/>
  <c r="Q48" i="75"/>
  <c r="AC52" i="75"/>
  <c r="V55" i="75"/>
  <c r="X38" i="75"/>
  <c r="O48" i="75"/>
  <c r="Y58" i="75"/>
  <c r="X58" i="75"/>
  <c r="V58" i="75"/>
  <c r="AC70" i="75"/>
  <c r="Y38" i="75"/>
  <c r="AE52" i="75"/>
  <c r="Z38" i="75"/>
  <c r="AF52" i="75"/>
  <c r="Z58" i="75"/>
  <c r="V41" i="75"/>
  <c r="V48" i="75"/>
  <c r="AJ41" i="75"/>
  <c r="V57" i="75"/>
  <c r="O77" i="75"/>
  <c r="AJ31" i="75"/>
  <c r="Z36" i="75"/>
  <c r="Y36" i="75"/>
  <c r="AC50" i="75"/>
  <c r="AJ61" i="75"/>
  <c r="Q77" i="75"/>
  <c r="R77" i="75"/>
  <c r="AM31" i="75"/>
  <c r="Q39" i="75"/>
  <c r="AE50" i="75"/>
  <c r="AJ54" i="75"/>
  <c r="O56" i="75"/>
  <c r="Z57" i="75"/>
  <c r="AC60" i="75"/>
  <c r="AL61" i="75"/>
  <c r="AC63" i="75"/>
  <c r="AA33" i="75"/>
  <c r="AF33" i="75"/>
  <c r="AE33" i="75"/>
  <c r="AC33" i="75"/>
  <c r="AC43" i="75"/>
  <c r="AN72" i="75"/>
  <c r="O39" i="75"/>
  <c r="AJ72" i="75"/>
  <c r="AL72" i="75"/>
  <c r="S39" i="75"/>
  <c r="AG50" i="75"/>
  <c r="AJ44" i="75"/>
  <c r="AM54" i="75"/>
  <c r="AF60" i="75"/>
  <c r="AF70" i="75"/>
  <c r="S46" i="75"/>
  <c r="R56" i="75"/>
  <c r="AG63" i="75"/>
  <c r="V77" i="75"/>
  <c r="AJ33" i="75"/>
  <c r="AC40" i="75"/>
  <c r="AN54" i="75"/>
  <c r="S56" i="75"/>
  <c r="AN60" i="75"/>
  <c r="AM60" i="75"/>
  <c r="AL60" i="75"/>
  <c r="AH60" i="75"/>
  <c r="M35" i="75"/>
  <c r="V39" i="75"/>
  <c r="AE43" i="75"/>
  <c r="AL44" i="75"/>
  <c r="Z46" i="75"/>
  <c r="Y46" i="75"/>
  <c r="X46" i="75"/>
  <c r="AJ50" i="75"/>
  <c r="T56" i="75"/>
  <c r="AJ60" i="75"/>
  <c r="S44" i="75"/>
  <c r="R44" i="75"/>
  <c r="Q44" i="75"/>
  <c r="X57" i="75"/>
  <c r="Z77" i="75"/>
  <c r="Y77" i="75"/>
  <c r="AF43" i="75"/>
  <c r="AF40" i="75"/>
  <c r="AL33" i="75"/>
  <c r="AE40" i="75"/>
  <c r="AL41" i="75"/>
  <c r="AL31" i="75"/>
  <c r="AA63" i="75"/>
  <c r="AE63" i="75"/>
  <c r="AG57" i="75"/>
  <c r="AF57" i="75"/>
  <c r="AE57" i="75"/>
  <c r="AC57" i="75"/>
  <c r="AM44" i="75"/>
  <c r="AE70" i="75"/>
  <c r="V36" i="75"/>
  <c r="AM41" i="75"/>
  <c r="O46" i="75"/>
  <c r="AG33" i="75"/>
  <c r="X36" i="75"/>
  <c r="R39" i="75"/>
  <c r="Q46" i="75"/>
  <c r="AM61" i="75"/>
  <c r="AE60" i="75"/>
  <c r="S73" i="75"/>
  <c r="R73" i="75"/>
  <c r="Q73" i="75"/>
  <c r="AM33" i="75"/>
  <c r="O35" i="75"/>
  <c r="X39" i="75"/>
  <c r="V56" i="75"/>
  <c r="O73" i="75"/>
  <c r="Y39" i="75"/>
  <c r="AM50" i="75"/>
  <c r="O55" i="75"/>
  <c r="V70" i="75"/>
  <c r="Q35" i="75"/>
  <c r="X56" i="75"/>
  <c r="AJ74" i="75"/>
  <c r="R35" i="75"/>
  <c r="AN40" i="75"/>
  <c r="AM40" i="75"/>
  <c r="AL40" i="75"/>
  <c r="Q55" i="75"/>
  <c r="Y56" i="75"/>
  <c r="O58" i="75"/>
  <c r="X70" i="75"/>
  <c r="AJ40" i="75"/>
  <c r="O45" i="75"/>
  <c r="AF59" i="75"/>
  <c r="AE59" i="75"/>
  <c r="AC59" i="75"/>
  <c r="S64" i="75"/>
  <c r="R64" i="75"/>
  <c r="Y70" i="75"/>
  <c r="AH71" i="75"/>
  <c r="AM74" i="75"/>
  <c r="AG77" i="75"/>
  <c r="AF77" i="75"/>
  <c r="AE77" i="75"/>
  <c r="AC77" i="75"/>
  <c r="AJ73" i="75"/>
  <c r="AJ52" i="75"/>
  <c r="AJ63" i="75"/>
  <c r="AL73" i="75"/>
  <c r="V50" i="75"/>
  <c r="V76" i="75"/>
  <c r="M32" i="75"/>
  <c r="AH39" i="75"/>
  <c r="T45" i="75"/>
  <c r="O52" i="75"/>
  <c r="AA56" i="75"/>
  <c r="AJ59" i="75"/>
  <c r="M62" i="75"/>
  <c r="V65" i="75"/>
  <c r="O72" i="75"/>
  <c r="AA76" i="75"/>
  <c r="O32" i="75"/>
  <c r="AA36" i="75"/>
  <c r="AJ39" i="75"/>
  <c r="M42" i="75"/>
  <c r="V45" i="75"/>
  <c r="Q52" i="75"/>
  <c r="T53" i="75"/>
  <c r="AC56" i="75"/>
  <c r="AL59" i="75"/>
  <c r="O62" i="75"/>
  <c r="X65" i="75"/>
  <c r="Q72" i="75"/>
  <c r="T73" i="75"/>
  <c r="AC76" i="75"/>
  <c r="Y65" i="75"/>
  <c r="R72" i="75"/>
  <c r="R52" i="75"/>
  <c r="Q32" i="75"/>
  <c r="T33" i="75"/>
  <c r="AC36" i="75"/>
  <c r="AL39" i="75"/>
  <c r="O42" i="75"/>
  <c r="X45" i="75"/>
  <c r="AA46" i="75"/>
  <c r="M50" i="75"/>
  <c r="V53" i="75"/>
  <c r="AE56" i="75"/>
  <c r="AH57" i="75"/>
  <c r="Q62" i="75"/>
  <c r="T63" i="75"/>
  <c r="M70" i="75"/>
  <c r="V73" i="75"/>
  <c r="AE76" i="75"/>
  <c r="AH77" i="75"/>
  <c r="R32" i="75"/>
  <c r="AA35" i="75"/>
  <c r="AM39" i="75"/>
  <c r="M41" i="75"/>
  <c r="Y45" i="75"/>
  <c r="AH48" i="75"/>
  <c r="T52" i="75"/>
  <c r="AF56" i="75"/>
  <c r="R62" i="75"/>
  <c r="AA65" i="75"/>
  <c r="T72" i="75"/>
  <c r="AF76" i="75"/>
  <c r="X53" i="75"/>
  <c r="X73" i="75"/>
  <c r="O41" i="75"/>
  <c r="R42" i="75"/>
  <c r="AJ48" i="75"/>
  <c r="V52" i="75"/>
  <c r="Y53" i="75"/>
  <c r="AC65" i="75"/>
  <c r="V72" i="75"/>
  <c r="Y73" i="75"/>
  <c r="AE36" i="75"/>
  <c r="AF36" i="75"/>
  <c r="X33" i="75"/>
  <c r="AJ37" i="75"/>
  <c r="S42" i="75"/>
  <c r="V43" i="75"/>
  <c r="AE46" i="75"/>
  <c r="Q50" i="75"/>
  <c r="AC54" i="75"/>
  <c r="AL57" i="75"/>
  <c r="O60" i="75"/>
  <c r="X63" i="75"/>
  <c r="Q70" i="75"/>
  <c r="AC74" i="75"/>
  <c r="AL77" i="75"/>
  <c r="AC35" i="75"/>
  <c r="V32" i="75"/>
  <c r="Y33" i="75"/>
  <c r="AE35" i="75"/>
  <c r="AH36" i="75"/>
  <c r="Q41" i="75"/>
  <c r="T42" i="75"/>
  <c r="AC45" i="75"/>
  <c r="AF46" i="75"/>
  <c r="AL48" i="75"/>
  <c r="R50" i="75"/>
  <c r="X52" i="75"/>
  <c r="AA53" i="75"/>
  <c r="AJ56" i="75"/>
  <c r="AM57" i="75"/>
  <c r="M59" i="75"/>
  <c r="V62" i="75"/>
  <c r="Y63" i="75"/>
  <c r="AE65" i="75"/>
  <c r="R70" i="75"/>
  <c r="X72" i="75"/>
  <c r="AA73" i="75"/>
  <c r="AJ76" i="75"/>
  <c r="AM77" i="75"/>
  <c r="AF35" i="75"/>
  <c r="AL37" i="75"/>
  <c r="R41" i="75"/>
  <c r="X43" i="75"/>
  <c r="AM48" i="75"/>
  <c r="Y52" i="75"/>
  <c r="AE54" i="75"/>
  <c r="Q60" i="75"/>
  <c r="AF65" i="75"/>
  <c r="Y72" i="75"/>
  <c r="AE74" i="75"/>
  <c r="AA89" i="74"/>
  <c r="T87" i="74"/>
  <c r="AA100" i="74"/>
  <c r="Z87" i="74"/>
  <c r="AA57" i="74"/>
  <c r="AH43" i="74"/>
  <c r="M83" i="74"/>
  <c r="AA86" i="74"/>
  <c r="AH89" i="74"/>
  <c r="T62" i="74"/>
  <c r="T90" i="74"/>
  <c r="AH55" i="74"/>
  <c r="T99" i="74"/>
  <c r="M87" i="74"/>
  <c r="AH92" i="74"/>
  <c r="AC91" i="74"/>
  <c r="M67" i="74"/>
  <c r="T84" i="74"/>
  <c r="Y87" i="74"/>
  <c r="T93" i="74"/>
  <c r="AH87" i="74"/>
  <c r="AH90" i="74"/>
  <c r="AM88" i="74"/>
  <c r="M64" i="74"/>
  <c r="AF89" i="74"/>
  <c r="AG89" i="74"/>
  <c r="AA84" i="74"/>
  <c r="X87" i="74"/>
  <c r="AN86" i="74"/>
  <c r="M85" i="74"/>
  <c r="AN92" i="74"/>
  <c r="AL92" i="74"/>
  <c r="AM92" i="74"/>
  <c r="M88" i="74"/>
  <c r="T88" i="74"/>
  <c r="T61" i="74"/>
  <c r="AN91" i="74"/>
  <c r="V83" i="74"/>
  <c r="AM91" i="74"/>
  <c r="M101" i="74"/>
  <c r="T101" i="74"/>
  <c r="T72" i="74"/>
  <c r="T86" i="74"/>
  <c r="X86" i="74"/>
  <c r="S84" i="74"/>
  <c r="S90" i="74"/>
  <c r="AE86" i="74"/>
  <c r="Z88" i="74"/>
  <c r="Z92" i="74"/>
  <c r="AF86" i="74"/>
  <c r="AF84" i="74"/>
  <c r="AH86" i="74"/>
  <c r="AA90" i="74"/>
  <c r="AL86" i="74"/>
  <c r="AF90" i="74"/>
  <c r="Y86" i="74"/>
  <c r="Z86" i="74"/>
  <c r="X92" i="74"/>
  <c r="Y92" i="74"/>
  <c r="AG84" i="74"/>
  <c r="AM86" i="74"/>
  <c r="AL88" i="74"/>
  <c r="AG90" i="74"/>
  <c r="Q85" i="74"/>
  <c r="Y83" i="74"/>
  <c r="R87" i="74"/>
  <c r="R89" i="74"/>
  <c r="R85" i="74"/>
  <c r="Z83" i="74"/>
  <c r="R90" i="74"/>
  <c r="AA83" i="74"/>
  <c r="AA93" i="74"/>
  <c r="AC83" i="74"/>
  <c r="Q84" i="74"/>
  <c r="O89" i="74"/>
  <c r="Q89" i="74"/>
  <c r="M104" i="74"/>
  <c r="M59" i="74"/>
  <c r="AC89" i="74"/>
  <c r="Q92" i="74"/>
  <c r="O87" i="74"/>
  <c r="S85" i="74"/>
  <c r="AE83" i="74"/>
  <c r="R84" i="74"/>
  <c r="Q87" i="74"/>
  <c r="AF83" i="74"/>
  <c r="AA87" i="74"/>
  <c r="AL91" i="74"/>
  <c r="O84" i="74"/>
  <c r="AA88" i="74"/>
  <c r="AJ91" i="74"/>
  <c r="R58" i="74"/>
  <c r="S83" i="74"/>
  <c r="V84" i="74"/>
  <c r="Y85" i="74"/>
  <c r="AE87" i="74"/>
  <c r="AN90" i="74"/>
  <c r="Q93" i="74"/>
  <c r="Z85" i="74"/>
  <c r="AC86" i="74"/>
  <c r="AF87" i="74"/>
  <c r="AL89" i="74"/>
  <c r="O92" i="74"/>
  <c r="R93" i="74"/>
  <c r="X84" i="74"/>
  <c r="AA85" i="74"/>
  <c r="AG87" i="74"/>
  <c r="AJ88" i="74"/>
  <c r="AM89" i="74"/>
  <c r="M91" i="74"/>
  <c r="S93" i="74"/>
  <c r="AE88" i="74"/>
  <c r="AL90" i="74"/>
  <c r="AM90" i="74"/>
  <c r="R92" i="74"/>
  <c r="AE85" i="74"/>
  <c r="V85" i="74"/>
  <c r="O91" i="74"/>
  <c r="AG85" i="74"/>
  <c r="AM87" i="74"/>
  <c r="S91" i="74"/>
  <c r="Y93" i="74"/>
  <c r="AF88" i="74"/>
  <c r="AJ89" i="74"/>
  <c r="Z84" i="74"/>
  <c r="AJ87" i="74"/>
  <c r="V93" i="74"/>
  <c r="Q91" i="74"/>
  <c r="AC84" i="74"/>
  <c r="AF85" i="74"/>
  <c r="AL87" i="74"/>
  <c r="O90" i="74"/>
  <c r="X93" i="74"/>
  <c r="AH85" i="74"/>
  <c r="T91" i="74"/>
  <c r="AJ84" i="74"/>
  <c r="AM85" i="74"/>
  <c r="V90" i="74"/>
  <c r="Y91" i="74"/>
  <c r="AE93" i="74"/>
  <c r="R83" i="74"/>
  <c r="AH57" i="74"/>
  <c r="AH83" i="74"/>
  <c r="AN85" i="74"/>
  <c r="Q88" i="74"/>
  <c r="T89" i="74"/>
  <c r="Z91" i="74"/>
  <c r="AC92" i="74"/>
  <c r="AF93" i="74"/>
  <c r="AL84" i="74"/>
  <c r="R88" i="74"/>
  <c r="X90" i="74"/>
  <c r="AG93" i="74"/>
  <c r="AJ83" i="74"/>
  <c r="AM84" i="74"/>
  <c r="M86" i="74"/>
  <c r="S88" i="74"/>
  <c r="V89" i="74"/>
  <c r="Y90" i="74"/>
  <c r="AE92" i="74"/>
  <c r="AH93" i="74"/>
  <c r="AF92" i="74"/>
  <c r="X89" i="74"/>
  <c r="AJ93" i="74"/>
  <c r="Q83" i="74"/>
  <c r="V91" i="74"/>
  <c r="AM83" i="74"/>
  <c r="V88" i="74"/>
  <c r="Y89" i="74"/>
  <c r="AE91" i="74"/>
  <c r="AC88" i="74"/>
  <c r="AL83" i="74"/>
  <c r="Q86" i="74"/>
  <c r="AC90" i="74"/>
  <c r="AF91" i="74"/>
  <c r="AL93" i="74"/>
  <c r="O86" i="74"/>
  <c r="R86" i="74"/>
  <c r="X88" i="74"/>
  <c r="AM93" i="74"/>
  <c r="AJ85" i="74"/>
  <c r="AA70" i="74"/>
  <c r="T64" i="74"/>
  <c r="AA59" i="74"/>
  <c r="AA61" i="74"/>
  <c r="AM59" i="74"/>
  <c r="M51" i="74"/>
  <c r="AN59" i="74"/>
  <c r="T48" i="74"/>
  <c r="AL59" i="74"/>
  <c r="M58" i="74"/>
  <c r="AF59" i="74"/>
  <c r="AJ64" i="74"/>
  <c r="AA74" i="74"/>
  <c r="AA53" i="74"/>
  <c r="T63" i="74"/>
  <c r="AC58" i="74"/>
  <c r="T39" i="74"/>
  <c r="AA64" i="74"/>
  <c r="AA35" i="74"/>
  <c r="AA72" i="74"/>
  <c r="AH52" i="74"/>
  <c r="AA77" i="74"/>
  <c r="AA62" i="74"/>
  <c r="M53" i="74"/>
  <c r="AC60" i="74"/>
  <c r="AA31" i="74"/>
  <c r="M63" i="74"/>
  <c r="Y59" i="74"/>
  <c r="Y56" i="74"/>
  <c r="M60" i="74"/>
  <c r="Z56" i="74"/>
  <c r="O58" i="74"/>
  <c r="X60" i="74"/>
  <c r="X59" i="74"/>
  <c r="S58" i="74"/>
  <c r="AH100" i="74"/>
  <c r="AJ58" i="74"/>
  <c r="AH71" i="74"/>
  <c r="Q59" i="74"/>
  <c r="T60" i="74"/>
  <c r="S59" i="74"/>
  <c r="V60" i="74"/>
  <c r="AN58" i="74"/>
  <c r="O59" i="74"/>
  <c r="S60" i="74"/>
  <c r="AE63" i="74"/>
  <c r="AH98" i="74"/>
  <c r="T59" i="74"/>
  <c r="AM58" i="74"/>
  <c r="R60" i="74"/>
  <c r="V59" i="74"/>
  <c r="Y60" i="74"/>
  <c r="AH41" i="74"/>
  <c r="T58" i="74"/>
  <c r="Y58" i="74"/>
  <c r="AE60" i="74"/>
  <c r="X58" i="74"/>
  <c r="Z58" i="74"/>
  <c r="AC59" i="74"/>
  <c r="AF60" i="74"/>
  <c r="AL58" i="74"/>
  <c r="AE61" i="74"/>
  <c r="AH50" i="74"/>
  <c r="M74" i="74"/>
  <c r="AH64" i="74"/>
  <c r="AA58" i="74"/>
  <c r="AA42" i="74"/>
  <c r="T47" i="74"/>
  <c r="AE59" i="74"/>
  <c r="AH60" i="74"/>
  <c r="O60" i="74"/>
  <c r="M70" i="74"/>
  <c r="T74" i="74"/>
  <c r="AH81" i="74"/>
  <c r="AJ60" i="74"/>
  <c r="AL64" i="74"/>
  <c r="AE58" i="74"/>
  <c r="AH59" i="74"/>
  <c r="Q63" i="74"/>
  <c r="AM64" i="74"/>
  <c r="AF58" i="74"/>
  <c r="AL60" i="74"/>
  <c r="AM60" i="74"/>
  <c r="R63" i="74"/>
  <c r="M35" i="74"/>
  <c r="M65" i="74"/>
  <c r="O55" i="74"/>
  <c r="X55" i="74"/>
  <c r="AF64" i="74"/>
  <c r="Y55" i="74"/>
  <c r="AG64" i="74"/>
  <c r="Z55" i="74"/>
  <c r="O63" i="74"/>
  <c r="AA55" i="74"/>
  <c r="M61" i="74"/>
  <c r="AF57" i="74"/>
  <c r="X61" i="74"/>
  <c r="T44" i="74"/>
  <c r="T67" i="74"/>
  <c r="AH78" i="74"/>
  <c r="Y61" i="74"/>
  <c r="AA63" i="74"/>
  <c r="AC63" i="74"/>
  <c r="AA44" i="74"/>
  <c r="AA104" i="74"/>
  <c r="X56" i="74"/>
  <c r="AC61" i="74"/>
  <c r="AA65" i="74"/>
  <c r="AA56" i="74"/>
  <c r="AF61" i="74"/>
  <c r="AJ63" i="74"/>
  <c r="AC65" i="74"/>
  <c r="AC64" i="74"/>
  <c r="AH61" i="74"/>
  <c r="AL63" i="74"/>
  <c r="AC57" i="74"/>
  <c r="AG62" i="74"/>
  <c r="AG57" i="74"/>
  <c r="AM63" i="74"/>
  <c r="T53" i="74"/>
  <c r="M72" i="74"/>
  <c r="AN63" i="74"/>
  <c r="AH34" i="74"/>
  <c r="M47" i="74"/>
  <c r="T68" i="74"/>
  <c r="AA75" i="74"/>
  <c r="V55" i="74"/>
  <c r="AH62" i="74"/>
  <c r="AG56" i="74"/>
  <c r="AJ57" i="74"/>
  <c r="AM61" i="74"/>
  <c r="S65" i="74"/>
  <c r="AE55" i="74"/>
  <c r="AH56" i="74"/>
  <c r="AN61" i="74"/>
  <c r="Q64" i="74"/>
  <c r="T65" i="74"/>
  <c r="R65" i="74"/>
  <c r="AA69" i="74"/>
  <c r="AH76" i="74"/>
  <c r="AA101" i="74"/>
  <c r="AG55" i="74"/>
  <c r="AJ56" i="74"/>
  <c r="AM57" i="74"/>
  <c r="M62" i="74"/>
  <c r="S64" i="74"/>
  <c r="V65" i="74"/>
  <c r="AN57" i="74"/>
  <c r="Z65" i="74"/>
  <c r="AL55" i="74"/>
  <c r="O61" i="74"/>
  <c r="R62" i="74"/>
  <c r="X64" i="74"/>
  <c r="AF48" i="74"/>
  <c r="M52" i="74"/>
  <c r="AM55" i="74"/>
  <c r="M57" i="74"/>
  <c r="S62" i="74"/>
  <c r="V63" i="74"/>
  <c r="Y64" i="74"/>
  <c r="AL61" i="74"/>
  <c r="R64" i="74"/>
  <c r="O57" i="74"/>
  <c r="R61" i="74"/>
  <c r="X63" i="74"/>
  <c r="T52" i="74"/>
  <c r="AA102" i="74"/>
  <c r="M56" i="74"/>
  <c r="S61" i="74"/>
  <c r="V62" i="74"/>
  <c r="Y63" i="74"/>
  <c r="AE65" i="74"/>
  <c r="AM56" i="74"/>
  <c r="Q57" i="74"/>
  <c r="AF65" i="74"/>
  <c r="AN56" i="74"/>
  <c r="O56" i="74"/>
  <c r="R57" i="74"/>
  <c r="X62" i="74"/>
  <c r="AN55" i="74"/>
  <c r="AA81" i="74"/>
  <c r="AH102" i="74"/>
  <c r="M55" i="74"/>
  <c r="V61" i="74"/>
  <c r="Y62" i="74"/>
  <c r="AH65" i="74"/>
  <c r="AA67" i="74"/>
  <c r="AH70" i="74"/>
  <c r="AH99" i="74"/>
  <c r="Q56" i="74"/>
  <c r="T57" i="74"/>
  <c r="AJ62" i="74"/>
  <c r="AC56" i="74"/>
  <c r="Q65" i="74"/>
  <c r="R56" i="74"/>
  <c r="AJ65" i="74"/>
  <c r="AE56" i="74"/>
  <c r="AL62" i="74"/>
  <c r="AM62" i="74"/>
  <c r="AC55" i="74"/>
  <c r="AH37" i="74"/>
  <c r="Q55" i="74"/>
  <c r="T56" i="74"/>
  <c r="AC62" i="74"/>
  <c r="AF63" i="74"/>
  <c r="AL65" i="74"/>
  <c r="O62" i="74"/>
  <c r="Y65" i="74"/>
  <c r="AG48" i="74"/>
  <c r="R55" i="74"/>
  <c r="X57" i="74"/>
  <c r="AM65" i="74"/>
  <c r="V57" i="74"/>
  <c r="AH46" i="74"/>
  <c r="M68" i="74"/>
  <c r="T75" i="74"/>
  <c r="Y57" i="74"/>
  <c r="AE62" i="74"/>
  <c r="V64" i="74"/>
  <c r="M39" i="74"/>
  <c r="AA103" i="74"/>
  <c r="AF76" i="74"/>
  <c r="AG76" i="74"/>
  <c r="AF98" i="74"/>
  <c r="AC31" i="74"/>
  <c r="S53" i="74"/>
  <c r="AE31" i="74"/>
  <c r="AH35" i="74"/>
  <c r="T43" i="74"/>
  <c r="M102" i="74"/>
  <c r="AF31" i="74"/>
  <c r="Z67" i="74"/>
  <c r="AH31" i="74"/>
  <c r="M36" i="74"/>
  <c r="AH47" i="74"/>
  <c r="M105" i="74"/>
  <c r="T78" i="74"/>
  <c r="AF52" i="74"/>
  <c r="M32" i="74"/>
  <c r="AA40" i="74"/>
  <c r="AE98" i="74"/>
  <c r="S104" i="74"/>
  <c r="AG98" i="74"/>
  <c r="AA51" i="74"/>
  <c r="AH68" i="74"/>
  <c r="AJ99" i="74"/>
  <c r="AF72" i="74"/>
  <c r="Q104" i="74"/>
  <c r="M103" i="74"/>
  <c r="R104" i="74"/>
  <c r="AH51" i="74"/>
  <c r="M76" i="74"/>
  <c r="AC102" i="74"/>
  <c r="AC67" i="74"/>
  <c r="AM37" i="74"/>
  <c r="AL71" i="74"/>
  <c r="AF41" i="74"/>
  <c r="AL69" i="74"/>
  <c r="Z75" i="74"/>
  <c r="AE77" i="74"/>
  <c r="Q68" i="74"/>
  <c r="AF77" i="74"/>
  <c r="Z99" i="74"/>
  <c r="AC32" i="74"/>
  <c r="AE44" i="74"/>
  <c r="AC47" i="74"/>
  <c r="R68" i="74"/>
  <c r="AG77" i="74"/>
  <c r="AE101" i="74"/>
  <c r="O105" i="74"/>
  <c r="AH39" i="74"/>
  <c r="T42" i="74"/>
  <c r="AF44" i="74"/>
  <c r="AC52" i="74"/>
  <c r="S68" i="74"/>
  <c r="T70" i="74"/>
  <c r="AC72" i="74"/>
  <c r="AH77" i="74"/>
  <c r="M80" i="74"/>
  <c r="AF101" i="74"/>
  <c r="AN37" i="74"/>
  <c r="AG44" i="74"/>
  <c r="AE47" i="74"/>
  <c r="AG101" i="74"/>
  <c r="Q105" i="74"/>
  <c r="AL37" i="74"/>
  <c r="S103" i="74"/>
  <c r="AF32" i="74"/>
  <c r="AJ39" i="74"/>
  <c r="AH44" i="74"/>
  <c r="AF47" i="74"/>
  <c r="AE52" i="74"/>
  <c r="AE72" i="74"/>
  <c r="AJ75" i="74"/>
  <c r="AH101" i="74"/>
  <c r="R105" i="74"/>
  <c r="AF74" i="74"/>
  <c r="AM78" i="74"/>
  <c r="AG41" i="74"/>
  <c r="AH103" i="74"/>
  <c r="AE41" i="74"/>
  <c r="AN71" i="74"/>
  <c r="AL41" i="74"/>
  <c r="Z32" i="74"/>
  <c r="AF67" i="74"/>
  <c r="AM69" i="74"/>
  <c r="AM99" i="74"/>
  <c r="AJ103" i="74"/>
  <c r="AE67" i="74"/>
  <c r="R79" i="74"/>
  <c r="AN99" i="74"/>
  <c r="X105" i="74"/>
  <c r="AC50" i="74"/>
  <c r="AM72" i="74"/>
  <c r="AH36" i="74"/>
  <c r="AJ42" i="74"/>
  <c r="M46" i="74"/>
  <c r="AF68" i="74"/>
  <c r="AG70" i="74"/>
  <c r="AN72" i="74"/>
  <c r="AH80" i="74"/>
  <c r="M100" i="74"/>
  <c r="AL103" i="74"/>
  <c r="Y105" i="74"/>
  <c r="AN46" i="74"/>
  <c r="T102" i="74"/>
  <c r="AM103" i="74"/>
  <c r="Z105" i="74"/>
  <c r="AJ78" i="74"/>
  <c r="AE35" i="74"/>
  <c r="AL102" i="74"/>
  <c r="AM102" i="74"/>
  <c r="AG104" i="74"/>
  <c r="X99" i="74"/>
  <c r="Y99" i="74"/>
  <c r="AE32" i="74"/>
  <c r="AG47" i="74"/>
  <c r="AE68" i="74"/>
  <c r="AL42" i="74"/>
  <c r="R76" i="74"/>
  <c r="AJ80" i="74"/>
  <c r="AL31" i="74"/>
  <c r="AN48" i="74"/>
  <c r="AM31" i="74"/>
  <c r="AN98" i="74"/>
  <c r="AG69" i="74"/>
  <c r="AF81" i="74"/>
  <c r="AG81" i="74"/>
  <c r="AM67" i="74"/>
  <c r="AN35" i="74"/>
  <c r="AL77" i="74"/>
  <c r="AM44" i="74"/>
  <c r="AC70" i="74"/>
  <c r="Q76" i="74"/>
  <c r="AM42" i="74"/>
  <c r="T46" i="74"/>
  <c r="O53" i="74"/>
  <c r="S100" i="74"/>
  <c r="AG100" i="74"/>
  <c r="AN78" i="74"/>
  <c r="AE69" i="74"/>
  <c r="AM98" i="74"/>
  <c r="Q79" i="74"/>
  <c r="AG35" i="74"/>
  <c r="AN102" i="74"/>
  <c r="AN104" i="74"/>
  <c r="AG68" i="74"/>
  <c r="AN42" i="74"/>
  <c r="AL50" i="74"/>
  <c r="AL80" i="74"/>
  <c r="Y98" i="74"/>
  <c r="T100" i="74"/>
  <c r="X102" i="74"/>
  <c r="AC74" i="74"/>
  <c r="AJ48" i="74"/>
  <c r="AJ46" i="74"/>
  <c r="AG74" i="74"/>
  <c r="AL46" i="74"/>
  <c r="AF69" i="74"/>
  <c r="AE104" i="74"/>
  <c r="AN31" i="74"/>
  <c r="AM104" i="74"/>
  <c r="AM35" i="74"/>
  <c r="AN69" i="74"/>
  <c r="T37" i="74"/>
  <c r="M43" i="74"/>
  <c r="AM50" i="74"/>
  <c r="Q53" i="74"/>
  <c r="M69" i="74"/>
  <c r="AA76" i="74"/>
  <c r="AM80" i="74"/>
  <c r="Z98" i="74"/>
  <c r="Y102" i="74"/>
  <c r="AG102" i="74"/>
  <c r="AL48" i="74"/>
  <c r="AJ71" i="74"/>
  <c r="AM48" i="74"/>
  <c r="AC104" i="74"/>
  <c r="AE81" i="74"/>
  <c r="AF35" i="74"/>
  <c r="AL67" i="74"/>
  <c r="X77" i="74"/>
  <c r="AN67" i="74"/>
  <c r="AM41" i="74"/>
  <c r="Y75" i="74"/>
  <c r="AN39" i="74"/>
  <c r="AG52" i="74"/>
  <c r="AM77" i="74"/>
  <c r="AN44" i="74"/>
  <c r="AA46" i="74"/>
  <c r="AN50" i="74"/>
  <c r="Z102" i="74"/>
  <c r="X76" i="74"/>
  <c r="Z76" i="74"/>
  <c r="V78" i="74"/>
  <c r="X70" i="74"/>
  <c r="Q75" i="74"/>
  <c r="Y70" i="74"/>
  <c r="R75" i="74"/>
  <c r="X78" i="74"/>
  <c r="Z70" i="74"/>
  <c r="S75" i="74"/>
  <c r="Y78" i="74"/>
  <c r="X67" i="74"/>
  <c r="Y67" i="74"/>
  <c r="M77" i="74"/>
  <c r="Z79" i="74"/>
  <c r="R69" i="74"/>
  <c r="Y79" i="74"/>
  <c r="Y76" i="74"/>
  <c r="O77" i="74"/>
  <c r="Q69" i="74"/>
  <c r="S77" i="74"/>
  <c r="S69" i="74"/>
  <c r="V77" i="74"/>
  <c r="Q74" i="74"/>
  <c r="R74" i="74"/>
  <c r="M79" i="74"/>
  <c r="S74" i="74"/>
  <c r="O79" i="74"/>
  <c r="S76" i="74"/>
  <c r="V31" i="74"/>
  <c r="Z31" i="74"/>
  <c r="X53" i="74"/>
  <c r="V46" i="74"/>
  <c r="O50" i="74"/>
  <c r="Z46" i="74"/>
  <c r="R50" i="74"/>
  <c r="S50" i="74"/>
  <c r="R52" i="74"/>
  <c r="V48" i="74"/>
  <c r="S52" i="74"/>
  <c r="Y48" i="74"/>
  <c r="Y50" i="74"/>
  <c r="Q37" i="74"/>
  <c r="S37" i="74"/>
  <c r="Y44" i="74"/>
  <c r="X31" i="74"/>
  <c r="S39" i="74"/>
  <c r="Y31" i="74"/>
  <c r="Y53" i="74"/>
  <c r="Z53" i="74"/>
  <c r="Q50" i="74"/>
  <c r="V50" i="74"/>
  <c r="O37" i="74"/>
  <c r="X48" i="74"/>
  <c r="X50" i="74"/>
  <c r="Q42" i="74"/>
  <c r="R42" i="74"/>
  <c r="R37" i="74"/>
  <c r="S42" i="74"/>
  <c r="X44" i="74"/>
  <c r="X40" i="74"/>
  <c r="Z44" i="74"/>
  <c r="Y40" i="74"/>
  <c r="O32" i="74"/>
  <c r="Z40" i="74"/>
  <c r="O47" i="74"/>
  <c r="R32" i="74"/>
  <c r="Q47" i="74"/>
  <c r="S32" i="74"/>
  <c r="R47" i="74"/>
  <c r="Y32" i="74"/>
  <c r="AJ68" i="74"/>
  <c r="R70" i="74"/>
  <c r="AL32" i="74"/>
  <c r="V37" i="74"/>
  <c r="AJ53" i="74"/>
  <c r="AJ35" i="74"/>
  <c r="Y43" i="74"/>
  <c r="AL68" i="74"/>
  <c r="V98" i="74"/>
  <c r="R34" i="74"/>
  <c r="Q34" i="74"/>
  <c r="O34" i="74"/>
  <c r="S34" i="74"/>
  <c r="M34" i="74"/>
  <c r="AJ41" i="74"/>
  <c r="AL53" i="74"/>
  <c r="AM68" i="74"/>
  <c r="AA37" i="74"/>
  <c r="M49" i="74"/>
  <c r="AM53" i="74"/>
  <c r="X98" i="74"/>
  <c r="AF39" i="74"/>
  <c r="AE39" i="74"/>
  <c r="AF43" i="74"/>
  <c r="AE43" i="74"/>
  <c r="AC43" i="74"/>
  <c r="Q49" i="74"/>
  <c r="S81" i="74"/>
  <c r="R81" i="74"/>
  <c r="V72" i="74"/>
  <c r="X72" i="74"/>
  <c r="O44" i="74"/>
  <c r="AL47" i="74"/>
  <c r="AC79" i="74"/>
  <c r="O102" i="74"/>
  <c r="Z36" i="74"/>
  <c r="Y36" i="74"/>
  <c r="X36" i="74"/>
  <c r="AC40" i="74"/>
  <c r="AE46" i="74"/>
  <c r="AM47" i="74"/>
  <c r="V51" i="74"/>
  <c r="Z72" i="74"/>
  <c r="AG37" i="74"/>
  <c r="AF37" i="74"/>
  <c r="AE37" i="74"/>
  <c r="Z49" i="74"/>
  <c r="Y49" i="74"/>
  <c r="X49" i="74"/>
  <c r="T49" i="74"/>
  <c r="O81" i="74"/>
  <c r="AJ34" i="74"/>
  <c r="V36" i="74"/>
  <c r="Y42" i="74"/>
  <c r="X42" i="74"/>
  <c r="V42" i="74"/>
  <c r="AF46" i="74"/>
  <c r="AE79" i="74"/>
  <c r="Q102" i="74"/>
  <c r="AC39" i="74"/>
  <c r="R40" i="74"/>
  <c r="O40" i="74"/>
  <c r="S40" i="74"/>
  <c r="Q40" i="74"/>
  <c r="M40" i="74"/>
  <c r="AG40" i="74"/>
  <c r="Z51" i="74"/>
  <c r="Q71" i="74"/>
  <c r="AN79" i="74"/>
  <c r="AM79" i="74"/>
  <c r="AL79" i="74"/>
  <c r="R71" i="74"/>
  <c r="AJ79" i="74"/>
  <c r="AJ100" i="74"/>
  <c r="Q70" i="74"/>
  <c r="AG99" i="74"/>
  <c r="O71" i="74"/>
  <c r="V39" i="74"/>
  <c r="AC51" i="74"/>
  <c r="S71" i="74"/>
  <c r="AG78" i="74"/>
  <c r="AF78" i="74"/>
  <c r="X43" i="74"/>
  <c r="V43" i="74"/>
  <c r="AN52" i="74"/>
  <c r="AM52" i="74"/>
  <c r="AL52" i="74"/>
  <c r="AC46" i="74"/>
  <c r="AG103" i="74"/>
  <c r="AF103" i="74"/>
  <c r="AE103" i="74"/>
  <c r="X51" i="74"/>
  <c r="AG79" i="74"/>
  <c r="S102" i="74"/>
  <c r="AM34" i="74"/>
  <c r="AC78" i="74"/>
  <c r="AL100" i="74"/>
  <c r="AG71" i="74"/>
  <c r="AF71" i="74"/>
  <c r="AE71" i="74"/>
  <c r="AA71" i="74"/>
  <c r="AF99" i="74"/>
  <c r="Z101" i="74"/>
  <c r="Y101" i="74"/>
  <c r="X101" i="74"/>
  <c r="AG43" i="74"/>
  <c r="Y103" i="74"/>
  <c r="X103" i="74"/>
  <c r="T103" i="74"/>
  <c r="AC34" i="74"/>
  <c r="AN74" i="74"/>
  <c r="AM74" i="74"/>
  <c r="AL74" i="74"/>
  <c r="AJ74" i="74"/>
  <c r="AF34" i="74"/>
  <c r="Q81" i="74"/>
  <c r="Q48" i="74"/>
  <c r="S48" i="74"/>
  <c r="R48" i="74"/>
  <c r="M48" i="74"/>
  <c r="AL34" i="74"/>
  <c r="AF40" i="74"/>
  <c r="O48" i="74"/>
  <c r="R31" i="74"/>
  <c r="S31" i="74"/>
  <c r="Q31" i="74"/>
  <c r="X39" i="74"/>
  <c r="M41" i="74"/>
  <c r="R41" i="74"/>
  <c r="S41" i="74"/>
  <c r="Q41" i="74"/>
  <c r="Z71" i="74"/>
  <c r="Y71" i="74"/>
  <c r="X71" i="74"/>
  <c r="AM100" i="74"/>
  <c r="X41" i="74"/>
  <c r="Z41" i="74"/>
  <c r="V41" i="74"/>
  <c r="Y41" i="74"/>
  <c r="T41" i="74"/>
  <c r="AC99" i="74"/>
  <c r="O70" i="74"/>
  <c r="AE99" i="74"/>
  <c r="AG39" i="74"/>
  <c r="R36" i="74"/>
  <c r="Q36" i="74"/>
  <c r="AJ47" i="74"/>
  <c r="S36" i="74"/>
  <c r="O31" i="74"/>
  <c r="AA32" i="74"/>
  <c r="Z35" i="74"/>
  <c r="Y35" i="74"/>
  <c r="X35" i="74"/>
  <c r="V35" i="74"/>
  <c r="T35" i="74"/>
  <c r="Y39" i="74"/>
  <c r="O41" i="74"/>
  <c r="T50" i="74"/>
  <c r="V71" i="74"/>
  <c r="AE78" i="74"/>
  <c r="Q80" i="74"/>
  <c r="S80" i="74"/>
  <c r="R80" i="74"/>
  <c r="AC71" i="74"/>
  <c r="AN32" i="74"/>
  <c r="AM32" i="74"/>
  <c r="AH32" i="74"/>
  <c r="S98" i="74"/>
  <c r="R98" i="74"/>
  <c r="Q98" i="74"/>
  <c r="O98" i="74"/>
  <c r="Y37" i="74"/>
  <c r="X37" i="74"/>
  <c r="S49" i="74"/>
  <c r="R49" i="74"/>
  <c r="V103" i="74"/>
  <c r="AE34" i="74"/>
  <c r="V49" i="74"/>
  <c r="AG34" i="74"/>
  <c r="S44" i="74"/>
  <c r="R44" i="74"/>
  <c r="M44" i="74"/>
  <c r="AF79" i="74"/>
  <c r="Y51" i="74"/>
  <c r="AG51" i="74"/>
  <c r="AF51" i="74"/>
  <c r="R35" i="74"/>
  <c r="Q35" i="74"/>
  <c r="S35" i="74"/>
  <c r="Z77" i="74"/>
  <c r="Y77" i="74"/>
  <c r="AH67" i="74"/>
  <c r="M75" i="74"/>
  <c r="T76" i="74"/>
  <c r="AA98" i="74"/>
  <c r="S101" i="74"/>
  <c r="R101" i="74"/>
  <c r="AN40" i="74"/>
  <c r="AM40" i="74"/>
  <c r="AL40" i="74"/>
  <c r="AJ40" i="74"/>
  <c r="Z81" i="74"/>
  <c r="Y81" i="74"/>
  <c r="T81" i="74"/>
  <c r="AG50" i="74"/>
  <c r="AF50" i="74"/>
  <c r="V81" i="74"/>
  <c r="Q101" i="74"/>
  <c r="AJ44" i="74"/>
  <c r="Z69" i="74"/>
  <c r="Y69" i="74"/>
  <c r="X69" i="74"/>
  <c r="V75" i="74"/>
  <c r="AJ98" i="74"/>
  <c r="V69" i="74"/>
  <c r="O52" i="74"/>
  <c r="AC76" i="74"/>
  <c r="Q100" i="74"/>
  <c r="V105" i="74"/>
  <c r="AG49" i="74"/>
  <c r="AF49" i="74"/>
  <c r="AE49" i="74"/>
  <c r="AC49" i="74"/>
  <c r="AJ77" i="74"/>
  <c r="Z80" i="74"/>
  <c r="Y80" i="74"/>
  <c r="X80" i="74"/>
  <c r="V80" i="74"/>
  <c r="R100" i="74"/>
  <c r="O99" i="74"/>
  <c r="T104" i="74"/>
  <c r="AL81" i="74"/>
  <c r="AJ101" i="74"/>
  <c r="AG105" i="74"/>
  <c r="AF105" i="74"/>
  <c r="AE105" i="74"/>
  <c r="AL43" i="74"/>
  <c r="AM49" i="74"/>
  <c r="S78" i="74"/>
  <c r="R78" i="74"/>
  <c r="Q78" i="74"/>
  <c r="AF80" i="74"/>
  <c r="AM81" i="74"/>
  <c r="V104" i="74"/>
  <c r="AC105" i="74"/>
  <c r="AJ81" i="74"/>
  <c r="AL49" i="74"/>
  <c r="AE42" i="74"/>
  <c r="O46" i="74"/>
  <c r="O39" i="74"/>
  <c r="T40" i="74"/>
  <c r="AA41" i="74"/>
  <c r="AF42" i="74"/>
  <c r="AM43" i="74"/>
  <c r="Y47" i="74"/>
  <c r="Z47" i="74"/>
  <c r="X47" i="74"/>
  <c r="AN49" i="74"/>
  <c r="Q51" i="74"/>
  <c r="X52" i="74"/>
  <c r="Q67" i="74"/>
  <c r="AA68" i="74"/>
  <c r="AH69" i="74"/>
  <c r="AM70" i="74"/>
  <c r="AE75" i="74"/>
  <c r="AL76" i="74"/>
  <c r="O78" i="74"/>
  <c r="AG80" i="74"/>
  <c r="AC100" i="74"/>
  <c r="AL101" i="74"/>
  <c r="O103" i="74"/>
  <c r="AJ49" i="74"/>
  <c r="AJ70" i="74"/>
  <c r="AJ76" i="74"/>
  <c r="AE80" i="74"/>
  <c r="V74" i="74"/>
  <c r="Z34" i="74"/>
  <c r="Y34" i="74"/>
  <c r="X34" i="74"/>
  <c r="AL36" i="74"/>
  <c r="AG42" i="74"/>
  <c r="AN43" i="74"/>
  <c r="Q46" i="74"/>
  <c r="R51" i="74"/>
  <c r="Y52" i="74"/>
  <c r="AE53" i="74"/>
  <c r="AN70" i="74"/>
  <c r="Q72" i="74"/>
  <c r="X74" i="74"/>
  <c r="AF75" i="74"/>
  <c r="AM76" i="74"/>
  <c r="AM101" i="74"/>
  <c r="X104" i="74"/>
  <c r="S67" i="74"/>
  <c r="R67" i="74"/>
  <c r="O51" i="74"/>
  <c r="AC75" i="74"/>
  <c r="V34" i="74"/>
  <c r="AM36" i="74"/>
  <c r="Q39" i="74"/>
  <c r="R46" i="74"/>
  <c r="Z52" i="74"/>
  <c r="AF53" i="74"/>
  <c r="R72" i="74"/>
  <c r="Y74" i="74"/>
  <c r="AE100" i="74"/>
  <c r="Q103" i="74"/>
  <c r="Y104" i="74"/>
  <c r="AG36" i="74"/>
  <c r="AF36" i="74"/>
  <c r="AE36" i="74"/>
  <c r="AC36" i="74"/>
  <c r="AC80" i="74"/>
  <c r="S99" i="74"/>
  <c r="R99" i="74"/>
  <c r="M99" i="74"/>
  <c r="AJ36" i="74"/>
  <c r="AC53" i="74"/>
  <c r="O72" i="74"/>
  <c r="AN75" i="74"/>
  <c r="AM75" i="74"/>
  <c r="AH75" i="74"/>
  <c r="AH105" i="74"/>
  <c r="AJ105" i="74"/>
  <c r="T32" i="74"/>
  <c r="O43" i="74"/>
  <c r="AA48" i="74"/>
  <c r="AJ51" i="74"/>
  <c r="V68" i="74"/>
  <c r="AH72" i="74"/>
  <c r="T79" i="74"/>
  <c r="V100" i="74"/>
  <c r="AH104" i="74"/>
  <c r="AL105" i="74"/>
  <c r="V32" i="74"/>
  <c r="Q43" i="74"/>
  <c r="AC48" i="74"/>
  <c r="AL51" i="74"/>
  <c r="X68" i="74"/>
  <c r="AJ72" i="74"/>
  <c r="V79" i="74"/>
  <c r="X100" i="74"/>
  <c r="AJ104" i="74"/>
  <c r="AM105" i="74"/>
  <c r="AL39" i="74"/>
  <c r="R43" i="74"/>
  <c r="X46" i="74"/>
  <c r="AM51" i="74"/>
  <c r="Y68" i="74"/>
  <c r="AE70" i="74"/>
  <c r="Q77" i="74"/>
  <c r="Y100" i="74"/>
  <c r="AE102" i="74"/>
  <c r="AH32" i="73"/>
  <c r="T77" i="73"/>
  <c r="M79" i="73"/>
  <c r="T88" i="73"/>
  <c r="AA69" i="73"/>
  <c r="AA80" i="73"/>
  <c r="T39" i="73"/>
  <c r="AH69" i="73"/>
  <c r="T75" i="73"/>
  <c r="T69" i="73"/>
  <c r="AH80" i="73"/>
  <c r="AH77" i="73"/>
  <c r="AA57" i="73"/>
  <c r="AA36" i="73"/>
  <c r="AH78" i="73"/>
  <c r="M80" i="73"/>
  <c r="AH89" i="73"/>
  <c r="M78" i="73"/>
  <c r="AA64" i="73"/>
  <c r="T78" i="73"/>
  <c r="T81" i="73"/>
  <c r="M37" i="73"/>
  <c r="AA86" i="73"/>
  <c r="M67" i="73"/>
  <c r="AA81" i="73"/>
  <c r="AA43" i="73"/>
  <c r="AG77" i="73"/>
  <c r="AN80" i="73"/>
  <c r="AH35" i="73"/>
  <c r="T40" i="73"/>
  <c r="T54" i="73"/>
  <c r="M81" i="73"/>
  <c r="AF78" i="73"/>
  <c r="AL80" i="73"/>
  <c r="T68" i="73"/>
  <c r="AE77" i="73"/>
  <c r="AA78" i="73"/>
  <c r="AF77" i="73"/>
  <c r="AG78" i="73"/>
  <c r="T55" i="73"/>
  <c r="M60" i="73"/>
  <c r="AA75" i="73"/>
  <c r="M77" i="73"/>
  <c r="T79" i="73"/>
  <c r="AH81" i="73"/>
  <c r="AC77" i="73"/>
  <c r="AM80" i="73"/>
  <c r="AA41" i="73"/>
  <c r="Q81" i="73"/>
  <c r="S81" i="73"/>
  <c r="Q79" i="73"/>
  <c r="X81" i="73"/>
  <c r="Z81" i="73"/>
  <c r="Y80" i="73"/>
  <c r="Q77" i="73"/>
  <c r="X79" i="73"/>
  <c r="V78" i="73"/>
  <c r="AC80" i="73"/>
  <c r="Z78" i="73"/>
  <c r="AC79" i="73"/>
  <c r="AF80" i="73"/>
  <c r="AJ78" i="73"/>
  <c r="AN78" i="73"/>
  <c r="O80" i="73"/>
  <c r="R80" i="73"/>
  <c r="V80" i="73"/>
  <c r="R77" i="73"/>
  <c r="AG81" i="73"/>
  <c r="AG80" i="73"/>
  <c r="AJ81" i="73"/>
  <c r="AM79" i="73"/>
  <c r="AJ77" i="73"/>
  <c r="R81" i="73"/>
  <c r="Q80" i="73"/>
  <c r="O77" i="73"/>
  <c r="AE81" i="73"/>
  <c r="AL79" i="73"/>
  <c r="AM77" i="73"/>
  <c r="AN77" i="73"/>
  <c r="O79" i="73"/>
  <c r="Y81" i="73"/>
  <c r="Q78" i="73"/>
  <c r="X80" i="73"/>
  <c r="Y79" i="73"/>
  <c r="Z79" i="73"/>
  <c r="X78" i="73"/>
  <c r="V77" i="73"/>
  <c r="Z77" i="73"/>
  <c r="AL81" i="73"/>
  <c r="AJ79" i="73"/>
  <c r="AN79" i="73"/>
  <c r="AL78" i="73"/>
  <c r="O78" i="73"/>
  <c r="S79" i="73"/>
  <c r="R78" i="73"/>
  <c r="Y77" i="73"/>
  <c r="AE79" i="73"/>
  <c r="AF79" i="73"/>
  <c r="M50" i="73"/>
  <c r="M87" i="73"/>
  <c r="AM81" i="73"/>
  <c r="Y68" i="73"/>
  <c r="AC81" i="73"/>
  <c r="AC78" i="73"/>
  <c r="AH31" i="73"/>
  <c r="T36" i="73"/>
  <c r="M64" i="73"/>
  <c r="T43" i="73"/>
  <c r="T51" i="73"/>
  <c r="AA55" i="73"/>
  <c r="AH67" i="73"/>
  <c r="AA70" i="73"/>
  <c r="AG70" i="73"/>
  <c r="X69" i="73"/>
  <c r="T92" i="73"/>
  <c r="Y69" i="73"/>
  <c r="AA40" i="73"/>
  <c r="AA89" i="73"/>
  <c r="AH68" i="73"/>
  <c r="AH45" i="73"/>
  <c r="T45" i="73"/>
  <c r="AA58" i="73"/>
  <c r="T63" i="73"/>
  <c r="AE70" i="73"/>
  <c r="X68" i="73"/>
  <c r="AF70" i="73"/>
  <c r="Z68" i="73"/>
  <c r="AH70" i="73"/>
  <c r="M30" i="73"/>
  <c r="T71" i="73"/>
  <c r="AH64" i="73"/>
  <c r="M90" i="73"/>
  <c r="M69" i="73"/>
  <c r="AH30" i="73"/>
  <c r="T35" i="73"/>
  <c r="AH51" i="73"/>
  <c r="M57" i="73"/>
  <c r="AH74" i="73"/>
  <c r="O69" i="73"/>
  <c r="AA35" i="73"/>
  <c r="M75" i="73"/>
  <c r="M71" i="73"/>
  <c r="M68" i="73"/>
  <c r="O68" i="73"/>
  <c r="Q68" i="73"/>
  <c r="R69" i="73"/>
  <c r="S69" i="73"/>
  <c r="O71" i="73"/>
  <c r="AC67" i="73"/>
  <c r="AN70" i="73"/>
  <c r="AN69" i="73"/>
  <c r="X71" i="73"/>
  <c r="AM68" i="73"/>
  <c r="Z71" i="73"/>
  <c r="M62" i="73"/>
  <c r="AL67" i="73"/>
  <c r="O70" i="73"/>
  <c r="AA71" i="73"/>
  <c r="Z67" i="73"/>
  <c r="AH57" i="73"/>
  <c r="T90" i="73"/>
  <c r="AN67" i="73"/>
  <c r="Q70" i="73"/>
  <c r="AC71" i="73"/>
  <c r="R70" i="73"/>
  <c r="S70" i="73"/>
  <c r="AE71" i="73"/>
  <c r="AA62" i="73"/>
  <c r="T70" i="73"/>
  <c r="AF71" i="73"/>
  <c r="AC69" i="73"/>
  <c r="AM67" i="73"/>
  <c r="V70" i="73"/>
  <c r="AH71" i="73"/>
  <c r="AF67" i="73"/>
  <c r="Y67" i="73"/>
  <c r="AJ70" i="73"/>
  <c r="R71" i="73"/>
  <c r="AG68" i="73"/>
  <c r="AN68" i="73"/>
  <c r="AL36" i="73"/>
  <c r="O67" i="73"/>
  <c r="R68" i="73"/>
  <c r="X70" i="73"/>
  <c r="AJ71" i="73"/>
  <c r="AG69" i="73"/>
  <c r="AL70" i="73"/>
  <c r="AJ69" i="73"/>
  <c r="AL69" i="73"/>
  <c r="AG67" i="73"/>
  <c r="AH75" i="73"/>
  <c r="V69" i="73"/>
  <c r="Y70" i="73"/>
  <c r="X67" i="73"/>
  <c r="T89" i="73"/>
  <c r="Q71" i="73"/>
  <c r="AF68" i="73"/>
  <c r="AN55" i="73"/>
  <c r="AL71" i="73"/>
  <c r="AE69" i="73"/>
  <c r="V71" i="73"/>
  <c r="R67" i="73"/>
  <c r="AM71" i="73"/>
  <c r="AJ30" i="73"/>
  <c r="AC68" i="73"/>
  <c r="S67" i="73"/>
  <c r="V67" i="73"/>
  <c r="AJ68" i="73"/>
  <c r="AN44" i="73"/>
  <c r="Z41" i="73"/>
  <c r="AA30" i="73"/>
  <c r="AH34" i="73"/>
  <c r="M43" i="73"/>
  <c r="M59" i="73"/>
  <c r="AA45" i="73"/>
  <c r="T57" i="73"/>
  <c r="T60" i="73"/>
  <c r="AA88" i="73"/>
  <c r="AM41" i="73"/>
  <c r="AM49" i="73"/>
  <c r="AM35" i="73"/>
  <c r="T58" i="73"/>
  <c r="AH43" i="73"/>
  <c r="AE46" i="73"/>
  <c r="AH50" i="73"/>
  <c r="AH65" i="73"/>
  <c r="AC89" i="73"/>
  <c r="AJ91" i="73"/>
  <c r="AC46" i="73"/>
  <c r="AM32" i="73"/>
  <c r="AF46" i="73"/>
  <c r="AJ36" i="73"/>
  <c r="M51" i="73"/>
  <c r="AG34" i="73"/>
  <c r="M41" i="73"/>
  <c r="AA63" i="73"/>
  <c r="AG75" i="73"/>
  <c r="AG87" i="73"/>
  <c r="AL49" i="73"/>
  <c r="AE75" i="73"/>
  <c r="AM44" i="73"/>
  <c r="AA59" i="73"/>
  <c r="AA90" i="73"/>
  <c r="AM91" i="73"/>
  <c r="Y87" i="73"/>
  <c r="M35" i="73"/>
  <c r="M45" i="73"/>
  <c r="AL55" i="73"/>
  <c r="AM37" i="73"/>
  <c r="AL41" i="73"/>
  <c r="AM36" i="73"/>
  <c r="AN36" i="73"/>
  <c r="AM30" i="73"/>
  <c r="X41" i="73"/>
  <c r="AM55" i="73"/>
  <c r="AL91" i="73"/>
  <c r="AN91" i="73"/>
  <c r="AH37" i="73"/>
  <c r="AF48" i="73"/>
  <c r="AC45" i="73"/>
  <c r="Z54" i="73"/>
  <c r="AG57" i="73"/>
  <c r="AG63" i="73"/>
  <c r="AN88" i="73"/>
  <c r="AL92" i="73"/>
  <c r="AJ37" i="73"/>
  <c r="X51" i="73"/>
  <c r="AM92" i="73"/>
  <c r="O30" i="73"/>
  <c r="AL32" i="73"/>
  <c r="AL35" i="73"/>
  <c r="V41" i="73"/>
  <c r="M44" i="73"/>
  <c r="Y51" i="73"/>
  <c r="AH54" i="73"/>
  <c r="AN92" i="73"/>
  <c r="Z51" i="73"/>
  <c r="M93" i="73"/>
  <c r="AL88" i="73"/>
  <c r="AM88" i="73"/>
  <c r="M34" i="73"/>
  <c r="Y41" i="73"/>
  <c r="T44" i="73"/>
  <c r="AN49" i="73"/>
  <c r="M73" i="73"/>
  <c r="AF75" i="73"/>
  <c r="S91" i="73"/>
  <c r="V48" i="73"/>
  <c r="AN53" i="73"/>
  <c r="AJ59" i="73"/>
  <c r="T91" i="73"/>
  <c r="R93" i="73"/>
  <c r="AF43" i="73"/>
  <c r="AJ92" i="73"/>
  <c r="S93" i="73"/>
  <c r="AC59" i="73"/>
  <c r="AG43" i="73"/>
  <c r="AA44" i="73"/>
  <c r="X87" i="73"/>
  <c r="AN50" i="73"/>
  <c r="AE63" i="73"/>
  <c r="AG46" i="73"/>
  <c r="Z87" i="73"/>
  <c r="AC90" i="73"/>
  <c r="AA34" i="73"/>
  <c r="Z36" i="73"/>
  <c r="AF41" i="73"/>
  <c r="AH44" i="73"/>
  <c r="AH46" i="73"/>
  <c r="X50" i="73"/>
  <c r="AC58" i="73"/>
  <c r="AN60" i="73"/>
  <c r="AA87" i="73"/>
  <c r="AE89" i="73"/>
  <c r="AC91" i="73"/>
  <c r="AA93" i="73"/>
  <c r="AF89" i="73"/>
  <c r="O90" i="73"/>
  <c r="AM50" i="73"/>
  <c r="R35" i="73"/>
  <c r="AG48" i="73"/>
  <c r="V92" i="73"/>
  <c r="AM74" i="73"/>
  <c r="AF40" i="73"/>
  <c r="AJ88" i="73"/>
  <c r="AN59" i="73"/>
  <c r="AN35" i="73"/>
  <c r="AN37" i="73"/>
  <c r="AH39" i="73"/>
  <c r="AH41" i="73"/>
  <c r="AJ44" i="73"/>
  <c r="Z50" i="73"/>
  <c r="AH55" i="73"/>
  <c r="AF58" i="73"/>
  <c r="AL74" i="73"/>
  <c r="AC43" i="73"/>
  <c r="S51" i="73"/>
  <c r="AE86" i="73"/>
  <c r="AE57" i="73"/>
  <c r="AF63" i="73"/>
  <c r="AE41" i="73"/>
  <c r="AL53" i="73"/>
  <c r="S35" i="73"/>
  <c r="AG40" i="73"/>
  <c r="AE45" i="73"/>
  <c r="AC57" i="73"/>
  <c r="AL59" i="73"/>
  <c r="AM59" i="73"/>
  <c r="AF90" i="73"/>
  <c r="AG86" i="73"/>
  <c r="AM60" i="73"/>
  <c r="AG41" i="73"/>
  <c r="Y50" i="73"/>
  <c r="AE34" i="73"/>
  <c r="AG58" i="73"/>
  <c r="M31" i="73"/>
  <c r="AF34" i="73"/>
  <c r="AJ39" i="73"/>
  <c r="AA53" i="73"/>
  <c r="AJ53" i="73"/>
  <c r="AL50" i="73"/>
  <c r="AM53" i="73"/>
  <c r="AE40" i="73"/>
  <c r="Q51" i="73"/>
  <c r="AN74" i="73"/>
  <c r="R51" i="73"/>
  <c r="AF45" i="73"/>
  <c r="AE90" i="73"/>
  <c r="AF86" i="73"/>
  <c r="AN32" i="73"/>
  <c r="M65" i="73"/>
  <c r="Z73" i="73"/>
  <c r="O75" i="73"/>
  <c r="R75" i="73"/>
  <c r="O65" i="73"/>
  <c r="Q65" i="73"/>
  <c r="R65" i="73"/>
  <c r="Y73" i="73"/>
  <c r="M74" i="73"/>
  <c r="X54" i="73"/>
  <c r="Y62" i="73"/>
  <c r="S75" i="73"/>
  <c r="O55" i="73"/>
  <c r="Q55" i="73"/>
  <c r="O64" i="73"/>
  <c r="Q64" i="73"/>
  <c r="V62" i="73"/>
  <c r="R64" i="73"/>
  <c r="X62" i="73"/>
  <c r="Y54" i="73"/>
  <c r="Z62" i="73"/>
  <c r="X30" i="73"/>
  <c r="S37" i="73"/>
  <c r="Q40" i="73"/>
  <c r="Y44" i="73"/>
  <c r="R40" i="73"/>
  <c r="Z44" i="73"/>
  <c r="O46" i="73"/>
  <c r="S40" i="73"/>
  <c r="O49" i="73"/>
  <c r="Q46" i="73"/>
  <c r="R46" i="73"/>
  <c r="Q49" i="73"/>
  <c r="S46" i="73"/>
  <c r="R49" i="73"/>
  <c r="T46" i="73"/>
  <c r="S49" i="73"/>
  <c r="Q37" i="73"/>
  <c r="R37" i="73"/>
  <c r="X44" i="73"/>
  <c r="V30" i="73"/>
  <c r="Y30" i="73"/>
  <c r="O40" i="73"/>
  <c r="Z30" i="73"/>
  <c r="V46" i="73"/>
  <c r="M39" i="73"/>
  <c r="X39" i="73"/>
  <c r="Y39" i="73"/>
  <c r="Z39" i="73"/>
  <c r="S41" i="73"/>
  <c r="Y45" i="73"/>
  <c r="Z45" i="73"/>
  <c r="T50" i="73"/>
  <c r="Y31" i="73"/>
  <c r="Z31" i="73"/>
  <c r="Q41" i="73"/>
  <c r="V45" i="73"/>
  <c r="R41" i="73"/>
  <c r="Q35" i="73"/>
  <c r="AE73" i="73"/>
  <c r="Z64" i="73"/>
  <c r="T64" i="73"/>
  <c r="AE62" i="73"/>
  <c r="AF62" i="73"/>
  <c r="S89" i="73"/>
  <c r="R89" i="73"/>
  <c r="Q89" i="73"/>
  <c r="Y35" i="73"/>
  <c r="Z35" i="73"/>
  <c r="V64" i="73"/>
  <c r="O60" i="73"/>
  <c r="X64" i="73"/>
  <c r="AN73" i="73"/>
  <c r="AM73" i="73"/>
  <c r="AL73" i="73"/>
  <c r="O34" i="73"/>
  <c r="Z37" i="73"/>
  <c r="Y37" i="73"/>
  <c r="X37" i="73"/>
  <c r="V37" i="73"/>
  <c r="AJ43" i="73"/>
  <c r="Y64" i="73"/>
  <c r="AJ73" i="73"/>
  <c r="O89" i="73"/>
  <c r="AF92" i="73"/>
  <c r="AG92" i="73"/>
  <c r="AC92" i="73"/>
  <c r="AE92" i="73"/>
  <c r="AJ46" i="73"/>
  <c r="Q60" i="73"/>
  <c r="AC31" i="73"/>
  <c r="Q34" i="73"/>
  <c r="AL43" i="73"/>
  <c r="AF54" i="73"/>
  <c r="AG54" i="73"/>
  <c r="AJ58" i="73"/>
  <c r="R60" i="73"/>
  <c r="AJ90" i="73"/>
  <c r="AM90" i="73"/>
  <c r="AN90" i="73"/>
  <c r="AL90" i="73"/>
  <c r="R34" i="73"/>
  <c r="AM43" i="73"/>
  <c r="AL46" i="73"/>
  <c r="AC54" i="73"/>
  <c r="S63" i="73"/>
  <c r="M63" i="73"/>
  <c r="AC87" i="73"/>
  <c r="AE31" i="73"/>
  <c r="AM46" i="73"/>
  <c r="AL58" i="73"/>
  <c r="O63" i="73"/>
  <c r="R74" i="73"/>
  <c r="S74" i="73"/>
  <c r="AF31" i="73"/>
  <c r="AE54" i="73"/>
  <c r="AM58" i="73"/>
  <c r="Z60" i="73"/>
  <c r="Y60" i="73"/>
  <c r="O74" i="73"/>
  <c r="AE87" i="73"/>
  <c r="AG31" i="73"/>
  <c r="AN58" i="73"/>
  <c r="V60" i="73"/>
  <c r="Q63" i="73"/>
  <c r="X86" i="73"/>
  <c r="S32" i="73"/>
  <c r="M32" i="73"/>
  <c r="Q88" i="73"/>
  <c r="S88" i="73"/>
  <c r="R88" i="73"/>
  <c r="Z86" i="73"/>
  <c r="Y93" i="73"/>
  <c r="X93" i="73"/>
  <c r="Z93" i="73"/>
  <c r="AG30" i="73"/>
  <c r="AF30" i="73"/>
  <c r="AE30" i="73"/>
  <c r="Q39" i="73"/>
  <c r="AH48" i="73"/>
  <c r="AL57" i="73"/>
  <c r="T65" i="73"/>
  <c r="V93" i="73"/>
  <c r="O50" i="73"/>
  <c r="Z40" i="73"/>
  <c r="AC73" i="73"/>
  <c r="Q45" i="73"/>
  <c r="S45" i="73"/>
  <c r="R45" i="73"/>
  <c r="AC62" i="73"/>
  <c r="AF73" i="73"/>
  <c r="AG73" i="73"/>
  <c r="R36" i="73"/>
  <c r="O36" i="73"/>
  <c r="S36" i="73"/>
  <c r="Q36" i="73"/>
  <c r="X40" i="73"/>
  <c r="V86" i="73"/>
  <c r="Q50" i="73"/>
  <c r="Y91" i="73"/>
  <c r="AF51" i="73"/>
  <c r="AG51" i="73"/>
  <c r="AE51" i="73"/>
  <c r="AC51" i="73"/>
  <c r="S50" i="73"/>
  <c r="Y86" i="73"/>
  <c r="Q32" i="73"/>
  <c r="R39" i="73"/>
  <c r="S39" i="73"/>
  <c r="AJ48" i="73"/>
  <c r="AL63" i="73"/>
  <c r="AJ63" i="73"/>
  <c r="AM63" i="73"/>
  <c r="AN63" i="73"/>
  <c r="S58" i="73"/>
  <c r="M58" i="73"/>
  <c r="Q90" i="73"/>
  <c r="AL48" i="73"/>
  <c r="O58" i="73"/>
  <c r="R90" i="73"/>
  <c r="V40" i="73"/>
  <c r="AF60" i="73"/>
  <c r="AG60" i="73"/>
  <c r="AE60" i="73"/>
  <c r="AA60" i="73"/>
  <c r="AM87" i="73"/>
  <c r="AL87" i="73"/>
  <c r="AJ87" i="73"/>
  <c r="X91" i="73"/>
  <c r="AM31" i="73"/>
  <c r="Z59" i="73"/>
  <c r="T59" i="73"/>
  <c r="O88" i="73"/>
  <c r="AM40" i="73"/>
  <c r="AN40" i="73"/>
  <c r="AL40" i="73"/>
  <c r="AJ40" i="73"/>
  <c r="AM48" i="73"/>
  <c r="AE55" i="73"/>
  <c r="O54" i="73"/>
  <c r="S54" i="73"/>
  <c r="R54" i="73"/>
  <c r="Q54" i="73"/>
  <c r="S92" i="73"/>
  <c r="O92" i="73"/>
  <c r="Q92" i="73"/>
  <c r="R92" i="73"/>
  <c r="V35" i="73"/>
  <c r="T53" i="73"/>
  <c r="Z53" i="73"/>
  <c r="Y53" i="73"/>
  <c r="X53" i="73"/>
  <c r="AN87" i="73"/>
  <c r="V53" i="73"/>
  <c r="V59" i="73"/>
  <c r="O32" i="73"/>
  <c r="AM57" i="73"/>
  <c r="Y65" i="73"/>
  <c r="X65" i="73"/>
  <c r="R32" i="73"/>
  <c r="V65" i="73"/>
  <c r="AC55" i="73"/>
  <c r="AE50" i="73"/>
  <c r="AC50" i="73"/>
  <c r="AG50" i="73"/>
  <c r="AF50" i="73"/>
  <c r="AF55" i="73"/>
  <c r="Q58" i="73"/>
  <c r="AF65" i="73"/>
  <c r="AG65" i="73"/>
  <c r="AE65" i="73"/>
  <c r="AE39" i="73"/>
  <c r="AF39" i="73"/>
  <c r="AC39" i="73"/>
  <c r="AG39" i="73"/>
  <c r="AJ31" i="73"/>
  <c r="S59" i="73"/>
  <c r="R59" i="73"/>
  <c r="V91" i="73"/>
  <c r="O59" i="73"/>
  <c r="AC60" i="73"/>
  <c r="AL31" i="73"/>
  <c r="AJ57" i="73"/>
  <c r="Y59" i="73"/>
  <c r="AL30" i="73"/>
  <c r="R58" i="73"/>
  <c r="AC65" i="73"/>
  <c r="AL86" i="73"/>
  <c r="AN86" i="73"/>
  <c r="AJ86" i="73"/>
  <c r="AM86" i="73"/>
  <c r="Z90" i="73"/>
  <c r="Y90" i="73"/>
  <c r="X90" i="73"/>
  <c r="X34" i="73"/>
  <c r="Y34" i="73"/>
  <c r="Z34" i="73"/>
  <c r="V34" i="73"/>
  <c r="O93" i="73"/>
  <c r="AJ41" i="73"/>
  <c r="Y49" i="73"/>
  <c r="AL54" i="73"/>
  <c r="R57" i="73"/>
  <c r="Y63" i="73"/>
  <c r="AF64" i="73"/>
  <c r="AF74" i="73"/>
  <c r="AN75" i="73"/>
  <c r="AC88" i="73"/>
  <c r="AJ89" i="73"/>
  <c r="M91" i="73"/>
  <c r="V49" i="73"/>
  <c r="O57" i="73"/>
  <c r="V63" i="73"/>
  <c r="AM34" i="73"/>
  <c r="O48" i="73"/>
  <c r="X49" i="73"/>
  <c r="Q57" i="73"/>
  <c r="O62" i="73"/>
  <c r="AJ65" i="73"/>
  <c r="AM75" i="73"/>
  <c r="AG93" i="73"/>
  <c r="AF93" i="73"/>
  <c r="AN34" i="73"/>
  <c r="AL34" i="73"/>
  <c r="V43" i="73"/>
  <c r="AJ45" i="73"/>
  <c r="AE32" i="73"/>
  <c r="AC53" i="73"/>
  <c r="AE64" i="73"/>
  <c r="AG37" i="73"/>
  <c r="AF37" i="73"/>
  <c r="AE37" i="73"/>
  <c r="Y43" i="73"/>
  <c r="Q48" i="73"/>
  <c r="Q62" i="73"/>
  <c r="AL65" i="73"/>
  <c r="AG74" i="73"/>
  <c r="V36" i="73"/>
  <c r="AC37" i="73"/>
  <c r="Z43" i="73"/>
  <c r="AG44" i="73"/>
  <c r="AN45" i="73"/>
  <c r="R48" i="73"/>
  <c r="AF53" i="73"/>
  <c r="AN54" i="73"/>
  <c r="R62" i="73"/>
  <c r="AM65" i="73"/>
  <c r="AE88" i="73"/>
  <c r="AL89" i="73"/>
  <c r="O91" i="73"/>
  <c r="AE93" i="73"/>
  <c r="AJ75" i="73"/>
  <c r="AC64" i="73"/>
  <c r="AC44" i="73"/>
  <c r="S73" i="73"/>
  <c r="R73" i="73"/>
  <c r="Q73" i="73"/>
  <c r="AF32" i="73"/>
  <c r="AE44" i="73"/>
  <c r="AM54" i="73"/>
  <c r="Z63" i="73"/>
  <c r="AG53" i="73"/>
  <c r="AM64" i="73"/>
  <c r="AN64" i="73"/>
  <c r="AF88" i="73"/>
  <c r="AM89" i="73"/>
  <c r="X92" i="73"/>
  <c r="Z58" i="73"/>
  <c r="Y58" i="73"/>
  <c r="X58" i="73"/>
  <c r="AC74" i="73"/>
  <c r="AE74" i="73"/>
  <c r="AL45" i="73"/>
  <c r="X36" i="73"/>
  <c r="AJ49" i="73"/>
  <c r="AJ64" i="73"/>
  <c r="Q91" i="73"/>
  <c r="Y92" i="73"/>
  <c r="AC32" i="73"/>
  <c r="S31" i="73"/>
  <c r="R31" i="73"/>
  <c r="Q31" i="73"/>
  <c r="AG32" i="73"/>
  <c r="Z48" i="73"/>
  <c r="Y48" i="73"/>
  <c r="X48" i="73"/>
  <c r="S55" i="73"/>
  <c r="R55" i="73"/>
  <c r="V75" i="73"/>
  <c r="O87" i="73"/>
  <c r="T32" i="73"/>
  <c r="AC36" i="73"/>
  <c r="O44" i="73"/>
  <c r="AA49" i="73"/>
  <c r="M53" i="73"/>
  <c r="V57" i="73"/>
  <c r="AH62" i="73"/>
  <c r="T74" i="73"/>
  <c r="M86" i="73"/>
  <c r="V89" i="73"/>
  <c r="AH93" i="73"/>
  <c r="V32" i="73"/>
  <c r="AE36" i="73"/>
  <c r="V74" i="73"/>
  <c r="O86" i="73"/>
  <c r="R87" i="73"/>
  <c r="X89" i="73"/>
  <c r="AJ93" i="73"/>
  <c r="Q30" i="73"/>
  <c r="T31" i="73"/>
  <c r="AC35" i="73"/>
  <c r="AF36" i="73"/>
  <c r="AL39" i="73"/>
  <c r="O43" i="73"/>
  <c r="R44" i="73"/>
  <c r="X46" i="73"/>
  <c r="AA48" i="73"/>
  <c r="AJ51" i="73"/>
  <c r="V55" i="73"/>
  <c r="Y57" i="73"/>
  <c r="AE59" i="73"/>
  <c r="AH60" i="73"/>
  <c r="T73" i="73"/>
  <c r="Z75" i="73"/>
  <c r="S87" i="73"/>
  <c r="V88" i="73"/>
  <c r="Y89" i="73"/>
  <c r="AE91" i="73"/>
  <c r="S44" i="73"/>
  <c r="Y46" i="73"/>
  <c r="AE49" i="73"/>
  <c r="Q53" i="73"/>
  <c r="Z57" i="73"/>
  <c r="AF59" i="73"/>
  <c r="AL62" i="73"/>
  <c r="X74" i="73"/>
  <c r="Q86" i="73"/>
  <c r="T87" i="73"/>
  <c r="AF91" i="73"/>
  <c r="AL93" i="73"/>
  <c r="X75" i="73"/>
  <c r="O53" i="73"/>
  <c r="AM39" i="73"/>
  <c r="S30" i="73"/>
  <c r="V31" i="73"/>
  <c r="Y32" i="73"/>
  <c r="AE35" i="73"/>
  <c r="Q43" i="73"/>
  <c r="AC48" i="73"/>
  <c r="AF49" i="73"/>
  <c r="AL51" i="73"/>
  <c r="R53" i="73"/>
  <c r="X55" i="73"/>
  <c r="AJ60" i="73"/>
  <c r="AM62" i="73"/>
  <c r="V73" i="73"/>
  <c r="Y74" i="73"/>
  <c r="R86" i="73"/>
  <c r="X88" i="73"/>
  <c r="AM93" i="73"/>
  <c r="AC49" i="73"/>
  <c r="AJ62" i="73"/>
  <c r="Z32" i="73"/>
  <c r="AF35" i="73"/>
  <c r="R43" i="73"/>
  <c r="AM51" i="73"/>
  <c r="Y55" i="73"/>
  <c r="Y88" i="73"/>
  <c r="AM55" i="72"/>
  <c r="AM58" i="72"/>
  <c r="S61" i="72"/>
  <c r="Q65" i="72"/>
  <c r="L65" i="72" s="1"/>
  <c r="AL68" i="72"/>
  <c r="R73" i="72"/>
  <c r="AN30" i="72"/>
  <c r="S32" i="72"/>
  <c r="Q36" i="72"/>
  <c r="L36" i="72" s="1"/>
  <c r="Z38" i="72"/>
  <c r="Z41" i="72"/>
  <c r="AH42" i="72"/>
  <c r="V49" i="72"/>
  <c r="T53" i="72"/>
  <c r="AF54" i="72"/>
  <c r="AN55" i="72"/>
  <c r="AN58" i="72"/>
  <c r="T61" i="72"/>
  <c r="AF62" i="72"/>
  <c r="AE62" i="72"/>
  <c r="AG62" i="72"/>
  <c r="AC62" i="72"/>
  <c r="R65" i="72"/>
  <c r="AM68" i="72"/>
  <c r="AA70" i="72"/>
  <c r="AL71" i="72"/>
  <c r="S73" i="72"/>
  <c r="AC42" i="72"/>
  <c r="Q49" i="72"/>
  <c r="O61" i="72"/>
  <c r="V41" i="72"/>
  <c r="AN47" i="72"/>
  <c r="Y66" i="72"/>
  <c r="R32" i="72"/>
  <c r="AG42" i="72"/>
  <c r="S36" i="72"/>
  <c r="X49" i="72"/>
  <c r="V53" i="72"/>
  <c r="V61" i="72"/>
  <c r="AC38" i="72"/>
  <c r="AC41" i="72"/>
  <c r="Q48" i="72"/>
  <c r="Y49" i="72"/>
  <c r="O56" i="72"/>
  <c r="S56" i="72"/>
  <c r="Q56" i="72"/>
  <c r="R56" i="72"/>
  <c r="AE66" i="72"/>
  <c r="O31" i="72"/>
  <c r="L31" i="72" s="1"/>
  <c r="AL42" i="72"/>
  <c r="AJ46" i="72"/>
  <c r="X53" i="72"/>
  <c r="AJ54" i="72"/>
  <c r="AH57" i="72"/>
  <c r="O59" i="72"/>
  <c r="L59" i="72" s="1"/>
  <c r="X61" i="72"/>
  <c r="V65" i="72"/>
  <c r="AE70" i="72"/>
  <c r="M72" i="72"/>
  <c r="AJ43" i="72"/>
  <c r="AM43" i="72"/>
  <c r="AF39" i="72"/>
  <c r="X66" i="72"/>
  <c r="AC54" i="72"/>
  <c r="AL30" i="72"/>
  <c r="X38" i="72"/>
  <c r="AF42" i="72"/>
  <c r="AL58" i="72"/>
  <c r="Z62" i="72"/>
  <c r="Z66" i="72"/>
  <c r="L66" i="72" s="1"/>
  <c r="Q44" i="72"/>
  <c r="L44" i="72" s="1"/>
  <c r="AJ42" i="72"/>
  <c r="AN71" i="72"/>
  <c r="AN46" i="72"/>
  <c r="S59" i="72"/>
  <c r="Z65" i="72"/>
  <c r="Q72" i="72"/>
  <c r="AJ70" i="72"/>
  <c r="AH30" i="72"/>
  <c r="Y74" i="72"/>
  <c r="Z74" i="72"/>
  <c r="S57" i="72"/>
  <c r="R57" i="72"/>
  <c r="AJ47" i="72"/>
  <c r="O57" i="72"/>
  <c r="AE39" i="72"/>
  <c r="AG50" i="72"/>
  <c r="AF50" i="72"/>
  <c r="AM47" i="72"/>
  <c r="AJ55" i="72"/>
  <c r="X41" i="72"/>
  <c r="AE50" i="72"/>
  <c r="AJ71" i="72"/>
  <c r="S65" i="72"/>
  <c r="AF41" i="72"/>
  <c r="AG49" i="72"/>
  <c r="AE49" i="72"/>
  <c r="AF49" i="72"/>
  <c r="AC49" i="72"/>
  <c r="Z53" i="72"/>
  <c r="Q59" i="72"/>
  <c r="R31" i="72"/>
  <c r="O35" i="72"/>
  <c r="L35" i="72" s="1"/>
  <c r="AN66" i="72"/>
  <c r="AJ66" i="72"/>
  <c r="AM66" i="72"/>
  <c r="AL66" i="72"/>
  <c r="V40" i="72"/>
  <c r="AJ32" i="72"/>
  <c r="Q35" i="72"/>
  <c r="Z36" i="72"/>
  <c r="AC53" i="72"/>
  <c r="R72" i="72"/>
  <c r="X48" i="72"/>
  <c r="AC56" i="72"/>
  <c r="Y59" i="72"/>
  <c r="Z59" i="72"/>
  <c r="X59" i="72"/>
  <c r="Q63" i="72"/>
  <c r="S35" i="72"/>
  <c r="Y40" i="72"/>
  <c r="V59" i="72"/>
  <c r="R63" i="72"/>
  <c r="AC65" i="72"/>
  <c r="AM32" i="72"/>
  <c r="Z40" i="72"/>
  <c r="AJ44" i="72"/>
  <c r="AF53" i="72"/>
  <c r="AM70" i="72"/>
  <c r="V75" i="72"/>
  <c r="L75" i="72" s="1"/>
  <c r="AN32" i="72"/>
  <c r="AM41" i="72"/>
  <c r="AE65" i="72"/>
  <c r="S30" i="72"/>
  <c r="R30" i="72"/>
  <c r="Q30" i="72"/>
  <c r="V35" i="72"/>
  <c r="Q47" i="72"/>
  <c r="O50" i="72"/>
  <c r="AG56" i="72"/>
  <c r="O58" i="72"/>
  <c r="AF65" i="72"/>
  <c r="AE69" i="72"/>
  <c r="AC40" i="72"/>
  <c r="AN53" i="72"/>
  <c r="AM53" i="72"/>
  <c r="AL53" i="72"/>
  <c r="Q50" i="72"/>
  <c r="AG69" i="72"/>
  <c r="S71" i="72"/>
  <c r="Q71" i="72"/>
  <c r="R71" i="72"/>
  <c r="O74" i="72"/>
  <c r="Z75" i="72"/>
  <c r="O33" i="72"/>
  <c r="Y35" i="72"/>
  <c r="AE40" i="72"/>
  <c r="R50" i="72"/>
  <c r="AA52" i="72"/>
  <c r="AJ56" i="72"/>
  <c r="R58" i="72"/>
  <c r="M62" i="72"/>
  <c r="X63" i="72"/>
  <c r="X68" i="72"/>
  <c r="AH69" i="72"/>
  <c r="O71" i="72"/>
  <c r="AJ30" i="72"/>
  <c r="S43" i="72"/>
  <c r="R43" i="72"/>
  <c r="Q43" i="72"/>
  <c r="O43" i="72"/>
  <c r="AC39" i="72"/>
  <c r="X62" i="72"/>
  <c r="O73" i="72"/>
  <c r="Y41" i="72"/>
  <c r="AE54" i="72"/>
  <c r="Y32" i="72"/>
  <c r="X32" i="72"/>
  <c r="Z32" i="72"/>
  <c r="V32" i="72"/>
  <c r="X73" i="72"/>
  <c r="Z73" i="72"/>
  <c r="Y73" i="72"/>
  <c r="V73" i="72"/>
  <c r="AE41" i="72"/>
  <c r="AM42" i="72"/>
  <c r="Y61" i="72"/>
  <c r="Q31" i="72"/>
  <c r="AL46" i="72"/>
  <c r="AJ57" i="72"/>
  <c r="X65" i="72"/>
  <c r="AG70" i="72"/>
  <c r="AM54" i="72"/>
  <c r="V48" i="72"/>
  <c r="AL41" i="72"/>
  <c r="AN70" i="72"/>
  <c r="Z63" i="72"/>
  <c r="O49" i="72"/>
  <c r="AL47" i="72"/>
  <c r="V38" i="72"/>
  <c r="L38" i="72" s="1"/>
  <c r="R49" i="72"/>
  <c r="Y62" i="72"/>
  <c r="AJ68" i="72"/>
  <c r="Q32" i="72"/>
  <c r="L32" i="72" s="1"/>
  <c r="R61" i="72"/>
  <c r="AG38" i="72"/>
  <c r="AF38" i="72"/>
  <c r="AL54" i="72"/>
  <c r="O72" i="72"/>
  <c r="AH32" i="72"/>
  <c r="AJ41" i="72"/>
  <c r="AL44" i="72"/>
  <c r="X52" i="72"/>
  <c r="X75" i="72"/>
  <c r="AM44" i="72"/>
  <c r="V68" i="72"/>
  <c r="AJ53" i="72"/>
  <c r="Q58" i="72"/>
  <c r="AF40" i="72"/>
  <c r="AE43" i="72"/>
  <c r="X47" i="72"/>
  <c r="Y47" i="72"/>
  <c r="Z47" i="72"/>
  <c r="Q74" i="72"/>
  <c r="L74" i="72" s="1"/>
  <c r="AF43" i="72"/>
  <c r="AJ69" i="72"/>
  <c r="R74" i="72"/>
  <c r="R33" i="72"/>
  <c r="X39" i="72"/>
  <c r="AM56" i="72"/>
  <c r="S74" i="72"/>
  <c r="Z33" i="72"/>
  <c r="Y33" i="72"/>
  <c r="AL43" i="72"/>
  <c r="X74" i="72"/>
  <c r="X33" i="72"/>
  <c r="AN43" i="72"/>
  <c r="Q57" i="72"/>
  <c r="AC50" i="72"/>
  <c r="S44" i="72"/>
  <c r="R44" i="72"/>
  <c r="AL57" i="72"/>
  <c r="O63" i="72"/>
  <c r="AJ73" i="72"/>
  <c r="L39" i="72"/>
  <c r="AM57" i="72"/>
  <c r="AL73" i="72"/>
  <c r="AG36" i="72"/>
  <c r="AF36" i="72"/>
  <c r="AE36" i="72"/>
  <c r="Y48" i="72"/>
  <c r="AE53" i="72"/>
  <c r="AM73" i="72"/>
  <c r="O47" i="72"/>
  <c r="V52" i="72"/>
  <c r="AE56" i="72"/>
  <c r="AC69" i="72"/>
  <c r="AN73" i="72"/>
  <c r="O30" i="72"/>
  <c r="R47" i="72"/>
  <c r="Y52" i="72"/>
  <c r="V63" i="72"/>
  <c r="X35" i="72"/>
  <c r="AC43" i="72"/>
  <c r="Y68" i="72"/>
  <c r="Q33" i="72"/>
  <c r="V47" i="72"/>
  <c r="AC52" i="72"/>
  <c r="AL56" i="72"/>
  <c r="O62" i="72"/>
  <c r="AC30" i="72"/>
  <c r="AL40" i="72"/>
  <c r="AN40" i="72"/>
  <c r="AM40" i="72"/>
  <c r="AG63" i="72"/>
  <c r="AE63" i="72"/>
  <c r="AF63" i="72"/>
  <c r="T74" i="72"/>
  <c r="AC75" i="72"/>
  <c r="AH75" i="72"/>
  <c r="AJ38" i="72"/>
  <c r="AJ75" i="72"/>
  <c r="V46" i="72"/>
  <c r="L46" i="72" s="1"/>
  <c r="AE75" i="72"/>
  <c r="V31" i="72"/>
  <c r="O55" i="72"/>
  <c r="AC61" i="72"/>
  <c r="V44" i="72"/>
  <c r="Y72" i="72"/>
  <c r="V30" i="72"/>
  <c r="O41" i="72"/>
  <c r="X71" i="72"/>
  <c r="Z44" i="72"/>
  <c r="Q54" i="72"/>
  <c r="Z57" i="72"/>
  <c r="AC58" i="72"/>
  <c r="AF59" i="72"/>
  <c r="AN63" i="72"/>
  <c r="S69" i="72"/>
  <c r="V70" i="72"/>
  <c r="Y71" i="72"/>
  <c r="AE73" i="72"/>
  <c r="AJ52" i="72"/>
  <c r="AA74" i="72"/>
  <c r="AC35" i="72"/>
  <c r="Q70" i="72"/>
  <c r="AC74" i="72"/>
  <c r="AC33" i="72"/>
  <c r="AJ50" i="72"/>
  <c r="V57" i="72"/>
  <c r="AJ63" i="72"/>
  <c r="O69" i="72"/>
  <c r="X72" i="72"/>
  <c r="AG75" i="72"/>
  <c r="X31" i="72"/>
  <c r="AE61" i="72"/>
  <c r="Y31" i="72"/>
  <c r="AE33" i="72"/>
  <c r="AG35" i="72"/>
  <c r="AJ36" i="72"/>
  <c r="Z46" i="72"/>
  <c r="AF48" i="72"/>
  <c r="AL50" i="72"/>
  <c r="AL63" i="72"/>
  <c r="Z72" i="72"/>
  <c r="AF33" i="72"/>
  <c r="AM38" i="72"/>
  <c r="S42" i="72"/>
  <c r="AG48" i="72"/>
  <c r="AM50" i="72"/>
  <c r="V56" i="72"/>
  <c r="R69" i="72"/>
  <c r="X30" i="72"/>
  <c r="AN38" i="72"/>
  <c r="AE47" i="72"/>
  <c r="Y30" i="72"/>
  <c r="AE32" i="72"/>
  <c r="AH33" i="72"/>
  <c r="AJ35" i="72"/>
  <c r="AM36" i="72"/>
  <c r="O40" i="72"/>
  <c r="L40" i="72" s="1"/>
  <c r="R41" i="72"/>
  <c r="X43" i="72"/>
  <c r="AA44" i="72"/>
  <c r="AC46" i="72"/>
  <c r="AF47" i="72"/>
  <c r="AL49" i="72"/>
  <c r="O53" i="72"/>
  <c r="R54" i="72"/>
  <c r="X56" i="72"/>
  <c r="AA57" i="72"/>
  <c r="AG59" i="72"/>
  <c r="AL62" i="72"/>
  <c r="Q68" i="72"/>
  <c r="Z71" i="72"/>
  <c r="AC72" i="72"/>
  <c r="AF73" i="72"/>
  <c r="AL75" i="72"/>
  <c r="V58" i="72"/>
  <c r="AL39" i="72"/>
  <c r="AC48" i="72"/>
  <c r="AL52" i="72"/>
  <c r="AE35" i="72"/>
  <c r="AM39" i="72"/>
  <c r="AM52" i="72"/>
  <c r="AL65" i="72"/>
  <c r="R70" i="72"/>
  <c r="AN39" i="72"/>
  <c r="AC59" i="72"/>
  <c r="AM65" i="72"/>
  <c r="S70" i="72"/>
  <c r="AE74" i="72"/>
  <c r="R55" i="72"/>
  <c r="X57" i="72"/>
  <c r="AF61" i="72"/>
  <c r="AN65" i="72"/>
  <c r="AC73" i="72"/>
  <c r="AC32" i="72"/>
  <c r="Y44" i="72"/>
  <c r="AJ49" i="72"/>
  <c r="Y43" i="72"/>
  <c r="Y56" i="72"/>
  <c r="AE58" i="72"/>
  <c r="AM62" i="72"/>
  <c r="R68" i="72"/>
  <c r="X70" i="72"/>
  <c r="AM75" i="72"/>
  <c r="O42" i="72"/>
  <c r="X58" i="72"/>
  <c r="X46" i="72"/>
  <c r="Y58" i="72"/>
  <c r="Q42" i="72"/>
  <c r="Q55" i="72"/>
  <c r="AC47" i="72"/>
  <c r="O54" i="72"/>
  <c r="AF74" i="72"/>
  <c r="V43" i="72"/>
  <c r="AJ62" i="72"/>
  <c r="O68" i="72"/>
  <c r="AL36" i="72"/>
  <c r="Q41" i="72"/>
  <c r="AF32" i="72"/>
  <c r="AM49" i="72"/>
  <c r="C1" i="72"/>
  <c r="R88" i="72"/>
  <c r="AK87" i="72"/>
  <c r="AI87" i="72"/>
  <c r="AN87" i="72" s="1"/>
  <c r="AH87" i="72"/>
  <c r="AD87" i="72"/>
  <c r="AB87" i="72"/>
  <c r="AA87" i="72" s="1"/>
  <c r="W87" i="72"/>
  <c r="U87" i="72"/>
  <c r="Z87" i="72" s="1"/>
  <c r="T87" i="72"/>
  <c r="P87" i="72"/>
  <c r="N87" i="72"/>
  <c r="M87" i="72"/>
  <c r="AK86" i="72"/>
  <c r="AI86" i="72"/>
  <c r="AL86" i="72" s="1"/>
  <c r="AD86" i="72"/>
  <c r="AB86" i="72"/>
  <c r="W86" i="72"/>
  <c r="U86" i="72"/>
  <c r="Z86" i="72" s="1"/>
  <c r="P86" i="72"/>
  <c r="N86" i="72"/>
  <c r="S86" i="72" s="1"/>
  <c r="AK85" i="72"/>
  <c r="AI85" i="72"/>
  <c r="AH85" i="72" s="1"/>
  <c r="AD85" i="72"/>
  <c r="AB85" i="72"/>
  <c r="AG85" i="72" s="1"/>
  <c r="AA85" i="72"/>
  <c r="W85" i="72"/>
  <c r="U85" i="72"/>
  <c r="V85" i="72" s="1"/>
  <c r="T85" i="72"/>
  <c r="P85" i="72"/>
  <c r="N85" i="72"/>
  <c r="Q85" i="72" s="1"/>
  <c r="AK84" i="72"/>
  <c r="AI84" i="72"/>
  <c r="AN84" i="72" s="1"/>
  <c r="AH84" i="72"/>
  <c r="AD84" i="72"/>
  <c r="AB84" i="72"/>
  <c r="AF84" i="72" s="1"/>
  <c r="AA84" i="72"/>
  <c r="W84" i="72"/>
  <c r="U84" i="72"/>
  <c r="T84" i="72" s="1"/>
  <c r="P84" i="72"/>
  <c r="N84" i="72"/>
  <c r="O84" i="72" s="1"/>
  <c r="M84" i="72"/>
  <c r="AK83" i="72"/>
  <c r="AI83" i="72"/>
  <c r="AJ83" i="72" s="1"/>
  <c r="AD83" i="72"/>
  <c r="AB83" i="72"/>
  <c r="AC83" i="72" s="1"/>
  <c r="AA83" i="72"/>
  <c r="W83" i="72"/>
  <c r="U83" i="72"/>
  <c r="V83" i="72" s="1"/>
  <c r="P83" i="72"/>
  <c r="N83" i="72"/>
  <c r="S83" i="72" s="1"/>
  <c r="M83" i="72"/>
  <c r="AK82" i="72"/>
  <c r="AI82" i="72"/>
  <c r="AM82" i="72" s="1"/>
  <c r="AH82" i="72"/>
  <c r="AD82" i="72"/>
  <c r="AB82" i="72"/>
  <c r="AF82" i="72" s="1"/>
  <c r="W82" i="72"/>
  <c r="U82" i="72"/>
  <c r="Z82" i="72" s="1"/>
  <c r="P82" i="72"/>
  <c r="N82" i="72"/>
  <c r="O82" i="72" s="1"/>
  <c r="M82" i="72"/>
  <c r="AK81" i="72"/>
  <c r="AI81" i="72"/>
  <c r="AJ81" i="72" s="1"/>
  <c r="AD81" i="72"/>
  <c r="AB81" i="72"/>
  <c r="AC81" i="72" s="1"/>
  <c r="AA81" i="72"/>
  <c r="W81" i="72"/>
  <c r="U81" i="72"/>
  <c r="V81" i="72" s="1"/>
  <c r="P81" i="72"/>
  <c r="N81" i="72"/>
  <c r="O81" i="72" s="1"/>
  <c r="M81" i="72"/>
  <c r="AK80" i="72"/>
  <c r="AI80" i="72"/>
  <c r="AN80" i="72" s="1"/>
  <c r="AD80" i="72"/>
  <c r="AB80" i="72"/>
  <c r="AG80" i="72" s="1"/>
  <c r="AA80" i="72"/>
  <c r="W80" i="72"/>
  <c r="U80" i="72"/>
  <c r="P80" i="72"/>
  <c r="N80" i="72"/>
  <c r="S80" i="72" s="1"/>
  <c r="M80" i="72"/>
  <c r="R79" i="72"/>
  <c r="L18" i="72"/>
  <c r="L17" i="72"/>
  <c r="L15" i="72"/>
  <c r="L14" i="72"/>
  <c r="L13" i="72"/>
  <c r="C1" i="73" a="1"/>
  <c r="L66" i="85" l="1"/>
  <c r="L62" i="85"/>
  <c r="L63" i="85"/>
  <c r="L58" i="85"/>
  <c r="L61" i="85"/>
  <c r="L50" i="85"/>
  <c r="L55" i="85"/>
  <c r="L57" i="85"/>
  <c r="L52" i="85"/>
  <c r="L54" i="85"/>
  <c r="L51" i="85"/>
  <c r="L49" i="85"/>
  <c r="L64" i="85"/>
  <c r="L60" i="85"/>
  <c r="L75" i="85"/>
  <c r="L74" i="85"/>
  <c r="L73" i="85"/>
  <c r="L47" i="85"/>
  <c r="L77" i="85"/>
  <c r="L72" i="85"/>
  <c r="L45" i="85"/>
  <c r="L42" i="85"/>
  <c r="L38" i="85"/>
  <c r="L34" i="85"/>
  <c r="L32" i="85"/>
  <c r="L30" i="85"/>
  <c r="L37" i="85"/>
  <c r="L41" i="85"/>
  <c r="L46" i="85"/>
  <c r="L43" i="85"/>
  <c r="L39" i="85"/>
  <c r="L33" i="85"/>
  <c r="L35" i="85"/>
  <c r="L31" i="85"/>
  <c r="L78" i="85"/>
  <c r="L76" i="85"/>
  <c r="L69" i="84"/>
  <c r="L70" i="84"/>
  <c r="L74" i="84"/>
  <c r="L75" i="84"/>
  <c r="L73" i="84"/>
  <c r="L57" i="84"/>
  <c r="L56" i="84"/>
  <c r="L55" i="84"/>
  <c r="L52" i="84"/>
  <c r="L51" i="84"/>
  <c r="L47" i="84"/>
  <c r="L31" i="84"/>
  <c r="L85" i="84"/>
  <c r="L48" i="84"/>
  <c r="L59" i="84"/>
  <c r="L91" i="84"/>
  <c r="L76" i="84"/>
  <c r="L33" i="84"/>
  <c r="L38" i="84"/>
  <c r="L37" i="84"/>
  <c r="L45" i="84"/>
  <c r="L86" i="84"/>
  <c r="L62" i="84"/>
  <c r="L78" i="84"/>
  <c r="L61" i="84"/>
  <c r="L65" i="84"/>
  <c r="L64" i="84"/>
  <c r="L63" i="84"/>
  <c r="L79" i="84"/>
  <c r="L60" i="84"/>
  <c r="L66" i="84"/>
  <c r="L77" i="84"/>
  <c r="L40" i="84"/>
  <c r="L46" i="84"/>
  <c r="L36" i="84"/>
  <c r="L43" i="84"/>
  <c r="L42" i="84"/>
  <c r="L34" i="84"/>
  <c r="L41" i="84"/>
  <c r="L30" i="84"/>
  <c r="L87" i="84"/>
  <c r="L90" i="84"/>
  <c r="L88" i="84"/>
  <c r="L89" i="84"/>
  <c r="L59" i="83"/>
  <c r="L73" i="83"/>
  <c r="L62" i="83"/>
  <c r="L66" i="83"/>
  <c r="L31" i="83"/>
  <c r="L76" i="83"/>
  <c r="L78" i="83"/>
  <c r="L60" i="83"/>
  <c r="L46" i="83"/>
  <c r="L74" i="83"/>
  <c r="L63" i="83"/>
  <c r="L65" i="83"/>
  <c r="L54" i="83"/>
  <c r="L58" i="83"/>
  <c r="L55" i="83"/>
  <c r="L64" i="83"/>
  <c r="L53" i="83"/>
  <c r="L57" i="83"/>
  <c r="L52" i="83"/>
  <c r="L49" i="83"/>
  <c r="L42" i="83"/>
  <c r="L32" i="83"/>
  <c r="L47" i="83"/>
  <c r="L39" i="83"/>
  <c r="L40" i="83"/>
  <c r="L30" i="83"/>
  <c r="L38" i="83"/>
  <c r="L35" i="83"/>
  <c r="L36" i="83"/>
  <c r="L37" i="83"/>
  <c r="L43" i="83"/>
  <c r="L44" i="83"/>
  <c r="L50" i="83"/>
  <c r="L33" i="83"/>
  <c r="L48" i="83"/>
  <c r="L75" i="83"/>
  <c r="L77" i="83"/>
  <c r="L72" i="83"/>
  <c r="L48" i="82"/>
  <c r="L50" i="82"/>
  <c r="L47" i="82"/>
  <c r="L49" i="82"/>
  <c r="L41" i="82"/>
  <c r="L44" i="82"/>
  <c r="L42" i="82"/>
  <c r="L43" i="82"/>
  <c r="L37" i="82"/>
  <c r="L33" i="82"/>
  <c r="L36" i="82"/>
  <c r="L107" i="82"/>
  <c r="L105" i="82"/>
  <c r="L32" i="82"/>
  <c r="L31" i="82"/>
  <c r="L52" i="82"/>
  <c r="L38" i="82"/>
  <c r="L30" i="82"/>
  <c r="L53" i="82"/>
  <c r="L35" i="82"/>
  <c r="L108" i="82"/>
  <c r="L104" i="82"/>
  <c r="L109" i="82"/>
  <c r="L103" i="82"/>
  <c r="L106" i="82"/>
  <c r="L65" i="81"/>
  <c r="L68" i="81"/>
  <c r="L66" i="81"/>
  <c r="L67" i="81"/>
  <c r="L49" i="81"/>
  <c r="L47" i="81"/>
  <c r="L50" i="81"/>
  <c r="L48" i="81"/>
  <c r="L59" i="81"/>
  <c r="L78" i="81"/>
  <c r="L38" i="81"/>
  <c r="L30" i="81"/>
  <c r="L77" i="81"/>
  <c r="L53" i="81"/>
  <c r="L60" i="81"/>
  <c r="L33" i="81"/>
  <c r="L31" i="81"/>
  <c r="L55" i="81"/>
  <c r="L79" i="81"/>
  <c r="L61" i="81"/>
  <c r="L74" i="81"/>
  <c r="L41" i="81"/>
  <c r="L54" i="81"/>
  <c r="L58" i="81"/>
  <c r="L56" i="81"/>
  <c r="L52" i="81"/>
  <c r="L62" i="81"/>
  <c r="L37" i="81"/>
  <c r="L44" i="81"/>
  <c r="L36" i="81"/>
  <c r="L43" i="81"/>
  <c r="L35" i="81"/>
  <c r="L32" i="81"/>
  <c r="L40" i="81"/>
  <c r="L42" i="81"/>
  <c r="L76" i="81"/>
  <c r="L80" i="81"/>
  <c r="L75" i="81"/>
  <c r="L83" i="80"/>
  <c r="L85" i="80"/>
  <c r="L84" i="80"/>
  <c r="L86" i="80"/>
  <c r="L75" i="80"/>
  <c r="L72" i="80"/>
  <c r="L74" i="80"/>
  <c r="L73" i="80"/>
  <c r="L52" i="80"/>
  <c r="L54" i="80"/>
  <c r="L53" i="80"/>
  <c r="L55" i="80"/>
  <c r="L34" i="80"/>
  <c r="L93" i="80"/>
  <c r="L77" i="80"/>
  <c r="L47" i="80"/>
  <c r="L67" i="80"/>
  <c r="L46" i="80"/>
  <c r="L69" i="80"/>
  <c r="L31" i="80"/>
  <c r="L96" i="80"/>
  <c r="L98" i="80"/>
  <c r="L68" i="80"/>
  <c r="L66" i="80"/>
  <c r="L43" i="80"/>
  <c r="L94" i="80"/>
  <c r="L61" i="80"/>
  <c r="L30" i="80"/>
  <c r="L63" i="80"/>
  <c r="L78" i="80"/>
  <c r="L62" i="80"/>
  <c r="L80" i="80"/>
  <c r="L58" i="80"/>
  <c r="L57" i="80"/>
  <c r="L79" i="80"/>
  <c r="L64" i="80"/>
  <c r="L59" i="80"/>
  <c r="L44" i="80"/>
  <c r="L37" i="80"/>
  <c r="L42" i="80"/>
  <c r="L36" i="80"/>
  <c r="L32" i="80"/>
  <c r="L39" i="80"/>
  <c r="L40" i="80"/>
  <c r="L35" i="80"/>
  <c r="L49" i="80"/>
  <c r="L48" i="80"/>
  <c r="L95" i="80"/>
  <c r="L92" i="80"/>
  <c r="L97" i="80"/>
  <c r="L88" i="78"/>
  <c r="L89" i="78"/>
  <c r="L90" i="78"/>
  <c r="L83" i="78"/>
  <c r="L84" i="78"/>
  <c r="L85" i="78"/>
  <c r="L78" i="78"/>
  <c r="L79" i="78"/>
  <c r="L77" i="78"/>
  <c r="L71" i="78"/>
  <c r="L80" i="78"/>
  <c r="L67" i="78"/>
  <c r="L69" i="78"/>
  <c r="L70" i="78"/>
  <c r="L72" i="78"/>
  <c r="L65" i="78"/>
  <c r="L73" i="78"/>
  <c r="L74" i="78"/>
  <c r="L66" i="78"/>
  <c r="L101" i="78"/>
  <c r="L62" i="78"/>
  <c r="L30" i="78"/>
  <c r="L36" i="78"/>
  <c r="L31" i="78"/>
  <c r="L43" i="78"/>
  <c r="L54" i="78"/>
  <c r="L34" i="78"/>
  <c r="L102" i="78"/>
  <c r="L37" i="78"/>
  <c r="L99" i="78"/>
  <c r="L46" i="78"/>
  <c r="L96" i="78"/>
  <c r="L61" i="78"/>
  <c r="L52" i="78"/>
  <c r="L57" i="78"/>
  <c r="L56" i="78"/>
  <c r="L58" i="78"/>
  <c r="L53" i="78"/>
  <c r="L60" i="78"/>
  <c r="L98" i="79"/>
  <c r="L88" i="79"/>
  <c r="L100" i="79"/>
  <c r="L96" i="79"/>
  <c r="L95" i="79"/>
  <c r="L94" i="79"/>
  <c r="L86" i="79"/>
  <c r="L7" i="79"/>
  <c r="C19" i="79"/>
  <c r="L19" i="79" s="1"/>
  <c r="L85" i="79"/>
  <c r="L91" i="79"/>
  <c r="L99" i="79"/>
  <c r="L38" i="78"/>
  <c r="L47" i="78"/>
  <c r="L44" i="78"/>
  <c r="L42" i="78"/>
  <c r="L50" i="78"/>
  <c r="L39" i="78"/>
  <c r="L41" i="78"/>
  <c r="L49" i="78"/>
  <c r="L32" i="78"/>
  <c r="L35" i="78"/>
  <c r="L48" i="78"/>
  <c r="L100" i="78"/>
  <c r="L97" i="78"/>
  <c r="L98" i="78"/>
  <c r="L101" i="77"/>
  <c r="L40" i="77"/>
  <c r="L97" i="77"/>
  <c r="L100" i="77"/>
  <c r="L41" i="77"/>
  <c r="L47" i="77"/>
  <c r="L37" i="77"/>
  <c r="L34" i="77"/>
  <c r="L35" i="77"/>
  <c r="L45" i="77"/>
  <c r="L39" i="77"/>
  <c r="L44" i="77"/>
  <c r="L31" i="77"/>
  <c r="L43" i="77"/>
  <c r="L36" i="77"/>
  <c r="L46" i="77"/>
  <c r="L30" i="77"/>
  <c r="L32" i="77"/>
  <c r="L98" i="77"/>
  <c r="L103" i="77"/>
  <c r="L99" i="77"/>
  <c r="L102" i="77"/>
  <c r="L67" i="76"/>
  <c r="L65" i="76"/>
  <c r="L63" i="76"/>
  <c r="L61" i="76"/>
  <c r="L84" i="76"/>
  <c r="L83" i="76"/>
  <c r="L58" i="76"/>
  <c r="L48" i="76"/>
  <c r="L71" i="76"/>
  <c r="L35" i="76"/>
  <c r="L47" i="76"/>
  <c r="L81" i="76"/>
  <c r="L39" i="76"/>
  <c r="L32" i="76"/>
  <c r="L64" i="76"/>
  <c r="L30" i="76"/>
  <c r="L59" i="76"/>
  <c r="L78" i="76"/>
  <c r="L80" i="76"/>
  <c r="L34" i="76"/>
  <c r="L49" i="76"/>
  <c r="L66" i="76"/>
  <c r="L72" i="76"/>
  <c r="L70" i="76"/>
  <c r="L60" i="76"/>
  <c r="L51" i="76"/>
  <c r="L54" i="76"/>
  <c r="L68" i="76"/>
  <c r="L56" i="76"/>
  <c r="L52" i="76"/>
  <c r="L53" i="76"/>
  <c r="L69" i="76"/>
  <c r="L55" i="76"/>
  <c r="L33" i="76"/>
  <c r="L46" i="76"/>
  <c r="L44" i="76"/>
  <c r="L37" i="76"/>
  <c r="L45" i="76"/>
  <c r="L31" i="76"/>
  <c r="L38" i="76"/>
  <c r="L42" i="76"/>
  <c r="L41" i="76"/>
  <c r="L40" i="76"/>
  <c r="L79" i="76"/>
  <c r="L82" i="76"/>
  <c r="L43" i="75"/>
  <c r="L37" i="75"/>
  <c r="L33" i="75"/>
  <c r="L35" i="75"/>
  <c r="L57" i="75"/>
  <c r="L71" i="75"/>
  <c r="L76" i="75"/>
  <c r="L75" i="75"/>
  <c r="L73" i="75"/>
  <c r="L48" i="75"/>
  <c r="L63" i="75"/>
  <c r="L53" i="75"/>
  <c r="L34" i="75"/>
  <c r="L64" i="75"/>
  <c r="L51" i="75"/>
  <c r="L59" i="75"/>
  <c r="L56" i="75"/>
  <c r="L60" i="75"/>
  <c r="L58" i="75"/>
  <c r="L54" i="75"/>
  <c r="L55" i="75"/>
  <c r="L65" i="75"/>
  <c r="L62" i="75"/>
  <c r="L61" i="75"/>
  <c r="L52" i="75"/>
  <c r="L50" i="75"/>
  <c r="L40" i="75"/>
  <c r="L38" i="75"/>
  <c r="L44" i="75"/>
  <c r="L32" i="75"/>
  <c r="L47" i="75"/>
  <c r="L41" i="75"/>
  <c r="L45" i="75"/>
  <c r="L36" i="75"/>
  <c r="L46" i="75"/>
  <c r="L39" i="75"/>
  <c r="L42" i="75"/>
  <c r="L31" i="75"/>
  <c r="L74" i="75"/>
  <c r="L77" i="75"/>
  <c r="L72" i="75"/>
  <c r="L87" i="74"/>
  <c r="L93" i="74"/>
  <c r="L84" i="74"/>
  <c r="L89" i="74"/>
  <c r="L88" i="74"/>
  <c r="L85" i="74"/>
  <c r="L92" i="74"/>
  <c r="L90" i="74"/>
  <c r="L91" i="74"/>
  <c r="L86" i="74"/>
  <c r="L58" i="74"/>
  <c r="L59" i="74"/>
  <c r="L60" i="74"/>
  <c r="L64" i="74"/>
  <c r="L65" i="74"/>
  <c r="L61" i="74"/>
  <c r="L56" i="74"/>
  <c r="L63" i="74"/>
  <c r="L57" i="74"/>
  <c r="L62" i="74"/>
  <c r="L104" i="74"/>
  <c r="L105" i="74"/>
  <c r="L76" i="74"/>
  <c r="L53" i="74"/>
  <c r="L69" i="74"/>
  <c r="L51" i="74"/>
  <c r="L74" i="74"/>
  <c r="L81" i="74"/>
  <c r="L102" i="74"/>
  <c r="L34" i="74"/>
  <c r="L68" i="74"/>
  <c r="L80" i="74"/>
  <c r="L31" i="74"/>
  <c r="L101" i="74"/>
  <c r="L103" i="74"/>
  <c r="L77" i="74"/>
  <c r="L78" i="74"/>
  <c r="L72" i="74"/>
  <c r="L70" i="74"/>
  <c r="L67" i="74"/>
  <c r="L71" i="74"/>
  <c r="L75" i="74"/>
  <c r="L79" i="74"/>
  <c r="L37" i="74"/>
  <c r="L35" i="74"/>
  <c r="L39" i="74"/>
  <c r="L36" i="74"/>
  <c r="L44" i="74"/>
  <c r="L52" i="74"/>
  <c r="L47" i="74"/>
  <c r="L32" i="74"/>
  <c r="L41" i="74"/>
  <c r="L43" i="74"/>
  <c r="L46" i="74"/>
  <c r="L48" i="74"/>
  <c r="L40" i="74"/>
  <c r="L50" i="74"/>
  <c r="L49" i="74"/>
  <c r="L42" i="74"/>
  <c r="L99" i="74"/>
  <c r="L100" i="74"/>
  <c r="L81" i="73"/>
  <c r="L80" i="73"/>
  <c r="L78" i="73"/>
  <c r="L79" i="73"/>
  <c r="L68" i="73"/>
  <c r="L69" i="73"/>
  <c r="L70" i="73"/>
  <c r="L71" i="73"/>
  <c r="L51" i="73"/>
  <c r="L92" i="73"/>
  <c r="L40" i="73"/>
  <c r="L62" i="73"/>
  <c r="L45" i="73"/>
  <c r="L30" i="73"/>
  <c r="L64" i="73"/>
  <c r="L44" i="73"/>
  <c r="L36" i="73"/>
  <c r="L43" i="73"/>
  <c r="L90" i="73"/>
  <c r="L63" i="73"/>
  <c r="L57" i="73"/>
  <c r="L55" i="73"/>
  <c r="L58" i="73"/>
  <c r="L59" i="73"/>
  <c r="L54" i="73"/>
  <c r="L74" i="73"/>
  <c r="L73" i="73"/>
  <c r="L65" i="73"/>
  <c r="L53" i="73"/>
  <c r="L60" i="73"/>
  <c r="L75" i="73"/>
  <c r="L37" i="73"/>
  <c r="L32" i="73"/>
  <c r="L31" i="73"/>
  <c r="L34" i="73"/>
  <c r="L41" i="73"/>
  <c r="L50" i="73"/>
  <c r="L49" i="73"/>
  <c r="L35" i="73"/>
  <c r="L46" i="73"/>
  <c r="L48" i="73"/>
  <c r="L39" i="73"/>
  <c r="C1" i="73"/>
  <c r="L89" i="73"/>
  <c r="L88" i="73"/>
  <c r="L87" i="73"/>
  <c r="L91" i="73"/>
  <c r="L93" i="73"/>
  <c r="T86" i="72"/>
  <c r="T83" i="72"/>
  <c r="AH86" i="72"/>
  <c r="AH80" i="72"/>
  <c r="AL85" i="72"/>
  <c r="AH83" i="72"/>
  <c r="M86" i="72"/>
  <c r="L58" i="72"/>
  <c r="L63" i="72"/>
  <c r="AN85" i="72"/>
  <c r="L43" i="72"/>
  <c r="AN83" i="72"/>
  <c r="L73" i="72"/>
  <c r="L62" i="72"/>
  <c r="AA82" i="72"/>
  <c r="M85" i="72"/>
  <c r="L33" i="72"/>
  <c r="L72" i="72"/>
  <c r="L70" i="72"/>
  <c r="L54" i="72"/>
  <c r="L50" i="72"/>
  <c r="AM83" i="72"/>
  <c r="L41" i="72"/>
  <c r="AG84" i="72"/>
  <c r="L55" i="72"/>
  <c r="L57" i="72"/>
  <c r="AM85" i="72"/>
  <c r="L56" i="72"/>
  <c r="L49" i="72"/>
  <c r="L30" i="72"/>
  <c r="L47" i="72"/>
  <c r="L69" i="72"/>
  <c r="AJ85" i="72"/>
  <c r="L48" i="72"/>
  <c r="L71" i="72"/>
  <c r="L42" i="72"/>
  <c r="L53" i="72"/>
  <c r="L61" i="72"/>
  <c r="Q84" i="72"/>
  <c r="S84" i="72"/>
  <c r="AG82" i="72"/>
  <c r="AJ87" i="72"/>
  <c r="X81" i="72"/>
  <c r="AF83" i="72"/>
  <c r="R84" i="72"/>
  <c r="AE82" i="72"/>
  <c r="AJ86" i="72"/>
  <c r="R85" i="72"/>
  <c r="S85" i="72"/>
  <c r="Y81" i="72"/>
  <c r="Z81" i="72"/>
  <c r="AH81" i="72"/>
  <c r="AC82" i="72"/>
  <c r="O80" i="72"/>
  <c r="AM86" i="72"/>
  <c r="AN86" i="72"/>
  <c r="AE83" i="72"/>
  <c r="AG83" i="72"/>
  <c r="AL83" i="72"/>
  <c r="AL82" i="72"/>
  <c r="AN82" i="72"/>
  <c r="S87" i="72"/>
  <c r="R87" i="72"/>
  <c r="AE81" i="72"/>
  <c r="X84" i="72"/>
  <c r="V84" i="72"/>
  <c r="Y84" i="72"/>
  <c r="Z84" i="72"/>
  <c r="AC86" i="72"/>
  <c r="AE86" i="72"/>
  <c r="AG86" i="72"/>
  <c r="AF86" i="72"/>
  <c r="AA86" i="72"/>
  <c r="AJ82" i="72"/>
  <c r="AG81" i="72"/>
  <c r="AF81" i="72"/>
  <c r="T80" i="72"/>
  <c r="Z80" i="72"/>
  <c r="Y80" i="72"/>
  <c r="X80" i="72"/>
  <c r="O87" i="72"/>
  <c r="Y85" i="72"/>
  <c r="Z85" i="72"/>
  <c r="V80" i="72"/>
  <c r="Q87" i="72"/>
  <c r="X85" i="72"/>
  <c r="O86" i="72"/>
  <c r="AL81" i="72"/>
  <c r="Y87" i="72"/>
  <c r="AN81" i="72"/>
  <c r="AE80" i="72"/>
  <c r="AG87" i="72"/>
  <c r="AF87" i="72"/>
  <c r="AE87" i="72"/>
  <c r="AC87" i="72"/>
  <c r="V86" i="72"/>
  <c r="R83" i="72"/>
  <c r="AJ84" i="72"/>
  <c r="R86" i="72"/>
  <c r="AL84" i="72"/>
  <c r="AJ80" i="72"/>
  <c r="Q83" i="72"/>
  <c r="AC80" i="72"/>
  <c r="X86" i="72"/>
  <c r="R82" i="72"/>
  <c r="S82" i="72"/>
  <c r="Q82" i="72"/>
  <c r="AL80" i="72"/>
  <c r="O85" i="72"/>
  <c r="Y86" i="72"/>
  <c r="O83" i="72"/>
  <c r="V87" i="72"/>
  <c r="AM81" i="72"/>
  <c r="AF80" i="72"/>
  <c r="AM80" i="72"/>
  <c r="X87" i="72"/>
  <c r="Q86" i="72"/>
  <c r="AM84" i="72"/>
  <c r="Q81" i="72"/>
  <c r="T82" i="72"/>
  <c r="AC85" i="72"/>
  <c r="R81" i="72"/>
  <c r="X83" i="72"/>
  <c r="S81" i="72"/>
  <c r="V82" i="72"/>
  <c r="Y83" i="72"/>
  <c r="AE85" i="72"/>
  <c r="Q80" i="72"/>
  <c r="T81" i="72"/>
  <c r="Z83" i="72"/>
  <c r="AC84" i="72"/>
  <c r="AF85" i="72"/>
  <c r="AL87" i="72"/>
  <c r="R80" i="72"/>
  <c r="X82" i="72"/>
  <c r="AM87" i="72"/>
  <c r="Y82" i="72"/>
  <c r="AE84" i="7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18" i="35"/>
  <c r="AI118" i="35"/>
  <c r="AD118" i="35"/>
  <c r="AB118" i="35"/>
  <c r="AA118" i="35" s="1"/>
  <c r="Z118" i="35"/>
  <c r="Y118" i="35"/>
  <c r="W118" i="35"/>
  <c r="V118" i="35"/>
  <c r="U118" i="35"/>
  <c r="X118" i="35" s="1"/>
  <c r="T118" i="35"/>
  <c r="S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M113" i="35"/>
  <c r="AN112" i="35"/>
  <c r="AK112" i="35"/>
  <c r="AI112" i="35"/>
  <c r="AM112" i="35" s="1"/>
  <c r="AH112" i="35"/>
  <c r="AG112" i="35"/>
  <c r="AF112" i="35"/>
  <c r="AD112" i="35"/>
  <c r="AC112" i="35"/>
  <c r="AB112" i="35"/>
  <c r="AE112" i="35" s="1"/>
  <c r="AA112" i="35"/>
  <c r="Z112" i="35"/>
  <c r="Y112" i="35"/>
  <c r="X112" i="35"/>
  <c r="W112" i="35"/>
  <c r="U112" i="35"/>
  <c r="V112" i="35" s="1"/>
  <c r="S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AK106" i="35"/>
  <c r="AI106" i="35"/>
  <c r="AD106" i="35"/>
  <c r="AB106" i="35"/>
  <c r="AA106" i="35"/>
  <c r="W106" i="35"/>
  <c r="U106" i="35"/>
  <c r="T106" i="35"/>
  <c r="S106" i="35"/>
  <c r="P106" i="35"/>
  <c r="N106" i="35"/>
  <c r="M106" i="35"/>
  <c r="L106" i="35"/>
  <c r="AN105" i="35"/>
  <c r="AK105" i="35"/>
  <c r="AI105" i="35"/>
  <c r="AM105" i="35" s="1"/>
  <c r="AH105" i="35"/>
  <c r="AG105" i="35"/>
  <c r="AF105" i="35"/>
  <c r="AD105" i="35"/>
  <c r="AC105" i="35"/>
  <c r="AB105" i="35"/>
  <c r="AE105" i="35" s="1"/>
  <c r="AA105" i="35"/>
  <c r="Z105" i="35"/>
  <c r="Y105" i="35"/>
  <c r="X105" i="35"/>
  <c r="W105" i="35"/>
  <c r="U105" i="35"/>
  <c r="V105" i="35" s="1"/>
  <c r="S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M98" i="35"/>
  <c r="L98" i="35"/>
  <c r="AN97" i="35"/>
  <c r="AK97" i="35"/>
  <c r="AI97" i="35"/>
  <c r="AM97" i="35" s="1"/>
  <c r="AH97" i="35"/>
  <c r="AG97" i="35"/>
  <c r="AF97" i="35"/>
  <c r="AD97" i="35"/>
  <c r="AC97" i="35"/>
  <c r="AB97" i="35"/>
  <c r="AE97" i="35" s="1"/>
  <c r="AA97" i="35"/>
  <c r="Z97" i="35"/>
  <c r="Y97" i="35"/>
  <c r="X97" i="35"/>
  <c r="W97" i="35"/>
  <c r="U97" i="35"/>
  <c r="V97" i="35" s="1"/>
  <c r="S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Q86" i="35"/>
  <c r="P86" i="35"/>
  <c r="O86" i="35"/>
  <c r="N86" i="35"/>
  <c r="M86" i="35"/>
  <c r="L86" i="35"/>
  <c r="AN85" i="35"/>
  <c r="AM85" i="35"/>
  <c r="AL85" i="35"/>
  <c r="AK85" i="35"/>
  <c r="AJ85" i="35"/>
  <c r="AI85" i="35"/>
  <c r="AH85" i="35"/>
  <c r="AD85" i="35"/>
  <c r="AB85" i="35"/>
  <c r="W85" i="35"/>
  <c r="V85" i="35"/>
  <c r="U85" i="35"/>
  <c r="X85" i="35" s="1"/>
  <c r="Q85" i="35"/>
  <c r="P85" i="35"/>
  <c r="N85" i="35"/>
  <c r="S85" i="35" s="1"/>
  <c r="M85" i="35"/>
  <c r="L85" i="35"/>
  <c r="AM84" i="35"/>
  <c r="AL84" i="35"/>
  <c r="AK84" i="35"/>
  <c r="AJ84" i="35"/>
  <c r="AI84" i="35"/>
  <c r="AN84" i="35" s="1"/>
  <c r="AH84" i="35"/>
  <c r="AD84" i="35"/>
  <c r="AB84" i="35"/>
  <c r="Z84" i="35"/>
  <c r="Y84" i="35"/>
  <c r="W84" i="35"/>
  <c r="V84" i="35"/>
  <c r="U84" i="35"/>
  <c r="X84" i="35" s="1"/>
  <c r="T84" i="35"/>
  <c r="S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Q75" i="35"/>
  <c r="P75" i="35"/>
  <c r="O75" i="35"/>
  <c r="N75" i="35"/>
  <c r="M75" i="35" s="1"/>
  <c r="L75" i="35"/>
  <c r="AN74" i="35"/>
  <c r="AM74" i="35"/>
  <c r="AL74" i="35"/>
  <c r="AK74" i="35"/>
  <c r="AJ74" i="35"/>
  <c r="AI74" i="35"/>
  <c r="AH74" i="35" s="1"/>
  <c r="AD74" i="35"/>
  <c r="AB74" i="35"/>
  <c r="W74" i="35"/>
  <c r="U74" i="35"/>
  <c r="T74" i="35"/>
  <c r="P74" i="35"/>
  <c r="O74" i="35"/>
  <c r="N74" i="35"/>
  <c r="M74" i="35"/>
  <c r="L74" i="35"/>
  <c r="AK73" i="35"/>
  <c r="AJ73" i="35"/>
  <c r="AI73" i="35"/>
  <c r="AM73" i="35" s="1"/>
  <c r="AH73" i="35"/>
  <c r="AG73" i="35"/>
  <c r="AD73" i="35"/>
  <c r="AB73" i="35"/>
  <c r="AE73" i="35" s="1"/>
  <c r="Z73" i="35"/>
  <c r="Y73" i="35"/>
  <c r="W73" i="35"/>
  <c r="U73" i="35"/>
  <c r="V73" i="35" s="1"/>
  <c r="T73" i="35"/>
  <c r="S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P68" i="35"/>
  <c r="N68" i="35"/>
  <c r="O68" i="35" s="1"/>
  <c r="M68" i="35"/>
  <c r="L68" i="35"/>
  <c r="AK67" i="35"/>
  <c r="AI67" i="35"/>
  <c r="AH67" i="35"/>
  <c r="AG67" i="35"/>
  <c r="AF67" i="35"/>
  <c r="AE67" i="35"/>
  <c r="AD67" i="35"/>
  <c r="AB67" i="35"/>
  <c r="AC67" i="35" s="1"/>
  <c r="AA67" i="35"/>
  <c r="Z67" i="35"/>
  <c r="Y67" i="35"/>
  <c r="X67" i="35"/>
  <c r="W67" i="35"/>
  <c r="V67" i="35"/>
  <c r="U67" i="35"/>
  <c r="T67" i="35"/>
  <c r="S67" i="35"/>
  <c r="Q67" i="35"/>
  <c r="P67" i="35"/>
  <c r="O67" i="35"/>
  <c r="N67" i="35"/>
  <c r="M67" i="35" s="1"/>
  <c r="L67" i="35"/>
  <c r="AN66" i="35"/>
  <c r="AM66" i="35"/>
  <c r="AL66" i="35"/>
  <c r="AK66" i="35"/>
  <c r="AJ66" i="35"/>
  <c r="AI66" i="35"/>
  <c r="AH66" i="35" s="1"/>
  <c r="AD66" i="35"/>
  <c r="AB66" i="35"/>
  <c r="X66" i="35"/>
  <c r="W66" i="35"/>
  <c r="U66" i="35"/>
  <c r="T66" i="35"/>
  <c r="P66" i="35"/>
  <c r="O66" i="35"/>
  <c r="N66" i="35"/>
  <c r="M66" i="35"/>
  <c r="L66" i="35"/>
  <c r="AK65" i="35"/>
  <c r="AJ65" i="35"/>
  <c r="AI65" i="35"/>
  <c r="AM65" i="35" s="1"/>
  <c r="AH65" i="35"/>
  <c r="AD65" i="35"/>
  <c r="AB65" i="35"/>
  <c r="AG65" i="35" s="1"/>
  <c r="W65" i="35"/>
  <c r="U65" i="35"/>
  <c r="T65" i="35" s="1"/>
  <c r="S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P64" i="35"/>
  <c r="N64" i="35"/>
  <c r="L64" i="35"/>
  <c r="AN62" i="35"/>
  <c r="AM62" i="35"/>
  <c r="AL62" i="35"/>
  <c r="AK62" i="35"/>
  <c r="AJ62" i="35"/>
  <c r="AI62" i="35"/>
  <c r="AH62" i="35" s="1"/>
  <c r="AF62" i="35"/>
  <c r="AE62" i="35"/>
  <c r="AD62" i="35"/>
  <c r="AC62" i="35"/>
  <c r="AB62" i="35"/>
  <c r="W62" i="35"/>
  <c r="U62" i="35"/>
  <c r="T62" i="35" s="1"/>
  <c r="P62" i="35"/>
  <c r="O62" i="35"/>
  <c r="N62" i="35"/>
  <c r="M62" i="35"/>
  <c r="L62" i="35"/>
  <c r="AK61" i="35"/>
  <c r="AJ61" i="35"/>
  <c r="AI61" i="35"/>
  <c r="AM61" i="35" s="1"/>
  <c r="AH61" i="35"/>
  <c r="AG61" i="35"/>
  <c r="AD61" i="35"/>
  <c r="AB61" i="35"/>
  <c r="Z61" i="35"/>
  <c r="Y61" i="35"/>
  <c r="W61" i="35"/>
  <c r="U61" i="35"/>
  <c r="T61" i="35"/>
  <c r="S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M41" i="35"/>
  <c r="L41" i="35"/>
  <c r="AN40" i="35"/>
  <c r="AL40" i="35"/>
  <c r="AK40" i="35"/>
  <c r="AJ40" i="35"/>
  <c r="AI40" i="35"/>
  <c r="AM40" i="35" s="1"/>
  <c r="AH40" i="35"/>
  <c r="AG40" i="35"/>
  <c r="AD40" i="35"/>
  <c r="AC40" i="35"/>
  <c r="AB40" i="35"/>
  <c r="AF40" i="35" s="1"/>
  <c r="Z40" i="35"/>
  <c r="Y40" i="35"/>
  <c r="W40" i="35"/>
  <c r="U40" i="35"/>
  <c r="X40" i="35" s="1"/>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L38" i="35"/>
  <c r="AN37" i="35"/>
  <c r="AK37" i="35"/>
  <c r="AJ37" i="35"/>
  <c r="AI37" i="35"/>
  <c r="AM37" i="35" s="1"/>
  <c r="AG37" i="35"/>
  <c r="AF37" i="35"/>
  <c r="AD37" i="35"/>
  <c r="AB37" i="35"/>
  <c r="AE37" i="35" s="1"/>
  <c r="Y37" i="35"/>
  <c r="X37" i="35"/>
  <c r="W37" i="35"/>
  <c r="U37" i="35"/>
  <c r="V37" i="35" s="1"/>
  <c r="T37" i="35"/>
  <c r="S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M33" i="35"/>
  <c r="L33" i="35"/>
  <c r="AN32" i="35"/>
  <c r="AL32" i="35"/>
  <c r="AK32" i="35"/>
  <c r="AJ32" i="35"/>
  <c r="AI32" i="35"/>
  <c r="AM32" i="35" s="1"/>
  <c r="AH32" i="35"/>
  <c r="AG32" i="35"/>
  <c r="AD32" i="35"/>
  <c r="AC32" i="35"/>
  <c r="AB32" i="35"/>
  <c r="AF32" i="35" s="1"/>
  <c r="Z32" i="35"/>
  <c r="Y32" i="35"/>
  <c r="W32" i="35"/>
  <c r="U32" i="35"/>
  <c r="X32" i="35" s="1"/>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L18" i="35"/>
  <c r="L17" i="35"/>
  <c r="L15" i="35"/>
  <c r="L14" i="35"/>
  <c r="L13" i="35"/>
  <c r="C1" i="74" a="1"/>
  <c r="C1" i="74" l="1"/>
  <c r="L1" i="73"/>
  <c r="B27" i="73"/>
  <c r="C27" i="73" s="1"/>
  <c r="L27" i="73" s="1"/>
  <c r="B26" i="73"/>
  <c r="C26" i="73" s="1"/>
  <c r="L26" i="73" s="1"/>
  <c r="C10" i="73"/>
  <c r="L10" i="73" s="1"/>
  <c r="C16" i="73"/>
  <c r="L16" i="73" s="1"/>
  <c r="C12" i="73"/>
  <c r="L12" i="73" s="1"/>
  <c r="C11" i="73"/>
  <c r="L11" i="73" s="1"/>
  <c r="L84" i="72"/>
  <c r="L85" i="72"/>
  <c r="L87" i="72"/>
  <c r="L82" i="72"/>
  <c r="L83" i="72"/>
  <c r="L81" i="72"/>
  <c r="L86" i="72"/>
  <c r="L1" i="72"/>
  <c r="C11" i="72"/>
  <c r="L11" i="72" s="1"/>
  <c r="C10" i="72"/>
  <c r="L10" i="72" s="1"/>
  <c r="C16" i="72"/>
  <c r="L16" i="72" s="1"/>
  <c r="C12" i="72"/>
  <c r="L12" i="72" s="1"/>
  <c r="B26" i="72"/>
  <c r="C26" i="72" s="1"/>
  <c r="L26" i="72" s="1"/>
  <c r="B27" i="72"/>
  <c r="C27" i="72" s="1"/>
  <c r="L27" i="72" s="1"/>
  <c r="AG74" i="35"/>
  <c r="AF74" i="35"/>
  <c r="AE74" i="35"/>
  <c r="AA74" i="35"/>
  <c r="AN76" i="35"/>
  <c r="AM76" i="35"/>
  <c r="AL76" i="35"/>
  <c r="AJ76" i="35"/>
  <c r="AG59" i="35"/>
  <c r="AF59" i="35"/>
  <c r="AC59" i="35"/>
  <c r="AC65" i="35"/>
  <c r="AG66" i="35"/>
  <c r="AA66" i="35"/>
  <c r="Q71" i="35"/>
  <c r="O71" i="35"/>
  <c r="M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Q80" i="35"/>
  <c r="M80" i="35"/>
  <c r="AC85" i="35"/>
  <c r="O90" i="35"/>
  <c r="S90" i="35"/>
  <c r="Q90" i="35"/>
  <c r="AF92" i="35"/>
  <c r="AE92" i="35"/>
  <c r="AC92" i="35"/>
  <c r="AG92" i="35"/>
  <c r="O39" i="35"/>
  <c r="S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X46" i="35"/>
  <c r="AF47" i="35"/>
  <c r="AN48" i="35"/>
  <c r="AM48" i="35"/>
  <c r="AL50" i="35"/>
  <c r="AM50" i="35"/>
  <c r="Q54" i="35"/>
  <c r="S54" i="35"/>
  <c r="AG54" i="35"/>
  <c r="AA54" i="35"/>
  <c r="AJ55" i="35"/>
  <c r="AL55" i="35"/>
  <c r="S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O31" i="35"/>
  <c r="AC41" i="35"/>
  <c r="X33" i="35"/>
  <c r="AL35" i="35"/>
  <c r="Q36" i="35"/>
  <c r="Y36" i="35"/>
  <c r="AE38" i="35"/>
  <c r="AM38"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Q77" i="35"/>
  <c r="O77" i="35"/>
  <c r="AG79" i="35"/>
  <c r="AF79" i="35"/>
  <c r="AE79" i="35"/>
  <c r="AC79" i="35"/>
  <c r="Q88" i="35"/>
  <c r="S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AE53" i="35"/>
  <c r="AF53" i="35"/>
  <c r="O56" i="35"/>
  <c r="Q56" i="35"/>
  <c r="AE32" i="35"/>
  <c r="X35" i="35"/>
  <c r="AL37" i="35"/>
  <c r="Q38" i="35"/>
  <c r="AE40"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Q89" i="35"/>
  <c r="V36" i="35"/>
  <c r="AF33" i="35"/>
  <c r="V32" i="35"/>
  <c r="AM42" i="35"/>
  <c r="S43" i="35"/>
  <c r="Y44" i="35"/>
  <c r="M45" i="35"/>
  <c r="AN45" i="35"/>
  <c r="T46" i="35"/>
  <c r="AA47" i="35"/>
  <c r="AF48" i="35"/>
  <c r="AE48" i="35"/>
  <c r="AG48" i="35"/>
  <c r="Q52" i="35"/>
  <c r="Z53" i="35"/>
  <c r="Z54" i="35"/>
  <c r="Y54" i="35"/>
  <c r="AF54" i="35"/>
  <c r="AC58" i="35"/>
  <c r="AE58" i="35"/>
  <c r="AL59" i="35"/>
  <c r="AC61" i="35"/>
  <c r="AG62" i="35"/>
  <c r="AA62" i="35"/>
  <c r="Q64" i="35"/>
  <c r="Z65" i="35"/>
  <c r="S69" i="35"/>
  <c r="Q69" i="35"/>
  <c r="O69" i="35"/>
  <c r="AN70" i="35"/>
  <c r="S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Z79" i="35"/>
  <c r="AL80"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AM89" i="35"/>
  <c r="AJ89" i="35"/>
  <c r="S93" i="35"/>
  <c r="AG95" i="35"/>
  <c r="AF95" i="35"/>
  <c r="AE95" i="35"/>
  <c r="AC95" i="35"/>
  <c r="S96" i="35"/>
  <c r="Q96" i="35"/>
  <c r="AG103" i="35"/>
  <c r="AF103" i="35"/>
  <c r="AE103" i="35"/>
  <c r="AC103" i="35"/>
  <c r="S104" i="35"/>
  <c r="Q104" i="35"/>
  <c r="Z113" i="35"/>
  <c r="Y113" i="35"/>
  <c r="X113" i="35"/>
  <c r="V113" i="35"/>
  <c r="AN118" i="35"/>
  <c r="AM118" i="35"/>
  <c r="AL118" i="35"/>
  <c r="AH118" i="35"/>
  <c r="AC73" i="35"/>
  <c r="V76" i="35"/>
  <c r="AJ78" i="35"/>
  <c r="O79" i="35"/>
  <c r="AG90" i="35"/>
  <c r="AE90" i="35"/>
  <c r="AA93" i="35"/>
  <c r="AF93" i="35"/>
  <c r="AC94" i="35"/>
  <c r="AA94" i="35"/>
  <c r="M99" i="35"/>
  <c r="S99" i="35"/>
  <c r="Q99" i="35"/>
  <c r="AA101" i="35"/>
  <c r="AG101" i="35"/>
  <c r="AF101" i="35"/>
  <c r="AE101" i="35"/>
  <c r="AJ118" i="35"/>
  <c r="AE56" i="35"/>
  <c r="X59" i="35"/>
  <c r="AL61" i="35"/>
  <c r="Q62" i="35"/>
  <c r="AL65" i="35"/>
  <c r="Q66" i="35"/>
  <c r="AE68" i="35"/>
  <c r="X71" i="35"/>
  <c r="AL73" i="35"/>
  <c r="Q74" i="35"/>
  <c r="AE76" i="35"/>
  <c r="X79" i="35"/>
  <c r="X81"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Q111" i="35"/>
  <c r="S116" i="35"/>
  <c r="Q116" i="35"/>
  <c r="O116" i="35"/>
  <c r="L116" i="35" s="1"/>
  <c r="Q81" i="35"/>
  <c r="AH81" i="35"/>
  <c r="Y82" i="35"/>
  <c r="AJ82" i="35"/>
  <c r="Q83" i="35"/>
  <c r="AJ83" i="35"/>
  <c r="O85" i="35"/>
  <c r="Y85" i="35"/>
  <c r="AF86" i="35"/>
  <c r="Y87" i="35"/>
  <c r="V87" i="35"/>
  <c r="AE87" i="35"/>
  <c r="V88" i="35"/>
  <c r="AN88" i="35"/>
  <c r="AN89" i="35"/>
  <c r="M91" i="35"/>
  <c r="AJ92" i="35"/>
  <c r="Q93" i="35"/>
  <c r="AE94" i="35"/>
  <c r="AN95" i="35"/>
  <c r="AM95" i="35"/>
  <c r="AL95" i="35"/>
  <c r="T96" i="35"/>
  <c r="Z96" i="35"/>
  <c r="Y96" i="35"/>
  <c r="X96" i="35"/>
  <c r="AC98" i="35"/>
  <c r="S101" i="35"/>
  <c r="Q101" i="35"/>
  <c r="O101" i="35"/>
  <c r="AN103" i="35"/>
  <c r="AM103" i="35"/>
  <c r="AL103" i="35"/>
  <c r="T104" i="35"/>
  <c r="Z104" i="35"/>
  <c r="Y104" i="35"/>
  <c r="X104" i="35"/>
  <c r="AC106" i="35"/>
  <c r="O111" i="35"/>
  <c r="AG113" i="35"/>
  <c r="AF113" i="35"/>
  <c r="AE113" i="35"/>
  <c r="AL113" i="35"/>
  <c r="Q114" i="35"/>
  <c r="L114" i="35" s="1"/>
  <c r="T115" i="35"/>
  <c r="AE116" i="35"/>
  <c r="AM116" i="35"/>
  <c r="L117" i="35"/>
  <c r="Z117" i="35"/>
  <c r="AH117" i="35"/>
  <c r="M118" i="35"/>
  <c r="L118" i="35" s="1"/>
  <c r="V95" i="35"/>
  <c r="T97" i="35"/>
  <c r="AJ97" i="35"/>
  <c r="O98" i="35"/>
  <c r="AH99" i="35"/>
  <c r="M100" i="35"/>
  <c r="AC100" i="35"/>
  <c r="AA102" i="35"/>
  <c r="V103" i="35"/>
  <c r="T105" i="35"/>
  <c r="AJ105" i="35"/>
  <c r="O106" i="35"/>
  <c r="T112" i="35"/>
  <c r="L112" i="35" s="1"/>
  <c r="AJ112" i="35"/>
  <c r="O113" i="35"/>
  <c r="AM113" i="35"/>
  <c r="AH114" i="35"/>
  <c r="M115" i="35"/>
  <c r="L115" i="35" s="1"/>
  <c r="AF116" i="35"/>
  <c r="AN116" i="35"/>
  <c r="S117" i="35"/>
  <c r="AA117" i="35"/>
  <c r="AN113" i="35"/>
  <c r="S114" i="35"/>
  <c r="AG116" i="35"/>
  <c r="X95" i="35"/>
  <c r="AL97" i="35"/>
  <c r="Q98" i="35"/>
  <c r="AE100" i="35"/>
  <c r="X103" i="35"/>
  <c r="AL105" i="35"/>
  <c r="Q106" i="35"/>
  <c r="AL112" i="35"/>
  <c r="Q113" i="35"/>
  <c r="C1" i="75" a="1"/>
  <c r="C1" i="75" l="1"/>
  <c r="B27" i="74"/>
  <c r="C27" i="74" s="1"/>
  <c r="L27" i="74" s="1"/>
  <c r="B26" i="74"/>
  <c r="C26" i="74" s="1"/>
  <c r="L26" i="74" s="1"/>
  <c r="C16" i="74"/>
  <c r="L16" i="74" s="1"/>
  <c r="C11" i="74"/>
  <c r="L11" i="74" s="1"/>
  <c r="C12" i="74"/>
  <c r="L12" i="74" s="1"/>
  <c r="C10" i="74"/>
  <c r="L10" i="74" s="1"/>
  <c r="L1" i="74"/>
  <c r="C9" i="73"/>
  <c r="L9" i="73" s="1"/>
  <c r="C8" i="73"/>
  <c r="L8" i="73" s="1"/>
  <c r="C7" i="73" a="1"/>
  <c r="C7" i="73" s="1"/>
  <c r="L82" i="73"/>
  <c r="L4" i="73"/>
  <c r="C9" i="72"/>
  <c r="L9" i="72" s="1"/>
  <c r="L76" i="72"/>
  <c r="C8" i="72"/>
  <c r="L8" i="72" s="1"/>
  <c r="L4" i="72"/>
  <c r="C7" i="72" a="1"/>
  <c r="C7" i="72" s="1"/>
  <c r="L113" i="35"/>
  <c r="C1" i="76" a="1"/>
  <c r="C1" i="76" l="1"/>
  <c r="L1" i="75"/>
  <c r="B27" i="75"/>
  <c r="C27" i="75" s="1"/>
  <c r="L27" i="75" s="1"/>
  <c r="B26" i="75"/>
  <c r="C26" i="75" s="1"/>
  <c r="L26" i="75" s="1"/>
  <c r="C16" i="75"/>
  <c r="L16" i="75" s="1"/>
  <c r="C11" i="75"/>
  <c r="L11" i="75" s="1"/>
  <c r="C10" i="75"/>
  <c r="L10" i="75" s="1"/>
  <c r="C12" i="75"/>
  <c r="L12" i="75" s="1"/>
  <c r="C9" i="74"/>
  <c r="L9" i="74" s="1"/>
  <c r="C8" i="74"/>
  <c r="L8" i="74" s="1"/>
  <c r="L94" i="74"/>
  <c r="L4" i="74"/>
  <c r="C7" i="74" a="1"/>
  <c r="C7" i="74" s="1"/>
  <c r="L7" i="73"/>
  <c r="C19" i="73"/>
  <c r="L19" i="73" s="1"/>
  <c r="L7" i="72"/>
  <c r="C19" i="72"/>
  <c r="L19" i="72"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77" a="1"/>
  <c r="C1" i="77" l="1"/>
  <c r="B27" i="76"/>
  <c r="C27" i="76" s="1"/>
  <c r="L27" i="76" s="1"/>
  <c r="L1" i="76"/>
  <c r="B26" i="76"/>
  <c r="C26" i="76" s="1"/>
  <c r="L26" i="76" s="1"/>
  <c r="C11" i="76"/>
  <c r="L11" i="76" s="1"/>
  <c r="C10" i="76"/>
  <c r="L10" i="76" s="1"/>
  <c r="C16" i="76"/>
  <c r="L16" i="76" s="1"/>
  <c r="C12" i="76"/>
  <c r="L12" i="76" s="1"/>
  <c r="C9" i="75"/>
  <c r="L9" i="75" s="1"/>
  <c r="C8" i="75"/>
  <c r="L8" i="75" s="1"/>
  <c r="C7" i="75" a="1"/>
  <c r="C7" i="75" s="1"/>
  <c r="L4" i="75"/>
  <c r="L66" i="75"/>
  <c r="L7" i="74"/>
  <c r="C19" i="74"/>
  <c r="L19" i="74" s="1"/>
  <c r="C7" i="34"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78" a="1"/>
  <c r="C1" i="78" l="1"/>
  <c r="L1" i="77"/>
  <c r="B26" i="77"/>
  <c r="C26" i="77" s="1"/>
  <c r="L26" i="77" s="1"/>
  <c r="B27" i="77"/>
  <c r="C27" i="77" s="1"/>
  <c r="L27" i="77" s="1"/>
  <c r="C12" i="77"/>
  <c r="L12" i="77" s="1"/>
  <c r="C16" i="77"/>
  <c r="L16" i="77" s="1"/>
  <c r="C11" i="77"/>
  <c r="L11" i="77" s="1"/>
  <c r="C10" i="77"/>
  <c r="L10" i="77" s="1"/>
  <c r="C9" i="76"/>
  <c r="L9" i="76" s="1"/>
  <c r="C8" i="76"/>
  <c r="L8" i="76" s="1"/>
  <c r="L73" i="76"/>
  <c r="L4" i="76"/>
  <c r="C7" i="76" a="1"/>
  <c r="C7" i="76" s="1"/>
  <c r="L7" i="75"/>
  <c r="C19" i="75"/>
  <c r="L19" i="75" s="1"/>
  <c r="C19" i="34"/>
  <c r="L19" i="34" s="1"/>
  <c r="L98" i="34"/>
  <c r="L96" i="34"/>
  <c r="L97" i="34"/>
  <c r="L86" i="34"/>
  <c r="L87" i="34"/>
  <c r="L99" i="34"/>
  <c r="L89" i="34"/>
  <c r="L88" i="34"/>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C1" i="80" a="1"/>
  <c r="C1" i="80" l="1"/>
  <c r="L1" i="78"/>
  <c r="B27" i="78"/>
  <c r="C27" i="78" s="1"/>
  <c r="L27" i="78" s="1"/>
  <c r="B26" i="78"/>
  <c r="C26" i="78" s="1"/>
  <c r="L26" i="78" s="1"/>
  <c r="C10" i="78"/>
  <c r="L10" i="78" s="1"/>
  <c r="C16" i="78"/>
  <c r="L16" i="78" s="1"/>
  <c r="C12" i="78"/>
  <c r="L12" i="78" s="1"/>
  <c r="C11" i="78"/>
  <c r="L11" i="78" s="1"/>
  <c r="C9" i="77"/>
  <c r="L9" i="77" s="1"/>
  <c r="C8" i="77"/>
  <c r="L8" i="77" s="1"/>
  <c r="L92" i="77"/>
  <c r="C7" i="77" a="1"/>
  <c r="C7" i="77" s="1"/>
  <c r="L4" i="77"/>
  <c r="C19" i="76"/>
  <c r="L19" i="76" s="1"/>
  <c r="L7" i="76"/>
  <c r="C26" i="28"/>
  <c r="L26" i="28" s="1"/>
  <c r="L47" i="28"/>
  <c r="L30" i="28"/>
  <c r="L38" i="28"/>
  <c r="L47" i="32"/>
  <c r="L30" i="32"/>
  <c r="L47" i="26"/>
  <c r="L38" i="26"/>
  <c r="L30" i="26"/>
  <c r="L96" i="27"/>
  <c r="L88" i="27"/>
  <c r="L97" i="27"/>
  <c r="L87" i="27"/>
  <c r="L91" i="27"/>
  <c r="L98" i="27"/>
  <c r="L94" i="27"/>
  <c r="C15" i="26"/>
  <c r="L1" i="26"/>
  <c r="C11" i="26"/>
  <c r="C10" i="26"/>
  <c r="N10" i="26" s="1"/>
  <c r="C1" i="81" a="1"/>
  <c r="C1" i="81" l="1"/>
  <c r="L1" i="80"/>
  <c r="B27" i="80"/>
  <c r="C27" i="80" s="1"/>
  <c r="L27" i="80" s="1"/>
  <c r="B26" i="80"/>
  <c r="C26" i="80" s="1"/>
  <c r="L26" i="80" s="1"/>
  <c r="C16" i="80"/>
  <c r="L16" i="80" s="1"/>
  <c r="C11" i="80"/>
  <c r="L11" i="80" s="1"/>
  <c r="C12" i="80"/>
  <c r="L12" i="80" s="1"/>
  <c r="C10" i="80"/>
  <c r="L10" i="80" s="1"/>
  <c r="C9" i="78"/>
  <c r="L9" i="78" s="1"/>
  <c r="C8" i="78"/>
  <c r="L8" i="78" s="1"/>
  <c r="C7" i="78" a="1"/>
  <c r="C7" i="78" s="1"/>
  <c r="L4" i="78"/>
  <c r="L91" i="78"/>
  <c r="L7" i="77"/>
  <c r="C19" i="77"/>
  <c r="L19" i="77" s="1"/>
  <c r="L49" i="26"/>
  <c r="L15" i="26"/>
  <c r="N15" i="26"/>
  <c r="L11" i="26"/>
  <c r="N11" i="26"/>
  <c r="L56" i="26"/>
  <c r="C1" i="82" a="1"/>
  <c r="C1" i="82" l="1"/>
  <c r="C16" i="81"/>
  <c r="L16" i="81" s="1"/>
  <c r="C12" i="81"/>
  <c r="L12" i="81" s="1"/>
  <c r="C11" i="81"/>
  <c r="L11" i="81" s="1"/>
  <c r="L1" i="81"/>
  <c r="B27" i="81"/>
  <c r="C27" i="81" s="1"/>
  <c r="L27" i="81" s="1"/>
  <c r="B26" i="81"/>
  <c r="C26" i="81" s="1"/>
  <c r="L26" i="81" s="1"/>
  <c r="C10" i="81"/>
  <c r="L10" i="81" s="1"/>
  <c r="C9" i="80"/>
  <c r="L9" i="80" s="1"/>
  <c r="C8" i="80"/>
  <c r="L8" i="80" s="1"/>
  <c r="L4" i="80"/>
  <c r="L87" i="80"/>
  <c r="C7" i="80" a="1"/>
  <c r="C7" i="80" s="1"/>
  <c r="L7" i="78"/>
  <c r="C19" i="78"/>
  <c r="L19" i="78" s="1"/>
  <c r="C18" i="26"/>
  <c r="N18" i="26" s="1"/>
  <c r="L6" i="26"/>
  <c r="C1" i="83" a="1"/>
  <c r="C1" i="83" l="1"/>
  <c r="L1" i="82"/>
  <c r="C16" i="82"/>
  <c r="L16" i="82" s="1"/>
  <c r="B26" i="82"/>
  <c r="C26" i="82" s="1"/>
  <c r="L26" i="82" s="1"/>
  <c r="B27" i="82"/>
  <c r="C27" i="82" s="1"/>
  <c r="L27" i="82" s="1"/>
  <c r="C12" i="82"/>
  <c r="L12" i="82" s="1"/>
  <c r="C11" i="82"/>
  <c r="L11" i="82" s="1"/>
  <c r="C10" i="82"/>
  <c r="L10" i="82" s="1"/>
  <c r="C9" i="81"/>
  <c r="L9" i="81" s="1"/>
  <c r="C8" i="81"/>
  <c r="L8" i="81" s="1"/>
  <c r="C7" i="81" a="1"/>
  <c r="C7" i="81" s="1"/>
  <c r="L4" i="81"/>
  <c r="L69" i="81"/>
  <c r="L7" i="80"/>
  <c r="C19" i="80"/>
  <c r="L19" i="80" s="1"/>
  <c r="D203" i="24"/>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84" a="1"/>
  <c r="C1" i="84" l="1"/>
  <c r="L1" i="83"/>
  <c r="C10" i="83"/>
  <c r="L10" i="83" s="1"/>
  <c r="B26" i="83"/>
  <c r="C26" i="83" s="1"/>
  <c r="L26" i="83" s="1"/>
  <c r="B27" i="83"/>
  <c r="C27" i="83" s="1"/>
  <c r="L27" i="83" s="1"/>
  <c r="C16" i="83"/>
  <c r="L16" i="83" s="1"/>
  <c r="C12" i="83"/>
  <c r="L12" i="83" s="1"/>
  <c r="C11" i="83"/>
  <c r="L11" i="83" s="1"/>
  <c r="C9" i="82"/>
  <c r="L9" i="82" s="1"/>
  <c r="C8" i="82"/>
  <c r="L8" i="82" s="1"/>
  <c r="C7" i="82" a="1"/>
  <c r="C7" i="82" s="1"/>
  <c r="L4" i="82"/>
  <c r="L98" i="82"/>
  <c r="L7" i="81"/>
  <c r="C19" i="81"/>
  <c r="L19" i="81" s="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 i="85" a="1"/>
  <c r="C1" i="85" l="1"/>
  <c r="C11" i="84"/>
  <c r="L11" i="84" s="1"/>
  <c r="C10" i="84"/>
  <c r="L10" i="84" s="1"/>
  <c r="L1" i="84"/>
  <c r="B27" i="84"/>
  <c r="C27" i="84" s="1"/>
  <c r="L27" i="84" s="1"/>
  <c r="B26" i="84"/>
  <c r="C26" i="84" s="1"/>
  <c r="L26" i="84" s="1"/>
  <c r="C16" i="84"/>
  <c r="L16" i="84" s="1"/>
  <c r="C12" i="84"/>
  <c r="L12" i="84" s="1"/>
  <c r="L67" i="83"/>
  <c r="C9" i="83"/>
  <c r="L9" i="83" s="1"/>
  <c r="C8" i="83"/>
  <c r="L8" i="83" s="1"/>
  <c r="C7" i="83" a="1"/>
  <c r="C7" i="83" s="1"/>
  <c r="L4" i="83"/>
  <c r="L7" i="82"/>
  <c r="C19" i="82"/>
  <c r="L19" i="82" s="1"/>
  <c r="C106" i="22"/>
  <c r="L34" i="21"/>
  <c r="L33" i="21"/>
  <c r="L31" i="21"/>
  <c r="L32" i="21"/>
  <c r="L30" i="21"/>
  <c r="L30" i="20"/>
  <c r="L33" i="20"/>
  <c r="L34" i="20"/>
  <c r="L31" i="20"/>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L1" i="85" l="1"/>
  <c r="B27" i="85"/>
  <c r="C27" i="85" s="1"/>
  <c r="L27" i="85" s="1"/>
  <c r="B26" i="85"/>
  <c r="C26" i="85" s="1"/>
  <c r="L26" i="85" s="1"/>
  <c r="C12" i="85"/>
  <c r="L12" i="85" s="1"/>
  <c r="C11" i="85"/>
  <c r="L11" i="85" s="1"/>
  <c r="C10" i="85"/>
  <c r="L10" i="85" s="1"/>
  <c r="C16" i="85"/>
  <c r="L16" i="85" s="1"/>
  <c r="C8" i="84"/>
  <c r="L8" i="84" s="1"/>
  <c r="C7" i="84" a="1"/>
  <c r="C7" i="84" s="1"/>
  <c r="L4" i="84"/>
  <c r="L80" i="84"/>
  <c r="C9" i="84"/>
  <c r="L9" i="84" s="1"/>
  <c r="L7" i="83"/>
  <c r="C19" i="83"/>
  <c r="L19" i="83" s="1"/>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9" i="85" l="1"/>
  <c r="L9" i="85" s="1"/>
  <c r="C8" i="85"/>
  <c r="L8" i="85" s="1"/>
  <c r="C7" i="85" a="1"/>
  <c r="C7" i="85" s="1"/>
  <c r="L67" i="85"/>
  <c r="L4" i="85"/>
  <c r="L7" i="84"/>
  <c r="C19" i="84"/>
  <c r="L19" i="84" s="1"/>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L7" i="85" l="1"/>
  <c r="C19" i="85"/>
  <c r="L19" i="85"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E6ADF3E-5549-4736-A2D2-B3DCBCDAB09F}">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C7B261-BA23-45CB-A61A-13541B35849C}">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277707E-5493-46DE-A4CA-2D59A055CBAC}">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9C4DE4-3F00-4BE3-92C5-37856B32B633}">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020C4D5-7FA7-411A-922C-6EEBA6E7F23B}">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2B7776-E67B-4464-9A58-2A0E2AFE21FD}">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19220D-C2C9-4472-8486-AEE806EEC80B}">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73856FF-C2C4-4C7B-921B-ABF00A140263}">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7EA5252-78FD-458C-BCDA-816C016DA067}">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3B8516E-6C4B-4C37-ACBE-7690662191D3}">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CEB4BC8-FFE3-46A6-8A06-BD8E5BCEB91C}">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D362B7-80E4-4A9E-ADB2-C4AA20F21240}">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03FBA-FEC9-4309-8C42-E15ADBB2D826}">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5DF884-1AD0-423B-85FF-B242CDF30A64}">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<sst xmlns="http://schemas.openxmlformats.org/spreadsheetml/2006/main" count="13636" uniqueCount="2719">
  <si>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</si>
  <si>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</si>
  <si>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</si>
  <si>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</si>
  <si>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</si>
  <si>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</si>
  <si>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</si>
  <si>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</si>
  <si>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</si>
  <si>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</si>
  <si>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</si>
  <si>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</si>
  <si>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</si>
  <si>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</si>
  <si>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</si>
  <si>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</si>
  <si>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</si>
  <si>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</si>
  <si>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</si>
  <si>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</si>
  <si>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</si>
  <si>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</si>
  <si>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</si>
  <si>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</si>
  <si>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</si>
  <si>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</si>
  <si>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</si>
  <si>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</si>
  <si>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</si>
  <si>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</si>
  <si>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</si>
  <si>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</si>
  <si>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</si>
  <si>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</si>
  <si>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</si>
  <si>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</si>
  <si>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</si>
  <si>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</si>
  <si>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</si>
  <si>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</si>
  <si>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</si>
  <si>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</si>
  <si>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</si>
  <si>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</si>
  <si>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</si>
  <si>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</si>
  <si>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</si>
  <si>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</si>
  <si>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</si>
  <si>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</si>
  <si>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</si>
  <si>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</si>
  <si>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</si>
  <si>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</si>
  <si>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</si>
  <si>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</si>
  <si>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</si>
  <si>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</si>
  <si>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</si>
  <si>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</si>
  <si>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</si>
  <si>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</si>
  <si>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</si>
  <si>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</si>
  <si>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</si>
  <si>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</si>
  <si>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</si>
  <si>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</si>
  <si>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</si>
  <si>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</si>
  <si>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</si>
  <si>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</si>
  <si>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</si>
  <si>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</si>
  <si>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</si>
  <si>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</si>
  <si>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</si>
  <si>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</si>
  <si>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</si>
  <si>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</si>
  <si>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</si>
  <si>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</si>
  <si>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</si>
  <si>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</si>
  <si>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</si>
  <si>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</si>
  <si>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</si>
  <si>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</si>
  <si>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</si>
  <si>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</si>
  <si>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</si>
  <si>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</si>
  <si>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</si>
  <si>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</si>
  <si>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</si>
  <si>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</si>
  <si>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</si>
  <si>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</si>
  <si>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</si>
  <si>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</si>
  <si>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</si>
  <si>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</si>
  <si>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</si>
  <si>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</si>
  <si>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</si>
  <si>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</si>
  <si>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</si>
  <si>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</si>
  <si>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</si>
  <si>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</si>
  <si>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</si>
  <si>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</si>
  <si>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</si>
  <si>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</si>
  <si>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</si>
  <si>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</si>
  <si>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</si>
  <si>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</si>
  <si>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</si>
  <si>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</si>
  <si>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</si>
  <si>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</si>
  <si>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</si>
  <si>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</si>
  <si>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</si>
  <si>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</si>
  <si>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</si>
  <si>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</si>
  <si>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</si>
  <si>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</si>
  <si>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</si>
  <si>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</si>
  <si>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</si>
  <si>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</si>
  <si>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</si>
  <si>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</si>
  <si>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</si>
  <si>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</si>
  <si>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</si>
  <si>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</si>
  <si>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</si>
  <si>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</si>
  <si>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</si>
  <si>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</si>
  <si>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</si>
  <si>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</si>
  <si>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</si>
  <si>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</si>
  <si>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</si>
  <si>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</si>
  <si>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</si>
  <si>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</si>
  <si>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</si>
  <si>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</si>
  <si>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</si>
  <si>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</si>
  <si>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</si>
  <si>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</si>
  <si>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</si>
  <si>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</si>
  <si>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</si>
  <si>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</si>
  <si>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</si>
  <si>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</si>
  <si>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</si>
  <si>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</si>
  <si>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</si>
  <si>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</si>
  <si>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</si>
  <si>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</si>
  <si>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</si>
  <si>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</si>
  <si>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</si>
  <si>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</si>
  <si>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</si>
  <si>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</si>
  <si>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</si>
  <si>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</si>
  <si>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</si>
  <si>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</si>
  <si>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</si>
  <si>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</si>
  <si>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</si>
  <si>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</si>
  <si>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</si>
  <si>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</si>
  <si>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</si>
  <si>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</si>
  <si>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</si>
  <si>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</si>
  <si>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</si>
  <si>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</si>
  <si>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</si>
  <si>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</si>
  <si>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</si>
  <si>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</si>
  <si>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</si>
  <si>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</si>
  <si>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</si>
  <si>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</si>
  <si>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</si>
  <si>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</si>
  <si>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</si>
  <si>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</si>
  <si>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</si>
  <si>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</si>
  <si>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</si>
  <si>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</si>
  <si>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</si>
  <si>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</si>
  <si>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</si>
  <si>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</si>
  <si>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</si>
  <si>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</si>
  <si>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</si>
  <si>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</si>
  <si>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</si>
  <si>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</si>
  <si>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</si>
  <si>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</si>
  <si>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</si>
  <si>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</si>
  <si>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</si>
  <si>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</si>
  <si>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</si>
  <si>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</si>
  <si>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</si>
  <si>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</si>
  <si>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</si>
  <si>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</si>
  <si>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</si>
  <si>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</si>
  <si>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</si>
  <si>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</si>
  <si>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</si>
  <si>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</si>
  <si>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</si>
  <si>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</si>
  <si>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</si>
  <si>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</si>
  <si>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</si>
  <si>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</si>
  <si>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</si>
  <si>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</si>
  <si>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</si>
  <si>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</si>
  <si>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</si>
  <si>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</si>
  <si>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</si>
  <si>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</si>
  <si>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</si>
  <si>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</si>
  <si>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</si>
  <si>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</si>
  <si>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</si>
  <si>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</si>
  <si>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</si>
  <si>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</si>
  <si>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</si>
  <si>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</si>
  <si>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</si>
  <si>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</si>
  <si>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</si>
  <si>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</si>
  <si>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</si>
  <si>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</si>
  <si>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</si>
  <si>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</si>
  <si>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</si>
  <si>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</si>
  <si>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</si>
  <si>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</si>
  <si>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</si>
  <si>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</si>
  <si>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</si>
  <si>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</si>
  <si>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</si>
  <si>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</si>
  <si>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</si>
  <si>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</si>
  <si>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</si>
  <si>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</si>
  <si>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</si>
  <si>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</si>
  <si>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</si>
  <si>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</si>
  <si>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</si>
  <si>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</si>
  <si>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</si>
  <si>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</si>
  <si>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</si>
  <si>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</si>
  <si>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</si>
  <si>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</si>
  <si>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</si>
  <si>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</si>
  <si>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</si>
  <si>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</si>
  <si>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</si>
  <si>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</si>
  <si>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</si>
  <si>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</si>
  <si>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</si>
  <si>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</si>
  <si>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</si>
  <si>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</si>
  <si>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</si>
  <si>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</si>
  <si>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</si>
  <si>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</si>
  <si>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</si>
  <si>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</si>
  <si>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</si>
  <si>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</si>
  <si>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</si>
  <si>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</si>
  <si>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</si>
  <si>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</si>
  <si>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</si>
  <si>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</si>
  <si>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</si>
  <si>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</si>
  <si>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</si>
  <si>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</si>
  <si>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</si>
  <si>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</si>
  <si>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</si>
  <si>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</si>
  <si>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</si>
  <si>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</si>
  <si>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</si>
  <si>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</si>
  <si>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</si>
  <si>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</si>
  <si>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</si>
  <si>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</si>
  <si>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</si>
  <si>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</si>
  <si>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</si>
  <si>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</si>
  <si>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</si>
  <si>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</si>
  <si>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</si>
  <si>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</si>
  <si>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</si>
  <si>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</si>
  <si>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</si>
  <si>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</si>
  <si>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</si>
  <si>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</si>
  <si>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</si>
  <si>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</si>
  <si>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</si>
  <si>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</si>
  <si>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</si>
  <si>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</si>
  <si>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</si>
  <si>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</si>
  <si>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</si>
  <si>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</si>
  <si>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</si>
  <si>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</si>
  <si>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</si>
  <si>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</si>
  <si>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</si>
  <si>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</si>
  <si>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</si>
  <si>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</si>
  <si>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</si>
  <si>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</si>
  <si>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</si>
  <si>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</si>
  <si>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</si>
  <si>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</si>
  <si>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</si>
  <si>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</si>
  <si>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</si>
  <si>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</si>
  <si>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</si>
  <si>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</si>
  <si>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</si>
  <si>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</si>
  <si>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</si>
  <si>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</si>
  <si>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</si>
  <si>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</si>
  <si>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</si>
  <si>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</si>
  <si>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</si>
  <si>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</si>
  <si>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</si>
  <si>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</si>
  <si>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</si>
  <si>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</si>
  <si>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</si>
  <si>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</si>
  <si>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</si>
  <si>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</si>
  <si>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</si>
  <si>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</si>
  <si>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</si>
  <si>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</si>
  <si>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</si>
  <si>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</si>
  <si>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</si>
  <si>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</si>
  <si>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</si>
  <si>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</si>
  <si>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</si>
  <si>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</si>
  <si>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</si>
  <si>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</si>
  <si>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</si>
  <si>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</si>
  <si>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</si>
  <si>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</si>
  <si>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</si>
  <si>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</si>
  <si>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</si>
  <si>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</si>
  <si>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</si>
  <si>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</si>
  <si>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</si>
  <si>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</si>
  <si>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</si>
  <si>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</si>
  <si>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</si>
  <si>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</si>
  <si>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</si>
  <si>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</si>
  <si>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</si>
  <si>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</si>
  <si>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</si>
  <si>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</si>
  <si>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</si>
  <si>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</si>
  <si>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</si>
  <si>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</si>
  <si>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</si>
  <si>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</si>
  <si>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</si>
  <si>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</si>
  <si>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</si>
  <si>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</si>
  <si>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</si>
  <si>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</si>
  <si>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</si>
  <si>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</si>
  <si>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</si>
  <si>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</si>
  <si>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</si>
  <si>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</si>
  <si>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</si>
  <si>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</si>
  <si>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</si>
  <si>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</si>
  <si>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</si>
  <si>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</si>
  <si>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</si>
  <si>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</si>
  <si>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</si>
  <si>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</si>
  <si>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</si>
  <si>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</si>
  <si>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</si>
  <si>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</si>
  <si>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</si>
  <si>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</si>
  <si>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</si>
  <si>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</si>
  <si>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</si>
  <si>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</si>
  <si>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</si>
  <si>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</si>
  <si>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</si>
  <si>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</si>
  <si>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</si>
  <si>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</si>
  <si>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</si>
  <si>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</si>
  <si>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</si>
  <si>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</si>
  <si>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</si>
  <si>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</si>
  <si>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</si>
  <si>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</si>
  <si>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</si>
  <si>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</si>
  <si>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</si>
  <si>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</si>
  <si>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</si>
  <si>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</si>
  <si>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</si>
  <si>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</si>
  <si>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</si>
  <si>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</si>
  <si>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</si>
  <si>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</si>
  <si>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</si>
  <si>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</si>
  <si>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</si>
  <si>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</si>
  <si>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</si>
  <si>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</si>
  <si>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</si>
  <si>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</si>
  <si>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</si>
  <si>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</si>
  <si>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</si>
  <si>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</si>
  <si>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</si>
  <si>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</si>
  <si>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</si>
  <si>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</si>
  <si>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</si>
  <si>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</si>
  <si>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</si>
  <si>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</si>
  <si>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</si>
  <si>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</si>
  <si>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</si>
  <si>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</si>
  <si>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</si>
  <si>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</si>
  <si>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</si>
  <si>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</si>
  <si>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</si>
  <si>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</si>
  <si>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</si>
  <si>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</si>
  <si>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</si>
  <si>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</si>
  <si>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</si>
  <si>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</si>
  <si>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</si>
  <si>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</si>
  <si>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</si>
  <si>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</si>
  <si>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</si>
  <si>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</si>
  <si>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</si>
  <si>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</si>
  <si>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</si>
  <si>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</si>
  <si>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</si>
  <si>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</si>
  <si>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</si>
  <si>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</si>
  <si>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</si>
  <si>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</si>
  <si>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</si>
  <si>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</si>
  <si>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</si>
  <si>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</si>
  <si>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</si>
  <si>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</si>
  <si>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</si>
  <si>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</si>
  <si>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</si>
  <si>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</si>
  <si>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</si>
  <si>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</si>
  <si>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</si>
  <si>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</si>
  <si>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</si>
  <si>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</si>
  <si>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</si>
  <si>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</si>
  <si>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</si>
  <si>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</si>
  <si>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</si>
  <si>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</si>
  <si>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</si>
  <si>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</si>
  <si>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</si>
  <si>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</si>
  <si>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</si>
  <si>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</si>
  <si>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</si>
  <si>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</si>
  <si>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</si>
  <si>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</si>
  <si>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</si>
  <si>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</si>
  <si>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</si>
  <si>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</si>
  <si>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</si>
  <si>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</si>
  <si>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</si>
  <si>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</si>
  <si>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</si>
  <si>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</si>
  <si>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</si>
  <si>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</si>
  <si>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</si>
  <si>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</si>
  <si>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</si>
  <si>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</si>
  <si>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</si>
  <si>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</si>
  <si>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</si>
  <si>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</si>
  <si>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</si>
  <si>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</si>
  <si>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</si>
  <si>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</si>
  <si>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</si>
  <si>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</si>
  <si>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</si>
  <si>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</si>
  <si>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</si>
  <si>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</si>
  <si>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</si>
  <si>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</si>
  <si>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</si>
  <si>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</si>
  <si>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</si>
  <si>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</si>
  <si>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</si>
  <si>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</si>
  <si>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</si>
  <si>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</si>
  <si>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</si>
  <si>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</si>
  <si>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</si>
  <si>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</si>
  <si>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</si>
  <si>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</si>
  <si>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</si>
  <si>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</si>
  <si>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</si>
  <si>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</si>
  <si>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</si>
  <si>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</si>
  <si>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</si>
  <si>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</si>
  <si>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</si>
  <si>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</si>
  <si>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</si>
  <si>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</si>
  <si>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</si>
  <si>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</si>
  <si>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</si>
  <si>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</si>
  <si>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</si>
  <si>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</si>
  <si>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</si>
  <si>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</si>
  <si>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</si>
  <si>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</si>
  <si>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</si>
  <si>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</si>
  <si>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</si>
  <si>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</si>
  <si>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</si>
  <si>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</si>
  <si>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</si>
  <si>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</si>
  <si>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</si>
  <si>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</si>
  <si>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</si>
  <si>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</si>
  <si>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</si>
  <si>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</si>
  <si>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</si>
  <si>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</si>
  <si>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</si>
  <si>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</si>
  <si>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</si>
  <si>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</si>
  <si>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</si>
  <si>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</si>
  <si>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</si>
  <si>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</si>
  <si>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</si>
  <si>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</si>
  <si>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</si>
  <si>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</si>
  <si>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</si>
  <si>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</si>
  <si>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</si>
  <si>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</si>
  <si>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</si>
  <si>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</si>
  <si>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</si>
  <si>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</si>
  <si>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</si>
  <si>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</si>
  <si>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</si>
  <si>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</si>
  <si>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</si>
  <si>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</si>
  <si>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</si>
  <si>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</si>
  <si>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</si>
  <si>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</si>
  <si>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</si>
  <si>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</si>
  <si>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</si>
  <si>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</si>
  <si>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</si>
  <si>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</si>
  <si>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</si>
  <si>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</si>
  <si>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</si>
  <si>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</si>
  <si>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</si>
  <si>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</si>
  <si>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</si>
  <si>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</si>
  <si>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</si>
  <si>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</si>
  <si>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</si>
  <si>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</si>
  <si>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</si>
  <si>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</si>
  <si>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</si>
  <si>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</si>
  <si>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</si>
  <si>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</si>
  <si>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</si>
  <si>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</si>
  <si>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</si>
  <si>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</si>
  <si>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</si>
  <si>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</si>
  <si>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</si>
  <si>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</si>
  <si>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</si>
  <si>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</si>
  <si>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</si>
  <si>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</si>
  <si>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</si>
  <si>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</si>
  <si>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</si>
  <si>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</si>
  <si>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</si>
  <si>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</si>
  <si>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</si>
  <si>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</si>
  <si>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</si>
  <si>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</si>
  <si>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</si>
  <si>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</si>
  <si>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</si>
  <si>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</si>
  <si>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</si>
  <si>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</si>
  <si>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</si>
  <si>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</si>
  <si>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</si>
  <si>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</si>
  <si>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</si>
  <si>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</si>
  <si>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</si>
  <si>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</si>
  <si>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</si>
  <si>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</si>
  <si>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</si>
  <si>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</si>
  <si>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</si>
  <si>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</si>
  <si>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</si>
  <si>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</si>
  <si>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</si>
  <si>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</si>
  <si>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</si>
  <si>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</si>
  <si>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</si>
  <si>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</si>
  <si>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</si>
  <si>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</si>
  <si>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</si>
  <si>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</si>
  <si>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</si>
  <si>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</si>
  <si>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</si>
  <si>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</si>
  <si>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</si>
  <si>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</si>
  <si>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</si>
  <si>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</si>
  <si>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</si>
  <si>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</si>
  <si>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</si>
  <si>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</si>
  <si>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</si>
  <si>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</si>
  <si>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</si>
  <si>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</si>
  <si>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</si>
  <si>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</si>
  <si>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</si>
  <si>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</si>
  <si>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</si>
  <si>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</si>
  <si>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</si>
  <si>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</si>
  <si>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</si>
  <si>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</si>
  <si>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</si>
  <si>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</si>
  <si>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</si>
  <si>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</si>
  <si>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</si>
  <si>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</si>
  <si>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</si>
  <si>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</si>
  <si>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</si>
  <si>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</si>
  <si>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</si>
  <si>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</si>
  <si>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</si>
  <si>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</si>
  <si>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</si>
  <si>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</si>
  <si>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</si>
  <si>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</si>
  <si>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</si>
  <si>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</si>
  <si>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</si>
  <si>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</si>
  <si>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</si>
  <si>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</si>
  <si>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</si>
  <si>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</si>
  <si>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</si>
  <si>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</si>
  <si>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</si>
  <si>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</si>
  <si>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</si>
  <si>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</si>
  <si>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</si>
  <si>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</si>
  <si>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</si>
  <si>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</si>
  <si>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</si>
  <si>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</si>
  <si>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</si>
  <si>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</si>
  <si>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</si>
  <si>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</si>
  <si>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</si>
  <si>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</si>
  <si>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</si>
  <si>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</si>
  <si>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</si>
  <si>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</si>
  <si>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</si>
  <si>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</si>
  <si>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</si>
  <si>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</si>
  <si>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</si>
  <si>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</si>
  <si>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</si>
  <si>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</si>
  <si>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</si>
  <si>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</si>
  <si>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</si>
  <si>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</si>
  <si>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</si>
  <si>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</si>
  <si>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</si>
  <si>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</si>
  <si>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</si>
  <si>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</si>
  <si>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</si>
  <si>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</si>
  <si>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</si>
  <si>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</si>
  <si>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</si>
  <si>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</si>
  <si>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</si>
  <si>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</si>
  <si>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</si>
  <si>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</si>
  <si>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</si>
  <si>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</si>
  <si>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</si>
  <si>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</si>
  <si>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</si>
  <si>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</si>
  <si>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</si>
  <si>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</si>
  <si>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</si>
  <si>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</si>
  <si>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</si>
  <si>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</si>
  <si>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</si>
  <si>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</si>
  <si>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</si>
  <si>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</si>
  <si>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</si>
  <si>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</si>
  <si>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</si>
  <si>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</si>
  <si>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</si>
  <si>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</si>
  <si>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</si>
  <si>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</si>
  <si>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</si>
  <si>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</si>
  <si>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</si>
  <si>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</si>
  <si>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</si>
  <si>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</si>
  <si>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</si>
  <si>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</si>
  <si>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</si>
  <si>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</si>
  <si>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</si>
  <si>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</si>
  <si>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</si>
  <si>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</si>
  <si>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</si>
  <si>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</si>
  <si>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</si>
  <si>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</si>
  <si>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</si>
  <si>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</si>
  <si>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</si>
  <si>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</si>
  <si>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</si>
  <si>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</si>
  <si>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</si>
  <si>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</si>
  <si>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</si>
  <si>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</si>
  <si>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</si>
  <si>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</si>
  <si>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</si>
  <si>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</si>
  <si>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</si>
  <si>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</si>
  <si>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</si>
  <si>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</si>
  <si>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</si>
  <si>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</si>
  <si>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</si>
  <si>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</si>
  <si>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</si>
  <si>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</si>
  <si>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</si>
  <si>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</si>
  <si>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</si>
  <si>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</si>
  <si>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</si>
  <si>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</si>
  <si>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</si>
  <si>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</si>
  <si>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</si>
  <si>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</si>
  <si>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</si>
  <si>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</si>
  <si>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</si>
  <si>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</si>
  <si>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</si>
  <si>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</si>
  <si>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</si>
  <si>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</si>
  <si>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</si>
  <si>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</si>
  <si>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</si>
  <si>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</si>
  <si>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</si>
  <si>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</si>
  <si>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</si>
  <si>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</si>
  <si>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</si>
  <si>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</si>
  <si>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</si>
  <si>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</si>
  <si>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</si>
  <si>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</si>
  <si>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</si>
  <si>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</si>
  <si>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</si>
  <si>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</si>
  <si>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</si>
  <si>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</si>
  <si>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</si>
  <si>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</si>
  <si>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</si>
  <si>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</si>
  <si>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</si>
  <si>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</si>
  <si>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</si>
  <si>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</si>
  <si>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</si>
  <si>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</si>
  <si>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</si>
  <si>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</si>
  <si>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</si>
  <si>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</si>
  <si>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</si>
  <si>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</si>
  <si>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</si>
  <si>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</si>
  <si>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</si>
  <si>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</si>
  <si>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</si>
  <si>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</si>
  <si>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</si>
  <si>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</si>
  <si>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</si>
  <si>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</si>
  <si>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</si>
  <si>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</si>
  <si>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</si>
  <si>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</si>
  <si>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</si>
  <si>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</si>
  <si>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</si>
  <si>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</si>
  <si>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</si>
  <si>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</si>
  <si>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</si>
  <si>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</si>
  <si>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</si>
  <si>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</si>
  <si>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</si>
  <si>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</si>
  <si>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</si>
  <si>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</si>
  <si>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</si>
  <si>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</si>
  <si>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</si>
  <si>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</si>
  <si>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</si>
  <si>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</si>
  <si>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</si>
  <si>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</si>
  <si>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</si>
  <si>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</si>
  <si>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</si>
  <si>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</si>
  <si>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</si>
  <si>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</si>
  <si>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</si>
  <si>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</si>
  <si>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</si>
  <si>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</si>
  <si>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</si>
  <si>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</si>
  <si>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</si>
  <si>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</si>
  <si>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</si>
  <si>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</si>
  <si>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</si>
  <si>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</si>
  <si>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</si>
  <si>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</si>
  <si>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</si>
  <si>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</si>
  <si>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</si>
  <si>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</si>
  <si>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</si>
  <si>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</si>
  <si>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</si>
  <si>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</si>
  <si>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</si>
  <si>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</si>
  <si>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</si>
  <si>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</si>
  <si>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</si>
  <si>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</si>
  <si>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</si>
  <si>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</si>
  <si>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</si>
  <si>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</si>
  <si>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</si>
  <si>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</si>
  <si>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</si>
  <si>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</si>
  <si>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</si>
  <si>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</si>
  <si>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</si>
  <si>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</si>
  <si>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</si>
  <si>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</si>
  <si>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</si>
  <si>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</si>
  <si>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</si>
  <si>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</si>
  <si>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</si>
  <si>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</si>
  <si>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</si>
  <si>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</si>
  <si>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</si>
  <si>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</si>
  <si>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</si>
  <si>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</si>
  <si>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</si>
  <si>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</si>
  <si>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</si>
  <si>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</si>
  <si>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</si>
  <si>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</si>
  <si>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</si>
  <si>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</si>
  <si>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</si>
  <si>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</si>
  <si>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</si>
  <si>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</si>
  <si>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</si>
  <si>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</si>
  <si>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</si>
  <si>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</si>
  <si>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</si>
  <si>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</si>
  <si>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</si>
  <si>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</si>
  <si>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</si>
  <si>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</si>
  <si>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</si>
  <si>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</si>
  <si>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</si>
  <si>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</si>
  <si>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</si>
  <si>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</si>
  <si>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</si>
  <si>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</si>
  <si>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</si>
  <si>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</si>
  <si>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</si>
  <si>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</si>
  <si>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</si>
  <si>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</si>
  <si>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</si>
  <si>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</si>
  <si>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</si>
  <si>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</si>
  <si>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</si>
  <si>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</si>
  <si>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</si>
  <si>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</si>
  <si>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</si>
  <si>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</si>
  <si>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</si>
  <si>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</si>
  <si>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</si>
  <si>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</si>
  <si>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</si>
  <si>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</si>
  <si>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</si>
  <si>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</si>
  <si>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</si>
  <si>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</si>
  <si>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</si>
  <si>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</si>
  <si>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</si>
  <si>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</si>
  <si>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</si>
  <si>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</si>
  <si>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</si>
  <si>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</si>
  <si>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</si>
  <si>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</si>
  <si>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</si>
  <si>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</si>
  <si>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</si>
  <si>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</si>
  <si>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</si>
  <si>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</si>
  <si>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</si>
  <si>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</si>
  <si>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</si>
  <si>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</si>
  <si>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</si>
  <si>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</si>
  <si>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</si>
  <si>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</si>
  <si>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</si>
  <si>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</si>
  <si>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</si>
  <si>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</si>
  <si>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</si>
  <si>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</si>
  <si>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</si>
  <si>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</si>
  <si>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</si>
  <si>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</si>
  <si>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</si>
  <si>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</si>
  <si>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</si>
  <si>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</si>
  <si>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</si>
  <si>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</si>
  <si>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</si>
  <si>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</si>
  <si>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</si>
  <si>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</si>
  <si>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</si>
  <si>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</si>
  <si>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</si>
  <si>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</si>
  <si>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</si>
  <si>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</si>
  <si>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</si>
  <si>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</si>
  <si>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</si>
  <si>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</si>
  <si>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</si>
  <si>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</si>
  <si>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</si>
  <si>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</si>
  <si>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</si>
  <si>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</si>
  <si>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</si>
  <si>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</si>
  <si>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</si>
  <si>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</si>
  <si>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</si>
  <si>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</si>
  <si>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</si>
  <si>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</si>
  <si>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</si>
  <si>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</si>
  <si>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</si>
  <si>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</si>
  <si>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</si>
  <si>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</si>
  <si>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</si>
  <si>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</si>
  <si>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</si>
  <si>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</si>
  <si>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</si>
  <si>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</si>
  <si>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</si>
  <si>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</si>
  <si>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</si>
  <si>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</si>
  <si>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</si>
  <si>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</si>
  <si>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</si>
  <si>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</si>
  <si>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</si>
  <si>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</si>
  <si>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</si>
  <si>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</si>
  <si>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</si>
  <si>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</si>
  <si>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</si>
  <si>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</si>
  <si>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</si>
  <si>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</si>
  <si>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</si>
  <si>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</si>
  <si>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</si>
  <si>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</si>
  <si>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</si>
  <si>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</si>
  <si>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</si>
  <si>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</si>
  <si>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</si>
  <si>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</si>
  <si>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</si>
  <si>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</si>
  <si>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</si>
  <si>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</si>
  <si>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</si>
  <si>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</si>
  <si>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</si>
  <si>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</si>
  <si>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</si>
  <si>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</si>
  <si>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</si>
  <si>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</si>
  <si>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</si>
  <si>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</si>
  <si>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</si>
  <si>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</si>
  <si>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</si>
  <si>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</si>
  <si>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</si>
  <si>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</si>
  <si>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</si>
  <si>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</si>
  <si>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</si>
  <si>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</si>
  <si>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</si>
  <si>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</si>
  <si>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</si>
  <si>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</si>
  <si>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</si>
  <si>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</si>
  <si>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</si>
  <si>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</si>
  <si>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</si>
  <si>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</si>
  <si>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</si>
  <si>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</si>
  <si>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</si>
  <si>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</si>
  <si>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</si>
  <si>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</si>
  <si>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</si>
  <si>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</si>
  <si>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</si>
  <si>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</si>
  <si>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</si>
  <si>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</si>
  <si>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</si>
  <si>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</si>
  <si>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</si>
  <si>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</si>
  <si>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</si>
  <si>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</si>
  <si>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</si>
  <si>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</si>
  <si>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</si>
  <si>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</si>
  <si>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</si>
  <si>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</si>
  <si>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</si>
  <si>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</si>
  <si>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</si>
  <si>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</si>
  <si>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</si>
  <si>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</si>
  <si>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</si>
  <si>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</si>
  <si>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</si>
  <si>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</si>
  <si>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</si>
  <si>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</si>
  <si>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</si>
  <si>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</si>
  <si>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</si>
  <si>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</si>
  <si>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</si>
  <si>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</si>
  <si>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</si>
  <si>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</si>
  <si>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</si>
  <si>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</si>
  <si>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</si>
  <si>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</si>
  <si>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</si>
  <si>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</si>
  <si>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</si>
  <si>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</si>
  <si>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</si>
  <si>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</si>
  <si>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</si>
  <si>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</si>
  <si>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</si>
  <si>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</si>
  <si>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</si>
  <si>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</si>
  <si>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</si>
  <si>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</si>
  <si>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</si>
  <si>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</si>
  <si>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</si>
  <si>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</si>
  <si>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</si>
  <si>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</si>
  <si>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</si>
  <si>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</si>
  <si>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</si>
  <si>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</si>
  <si>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</si>
  <si>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</si>
  <si>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</si>
  <si>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</si>
  <si>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</si>
  <si>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</si>
  <si>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</si>
  <si>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</si>
  <si>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</si>
  <si>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</si>
  <si>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</si>
  <si>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</si>
  <si>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</si>
  <si>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</si>
  <si>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</si>
  <si>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</si>
  <si>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</si>
  <si>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</si>
  <si>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</si>
  <si>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</si>
  <si>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</si>
  <si>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</si>
  <si>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</si>
  <si>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</si>
  <si>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</si>
  <si>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</si>
  <si>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</si>
  <si>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</si>
  <si>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</si>
  <si>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</si>
  <si>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</si>
  <si>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</si>
  <si>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</si>
  <si>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</si>
  <si>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</si>
  <si>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</si>
  <si>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</si>
  <si>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</si>
  <si>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</si>
  <si>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</si>
  <si>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</si>
  <si>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</si>
  <si>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</si>
  <si>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</si>
  <si>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</si>
  <si>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</si>
  <si>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</si>
  <si>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</si>
  <si>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</si>
  <si>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</si>
  <si>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</si>
  <si>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</si>
  <si>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</si>
  <si>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</si>
  <si>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</si>
  <si>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</si>
  <si>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</si>
  <si>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</si>
  <si>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</si>
  <si>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</si>
  <si>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</si>
  <si>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</si>
  <si>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</si>
  <si>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</si>
  <si>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</si>
  <si>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</si>
  <si>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</si>
  <si>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</si>
  <si>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</si>
  <si>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</si>
  <si>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</si>
  <si>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</si>
  <si>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</si>
  <si>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</si>
  <si>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</si>
  <si>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</si>
  <si>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</si>
  <si>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</si>
  <si>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</si>
  <si>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</si>
  <si>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</si>
  <si>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</si>
  <si>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</si>
  <si>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</si>
  <si>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</si>
  <si>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</si>
  <si>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</si>
  <si>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</si>
  <si>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</si>
  <si>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</si>
  <si>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</si>
  <si>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</si>
  <si>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</si>
  <si>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</si>
  <si>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</si>
  <si>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</si>
  <si>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</si>
  <si>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</si>
  <si>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</si>
  <si>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</si>
  <si>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</si>
  <si>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</si>
  <si>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</si>
  <si>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</si>
  <si>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</si>
  <si>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</si>
  <si>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</si>
  <si>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</si>
  <si>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</si>
  <si>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</si>
  <si>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</si>
  <si>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</si>
  <si>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</si>
  <si>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</si>
  <si>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</si>
  <si>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</si>
  <si>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</si>
  <si>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</si>
  <si>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</si>
  <si>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</si>
  <si>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</si>
  <si>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</si>
  <si>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</si>
  <si>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</si>
  <si>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</si>
  <si>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</si>
  <si>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</si>
  <si>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</si>
  <si>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</si>
  <si>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</si>
  <si>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</si>
  <si>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</si>
  <si>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</si>
  <si>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</si>
  <si>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</si>
  <si>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</si>
  <si>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</si>
  <si>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</si>
  <si>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</si>
  <si>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</si>
  <si>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</si>
  <si>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</si>
  <si>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</si>
  <si>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</si>
  <si>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</si>
  <si>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</si>
  <si>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</si>
  <si>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</si>
  <si>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</si>
  <si>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</si>
  <si>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</si>
  <si>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</si>
  <si>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</si>
  <si>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</si>
  <si>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</si>
  <si>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</si>
  <si>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</si>
  <si>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</si>
  <si>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</si>
  <si>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</si>
  <si>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</si>
  <si>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</si>
  <si>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</si>
  <si>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</si>
  <si>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</si>
  <si>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</si>
  <si>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</si>
  <si>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</si>
  <si>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</si>
  <si>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</si>
  <si>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</si>
  <si>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</si>
  <si>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</si>
  <si>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</si>
  <si>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</si>
  <si>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</si>
  <si>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</si>
  <si>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</si>
  <si>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</si>
  <si>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</si>
  <si>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</si>
  <si>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</si>
  <si>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</si>
  <si>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</si>
  <si>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</si>
  <si>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</si>
  <si>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</si>
  <si>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</si>
  <si>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</si>
  <si>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</si>
  <si>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</si>
  <si>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</si>
  <si>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</si>
  <si>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</si>
  <si>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</si>
  <si>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</si>
  <si>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</si>
  <si>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</si>
  <si>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</si>
  <si>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</si>
  <si>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</si>
  <si>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</si>
  <si>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</si>
  <si>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</si>
  <si>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</si>
  <si>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</si>
  <si>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</si>
  <si>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</si>
  <si>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</si>
  <si>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</si>
  <si>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</si>
  <si>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</si>
  <si>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</si>
  <si>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</si>
  <si>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</si>
  <si>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</si>
  <si>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</si>
  <si>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</si>
  <si>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</si>
  <si>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</si>
  <si>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</si>
  <si>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</si>
  <si>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</si>
  <si>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</si>
  <si>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</si>
  <si>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</si>
  <si>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</si>
  <si>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</si>
  <si>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</si>
  <si>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</si>
  <si>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</si>
  <si>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</si>
  <si>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</si>
  <si>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</si>
  <si>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</si>
  <si>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</si>
  <si>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</si>
  <si>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</si>
  <si>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</si>
  <si>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</si>
  <si>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</si>
  <si>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</si>
  <si>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</si>
  <si>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</si>
  <si>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</si>
  <si>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</si>
  <si>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</si>
  <si>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</si>
  <si>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</si>
  <si>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</si>
  <si>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</si>
  <si>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</si>
  <si>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</si>
  <si>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</si>
  <si>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</si>
  <si>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</si>
  <si>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</si>
  <si>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</si>
  <si>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</si>
  <si>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</si>
  <si>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</si>
  <si>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</si>
  <si>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</si>
  <si>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</si>
  <si>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</si>
  <si>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</si>
  <si>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</si>
  <si>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</si>
  <si>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</si>
  <si>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</si>
  <si>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</si>
  <si>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</si>
  <si>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</si>
  <si>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</si>
  <si>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</si>
  <si>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</si>
  <si>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</si>
  <si>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</si>
  <si>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</si>
  <si>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</si>
  <si>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</si>
  <si>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</si>
  <si>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</si>
  <si>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</si>
  <si>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</si>
  <si>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</si>
  <si>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</si>
  <si>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</si>
  <si>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</si>
  <si>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</si>
  <si>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</si>
  <si>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</si>
  <si>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</si>
  <si>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</si>
  <si>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</si>
  <si>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</si>
  <si>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</si>
  <si>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</si>
  <si>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</si>
  <si>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</si>
  <si>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</si>
  <si>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</si>
  <si>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</si>
  <si>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</si>
  <si>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</si>
  <si>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</si>
  <si>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</si>
  <si>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</si>
  <si>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</si>
  <si>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</si>
  <si>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</si>
  <si>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</si>
  <si>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</si>
  <si>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</si>
  <si>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</si>
  <si>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</si>
  <si>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</si>
  <si>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</si>
  <si>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</si>
  <si>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</si>
  <si>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</si>
  <si>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</si>
  <si>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</si>
  <si>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</si>
  <si>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</si>
  <si>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</si>
  <si>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</si>
  <si>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</si>
  <si>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</si>
  <si>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</si>
  <si>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</si>
  <si>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</si>
  <si>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</si>
  <si>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</si>
  <si>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</si>
  <si>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</si>
  <si>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</si>
  <si>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</si>
  <si>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</si>
  <si>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</si>
  <si>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</si>
  <si>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</si>
  <si>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</si>
  <si>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</si>
  <si>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</si>
  <si>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</si>
  <si>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</si>
  <si>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</si>
  <si>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</si>
  <si>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</si>
  <si>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</si>
  <si>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</si>
  <si>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</si>
  <si>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</si>
  <si>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</si>
  <si>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</si>
  <si>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</si>
  <si>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</si>
  <si>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</si>
  <si>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</si>
  <si>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</si>
  <si>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</si>
  <si>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</si>
  <si>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</si>
  <si>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</si>
  <si>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</si>
  <si>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</si>
  <si>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</si>
  <si>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</si>
  <si>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</si>
  <si>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</si>
  <si>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</si>
  <si>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</si>
  <si>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</si>
  <si>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</si>
  <si>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</si>
  <si>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</si>
  <si>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</si>
  <si>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</si>
  <si>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</si>
  <si>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</si>
  <si>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</si>
  <si>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</si>
  <si>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</si>
  <si>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</si>
  <si>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</si>
  <si>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</si>
  <si>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</si>
  <si>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</si>
  <si>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</si>
  <si>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</si>
  <si>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</si>
  <si>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</si>
  <si>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</si>
  <si>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</si>
  <si>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</si>
  <si>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</si>
  <si>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</si>
  <si>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</si>
  <si>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</si>
  <si>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</si>
  <si>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</si>
  <si>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</si>
  <si>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</si>
  <si>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</si>
  <si>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</si>
  <si>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</si>
  <si>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</si>
  <si>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</si>
  <si>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</si>
  <si>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</si>
  <si>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</si>
  <si>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</si>
  <si>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</si>
  <si>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</si>
  <si>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</si>
  <si>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</si>
  <si>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</si>
  <si>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</si>
  <si>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</si>
  <si>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</si>
  <si>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</si>
  <si>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</si>
  <si>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</si>
  <si>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</si>
  <si>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</si>
  <si>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</si>
  <si>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</si>
  <si>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</si>
  <si>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</si>
  <si>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</si>
  <si>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</si>
  <si>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</si>
  <si>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</si>
  <si>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</si>
  <si>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</si>
  <si>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</si>
  <si>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</si>
  <si>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</si>
  <si>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</si>
  <si>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</si>
  <si>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</si>
  <si>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</si>
  <si>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</si>
  <si>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</si>
  <si>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</si>
  <si>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</si>
  <si>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</si>
  <si>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</si>
  <si>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</si>
  <si>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</si>
  <si>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</si>
  <si>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</si>
  <si>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</si>
  <si>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</si>
  <si>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</si>
  <si>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</si>
  <si>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</si>
  <si>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</si>
  <si>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</si>
  <si>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</si>
  <si>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</si>
  <si>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</si>
  <si>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</si>
  <si>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</si>
  <si>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</si>
  <si>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</si>
  <si>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</si>
  <si>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</si>
  <si>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</si>
  <si>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</si>
  <si>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</si>
  <si>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</si>
  <si>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</si>
  <si>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</si>
  <si>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</si>
  <si>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</si>
  <si>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</si>
  <si>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</si>
  <si>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</si>
  <si>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</si>
  <si>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</si>
  <si>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</si>
  <si>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</si>
  <si>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</si>
  <si>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</si>
  <si>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</si>
  <si>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</si>
  <si>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</si>
  <si>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</si>
  <si>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</si>
  <si>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</si>
  <si>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</si>
  <si>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</si>
  <si>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</si>
  <si>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</si>
  <si>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</si>
  <si>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</si>
  <si>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</si>
  <si>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</si>
  <si>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</si>
  <si>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</si>
  <si>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</si>
  <si>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</si>
  <si>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</si>
  <si>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</si>
  <si>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</si>
  <si>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</si>
  <si>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</si>
  <si>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</si>
  <si>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</si>
  <si>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</si>
  <si>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</si>
  <si>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</si>
  <si>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</si>
  <si>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</si>
  <si>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</si>
  <si>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</si>
  <si>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</si>
  <si>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</si>
  <si>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</si>
  <si>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</si>
  <si>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</si>
  <si>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</si>
  <si>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</si>
  <si>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</si>
  <si>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</si>
  <si>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</si>
  <si>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</si>
  <si>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</si>
  <si>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</si>
  <si>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</si>
  <si>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</si>
  <si>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</si>
  <si>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</si>
  <si>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</si>
  <si>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</si>
  <si>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</si>
  <si>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</si>
  <si>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</si>
  <si>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</si>
  <si>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</si>
  <si>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</si>
  <si>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</si>
  <si>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</si>
  <si>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</si>
  <si>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</si>
  <si>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</si>
  <si>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</si>
  <si>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</si>
  <si>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</si>
  <si>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</si>
  <si>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</si>
  <si>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</si>
  <si>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</si>
  <si>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</si>
  <si>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</si>
  <si>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</si>
  <si>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</si>
  <si>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</si>
  <si>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</si>
  <si>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</si>
  <si>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</si>
  <si>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</si>
  <si>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</si>
  <si>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</si>
  <si>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</si>
  <si>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</si>
  <si>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</si>
  <si>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</si>
  <si>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</si>
  <si>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</si>
  <si>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</si>
  <si>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</si>
  <si>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</si>
  <si>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</si>
  <si>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</si>
  <si>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</si>
  <si>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</si>
  <si>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</si>
  <si>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</si>
  <si>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</si>
  <si>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</si>
  <si>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</si>
  <si>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</si>
  <si>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</si>
  <si>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</si>
  <si>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</si>
  <si>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</si>
  <si>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</si>
  <si>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</si>
  <si>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</si>
  <si>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</si>
  <si>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</si>
  <si>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</si>
  <si>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</si>
  <si>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</si>
  <si>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</si>
  <si>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</si>
  <si>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</si>
  <si>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</si>
  <si>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</si>
  <si>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</si>
  <si>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</si>
  <si>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</si>
  <si>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</si>
  <si>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</si>
  <si>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</si>
  <si>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</si>
  <si>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</si>
  <si>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</si>
  <si>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</si>
  <si>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</si>
  <si>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</si>
  <si>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</si>
  <si>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</si>
  <si>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</si>
  <si>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</si>
  <si>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</si>
  <si>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</si>
  <si>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</si>
  <si>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</si>
  <si>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</si>
  <si>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</si>
  <si>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</si>
  <si>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</si>
  <si>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</si>
  <si>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</si>
  <si>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</si>
  <si>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</si>
  <si>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</si>
  <si>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</si>
  <si>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</si>
  <si>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</si>
  <si>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</si>
  <si>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</si>
  <si>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</si>
  <si>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</si>
  <si>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</si>
  <si>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</si>
  <si>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</si>
  <si>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</si>
  <si>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</si>
  <si>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</si>
  <si>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</si>
  <si>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</si>
  <si>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</si>
  <si>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</si>
  <si>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</si>
  <si>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</si>
  <si>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</si>
  <si>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</si>
  <si>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</si>
  <si>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</si>
  <si>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</si>
  <si>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</si>
  <si>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</si>
  <si>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</si>
  <si>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</si>
  <si>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</si>
  <si>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</si>
  <si>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</si>
  <si>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</si>
  <si>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</si>
  <si>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</si>
  <si>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</si>
  <si>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</si>
  <si>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</si>
  <si>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</si>
  <si>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</si>
  <si>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</si>
  <si>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</si>
  <si>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</si>
  <si>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</si>
  <si>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</si>
  <si>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</si>
  <si>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</si>
  <si>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</si>
  <si>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</si>
  <si>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</si>
  <si>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</si>
  <si>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</si>
  <si>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</si>
  <si>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</si>
  <si>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</si>
  <si>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</si>
  <si>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</si>
  <si>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</si>
  <si>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</si>
  <si>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</si>
  <si>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</si>
  <si>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</si>
  <si>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</si>
  <si>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</si>
  <si>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</si>
  <si>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</si>
  <si>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</si>
  <si>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</si>
  <si>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</si>
  <si>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</si>
  <si>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</si>
  <si>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</si>
  <si>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</si>
  <si>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</si>
  <si>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</si>
  <si>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</si>
  <si>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</si>
  <si>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</si>
  <si>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</si>
  <si>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</si>
  <si>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</si>
  <si>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</si>
  <si>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</si>
  <si>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</si>
  <si>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</si>
  <si>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</si>
  <si>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</si>
  <si>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</si>
  <si>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</si>
  <si>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</si>
  <si>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</si>
  <si>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</si>
  <si>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</si>
  <si>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</si>
  <si>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</si>
  <si>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</si>
  <si>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</si>
  <si>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</si>
  <si>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</si>
  <si>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</si>
  <si>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</si>
  <si>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</si>
  <si>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</si>
  <si>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</si>
  <si>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</si>
  <si>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</si>
  <si>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</si>
  <si>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</si>
  <si>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</si>
  <si>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</si>
  <si>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</si>
  <si>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</si>
  <si>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</si>
  <si>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</si>
  <si>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</si>
  <si>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</si>
  <si>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</si>
  <si>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</si>
  <si>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</si>
  <si>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</si>
  <si>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</si>
  <si>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</si>
  <si>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</si>
  <si>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</si>
  <si>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</si>
  <si>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</si>
  <si>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</si>
  <si>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</si>
  <si>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</si>
  <si>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</si>
  <si>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</si>
  <si>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</si>
  <si>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</si>
  <si>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</si>
  <si>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</si>
  <si>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</si>
  <si>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</si>
  <si>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</si>
  <si>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</si>
  <si>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</si>
  <si>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</si>
  <si>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</si>
  <si>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</si>
  <si>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</si>
  <si>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</si>
  <si>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</si>
  <si>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</si>
  <si>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</si>
  <si>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</si>
  <si>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</si>
  <si>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</si>
  <si>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</si>
  <si>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</si>
  <si>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</si>
  <si>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</si>
  <si>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</si>
  <si>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</si>
  <si>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</si>
  <si>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</si>
  <si>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</si>
  <si>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</si>
  <si>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</si>
  <si>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</si>
  <si>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</si>
  <si>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</si>
  <si>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</si>
  <si>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</si>
  <si>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</si>
  <si>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</si>
  <si>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</si>
  <si>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</si>
  <si>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</si>
  <si>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</si>
  <si>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</si>
  <si>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</si>
  <si>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</si>
  <si>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</si>
  <si>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</si>
  <si>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</si>
  <si>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</si>
  <si>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</si>
  <si>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</si>
  <si>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</si>
  <si>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</si>
  <si>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</si>
  <si>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</si>
  <si>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</si>
  <si>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</si>
  <si>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</si>
  <si>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</si>
  <si>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</si>
  <si>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</si>
  <si>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</si>
  <si>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</si>
  <si>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</si>
  <si>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</si>
  <si>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</si>
  <si>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</si>
  <si>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</si>
  <si>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</si>
  <si>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</si>
  <si>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</si>
  <si>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</si>
  <si>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</si>
  <si>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</si>
  <si>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</si>
  <si>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</si>
  <si>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</si>
  <si>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</si>
  <si>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</si>
  <si>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</si>
  <si>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</si>
  <si>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</si>
  <si>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</si>
  <si>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</si>
  <si>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</si>
  <si>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</si>
  <si>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</si>
  <si>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</si>
  <si>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</si>
  <si>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</si>
  <si>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</si>
  <si>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</si>
  <si>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</si>
  <si>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</si>
  <si>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</si>
  <si>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</si>
  <si>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</si>
  <si>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</si>
  <si>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</si>
  <si>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</si>
  <si>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</si>
  <si>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</si>
  <si>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</si>
  <si>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</si>
  <si>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</si>
  <si>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</si>
  <si>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</si>
  <si>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</si>
  <si>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</si>
  <si>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</si>
  <si>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</si>
  <si>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</si>
  <si>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</si>
  <si>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</si>
  <si>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</si>
  <si>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</si>
  <si>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</si>
  <si>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</si>
  <si>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</si>
  <si>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</si>
  <si>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</si>
  <si>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</si>
  <si>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</si>
  <si>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</si>
  <si>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</si>
  <si>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</si>
  <si>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</si>
  <si>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</si>
  <si>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</si>
  <si>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</si>
  <si>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</si>
  <si>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</si>
  <si>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</si>
  <si>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</si>
  <si>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</si>
  <si>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</si>
  <si>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</si>
  <si>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</si>
  <si>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</si>
  <si>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</si>
  <si>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</si>
  <si>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</si>
  <si>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</si>
  <si>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</si>
  <si>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</si>
  <si>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</si>
  <si>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</si>
  <si>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</si>
  <si>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</si>
  <si>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</si>
  <si>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</si>
  <si>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</si>
  <si>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</si>
  <si>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</si>
  <si>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</si>
  <si>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</si>
  <si>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</si>
  <si>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</si>
  <si>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</si>
  <si>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</si>
  <si>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</si>
  <si>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</si>
  <si>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</si>
  <si>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</si>
  <si>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</si>
  <si>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</si>
  <si>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</si>
  <si>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</si>
  <si>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</si>
  <si>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</si>
  <si>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</si>
  <si>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</si>
  <si>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</si>
  <si>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</si>
  <si>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</si>
  <si>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</si>
  <si>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</si>
  <si>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</si>
  <si>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</si>
  <si>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</si>
  <si>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</si>
  <si>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</si>
  <si>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</si>
  <si>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</si>
  <si>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</si>
  <si>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</si>
  <si>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</si>
  <si>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</si>
  <si>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</si>
  <si>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</si>
  <si>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</si>
  <si>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</si>
  <si>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</si>
  <si>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</si>
  <si>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</si>
  <si>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</si>
  <si>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</si>
  <si>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</si>
  <si>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</si>
  <si>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</si>
  <si>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</si>
  <si>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</si>
  <si>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</si>
  <si>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</si>
  <si>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</si>
  <si>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</si>
  <si>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</si>
  <si>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</si>
  <si>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</si>
  <si>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</si>
  <si>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</si>
  <si>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</si>
  <si>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</si>
  <si>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</si>
  <si>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</si>
  <si>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</si>
  <si>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</si>
  <si>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</si>
  <si>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</si>
  <si>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</si>
  <si>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</si>
  <si>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</si>
  <si>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</si>
  <si>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</si>
  <si>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</si>
  <si>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</si>
  <si>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</si>
  <si>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</si>
  <si>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</si>
  <si>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</si>
  <si>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</si>
  <si>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</si>
  <si>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</si>
  <si>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</si>
  <si>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</si>
  <si>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</si>
  <si>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</si>
  <si>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</si>
  <si>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r>
      <t xml:space="preserve">        scrollConfig: </t>
    </r>
    <r>
      <rPr>
        <sz val="18"/>
        <color rgb="FF00B0F0"/>
        <rFont val="Consolas"/>
        <family val="3"/>
      </rPr>
      <t>{</t>
    </r>
  </si>
  <si>
    <t>.</t>
  </si>
  <si>
    <t>BOCETO2</t>
  </si>
  <si>
    <t>No</t>
  </si>
  <si>
    <t>ACLAMACIONES A LA ORACIÓN DE LO</t>
  </si>
  <si>
    <t>No (2)</t>
  </si>
  <si>
    <t>ALELUYA PASCUAL</t>
  </si>
  <si>
    <t>ANTÍFONA PARA EL EVANGELIO</t>
  </si>
  <si>
    <t>BENDICIÓN DEL AGUA</t>
  </si>
  <si>
    <t>BENDICIÓN DEL AGUA p1</t>
  </si>
  <si>
    <t>BENDICIÓN DEL AGUA p2</t>
  </si>
  <si>
    <t>MARIA, MADRE MÍA (2)</t>
  </si>
  <si>
    <t>No (3)</t>
  </si>
  <si>
    <t>CELEBRACIÓN PENITENCIAL (BENDIC</t>
  </si>
  <si>
    <t>CORDERO DE DIOS</t>
  </si>
  <si>
    <t>CREDO</t>
  </si>
  <si>
    <t>hacia el enemigo,</t>
  </si>
  <si>
    <t>como el impulso que siente el amor</t>
  </si>
  <si>
    <t>hacia el amado,</t>
  </si>
  <si>
    <t>así siento yo un impulso hacia Ti,</t>
  </si>
  <si>
    <t>Tú, el inmortal, la plenitud de los tiempos.</t>
  </si>
  <si>
    <t>TÚ ERES EL CAMINO,</t>
  </si>
  <si>
    <t>¡CÓMO ES MARAVILLOSO!</t>
  </si>
  <si>
    <t>TÚ ERES EL CAMINO, TÚ ERES EL AMOR.</t>
  </si>
  <si>
    <t>TÚ ERES EL CAMINO, TÚ ERES LA VIDA.</t>
  </si>
  <si>
    <t>TÚ ERES EL CAMINO, TÚ ERES LA VERDAD.</t>
  </si>
  <si>
    <t>TÚ ERES EL CAMINO, TÚ ERES LA VERDAD,</t>
  </si>
  <si>
    <t>TÚ ERES LA VIDA.</t>
  </si>
  <si>
    <t>Te has entregado a mí sin ninguna reserva,</t>
  </si>
  <si>
    <t>lleno de suavidad</t>
  </si>
  <si>
    <t>hiciste pequeña tu grandeza.</t>
  </si>
  <si>
    <t>Te hiciste pecado por mí lleno de misericordia,</t>
  </si>
  <si>
    <t>para que mis pecados no me apartasen de Ti.</t>
  </si>
  <si>
    <t>Te hiciste como yo para que te recibiera,</t>
  </si>
  <si>
    <t>en el aspecto como yo</t>
  </si>
  <si>
    <t>para que de Ti me revistiera,</t>
  </si>
  <si>
    <t>y así no tuviera miedo al encontrarte,</t>
  </si>
  <si>
    <t>a Ti, el inmortal, la plenitud de los tiempos.</t>
  </si>
  <si>
    <t>y mi corazón velaba,</t>
  </si>
  <si>
    <t>la voz de mi amado oí:</t>
  </si>
  <si>
    <t>«Abre, hermana mía,</t>
  </si>
  <si>
    <t>ábreme, paloma,</t>
  </si>
  <si>
    <t>que mi cabeza está cubierta de rocío</t>
  </si>
  <si>
    <t>y mis cabellos del relente de la noche».</t>
  </si>
  <si>
    <t>Metió la mano</t>
  </si>
  <si>
    <t>por el agujero de la cerradura</t>
  </si>
  <si>
    <t>y toda entera me estremecí.</t>
  </si>
  <si>
    <t>Me levanté corriendo</t>
  </si>
  <si>
    <t>y mis manos destilaron mirra,</t>
  </si>
  <si>
    <t>mirra fluida mis dedos</t>
  </si>
  <si>
    <t>por el pestillo de la puerta.</t>
  </si>
  <si>
    <t>OS CONJURO,</t>
  </si>
  <si>
    <t>HIJAS DE JERUSALÉN,</t>
  </si>
  <si>
    <t>SI ENCONTRÁIS A MI AMADO,</t>
  </si>
  <si>
    <t>DECIDLE QUE MUERO DE AMOR.</t>
  </si>
  <si>
    <t>Abrí, abrí a mi amado,</t>
  </si>
  <si>
    <t>pero no estaba,</t>
  </si>
  <si>
    <t>ya había pasado.</t>
  </si>
  <si>
    <t>Y el alma se me escapó en su huida.</t>
  </si>
  <si>
    <t>Lo busqué, no lo hallé,</t>
  </si>
  <si>
    <t>lo llamé, lo llamé,</t>
  </si>
  <si>
    <t>y no me respondió.</t>
  </si>
  <si>
    <t>Me encontraron los guardias,</t>
  </si>
  <si>
    <t>que hacen la ronda,</t>
  </si>
  <si>
    <t>me golpearon, me desnudaron</t>
  </si>
  <si>
    <t>los guardias de las murallas.</t>
  </si>
  <si>
    <t>¡Ay, si tú fueras mi hermano,</t>
  </si>
  <si>
    <t>te podría besar,</t>
  </si>
  <si>
    <t>al encontrarte en la puerta!</t>
  </si>
  <si>
    <t>as r1</t>
  </si>
  <si>
    <t>Cuando Israel reúne la asamblea,</t>
  </si>
  <si>
    <t>cuando el pueblo se ofrece voluntario:</t>
  </si>
  <si>
    <t>BENDECID A YAHVEH,</t>
  </si>
  <si>
    <t>BENDECID A YAHVEH.</t>
  </si>
  <si>
    <t>QUE A YAHVEH QUIERO CANTAR.</t>
  </si>
  <si>
    <t>DESPIERTA, DÉBORA,</t>
  </si>
  <si>
    <t>¡ENTONA EL CANTAR!</t>
  </si>
  <si>
    <t>¡ARRIBA BARAC!</t>
  </si>
  <si>
    <t>En los días de Samgar, hijo de Anat,</t>
  </si>
  <si>
    <t>en los días de Yael,</t>
  </si>
  <si>
    <t>ya no había caravanas,</t>
  </si>
  <si>
    <t>no se podía andar por los caminos,</t>
  </si>
  <si>
    <t>porque Israel se había buscado otros dioses,</t>
  </si>
  <si>
    <t>por eso la guerra era a sus puertas</t>
  </si>
  <si>
    <t>y no había guerrero en Israel,</t>
  </si>
  <si>
    <t>no se encontraba una lanza entre diez mil.</t>
  </si>
  <si>
    <t>Cuando salías de Seír, Yahveh, Dios mío,</t>
  </si>
  <si>
    <t>cuando avanzabas por los campos de Edom,</t>
  </si>
  <si>
    <t>tembló la tierra, se estremeció el cielo,</t>
  </si>
  <si>
    <t>las nubes en agua se fundieron,</t>
  </si>
  <si>
    <t>delante de Ti los montes se licuaron,</t>
  </si>
  <si>
    <t>delante de Ti, Dios de Israel.</t>
  </si>
  <si>
    <t>Desde los cielos lucharon las estrellas,</t>
  </si>
  <si>
    <t>DESDE LOS CIELOS</t>
  </si>
  <si>
    <t>LUCHARON LAS ESTRELLAS,</t>
  </si>
  <si>
    <t>Desde los cielos lucharon contra Sísara,</t>
  </si>
  <si>
    <t>LUCHARON CONTRA SÍSARA,</t>
  </si>
  <si>
    <t>el torrente Quisón,</t>
  </si>
  <si>
    <t>el torrente sagrado los barrió.</t>
  </si>
  <si>
    <t>s1</t>
  </si>
  <si>
    <t>El mismo Dios que dijo:</t>
  </si>
  <si>
    <t>Fa#</t>
  </si>
  <si>
    <t>«De las tinieblas brille la luz»,</t>
  </si>
  <si>
    <t>es el mismo que ha hecho brillar la luz</t>
  </si>
  <si>
    <t>en nuestros corazones,</t>
  </si>
  <si>
    <t>para irradiar el conocimiento de su gloria,</t>
  </si>
  <si>
    <t>que está en el rostro de Cristo,</t>
  </si>
  <si>
    <t>QUE ESTÁ EN EL ROSTRO DE CRISTO.</t>
  </si>
  <si>
    <t>Pero llevamos este tesoro en vasos de barro.</t>
  </si>
  <si>
    <t>PERO LLEVAMOS ESTE TESORO</t>
  </si>
  <si>
    <t>EN VASOS DE BARRO.</t>
  </si>
  <si>
    <t>Para que se manifieste</t>
  </si>
  <si>
    <t>que lo sublime de este amor</t>
  </si>
  <si>
    <t>viene de Dios,</t>
  </si>
  <si>
    <t>viene de Dios y que no viene de nosotros.</t>
  </si>
  <si>
    <t>LLEVANDO SIEMPRE EN NUESTRO CUERPO</t>
  </si>
  <si>
    <t>EL MORIR DE JESÚS, PARA QUE</t>
  </si>
  <si>
    <t>SE MANIFIESTE EN NUESTRO CUERPO</t>
  </si>
  <si>
    <t>QUE ESTÁ RESUCITADO.</t>
  </si>
  <si>
    <t>Atribulados en todo,</t>
  </si>
  <si>
    <t>mas no desesperados;</t>
  </si>
  <si>
    <t>perseguidos, mas nunca abandonados;</t>
  </si>
  <si>
    <t>derribados, mas no aniquilados.</t>
  </si>
  <si>
    <t>LLEVANDO SIEMPRE EN NUESTRO CUERPO...</t>
  </si>
  <si>
    <t>Y mientras nosotros morimos</t>
  </si>
  <si>
    <t>el mundo recibe la vida.</t>
  </si>
  <si>
    <t>Y MIENTRAS NOSOTROS MORIMOS</t>
  </si>
  <si>
    <t>EL MUNDO RECIBE LA VIDA.</t>
  </si>
  <si>
    <t>SALIÓ EL SEMBRADOR A SEMBRAR</t>
  </si>
  <si>
    <t>Y UNA PARTE CAYÓ EN EL CAMINO.</t>
  </si>
  <si>
    <t>Vinieron las aves,</t>
  </si>
  <si>
    <t>se la comieron,</t>
  </si>
  <si>
    <t>SE LA COMIERON.</t>
  </si>
  <si>
    <t>Y UNA PARTE CAYÓ EN LA PIEDRA.</t>
  </si>
  <si>
    <t>Salió el sol,</t>
  </si>
  <si>
    <t>la secó,</t>
  </si>
  <si>
    <t>no había tierra,</t>
  </si>
  <si>
    <t>NO HABÍA TIERRA.</t>
  </si>
  <si>
    <t>Y UNA PARTE CAYÓ EN EL ESPINO.</t>
  </si>
  <si>
    <t>Creció la semilla,</t>
  </si>
  <si>
    <t>creció el espino,</t>
  </si>
  <si>
    <t>la sofocó,</t>
  </si>
  <si>
    <t>LA SOFOCÓ.</t>
  </si>
  <si>
    <t>Y UNA PARTE CAYÓ EN LA TIERRA.</t>
  </si>
  <si>
    <t>Y dio fruto,</t>
  </si>
  <si>
    <t>unos treinta,</t>
  </si>
  <si>
    <t>otros sesenta,</t>
  </si>
  <si>
    <t>Y ALGUNOS CIENTO.</t>
  </si>
  <si>
    <t>El que tenga oídos</t>
  </si>
  <si>
    <t>y quiera oír:</t>
  </si>
  <si>
    <t>Que seas la tierra,</t>
  </si>
  <si>
    <t>LA BUENA TIERRA,</t>
  </si>
  <si>
    <t>donde Jesús pueda crecer,</t>
  </si>
  <si>
    <t>DONDE JESÚS PUEDA CRECER.</t>
  </si>
  <si>
    <t>tc as</t>
  </si>
  <si>
    <t>¡QUE OIGA!</t>
  </si>
  <si>
    <t>¡Que oiga!</t>
  </si>
  <si>
    <t>ta as sub</t>
  </si>
  <si>
    <t>No seas camino,</t>
  </si>
  <si>
    <t>NO SEAS CAMINO.</t>
  </si>
  <si>
    <t>No seas la piedra,</t>
  </si>
  <si>
    <t>NO SEAS LA PIEDRA.</t>
  </si>
  <si>
    <t>No seas espino,</t>
  </si>
  <si>
    <t>NO SEAS ESPINO.</t>
  </si>
  <si>
    <t>¡He aquí que nuestro espejo es el Señor!</t>
  </si>
  <si>
    <t>Abrid vuestros ojos y miraos en Él</t>
  </si>
  <si>
    <t>y aprended cómo es vuestra imagen.</t>
  </si>
  <si>
    <t>ALELUYA,ALELUYA,ALELUYA.</t>
  </si>
  <si>
    <t>DAD GLORIA A SU ESPÍRITU,</t>
  </si>
  <si>
    <t>DAD GLORIA A SU ESPÍRITU.</t>
  </si>
  <si>
    <t>Y limpiad la inmundicia de vuestro rostro,</t>
  </si>
  <si>
    <t>amad su santidad y revestíos</t>
  </si>
  <si>
    <t>y seréis inmaculados siempre delante de Él.</t>
  </si>
  <si>
    <t>tc r1</t>
  </si>
  <si>
    <t>Ninguno puede servir a dos señores,</t>
  </si>
  <si>
    <t>porque amando a uno desprecia al otro.</t>
  </si>
  <si>
    <t>No podéis servir a Dios y al dinero.</t>
  </si>
  <si>
    <t>Por eso os digo:</t>
  </si>
  <si>
    <t>No os angustiéis por vuestra vida,</t>
  </si>
  <si>
    <t>qué comeréis, qué beberéis,</t>
  </si>
  <si>
    <t>con qué os vestiréis.</t>
  </si>
  <si>
    <t>¿Acaso, la vida</t>
  </si>
  <si>
    <t>no vale más que el alimento?</t>
  </si>
  <si>
    <t>MIRAD LAS AVES DEL CIELO:</t>
  </si>
  <si>
    <t>Sim</t>
  </si>
  <si>
    <t>NO SIEMBRAN, NI COSECHAN,</t>
  </si>
  <si>
    <t>VUESTRO PADRE CELESTIAL</t>
  </si>
  <si>
    <t>LAS ALIMENTA.</t>
  </si>
  <si>
    <t>Por lo demás, ¿quién de vosotros</t>
  </si>
  <si>
    <t>por más que se preocupe,</t>
  </si>
  <si>
    <t>puede añadir una hora sola</t>
  </si>
  <si>
    <t>a la medida de su vida?</t>
  </si>
  <si>
    <t>Y del vestido, ¿por qué preocuparos?</t>
  </si>
  <si>
    <t>MIRAD LOS LIRIOS DEL CAMPO;</t>
  </si>
  <si>
    <t>NO SE FATIGAN, NI HILAN,</t>
  </si>
  <si>
    <t>SALOMÓN NO VESTÍA COMO ELLOS.</t>
  </si>
  <si>
    <t>Buscad primero el Reino de Dios,</t>
  </si>
  <si>
    <t>y todo os será dado.</t>
  </si>
  <si>
    <t>BUSCAD EL REINO DE DIOS,</t>
  </si>
  <si>
    <t>Y TODO OS SERÁ DADO.</t>
  </si>
  <si>
    <t>NO PODÉIS SERVIR A DOS SEÑORES.</t>
  </si>
  <si>
    <t>MIRAD LAS AVES DEL CIELO</t>
  </si>
  <si>
    <t>BUSCAD EL REINO DE DIOS</t>
  </si>
  <si>
    <t>as r2</t>
  </si>
  <si>
    <t>Habéis oído que se dijo:</t>
  </si>
  <si>
    <t>«Ojo por ojo, y diente por diente».</t>
  </si>
  <si>
    <t>Mas yo os digo, mas yo os digo:</t>
  </si>
  <si>
    <t>NO RESISTÁIS AL MAL,</t>
  </si>
  <si>
    <t>NO RESISTÁIS AL MAL.</t>
  </si>
  <si>
    <t>Y si alguno te golpea en la mejilla derecha</t>
  </si>
  <si>
    <t>preséntale también la otra.</t>
  </si>
  <si>
    <t>Y si alguno</t>
  </si>
  <si>
    <t>te lleva a juicio para quitarte la túnica</t>
  </si>
  <si>
    <t>déjale también el manto.</t>
  </si>
  <si>
    <t>Al que te obligue a andar una milla,</t>
  </si>
  <si>
    <t>vete con él dos.</t>
  </si>
  <si>
    <t>Y al que te robe lo que es tuyo,</t>
  </si>
  <si>
    <t>no se lo reclames.</t>
  </si>
  <si>
    <t>«Amarás a tu prójimo y odiarás a tu enemigo».</t>
  </si>
  <si>
    <t>Amad a vuestros enemigos,</t>
  </si>
  <si>
    <t>haced el bien a los que os odian,</t>
  </si>
  <si>
    <t>rezad por los que os persiguen,</t>
  </si>
  <si>
    <t>bendecid a los que os calumnian.</t>
  </si>
  <si>
    <t>Y seréis hijos de vuestro Padre celeste,</t>
  </si>
  <si>
    <t>que hace salir su sol sobre buenos y malos</t>
  </si>
  <si>
    <t>y manda la lluvia también</t>
  </si>
  <si>
    <t>sobre los pecadores.</t>
  </si>
  <si>
    <t>Sed perfectos</t>
  </si>
  <si>
    <t>como vuestro Padre celestial es perfecto,</t>
  </si>
  <si>
    <t>porque Él es bueno con los malvados,</t>
  </si>
  <si>
    <t>porque Él es bueno con los pecadores.</t>
  </si>
  <si>
    <t>NO RESISTÁIS AL MAL</t>
  </si>
  <si>
    <t>NO SUFRAS POR LOS MALVADOS,</t>
  </si>
  <si>
    <t>NO ENVIDIES A LOS QUE OBRAN MAL.</t>
  </si>
  <si>
    <t>SE SECARÁN COMO LA HIERBA,</t>
  </si>
  <si>
    <t>COMO EL CÉSPED SE AGOSTARÁN.</t>
  </si>
  <si>
    <t>Confía en el Señor y haz el bien,</t>
  </si>
  <si>
    <t>habita tu tierra y sé leal,</t>
  </si>
  <si>
    <t>sea el Señor tu delicia</t>
  </si>
  <si>
    <t>y él te dará lo que ansía tu corazón.</t>
  </si>
  <si>
    <t>Encomienda tu camino al Señor</t>
  </si>
  <si>
    <t>y espera en Él,</t>
  </si>
  <si>
    <t>confía en Él, que actuará;</t>
  </si>
  <si>
    <t>hará brillar tu justicia,</t>
  </si>
  <si>
    <t>hará brillar tu lealtad.</t>
  </si>
  <si>
    <t>NO SUFRAS POR LOS MALVADOS...</t>
  </si>
  <si>
    <t>Cohíbe tu ira, reprime el coraje,</t>
  </si>
  <si>
    <t>no te exasperes, no sea que obres mal;</t>
  </si>
  <si>
    <t>los que obran mal son excluidos,</t>
  </si>
  <si>
    <t>los que esperan en el Señor</t>
  </si>
  <si>
    <t>en la tierra entrarán.</t>
  </si>
  <si>
    <t>Aguarda un momento,</t>
  </si>
  <si>
    <t>desapareció el malvado,</t>
  </si>
  <si>
    <t>fíjate en su sitio: ya no está;</t>
  </si>
  <si>
    <t>en cambio los mansos poseen la tierra,</t>
  </si>
  <si>
    <t>gozan de paz, de paz disfrutarán.</t>
  </si>
  <si>
    <t>OH SEÑOR, MI CORAZÓN YA NO ES AMBICIOSO</t>
  </si>
  <si>
    <t>NI SE ELEVA CON SOBERBIA MI MIRADA,</t>
  </si>
  <si>
    <t>NI VOY EN BUSCA DE COSAS GRANDES</t>
  </si>
  <si>
    <t>QUE SON SUPERIORES A MIS FUERZAS.</t>
  </si>
  <si>
    <t>Aquietada y acallada está mi alma</t>
  </si>
  <si>
    <t>como un niño pequeño en brazos de su madre,</t>
  </si>
  <si>
    <t>como un niño amamantado está mi espíritu,</t>
  </si>
  <si>
    <t>como un niño dentro de mí.</t>
  </si>
  <si>
    <t>Espera Israel, en el Señor.</t>
  </si>
  <si>
    <t>Espera Israel en el Señor, ahora y siempre.</t>
  </si>
  <si>
    <t>Señor, tú me escrutas y conoces,</t>
  </si>
  <si>
    <t>tú sabes cuando me acuesto y me levanto.</t>
  </si>
  <si>
    <t>Sondeas mis pensamientos desde lejos,</t>
  </si>
  <si>
    <t>te son familiares todas mis sendas.</t>
  </si>
  <si>
    <t>m6</t>
  </si>
  <si>
    <t>Que no está aún en mi lengua la palabra,</t>
  </si>
  <si>
    <t>y ya tú, Señor, te la sabes toda.</t>
  </si>
  <si>
    <t>Me acosas por detrás,</t>
  </si>
  <si>
    <t>me atacas por delante,</t>
  </si>
  <si>
    <t>y al mismo tiempo</t>
  </si>
  <si>
    <t>tienes puesta sobre mí tu mano.</t>
  </si>
  <si>
    <t>Y esto es ciencia misteriosa para mí,</t>
  </si>
  <si>
    <t>ciencia que no llego a comprender,</t>
  </si>
  <si>
    <t>ciencia tan alta, que yo no la entiendo.</t>
  </si>
  <si>
    <t>¿A DÓNDE IRÉ YO LEJOS DE TU ESPÍRITU?</t>
  </si>
  <si>
    <t>¿A DÓNDE DE TU ROSTRO ESCAPARÉ?</t>
  </si>
  <si>
    <t>Si♭</t>
  </si>
  <si>
    <t>SI SUBO HASTA EL CIELO, ALLÍ ESTÁS TÚ,</t>
  </si>
  <si>
    <t>SI DESCIENDO HASTA LA MUERTE,</t>
  </si>
  <si>
    <t>ALLÍ TE ENCUENTRO.</t>
  </si>
  <si>
    <t>ME ACOSAS POR DETRÁS,</t>
  </si>
  <si>
    <t>ME ATACAS POR DELANTE,</t>
  </si>
  <si>
    <t>Y AL MISMO TIEMPO</t>
  </si>
  <si>
    <t>TIENES PUESTA SOBRE MÍ TU MANO.</t>
  </si>
  <si>
    <t>Y ESTO ES CIENCIA MISTERIOSA PARA MÍ,</t>
  </si>
  <si>
    <t>CIENCIA QUE NO LLEGO A COMPRENDER,</t>
  </si>
  <si>
    <t>CIENCIA TAN ALTA,</t>
  </si>
  <si>
    <t>QUE YO NO LA ENTIENDO.</t>
  </si>
  <si>
    <t>sondeas y pruebas mi corazón,</t>
  </si>
  <si>
    <t>para que no siga un camino de doblez,</t>
  </si>
  <si>
    <t>para que no me aparte nunca</t>
  </si>
  <si>
    <t>de tu camino.</t>
  </si>
  <si>
    <t>Shemá Israel, Shemá Israel,</t>
  </si>
  <si>
    <t>Adonai Elohenu, Adonai Ejad.</t>
  </si>
  <si>
    <t>SHEMÁ ISRAEL, SHEMÁ ISRAEL,</t>
  </si>
  <si>
    <t>ADONAI ELOHENU, ADONAI EJAD.</t>
  </si>
  <si>
    <t>ESCUCHA ISRAEL, ESCUCHA ISRAEL,</t>
  </si>
  <si>
    <t>EL SEÑOR ES NUESTRO DIOS,</t>
  </si>
  <si>
    <t>EL SEÑOR ES UNO.</t>
  </si>
  <si>
    <t>Amarás al Señor tu Dios</t>
  </si>
  <si>
    <t>con todo tu corazón,</t>
  </si>
  <si>
    <t>con toda tu alma,</t>
  </si>
  <si>
    <t>con todas tus fuerzas.</t>
  </si>
  <si>
    <t>Graba estas palabras</t>
  </si>
  <si>
    <t>como señal en las palmas de tus manos,</t>
  </si>
  <si>
    <t>como memorial entre tus ojos,</t>
  </si>
  <si>
    <t>en las jambas de tu casa y en las puertas.</t>
  </si>
  <si>
    <t>Enséñalo a tus hijos, Israel,</t>
  </si>
  <si>
    <t>háblales en casa,</t>
  </si>
  <si>
    <t>cuando camines por la calle,</t>
  </si>
  <si>
    <t>cuando te acuestes y te levantes.</t>
  </si>
  <si>
    <t>Este es el primer mandamiento de la vida,</t>
  </si>
  <si>
    <t>el segundo es igual a este:</t>
  </si>
  <si>
    <t>Ama a tu prójimo como a ti mismo</t>
  </si>
  <si>
    <t>y tendrás, tendrás la Vida Eterna.</t>
  </si>
  <si>
    <t>Shemá Israel,</t>
  </si>
  <si>
    <t>SHEMÁ ISRAEL,</t>
  </si>
  <si>
    <t>ADONAI ELOHENU,</t>
  </si>
  <si>
    <t>ADONAI EJAD.</t>
  </si>
  <si>
    <t>SHEMÁ ISRAEL, SHEMÁ ISRAEL</t>
  </si>
  <si>
    <t>ESCUCHA ISRAEL,   ESCUCHA ISRAEL</t>
  </si>
  <si>
    <t>melisma</t>
  </si>
  <si>
    <t>Dios mío, Dios mío,</t>
  </si>
  <si>
    <t>me has llevado, me has llevado</t>
  </si>
  <si>
    <t>y me has hecho caminar entre tinieblas.</t>
  </si>
  <si>
    <t>Has construido para mí un yugo,</t>
  </si>
  <si>
    <t>has atado mi cabeza, mi cabeza</t>
  </si>
  <si>
    <t>y la barbilla.</t>
  </si>
  <si>
    <t>Has tensado tu arco,</t>
  </si>
  <si>
    <t>y me has fijado, me has fijado</t>
  </si>
  <si>
    <t>como blanco de tus flechas.</t>
  </si>
  <si>
    <t>Aun cuando grito y gimo,</t>
  </si>
  <si>
    <t>tú sofocas, sofocas</t>
  </si>
  <si>
    <t>mi oración.</t>
  </si>
  <si>
    <t>Contemplar mi miseria</t>
  </si>
  <si>
    <t>y mi vida errante</t>
  </si>
  <si>
    <t>es para mí hiel y amargura.</t>
  </si>
  <si>
    <t>¿Mas qué puedo hacer</t>
  </si>
  <si>
    <t>si hasta me falta la esperanza,</t>
  </si>
  <si>
    <t>la esperanza que viene del Señor,</t>
  </si>
  <si>
    <t>que viene del Señor?</t>
  </si>
  <si>
    <t>SIÉNTATE SOLITARIO Y SILENCIOSO,</t>
  </si>
  <si>
    <t>PORQUE DIOS TE LO HA IMPUESTO.</t>
  </si>
  <si>
    <t>HUMILLA TU BOCA EN EL POLVO,</t>
  </si>
  <si>
    <t>QUIZÁ HAYA ESPERANZA.</t>
  </si>
  <si>
    <t>PON LA MEJILLA A QUIEN TE HIERE:</t>
  </si>
  <si>
    <t>PORQUE NO RECHAZA</t>
  </si>
  <si>
    <t>PARA SIEMPRE EL SEÑOR.</t>
  </si>
  <si>
    <t>AUN CUANDO AFLIGE</t>
  </si>
  <si>
    <t>sol</t>
  </si>
  <si>
    <t>USA DE MISERICORDIA,</t>
  </si>
  <si>
    <t>según su gran amor.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</si>
</sst>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3D4C55C1-6CB0-4D9E-8932-3773F2F8837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7E981465-E05A-4164-830D-7540F6AE83A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1D00-000001C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01EF3FAF-EFC2-4EB2-BEFC-66FC3D19B2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AA94EBFA-3BCF-4C48-A955-AC93181AC0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1E00-000001C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F0D556FB-E221-4C7A-B904-7B3B326F795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E8060503-98EA-4B84-B771-745DF9F2AD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1F00-000001D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0DCDC64-9CD1-4806-80F2-45D5D1F546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220B7BCC-8912-40AC-911D-78B64ECDD8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3953" name="Button 1" hidden="1">
              <a:extLst>
                <a:ext uri="{63B3BB69-23CF-44E3-9099-C40C66FF867C}">
                  <a14:compatExt spid="_x0000_s253953"/>
                </a:ext>
                <a:ext uri="{FF2B5EF4-FFF2-40B4-BE49-F238E27FC236}">
                  <a16:creationId xmlns:a16="http://schemas.microsoft.com/office/drawing/2014/main" id="{00000000-0008-0000-2000-000001E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1CBC739C-4CD5-458F-B5A7-9E858BD8432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D4225CA4-87F5-405A-844F-A04CC58AC6C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2100-000001E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E5604502-920C-4FF3-BBC6-C903F1A0E5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700C64EA-0C34-443D-AAD4-C4408FCC68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00000000-0008-0000-2200-000001F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C87B02C-A4F2-4EE2-B8B5-50A8725271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7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2300-000001F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F3159B0E-A66C-4C60-A8FA-D1C8A67E14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9760" cy="859625"/>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A336120C-1B79-4A5E-8DD7-1D91BE33659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0D4F2E76-6355-4169-B505-C6E73D30D8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400-000001F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53605D4B-E79C-49FC-B56A-E1301EA8BD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211B9AC-2DE9-428E-9B91-715A8C4C4A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2500-000001F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9367B502-850D-4400-A368-BF7505B2B9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2E6A049C-2374-4309-B9E4-D7000D9D5E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00000000-0008-0000-2600-00000100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96CE4232-0340-4A62-AEE7-05814F1AFF2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AB920C2D-40D7-4694-8ACA-172868900C7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00000000-0008-0000-2700-0000010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B60BFA1F-AABF-49F8-8654-21AA786695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6109B280-0729-4987-9BF6-0D23D1F23EF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800-00000108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3CB21FF6-9334-4C32-BD65-532B5A836C2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C5FCB716-4BDE-4BA2-AD59-206ED8F5B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67265" name="Button 1" hidden="1">
              <a:extLst>
                <a:ext uri="{63B3BB69-23CF-44E3-9099-C40C66FF867C}">
                  <a14:compatExt spid="_x0000_s267265"/>
                </a:ext>
                <a:ext uri="{FF2B5EF4-FFF2-40B4-BE49-F238E27FC236}">
                  <a16:creationId xmlns:a16="http://schemas.microsoft.com/office/drawing/2014/main" id="{A91A640D-0637-431A-9642-4A9BFD2C2269}"/>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16F4A316-0FAF-49C6-8A7A-61139F56CFF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5550"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B912062E-9EEC-4FA6-91FA-FCC7C8F523A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5588"/>
          <a:ext cx="1216585" cy="8628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E77EDEB6-48EC-479D-826B-0F8A2A2F7AB9}"/>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9584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1306233</xdr:colOff>
      <xdr:row>0</xdr:row>
      <xdr:rowOff>885213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9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38" t="str" cm="1">
        <f t="array" aca="1" ref="C1" ca="1">MID(CELL("filename", B1), FIND("]", CELL("filename", B1)) + 1, 255)</f>
        <v>Indice</v>
      </c>
      <c r="D1" s="138"/>
      <c r="E1" s="138"/>
      <c r="F1" s="138"/>
      <c r="G1" s="138"/>
      <c r="H1" s="138"/>
    </row>
    <row r="2" spans="1:8" ht="26.15" customHeight="1" x14ac:dyDescent="0.7">
      <c r="A2" s="36" t="s">
        <v>1124</v>
      </c>
      <c r="B2" s="36" t="s">
        <v>2376</v>
      </c>
      <c r="C2" s="36"/>
      <c r="D2" s="36"/>
      <c r="E2" s="36"/>
      <c r="F2" s="37"/>
      <c r="G2" s="37"/>
      <c r="H2" s="37"/>
    </row>
    <row r="3" spans="1:8" ht="26.15" customHeight="1" x14ac:dyDescent="0.7">
      <c r="A3" s="36" t="s">
        <v>2313</v>
      </c>
      <c r="B3" s="36" t="s">
        <v>2372</v>
      </c>
      <c r="C3" s="36"/>
      <c r="D3" s="36"/>
      <c r="E3" s="36"/>
      <c r="F3" s="37"/>
      <c r="G3" s="37"/>
      <c r="H3" s="37"/>
    </row>
    <row r="4" spans="1:8" ht="26.15" customHeight="1" x14ac:dyDescent="0.7">
      <c r="A4" s="36" t="s">
        <v>2363</v>
      </c>
      <c r="B4" s="36" t="s">
        <v>1078</v>
      </c>
      <c r="C4" s="36"/>
      <c r="D4" s="36"/>
      <c r="E4" s="36"/>
      <c r="F4" s="37"/>
      <c r="G4" s="37"/>
      <c r="H4" s="37"/>
    </row>
    <row r="5" spans="1:8" ht="26.15" customHeight="1" x14ac:dyDescent="0.7">
      <c r="A5" s="36" t="s">
        <v>1172</v>
      </c>
      <c r="B5" s="36"/>
      <c r="C5" s="36"/>
      <c r="D5" s="36"/>
      <c r="E5" s="36"/>
      <c r="F5" s="37"/>
      <c r="G5" s="37"/>
      <c r="H5" s="37"/>
    </row>
    <row r="6" spans="1:8" ht="26.15" customHeight="1" x14ac:dyDescent="0.7">
      <c r="A6" s="36" t="s">
        <v>2293</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1420</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1169</v>
      </c>
      <c r="B13" s="36"/>
      <c r="C13" s="36"/>
      <c r="D13" s="36"/>
      <c r="E13" s="37"/>
      <c r="F13" s="37"/>
      <c r="G13" s="37"/>
      <c r="H13" s="37"/>
    </row>
    <row r="14" spans="1:8" ht="26.15" customHeight="1" x14ac:dyDescent="0.7">
      <c r="A14" s="36" t="s">
        <v>1170</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1168</v>
      </c>
      <c r="B23" s="36"/>
      <c r="C23" s="36"/>
      <c r="D23" s="36"/>
      <c r="E23" s="36"/>
      <c r="F23" s="36"/>
      <c r="G23" s="36"/>
      <c r="H23" s="36"/>
    </row>
    <row r="24" spans="1:8" ht="25" x14ac:dyDescent="0.7">
      <c r="A24" s="36" t="s">
        <v>1160</v>
      </c>
      <c r="B24" s="36"/>
      <c r="C24" s="36"/>
      <c r="D24" s="36"/>
      <c r="E24" s="36"/>
      <c r="F24" s="36"/>
      <c r="G24" s="36"/>
      <c r="H24" s="36"/>
    </row>
    <row r="25" spans="1:8" ht="25" x14ac:dyDescent="0.7">
      <c r="A25" s="36" t="s">
        <v>2346</v>
      </c>
      <c r="B25" s="36"/>
      <c r="C25" s="36"/>
      <c r="D25" s="36"/>
      <c r="E25" s="36"/>
      <c r="F25" s="36"/>
      <c r="G25" s="36"/>
      <c r="H25" s="36"/>
    </row>
    <row r="26" spans="1:8" ht="25" x14ac:dyDescent="0.7">
      <c r="A26" s="36" t="s">
        <v>2314</v>
      </c>
      <c r="B26" s="36"/>
      <c r="C26" s="36"/>
      <c r="D26" s="36"/>
      <c r="E26" s="36"/>
      <c r="F26" s="36"/>
      <c r="G26" s="36"/>
      <c r="H26" s="36"/>
    </row>
    <row r="27" spans="1:8" ht="25" x14ac:dyDescent="0.7">
      <c r="A27" s="36" t="s">
        <v>2347</v>
      </c>
      <c r="B27" s="36"/>
      <c r="C27" s="36"/>
      <c r="D27" s="36"/>
      <c r="E27" s="36"/>
      <c r="F27" s="36"/>
      <c r="G27" s="36"/>
      <c r="H27" s="36"/>
    </row>
    <row r="28" spans="1:8" ht="25" x14ac:dyDescent="0.7">
      <c r="A28" s="36" t="s">
        <v>2309</v>
      </c>
      <c r="B28" s="36"/>
      <c r="C28" s="36"/>
      <c r="D28" s="36"/>
      <c r="E28" s="36"/>
      <c r="F28" s="36"/>
      <c r="G28" s="36"/>
      <c r="H28" s="36"/>
    </row>
    <row r="29" spans="1:8" ht="25" x14ac:dyDescent="0.7">
      <c r="A29" s="36" t="s">
        <v>2348</v>
      </c>
      <c r="B29" s="36"/>
      <c r="C29" s="36"/>
      <c r="D29" s="36"/>
      <c r="E29" s="36"/>
      <c r="F29" s="36"/>
      <c r="G29" s="36"/>
      <c r="H29" s="36"/>
    </row>
    <row r="30" spans="1:8" ht="25" x14ac:dyDescent="0.7">
      <c r="A30" s="36" t="s">
        <v>2364</v>
      </c>
      <c r="B30" s="36"/>
      <c r="C30" s="36"/>
      <c r="D30" s="36"/>
      <c r="E30" s="36"/>
      <c r="F30" s="36"/>
      <c r="G30" s="36"/>
      <c r="H30" s="36"/>
    </row>
    <row r="31" spans="1:8" ht="25" x14ac:dyDescent="0.7">
      <c r="A31" s="36" t="s">
        <v>2365</v>
      </c>
      <c r="B31" s="36"/>
      <c r="C31" s="36"/>
      <c r="D31" s="36"/>
      <c r="E31" s="36"/>
      <c r="F31" s="36"/>
      <c r="G31" s="36"/>
      <c r="H31" s="36"/>
    </row>
    <row r="32" spans="1:8" ht="25" x14ac:dyDescent="0.7">
      <c r="A32" s="36" t="s">
        <v>2366</v>
      </c>
      <c r="B32" s="36"/>
      <c r="C32" s="36"/>
      <c r="D32" s="36"/>
      <c r="E32" s="36"/>
      <c r="F32" s="36"/>
      <c r="G32" s="36"/>
      <c r="H32" s="36"/>
    </row>
    <row r="33" spans="1:8" ht="25" x14ac:dyDescent="0.7">
      <c r="A33" s="36" t="s">
        <v>2367</v>
      </c>
      <c r="B33" s="36"/>
      <c r="C33" s="36"/>
      <c r="D33" s="36"/>
      <c r="E33" s="36"/>
      <c r="F33" s="36"/>
      <c r="G33" s="36"/>
      <c r="H33" s="36"/>
    </row>
    <row r="34" spans="1:8" ht="25" x14ac:dyDescent="0.7">
      <c r="A34" s="36" t="s">
        <v>2368</v>
      </c>
      <c r="B34" s="36"/>
      <c r="C34" s="36"/>
      <c r="D34" s="36"/>
      <c r="E34" s="36"/>
      <c r="F34" s="36"/>
      <c r="G34" s="36"/>
      <c r="H34" s="36"/>
    </row>
    <row r="35" spans="1:8" ht="25" x14ac:dyDescent="0.7">
      <c r="A35" s="36" t="s">
        <v>2369</v>
      </c>
      <c r="B35" s="36"/>
      <c r="C35" s="36"/>
      <c r="D35" s="36"/>
      <c r="E35" s="36"/>
      <c r="F35" s="36"/>
      <c r="G35" s="36"/>
      <c r="H35" s="36"/>
    </row>
    <row r="36" spans="1:8" ht="25" x14ac:dyDescent="0.7">
      <c r="A36" s="36" t="s">
        <v>2370</v>
      </c>
      <c r="B36" s="36"/>
      <c r="C36" s="36"/>
      <c r="D36" s="36"/>
      <c r="E36" s="36"/>
      <c r="F36" s="36"/>
      <c r="G36" s="36"/>
      <c r="H36" s="36"/>
    </row>
    <row r="37" spans="1:8" ht="25" x14ac:dyDescent="0.7">
      <c r="A37" s="36" t="s">
        <v>2371</v>
      </c>
      <c r="B37" s="36"/>
      <c r="C37" s="36"/>
      <c r="D37" s="36"/>
      <c r="E37" s="36"/>
      <c r="F37" s="36"/>
      <c r="G37" s="36"/>
      <c r="H37" s="36"/>
    </row>
    <row r="38" spans="1:8" ht="25" x14ac:dyDescent="0.7">
      <c r="A38" s="36" t="s">
        <v>2373</v>
      </c>
      <c r="B38" s="36"/>
      <c r="C38" s="36"/>
      <c r="D38" s="36"/>
      <c r="E38" s="36"/>
      <c r="F38" s="36"/>
      <c r="G38" s="36"/>
      <c r="H38" s="36"/>
    </row>
    <row r="39" spans="1:8" ht="25" x14ac:dyDescent="0.7">
      <c r="A39" s="36" t="s">
        <v>2374</v>
      </c>
      <c r="B39" s="36"/>
      <c r="C39" s="36"/>
      <c r="D39" s="36"/>
      <c r="E39" s="36"/>
      <c r="F39" s="36"/>
      <c r="G39" s="36"/>
      <c r="H39" s="36"/>
    </row>
    <row r="40" spans="1:8" ht="25" x14ac:dyDescent="0.7">
      <c r="A40" s="36" t="s">
        <v>2375</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2309</v>
      </c>
      <c r="D2" s="44"/>
      <c r="E2" s="44"/>
      <c r="F2" s="44"/>
      <c r="G2" s="44"/>
      <c r="H2" s="44"/>
      <c r="I2" s="44"/>
      <c r="J2" s="44"/>
      <c r="K2" s="44"/>
      <c r="L2" s="45" t="s">
        <v>984</v>
      </c>
    </row>
    <row r="3" spans="2:32" ht="26" x14ac:dyDescent="0.6">
      <c r="C3" s="111" t="s">
        <v>1426</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1411</v>
      </c>
      <c r="C2" s="1" t="s">
        <v>258</v>
      </c>
      <c r="D2" s="1" t="s">
        <v>1173</v>
      </c>
      <c r="E2" s="1" t="s">
        <v>1176</v>
      </c>
      <c r="F2" s="1" t="s">
        <v>1175</v>
      </c>
      <c r="G2" t="s">
        <v>1222</v>
      </c>
      <c r="H2" t="s">
        <v>1300</v>
      </c>
      <c r="I2" s="1" t="s">
        <v>1209</v>
      </c>
    </row>
    <row r="3" spans="2:9" ht="29" x14ac:dyDescent="0.35">
      <c r="B3" s="105">
        <v>1</v>
      </c>
      <c r="C3" s="1" t="str">
        <f t="shared" ref="C3:C66" si="0">LOWER(_xlfn.CONCAT("ait",LEFT(D3,1)&amp;"s"&amp;E3&amp;F3))</f>
        <v>aitas1a</v>
      </c>
      <c r="D3" s="1" t="s">
        <v>29</v>
      </c>
      <c r="E3" s="1">
        <v>1</v>
      </c>
      <c r="F3" s="1" t="s">
        <v>1211</v>
      </c>
      <c r="G3" s="101" t="s">
        <v>1330</v>
      </c>
      <c r="H3" s="104" t="s">
        <v>1331</v>
      </c>
      <c r="I3" s="1" t="s">
        <v>1195</v>
      </c>
    </row>
    <row r="4" spans="2:9" ht="29" x14ac:dyDescent="0.35">
      <c r="B4" s="105">
        <v>2</v>
      </c>
      <c r="C4" s="1" t="str">
        <f t="shared" si="0"/>
        <v>aitas2a</v>
      </c>
      <c r="D4" s="1" t="s">
        <v>29</v>
      </c>
      <c r="E4" s="1">
        <v>2</v>
      </c>
      <c r="F4" s="1" t="s">
        <v>1211</v>
      </c>
      <c r="G4" s="101" t="s">
        <v>1332</v>
      </c>
      <c r="H4" s="104" t="s">
        <v>1333</v>
      </c>
      <c r="I4" s="1" t="s">
        <v>1195</v>
      </c>
    </row>
    <row r="5" spans="2:9" ht="29" x14ac:dyDescent="0.35">
      <c r="B5" s="105">
        <v>3</v>
      </c>
      <c r="C5" s="1" t="str">
        <f t="shared" si="0"/>
        <v>aitas3a</v>
      </c>
      <c r="D5" s="1" t="s">
        <v>29</v>
      </c>
      <c r="E5" s="1">
        <v>3</v>
      </c>
      <c r="F5" s="1" t="s">
        <v>1211</v>
      </c>
      <c r="G5" s="101" t="s">
        <v>1279</v>
      </c>
      <c r="H5" s="104" t="s">
        <v>1270</v>
      </c>
      <c r="I5" s="1" t="s">
        <v>1195</v>
      </c>
    </row>
    <row r="6" spans="2:9" ht="43.5" x14ac:dyDescent="0.35">
      <c r="B6" s="105">
        <v>4</v>
      </c>
      <c r="C6" s="1" t="str">
        <f t="shared" si="0"/>
        <v>aitas4a</v>
      </c>
      <c r="D6" s="1" t="s">
        <v>29</v>
      </c>
      <c r="E6" s="1">
        <v>4</v>
      </c>
      <c r="F6" s="1" t="s">
        <v>1211</v>
      </c>
      <c r="G6" s="101" t="s">
        <v>1334</v>
      </c>
      <c r="H6" s="104" t="s">
        <v>1335</v>
      </c>
      <c r="I6" s="1" t="s">
        <v>1195</v>
      </c>
    </row>
    <row r="7" spans="2:9" ht="29" x14ac:dyDescent="0.35">
      <c r="B7" s="105">
        <v>5</v>
      </c>
      <c r="C7" s="1" t="str">
        <f t="shared" si="0"/>
        <v>aitns25dicmva</v>
      </c>
      <c r="D7" s="1" t="s">
        <v>30</v>
      </c>
      <c r="E7" s="1" t="s">
        <v>1350</v>
      </c>
      <c r="F7" s="1" t="s">
        <v>1211</v>
      </c>
      <c r="G7" s="101" t="s">
        <v>1342</v>
      </c>
      <c r="H7" s="104" t="s">
        <v>1344</v>
      </c>
      <c r="I7" s="1" t="s">
        <v>1195</v>
      </c>
    </row>
    <row r="8" spans="2:9" ht="43.5" x14ac:dyDescent="0.35">
      <c r="B8" s="105">
        <v>6</v>
      </c>
      <c r="C8" s="1" t="str">
        <f t="shared" si="0"/>
        <v>aitns25dicmma</v>
      </c>
      <c r="D8" s="1" t="s">
        <v>30</v>
      </c>
      <c r="E8" s="1" t="s">
        <v>1349</v>
      </c>
      <c r="F8" s="1" t="s">
        <v>1211</v>
      </c>
      <c r="G8" s="101" t="s">
        <v>1343</v>
      </c>
      <c r="H8" s="104" t="s">
        <v>1345</v>
      </c>
      <c r="I8" s="1" t="s">
        <v>1195</v>
      </c>
    </row>
    <row r="9" spans="2:9" ht="29" x14ac:dyDescent="0.35">
      <c r="B9" s="105">
        <v>7</v>
      </c>
      <c r="C9" s="1" t="str">
        <f t="shared" si="0"/>
        <v>aitns25dicmaa</v>
      </c>
      <c r="D9" s="1" t="s">
        <v>30</v>
      </c>
      <c r="E9" s="1" t="s">
        <v>1348</v>
      </c>
      <c r="F9" s="1" t="s">
        <v>1211</v>
      </c>
      <c r="G9" s="101" t="s">
        <v>1346</v>
      </c>
      <c r="H9" s="104" t="s">
        <v>1347</v>
      </c>
      <c r="I9" s="1" t="s">
        <v>1195</v>
      </c>
    </row>
    <row r="10" spans="2:9" ht="43.5" x14ac:dyDescent="0.35">
      <c r="B10" s="105">
        <v>8</v>
      </c>
      <c r="C10" s="1" t="str">
        <f t="shared" si="0"/>
        <v>aitns25dicmda</v>
      </c>
      <c r="D10" s="1" t="s">
        <v>30</v>
      </c>
      <c r="E10" s="1" t="s">
        <v>1353</v>
      </c>
      <c r="F10" s="1" t="s">
        <v>1211</v>
      </c>
      <c r="G10" s="101" t="s">
        <v>1351</v>
      </c>
      <c r="H10" s="104" t="s">
        <v>1352</v>
      </c>
      <c r="I10" s="1" t="s">
        <v>1195</v>
      </c>
    </row>
    <row r="11" spans="2:9" ht="58" x14ac:dyDescent="0.35">
      <c r="B11" s="105">
        <v>9</v>
      </c>
      <c r="C11" s="1" t="str">
        <f t="shared" si="0"/>
        <v>aitnssfa</v>
      </c>
      <c r="D11" s="1" t="s">
        <v>30</v>
      </c>
      <c r="E11" s="1" t="s">
        <v>1354</v>
      </c>
      <c r="F11" s="1" t="s">
        <v>1211</v>
      </c>
      <c r="G11" s="101" t="s">
        <v>1200</v>
      </c>
      <c r="H11" s="104" t="s">
        <v>1401</v>
      </c>
      <c r="I11" s="1" t="s">
        <v>1195</v>
      </c>
    </row>
    <row r="12" spans="2:9" ht="43.5" x14ac:dyDescent="0.35">
      <c r="B12" s="105">
        <v>10</v>
      </c>
      <c r="C12" s="1" t="str">
        <f t="shared" si="0"/>
        <v>aitns1eneroa</v>
      </c>
      <c r="D12" s="1" t="s">
        <v>30</v>
      </c>
      <c r="E12" s="1" t="s">
        <v>1355</v>
      </c>
      <c r="F12" s="1" t="s">
        <v>1211</v>
      </c>
      <c r="G12" s="101" t="s">
        <v>1402</v>
      </c>
      <c r="H12" s="104" t="s">
        <v>1421</v>
      </c>
      <c r="I12" s="1" t="s">
        <v>1195</v>
      </c>
    </row>
    <row r="13" spans="2:9" ht="29" x14ac:dyDescent="0.35">
      <c r="B13" s="105">
        <v>11</v>
      </c>
      <c r="C13" s="1" t="str">
        <f t="shared" si="0"/>
        <v>aitns2a</v>
      </c>
      <c r="D13" s="1" t="s">
        <v>30</v>
      </c>
      <c r="E13" s="1">
        <v>2</v>
      </c>
      <c r="F13" s="1" t="s">
        <v>1211</v>
      </c>
      <c r="G13" s="101" t="s">
        <v>1358</v>
      </c>
      <c r="H13" s="104" t="s">
        <v>1422</v>
      </c>
      <c r="I13" s="1" t="s">
        <v>1195</v>
      </c>
    </row>
    <row r="14" spans="2:9" ht="29" x14ac:dyDescent="0.35">
      <c r="B14" s="105">
        <v>12</v>
      </c>
      <c r="C14" s="1" t="str">
        <f t="shared" si="0"/>
        <v>aitns6eneroa</v>
      </c>
      <c r="D14" s="1" t="s">
        <v>30</v>
      </c>
      <c r="E14" s="1" t="s">
        <v>1360</v>
      </c>
      <c r="F14" s="1" t="s">
        <v>1211</v>
      </c>
      <c r="G14" s="101" t="s">
        <v>1361</v>
      </c>
      <c r="H14" s="104" t="s">
        <v>1362</v>
      </c>
      <c r="I14" s="1" t="s">
        <v>1195</v>
      </c>
    </row>
    <row r="15" spans="2:9" ht="43.5" x14ac:dyDescent="0.35">
      <c r="B15" s="105">
        <v>13</v>
      </c>
      <c r="C15" s="105" t="str">
        <f t="shared" si="0"/>
        <v>aitos1a</v>
      </c>
      <c r="D15" s="1" t="s">
        <v>1174</v>
      </c>
      <c r="E15" s="1">
        <v>1</v>
      </c>
      <c r="F15" s="1" t="s">
        <v>1211</v>
      </c>
      <c r="G15" s="101" t="s">
        <v>1213</v>
      </c>
      <c r="H15" s="104" t="s">
        <v>1323</v>
      </c>
      <c r="I15" s="1" t="s">
        <v>1195</v>
      </c>
    </row>
    <row r="16" spans="2:9" ht="29" x14ac:dyDescent="0.35">
      <c r="B16" s="105">
        <v>14</v>
      </c>
      <c r="C16" s="105" t="str">
        <f t="shared" si="0"/>
        <v>aitos2a</v>
      </c>
      <c r="D16" s="1" t="s">
        <v>1174</v>
      </c>
      <c r="E16" s="1">
        <v>2</v>
      </c>
      <c r="F16" s="1" t="s">
        <v>1211</v>
      </c>
      <c r="G16" s="101" t="s">
        <v>1214</v>
      </c>
      <c r="H16" s="104" t="s">
        <v>1324</v>
      </c>
      <c r="I16" s="1" t="s">
        <v>1195</v>
      </c>
    </row>
    <row r="17" spans="2:9" ht="29" x14ac:dyDescent="0.35">
      <c r="B17" s="105">
        <v>15</v>
      </c>
      <c r="C17" s="105" t="str">
        <f t="shared" si="0"/>
        <v>aitos3a</v>
      </c>
      <c r="D17" s="1" t="s">
        <v>1174</v>
      </c>
      <c r="E17" s="1">
        <v>3</v>
      </c>
      <c r="F17" s="1" t="s">
        <v>1211</v>
      </c>
      <c r="G17" s="101" t="s">
        <v>1215</v>
      </c>
      <c r="H17" s="104" t="s">
        <v>1236</v>
      </c>
      <c r="I17" s="1" t="s">
        <v>1195</v>
      </c>
    </row>
    <row r="18" spans="2:9" ht="29" x14ac:dyDescent="0.35">
      <c r="B18" s="105">
        <v>16</v>
      </c>
      <c r="C18" s="105" t="str">
        <f t="shared" si="0"/>
        <v>aitos4a</v>
      </c>
      <c r="D18" s="1" t="s">
        <v>1174</v>
      </c>
      <c r="E18" s="1">
        <v>4</v>
      </c>
      <c r="F18" s="1" t="s">
        <v>1211</v>
      </c>
      <c r="G18" s="101" t="s">
        <v>1216</v>
      </c>
      <c r="H18" s="104" t="s">
        <v>1325</v>
      </c>
      <c r="I18" s="1" t="s">
        <v>1195</v>
      </c>
    </row>
    <row r="19" spans="2:9" ht="43.5" x14ac:dyDescent="0.35">
      <c r="B19" s="105">
        <v>17</v>
      </c>
      <c r="C19" s="105" t="str">
        <f t="shared" si="0"/>
        <v>aitos5a</v>
      </c>
      <c r="D19" s="1" t="s">
        <v>1174</v>
      </c>
      <c r="E19" s="1">
        <v>5</v>
      </c>
      <c r="F19" s="1" t="s">
        <v>1211</v>
      </c>
      <c r="G19" s="101" t="s">
        <v>1217</v>
      </c>
      <c r="H19" s="104" t="s">
        <v>1326</v>
      </c>
      <c r="I19" s="1" t="s">
        <v>1195</v>
      </c>
    </row>
    <row r="20" spans="2:9" ht="43.5" x14ac:dyDescent="0.35">
      <c r="B20" s="105">
        <v>18</v>
      </c>
      <c r="C20" s="105" t="str">
        <f t="shared" si="0"/>
        <v>aitos6a</v>
      </c>
      <c r="D20" s="1" t="s">
        <v>1174</v>
      </c>
      <c r="E20" s="1">
        <v>6</v>
      </c>
      <c r="F20" s="1" t="s">
        <v>1211</v>
      </c>
      <c r="G20" s="101" t="s">
        <v>1218</v>
      </c>
      <c r="H20" s="104" t="s">
        <v>1327</v>
      </c>
      <c r="I20" s="1" t="s">
        <v>1195</v>
      </c>
    </row>
    <row r="21" spans="2:9" ht="43.5" x14ac:dyDescent="0.35">
      <c r="B21" s="105">
        <v>19</v>
      </c>
      <c r="C21" s="105" t="str">
        <f t="shared" si="0"/>
        <v>aitos7a</v>
      </c>
      <c r="D21" s="1" t="s">
        <v>1174</v>
      </c>
      <c r="E21" s="1">
        <v>7</v>
      </c>
      <c r="F21" s="1" t="s">
        <v>1211</v>
      </c>
      <c r="G21" s="101" t="s">
        <v>1219</v>
      </c>
      <c r="H21" s="104" t="s">
        <v>1328</v>
      </c>
      <c r="I21" s="1" t="s">
        <v>1195</v>
      </c>
    </row>
    <row r="22" spans="2:9" ht="29" x14ac:dyDescent="0.35">
      <c r="B22" s="105">
        <v>20</v>
      </c>
      <c r="C22" s="105" t="str">
        <f t="shared" si="0"/>
        <v>aitos8a</v>
      </c>
      <c r="D22" s="1" t="s">
        <v>1174</v>
      </c>
      <c r="E22" s="1">
        <v>8</v>
      </c>
      <c r="F22" s="1" t="s">
        <v>1211</v>
      </c>
      <c r="G22" s="101" t="s">
        <v>1220</v>
      </c>
      <c r="H22" s="104" t="s">
        <v>1319</v>
      </c>
      <c r="I22" s="1" t="s">
        <v>1195</v>
      </c>
    </row>
    <row r="23" spans="2:9" ht="58" x14ac:dyDescent="0.35">
      <c r="B23" s="105">
        <v>21</v>
      </c>
      <c r="C23" s="105" t="str">
        <f t="shared" si="0"/>
        <v>aitos9a</v>
      </c>
      <c r="D23" s="1" t="s">
        <v>1174</v>
      </c>
      <c r="E23" s="1">
        <v>9</v>
      </c>
      <c r="F23" s="1" t="s">
        <v>1211</v>
      </c>
      <c r="G23" s="101" t="s">
        <v>1221</v>
      </c>
      <c r="H23" s="104" t="s">
        <v>1329</v>
      </c>
      <c r="I23" s="1" t="s">
        <v>1195</v>
      </c>
    </row>
    <row r="24" spans="2:9" ht="43.5" x14ac:dyDescent="0.35">
      <c r="B24" s="105">
        <v>22</v>
      </c>
      <c r="C24" s="105" t="str">
        <f t="shared" si="0"/>
        <v>aitos10a</v>
      </c>
      <c r="D24" s="1" t="s">
        <v>1174</v>
      </c>
      <c r="E24" s="1">
        <v>10</v>
      </c>
      <c r="F24" s="1" t="s">
        <v>1211</v>
      </c>
      <c r="G24" s="101" t="s">
        <v>1223</v>
      </c>
      <c r="H24" s="104" t="s">
        <v>1270</v>
      </c>
      <c r="I24" s="1" t="s">
        <v>1195</v>
      </c>
    </row>
    <row r="25" spans="2:9" ht="29" x14ac:dyDescent="0.35">
      <c r="B25" s="105">
        <v>23</v>
      </c>
      <c r="C25" s="105" t="str">
        <f t="shared" si="0"/>
        <v>aitos11a</v>
      </c>
      <c r="D25" s="1" t="s">
        <v>1174</v>
      </c>
      <c r="E25" s="1">
        <v>11</v>
      </c>
      <c r="F25" s="1" t="s">
        <v>1211</v>
      </c>
      <c r="G25" s="101" t="s">
        <v>1224</v>
      </c>
      <c r="H25" s="104" t="s">
        <v>1264</v>
      </c>
      <c r="I25" s="1" t="s">
        <v>1195</v>
      </c>
    </row>
    <row r="26" spans="2:9" ht="43.5" x14ac:dyDescent="0.35">
      <c r="B26" s="105">
        <v>24</v>
      </c>
      <c r="C26" s="105" t="str">
        <f t="shared" si="0"/>
        <v>aitos12a</v>
      </c>
      <c r="D26" s="1" t="s">
        <v>1174</v>
      </c>
      <c r="E26" s="1">
        <v>12</v>
      </c>
      <c r="F26" s="1" t="s">
        <v>1211</v>
      </c>
      <c r="G26" s="101" t="s">
        <v>1225</v>
      </c>
      <c r="H26" s="104" t="s">
        <v>1226</v>
      </c>
      <c r="I26" s="1" t="s">
        <v>1195</v>
      </c>
    </row>
    <row r="27" spans="2:9" ht="72.5" x14ac:dyDescent="0.35">
      <c r="B27" s="105">
        <v>25</v>
      </c>
      <c r="C27" s="105" t="str">
        <f t="shared" si="0"/>
        <v>aitos13a</v>
      </c>
      <c r="D27" s="1" t="s">
        <v>1174</v>
      </c>
      <c r="E27" s="1">
        <v>13</v>
      </c>
      <c r="F27" s="1" t="s">
        <v>1211</v>
      </c>
      <c r="G27" s="101" t="s">
        <v>1227</v>
      </c>
      <c r="H27" s="104" t="s">
        <v>1228</v>
      </c>
      <c r="I27" s="1" t="s">
        <v>1195</v>
      </c>
    </row>
    <row r="28" spans="2:9" ht="43.5" x14ac:dyDescent="0.35">
      <c r="B28" s="105">
        <v>26</v>
      </c>
      <c r="C28" s="105" t="str">
        <f t="shared" si="0"/>
        <v>aitos14a</v>
      </c>
      <c r="D28" s="1" t="s">
        <v>1174</v>
      </c>
      <c r="E28" s="1">
        <v>14</v>
      </c>
      <c r="F28" s="1" t="s">
        <v>1211</v>
      </c>
      <c r="G28" s="101" t="s">
        <v>1218</v>
      </c>
      <c r="H28" s="104" t="s">
        <v>1229</v>
      </c>
      <c r="I28" s="1" t="s">
        <v>1195</v>
      </c>
    </row>
    <row r="29" spans="2:9" ht="29" x14ac:dyDescent="0.35">
      <c r="B29" s="105">
        <v>27</v>
      </c>
      <c r="C29" s="105" t="str">
        <f t="shared" si="0"/>
        <v>aitos15a</v>
      </c>
      <c r="D29" s="1" t="s">
        <v>1174</v>
      </c>
      <c r="E29" s="1">
        <v>15</v>
      </c>
      <c r="F29" s="1" t="s">
        <v>1211</v>
      </c>
      <c r="G29" s="101" t="s">
        <v>1230</v>
      </c>
      <c r="H29" s="104"/>
      <c r="I29" s="1" t="s">
        <v>1195</v>
      </c>
    </row>
    <row r="30" spans="2:9" ht="31.5" customHeight="1" x14ac:dyDescent="0.35">
      <c r="B30" s="105">
        <v>28</v>
      </c>
      <c r="C30" s="105" t="str">
        <f t="shared" si="0"/>
        <v>aitos16a</v>
      </c>
      <c r="D30" s="1" t="s">
        <v>1174</v>
      </c>
      <c r="E30" s="1">
        <v>16</v>
      </c>
      <c r="F30" s="1" t="s">
        <v>1211</v>
      </c>
      <c r="G30" s="101" t="s">
        <v>1218</v>
      </c>
      <c r="H30" s="104" t="s">
        <v>1229</v>
      </c>
      <c r="I30" s="1" t="s">
        <v>1195</v>
      </c>
    </row>
    <row r="31" spans="2:9" ht="43.5" x14ac:dyDescent="0.35">
      <c r="B31" s="105">
        <v>29</v>
      </c>
      <c r="C31" s="105" t="str">
        <f t="shared" si="0"/>
        <v>aitos17a</v>
      </c>
      <c r="D31" s="1" t="s">
        <v>1174</v>
      </c>
      <c r="E31" s="1">
        <v>17</v>
      </c>
      <c r="F31" s="1" t="s">
        <v>1211</v>
      </c>
      <c r="G31" s="101" t="s">
        <v>1231</v>
      </c>
      <c r="H31" s="104" t="s">
        <v>1229</v>
      </c>
      <c r="I31" s="1" t="s">
        <v>1195</v>
      </c>
    </row>
    <row r="32" spans="2:9" ht="31.5" customHeight="1" x14ac:dyDescent="0.35">
      <c r="B32" s="105">
        <v>30</v>
      </c>
      <c r="C32" s="105" t="str">
        <f t="shared" si="0"/>
        <v>aitos18a</v>
      </c>
      <c r="D32" s="1" t="s">
        <v>1174</v>
      </c>
      <c r="E32" s="1">
        <v>18</v>
      </c>
      <c r="F32" s="1" t="s">
        <v>1211</v>
      </c>
      <c r="G32" s="101" t="s">
        <v>1232</v>
      </c>
      <c r="H32" s="104" t="s">
        <v>1233</v>
      </c>
      <c r="I32" s="1" t="s">
        <v>1195</v>
      </c>
    </row>
    <row r="33" spans="2:9" ht="29" x14ac:dyDescent="0.35">
      <c r="B33" s="105">
        <v>31</v>
      </c>
      <c r="C33" s="105" t="str">
        <f t="shared" si="0"/>
        <v>aitos19a</v>
      </c>
      <c r="D33" s="1" t="s">
        <v>1174</v>
      </c>
      <c r="E33" s="1">
        <v>19</v>
      </c>
      <c r="F33" s="1" t="s">
        <v>1211</v>
      </c>
      <c r="G33" s="101" t="s">
        <v>1234</v>
      </c>
      <c r="H33" s="104" t="s">
        <v>1235</v>
      </c>
      <c r="I33" s="1" t="s">
        <v>1195</v>
      </c>
    </row>
    <row r="34" spans="2:9" ht="29" x14ac:dyDescent="0.35">
      <c r="B34" s="105">
        <v>32</v>
      </c>
      <c r="C34" s="105" t="str">
        <f t="shared" si="0"/>
        <v>aitos20a</v>
      </c>
      <c r="D34" s="1" t="s">
        <v>1174</v>
      </c>
      <c r="E34" s="1">
        <v>20</v>
      </c>
      <c r="F34" s="1" t="s">
        <v>1211</v>
      </c>
      <c r="G34" s="101" t="s">
        <v>1215</v>
      </c>
      <c r="H34" s="104" t="s">
        <v>1236</v>
      </c>
      <c r="I34" s="1" t="s">
        <v>1195</v>
      </c>
    </row>
    <row r="35" spans="2:9" ht="43.5" x14ac:dyDescent="0.35">
      <c r="B35" s="105">
        <v>33</v>
      </c>
      <c r="C35" s="105" t="str">
        <f t="shared" si="0"/>
        <v>aitos21a</v>
      </c>
      <c r="D35" s="1" t="s">
        <v>1174</v>
      </c>
      <c r="E35" s="1">
        <v>21</v>
      </c>
      <c r="F35" s="1" t="s">
        <v>1211</v>
      </c>
      <c r="G35" s="101" t="s">
        <v>1237</v>
      </c>
      <c r="H35" s="104" t="s">
        <v>1238</v>
      </c>
      <c r="I35" s="1" t="s">
        <v>1195</v>
      </c>
    </row>
    <row r="36" spans="2:9" ht="58" x14ac:dyDescent="0.35">
      <c r="B36" s="105">
        <v>34</v>
      </c>
      <c r="C36" s="105" t="str">
        <f t="shared" si="0"/>
        <v>aitos22a</v>
      </c>
      <c r="D36" s="1" t="s">
        <v>1174</v>
      </c>
      <c r="E36" s="1">
        <v>22</v>
      </c>
      <c r="F36" s="1" t="s">
        <v>1211</v>
      </c>
      <c r="G36" s="101" t="s">
        <v>1239</v>
      </c>
      <c r="H36" s="104" t="s">
        <v>1240</v>
      </c>
      <c r="I36" s="1" t="s">
        <v>1195</v>
      </c>
    </row>
    <row r="37" spans="2:9" ht="43.5" x14ac:dyDescent="0.35">
      <c r="B37" s="105">
        <v>35</v>
      </c>
      <c r="C37" s="105" t="str">
        <f t="shared" si="0"/>
        <v>aitos23a</v>
      </c>
      <c r="D37" s="1" t="s">
        <v>1174</v>
      </c>
      <c r="E37" s="1">
        <v>23</v>
      </c>
      <c r="F37" s="1" t="s">
        <v>1211</v>
      </c>
      <c r="G37" s="101" t="s">
        <v>1241</v>
      </c>
      <c r="H37" s="104" t="s">
        <v>1242</v>
      </c>
      <c r="I37" s="1" t="s">
        <v>1195</v>
      </c>
    </row>
    <row r="38" spans="2:9" ht="58" x14ac:dyDescent="0.35">
      <c r="B38" s="105">
        <v>36</v>
      </c>
      <c r="C38" s="105" t="str">
        <f t="shared" si="0"/>
        <v>aitos24a</v>
      </c>
      <c r="D38" s="1" t="s">
        <v>1174</v>
      </c>
      <c r="E38" s="1">
        <v>24</v>
      </c>
      <c r="F38" s="1" t="s">
        <v>1211</v>
      </c>
      <c r="G38" s="101" t="s">
        <v>1191</v>
      </c>
      <c r="H38" s="104" t="s">
        <v>1243</v>
      </c>
      <c r="I38" s="1" t="s">
        <v>1195</v>
      </c>
    </row>
    <row r="39" spans="2:9" ht="29" x14ac:dyDescent="0.35">
      <c r="B39" s="105">
        <v>37</v>
      </c>
      <c r="C39" s="105" t="str">
        <f t="shared" si="0"/>
        <v>aitos25a</v>
      </c>
      <c r="D39" s="1" t="s">
        <v>1174</v>
      </c>
      <c r="E39" s="1">
        <v>25</v>
      </c>
      <c r="F39" s="1" t="s">
        <v>1211</v>
      </c>
      <c r="G39" s="101" t="s">
        <v>1244</v>
      </c>
      <c r="H39" s="104" t="s">
        <v>1245</v>
      </c>
      <c r="I39" s="1" t="s">
        <v>1195</v>
      </c>
    </row>
    <row r="40" spans="2:9" ht="43.5" x14ac:dyDescent="0.35">
      <c r="B40" s="105">
        <v>38</v>
      </c>
      <c r="C40" s="105" t="str">
        <f t="shared" si="0"/>
        <v>aitos26a</v>
      </c>
      <c r="D40" s="1" t="s">
        <v>1174</v>
      </c>
      <c r="E40" s="1">
        <v>26</v>
      </c>
      <c r="F40" s="1" t="s">
        <v>1211</v>
      </c>
      <c r="G40" s="101" t="s">
        <v>1246</v>
      </c>
      <c r="H40" s="104" t="s">
        <v>1247</v>
      </c>
      <c r="I40" s="1" t="s">
        <v>1195</v>
      </c>
    </row>
    <row r="41" spans="2:9" ht="43.5" x14ac:dyDescent="0.35">
      <c r="B41" s="105">
        <v>39</v>
      </c>
      <c r="C41" s="105" t="str">
        <f t="shared" si="0"/>
        <v>aitos27a</v>
      </c>
      <c r="D41" s="1" t="s">
        <v>1174</v>
      </c>
      <c r="E41" s="1">
        <v>27</v>
      </c>
      <c r="F41" s="1" t="s">
        <v>1211</v>
      </c>
      <c r="G41" s="101" t="s">
        <v>1248</v>
      </c>
      <c r="H41" s="104" t="s">
        <v>1249</v>
      </c>
      <c r="I41" s="1" t="s">
        <v>1195</v>
      </c>
    </row>
    <row r="42" spans="2:9" ht="58" x14ac:dyDescent="0.35">
      <c r="B42" s="105">
        <v>40</v>
      </c>
      <c r="C42" s="105" t="str">
        <f t="shared" si="0"/>
        <v>aitos28a</v>
      </c>
      <c r="D42" s="1" t="s">
        <v>1174</v>
      </c>
      <c r="E42" s="1">
        <v>28</v>
      </c>
      <c r="F42" s="1" t="s">
        <v>1211</v>
      </c>
      <c r="G42" s="101" t="s">
        <v>1239</v>
      </c>
      <c r="H42" s="104" t="s">
        <v>1240</v>
      </c>
      <c r="I42" s="1" t="s">
        <v>1195</v>
      </c>
    </row>
    <row r="43" spans="2:9" ht="29" x14ac:dyDescent="0.35">
      <c r="B43" s="105">
        <v>41</v>
      </c>
      <c r="C43" s="105" t="str">
        <f t="shared" si="0"/>
        <v>aitos29a</v>
      </c>
      <c r="D43" s="1" t="s">
        <v>1174</v>
      </c>
      <c r="E43" s="1">
        <v>29</v>
      </c>
      <c r="F43" s="1" t="s">
        <v>1211</v>
      </c>
      <c r="G43" s="101" t="s">
        <v>1192</v>
      </c>
      <c r="H43" s="104" t="s">
        <v>1250</v>
      </c>
      <c r="I43" s="1" t="s">
        <v>1195</v>
      </c>
    </row>
    <row r="44" spans="2:9" ht="43.5" x14ac:dyDescent="0.35">
      <c r="B44" s="105">
        <v>42</v>
      </c>
      <c r="C44" s="105" t="str">
        <f t="shared" si="0"/>
        <v>aitos30a</v>
      </c>
      <c r="D44" s="1" t="s">
        <v>1174</v>
      </c>
      <c r="E44" s="1">
        <v>30</v>
      </c>
      <c r="F44" s="1" t="s">
        <v>1211</v>
      </c>
      <c r="G44" s="101" t="s">
        <v>1251</v>
      </c>
      <c r="H44" s="104" t="s">
        <v>1252</v>
      </c>
      <c r="I44" s="1" t="s">
        <v>1195</v>
      </c>
    </row>
    <row r="45" spans="2:9" ht="29" x14ac:dyDescent="0.35">
      <c r="B45" s="105">
        <v>43</v>
      </c>
      <c r="C45" s="105" t="str">
        <f t="shared" si="0"/>
        <v>aitos31a</v>
      </c>
      <c r="D45" s="1" t="s">
        <v>1174</v>
      </c>
      <c r="E45" s="1">
        <v>31</v>
      </c>
      <c r="F45" s="1" t="s">
        <v>1211</v>
      </c>
      <c r="G45" s="101" t="s">
        <v>1253</v>
      </c>
      <c r="H45" s="104" t="s">
        <v>1254</v>
      </c>
      <c r="I45" s="1" t="s">
        <v>1195</v>
      </c>
    </row>
    <row r="46" spans="2:9" ht="43.5" x14ac:dyDescent="0.35">
      <c r="B46" s="105">
        <v>44</v>
      </c>
      <c r="C46" s="105" t="str">
        <f t="shared" si="0"/>
        <v>aitos32a</v>
      </c>
      <c r="D46" s="1" t="s">
        <v>1174</v>
      </c>
      <c r="E46" s="1">
        <v>32</v>
      </c>
      <c r="F46" s="1" t="s">
        <v>1211</v>
      </c>
      <c r="G46" s="101" t="s">
        <v>1205</v>
      </c>
      <c r="H46" s="104" t="s">
        <v>1255</v>
      </c>
      <c r="I46" s="1" t="s">
        <v>1195</v>
      </c>
    </row>
    <row r="47" spans="2:9" ht="43.5" x14ac:dyDescent="0.35">
      <c r="B47" s="105">
        <v>45</v>
      </c>
      <c r="C47" s="105" t="str">
        <f t="shared" si="0"/>
        <v>aitos33a</v>
      </c>
      <c r="D47" s="1" t="s">
        <v>1174</v>
      </c>
      <c r="E47" s="1">
        <v>33</v>
      </c>
      <c r="F47" s="1" t="s">
        <v>1211</v>
      </c>
      <c r="G47" s="101" t="s">
        <v>1256</v>
      </c>
      <c r="H47" s="104" t="s">
        <v>1257</v>
      </c>
      <c r="I47" s="1" t="s">
        <v>1195</v>
      </c>
    </row>
    <row r="48" spans="2:9" ht="29" x14ac:dyDescent="0.35">
      <c r="B48" s="105">
        <v>46</v>
      </c>
      <c r="C48" s="105" t="str">
        <f t="shared" si="0"/>
        <v>aitos34a</v>
      </c>
      <c r="D48" s="1" t="s">
        <v>1174</v>
      </c>
      <c r="E48" s="1">
        <v>34</v>
      </c>
      <c r="F48" s="1" t="s">
        <v>1211</v>
      </c>
      <c r="G48" s="101" t="s">
        <v>1258</v>
      </c>
      <c r="H48" s="104" t="s">
        <v>1259</v>
      </c>
      <c r="I48" s="1" t="s">
        <v>1195</v>
      </c>
    </row>
    <row r="49" spans="2:9" ht="58" x14ac:dyDescent="0.35">
      <c r="B49" s="105">
        <v>47</v>
      </c>
      <c r="C49" s="1" t="str">
        <f t="shared" si="0"/>
        <v>aitosscsca</v>
      </c>
      <c r="D49" s="1" t="s">
        <v>1174</v>
      </c>
      <c r="E49" s="1" t="s">
        <v>1399</v>
      </c>
      <c r="F49" s="1" t="s">
        <v>1211</v>
      </c>
      <c r="G49" s="101" t="s">
        <v>1397</v>
      </c>
      <c r="H49" s="104" t="s">
        <v>1398</v>
      </c>
      <c r="I49" s="1" t="s">
        <v>1195</v>
      </c>
    </row>
    <row r="50" spans="2:9" ht="130.5" x14ac:dyDescent="0.35">
      <c r="B50" s="105">
        <v>48</v>
      </c>
      <c r="C50" s="1" t="str">
        <f t="shared" si="0"/>
        <v>aitosviernesa</v>
      </c>
      <c r="D50" s="1" t="s">
        <v>1174</v>
      </c>
      <c r="E50" s="1" t="s">
        <v>1400</v>
      </c>
      <c r="F50" s="1" t="s">
        <v>1211</v>
      </c>
      <c r="G50" s="101" t="s">
        <v>1409</v>
      </c>
      <c r="H50" s="104" t="s">
        <v>1410</v>
      </c>
      <c r="I50" s="1" t="s">
        <v>1195</v>
      </c>
    </row>
    <row r="51" spans="2:9" ht="29" x14ac:dyDescent="0.35">
      <c r="B51" s="105">
        <v>49</v>
      </c>
      <c r="C51" s="1" t="str">
        <f t="shared" si="0"/>
        <v>aitcs1a</v>
      </c>
      <c r="D51" s="1" t="s">
        <v>17</v>
      </c>
      <c r="E51" s="1">
        <v>1</v>
      </c>
      <c r="F51" s="1" t="s">
        <v>1211</v>
      </c>
      <c r="G51" s="101" t="s">
        <v>1232</v>
      </c>
      <c r="H51" s="104" t="s">
        <v>1233</v>
      </c>
      <c r="I51" s="1" t="s">
        <v>1195</v>
      </c>
    </row>
    <row r="52" spans="2:9" ht="29" x14ac:dyDescent="0.35">
      <c r="B52" s="105">
        <v>50</v>
      </c>
      <c r="C52" s="1" t="str">
        <f t="shared" si="0"/>
        <v>aitcs2a</v>
      </c>
      <c r="D52" s="1" t="s">
        <v>17</v>
      </c>
      <c r="E52" s="1">
        <v>2</v>
      </c>
      <c r="F52" s="1" t="s">
        <v>1211</v>
      </c>
      <c r="G52" s="101" t="s">
        <v>1364</v>
      </c>
      <c r="H52" s="104" t="s">
        <v>1172</v>
      </c>
      <c r="I52" s="1" t="s">
        <v>1195</v>
      </c>
    </row>
    <row r="53" spans="2:9" ht="29" x14ac:dyDescent="0.35">
      <c r="B53" s="105">
        <v>51</v>
      </c>
      <c r="C53" s="1" t="str">
        <f t="shared" si="0"/>
        <v>aitcs3a</v>
      </c>
      <c r="D53" s="1" t="s">
        <v>17</v>
      </c>
      <c r="E53" s="1">
        <v>3</v>
      </c>
      <c r="F53" s="1" t="s">
        <v>1211</v>
      </c>
      <c r="G53" s="101" t="s">
        <v>1365</v>
      </c>
      <c r="H53" s="104" t="s">
        <v>1366</v>
      </c>
      <c r="I53" s="1" t="s">
        <v>1195</v>
      </c>
    </row>
    <row r="54" spans="2:9" ht="43.5" x14ac:dyDescent="0.35">
      <c r="B54" s="105">
        <v>52</v>
      </c>
      <c r="C54" s="1" t="str">
        <f t="shared" si="0"/>
        <v>aitcs4a</v>
      </c>
      <c r="D54" s="1" t="s">
        <v>17</v>
      </c>
      <c r="E54" s="1">
        <v>4</v>
      </c>
      <c r="F54" s="1" t="s">
        <v>1211</v>
      </c>
      <c r="G54" s="101" t="s">
        <v>1367</v>
      </c>
      <c r="H54" s="104" t="s">
        <v>1368</v>
      </c>
      <c r="I54" s="1" t="s">
        <v>1195</v>
      </c>
    </row>
    <row r="55" spans="2:9" ht="43.5" x14ac:dyDescent="0.35">
      <c r="B55" s="105">
        <v>53</v>
      </c>
      <c r="C55" s="1" t="str">
        <f t="shared" si="0"/>
        <v>aitcs5a</v>
      </c>
      <c r="D55" s="1" t="s">
        <v>17</v>
      </c>
      <c r="E55" s="1">
        <v>5</v>
      </c>
      <c r="F55" s="1" t="s">
        <v>1211</v>
      </c>
      <c r="G55" s="101" t="s">
        <v>1369</v>
      </c>
      <c r="H55" s="104" t="s">
        <v>1370</v>
      </c>
      <c r="I55" s="1" t="s">
        <v>1195</v>
      </c>
    </row>
    <row r="56" spans="2:9" ht="58" x14ac:dyDescent="0.35">
      <c r="B56" s="105">
        <v>54</v>
      </c>
      <c r="C56" s="1" t="str">
        <f t="shared" si="0"/>
        <v>aitcs6a</v>
      </c>
      <c r="D56" s="1" t="s">
        <v>17</v>
      </c>
      <c r="E56" s="1">
        <v>6</v>
      </c>
      <c r="F56" s="1" t="s">
        <v>1211</v>
      </c>
      <c r="G56" s="101" t="s">
        <v>1371</v>
      </c>
      <c r="H56" s="104" t="s">
        <v>1372</v>
      </c>
      <c r="I56" s="1" t="s">
        <v>1195</v>
      </c>
    </row>
    <row r="57" spans="2:9" ht="58" x14ac:dyDescent="0.35">
      <c r="B57" s="105">
        <v>55</v>
      </c>
      <c r="C57" s="1" t="str">
        <f t="shared" si="0"/>
        <v>aitcsjsa</v>
      </c>
      <c r="D57" s="1" t="s">
        <v>17</v>
      </c>
      <c r="E57" s="1" t="s">
        <v>1373</v>
      </c>
      <c r="F57" s="1" t="s">
        <v>1211</v>
      </c>
      <c r="G57" s="101" t="s">
        <v>1374</v>
      </c>
      <c r="H57" s="104" t="s">
        <v>1375</v>
      </c>
      <c r="I57" s="1" t="s">
        <v>1195</v>
      </c>
    </row>
    <row r="58" spans="2:9" ht="58" x14ac:dyDescent="0.35">
      <c r="B58" s="105">
        <v>56</v>
      </c>
      <c r="C58" s="1" t="str">
        <f t="shared" si="0"/>
        <v>aitcsvsa</v>
      </c>
      <c r="D58" s="1" t="s">
        <v>17</v>
      </c>
      <c r="E58" s="1" t="s">
        <v>1376</v>
      </c>
      <c r="F58" s="1" t="s">
        <v>1211</v>
      </c>
      <c r="G58" s="101" t="s">
        <v>1378</v>
      </c>
      <c r="H58" s="104" t="s">
        <v>1377</v>
      </c>
      <c r="I58" s="1" t="s">
        <v>1195</v>
      </c>
    </row>
    <row r="59" spans="2:9" x14ac:dyDescent="0.35">
      <c r="B59" s="105">
        <v>57</v>
      </c>
      <c r="C59" s="1" t="str">
        <f t="shared" si="0"/>
        <v>aitpsssa</v>
      </c>
      <c r="D59" s="1" t="s">
        <v>12</v>
      </c>
      <c r="E59" s="1" t="s">
        <v>1379</v>
      </c>
      <c r="F59" s="1" t="s">
        <v>1211</v>
      </c>
      <c r="G59" s="101" t="s">
        <v>1382</v>
      </c>
      <c r="H59" s="104" t="s">
        <v>1416</v>
      </c>
      <c r="I59" s="1" t="s">
        <v>1195</v>
      </c>
    </row>
    <row r="60" spans="2:9" ht="43.5" x14ac:dyDescent="0.35">
      <c r="B60" s="105">
        <v>58</v>
      </c>
      <c r="C60" s="1" t="str">
        <f t="shared" si="0"/>
        <v>aitps1a</v>
      </c>
      <c r="D60" s="1" t="s">
        <v>12</v>
      </c>
      <c r="E60" s="1">
        <v>1</v>
      </c>
      <c r="F60" s="1" t="s">
        <v>1211</v>
      </c>
      <c r="G60" s="101" t="s">
        <v>1380</v>
      </c>
      <c r="H60" s="104" t="s">
        <v>1381</v>
      </c>
      <c r="I60" s="1" t="s">
        <v>1195</v>
      </c>
    </row>
    <row r="61" spans="2:9" ht="43.5" x14ac:dyDescent="0.35">
      <c r="B61" s="105">
        <v>59</v>
      </c>
      <c r="C61" s="1" t="str">
        <f t="shared" si="0"/>
        <v>aitps2a</v>
      </c>
      <c r="D61" s="1" t="s">
        <v>12</v>
      </c>
      <c r="E61" s="1">
        <v>2</v>
      </c>
      <c r="F61" s="1" t="s">
        <v>1211</v>
      </c>
      <c r="G61" s="101" t="s">
        <v>1383</v>
      </c>
      <c r="H61" s="104" t="s">
        <v>1384</v>
      </c>
      <c r="I61" s="1" t="s">
        <v>1195</v>
      </c>
    </row>
    <row r="62" spans="2:9" ht="29" x14ac:dyDescent="0.35">
      <c r="B62" s="105">
        <v>60</v>
      </c>
      <c r="C62" s="1" t="str">
        <f t="shared" si="0"/>
        <v>aitps3a</v>
      </c>
      <c r="D62" s="1" t="s">
        <v>12</v>
      </c>
      <c r="E62" s="1">
        <v>3</v>
      </c>
      <c r="F62" s="1" t="s">
        <v>1211</v>
      </c>
      <c r="G62" s="101" t="s">
        <v>1385</v>
      </c>
      <c r="H62" s="104" t="s">
        <v>1386</v>
      </c>
      <c r="I62" s="1" t="s">
        <v>1195</v>
      </c>
    </row>
    <row r="63" spans="2:9" ht="43.5" x14ac:dyDescent="0.35">
      <c r="B63" s="105">
        <v>61</v>
      </c>
      <c r="C63" s="1" t="str">
        <f t="shared" si="0"/>
        <v>aitps4a</v>
      </c>
      <c r="D63" s="1" t="s">
        <v>12</v>
      </c>
      <c r="E63" s="1">
        <v>4</v>
      </c>
      <c r="F63" s="1" t="s">
        <v>1211</v>
      </c>
      <c r="G63" s="101" t="s">
        <v>1387</v>
      </c>
      <c r="H63" s="104" t="s">
        <v>1388</v>
      </c>
      <c r="I63" s="1" t="s">
        <v>1195</v>
      </c>
    </row>
    <row r="64" spans="2:9" ht="43.5" x14ac:dyDescent="0.35">
      <c r="B64" s="105">
        <v>62</v>
      </c>
      <c r="C64" s="1" t="str">
        <f t="shared" si="0"/>
        <v>aitps5a</v>
      </c>
      <c r="D64" s="1" t="s">
        <v>12</v>
      </c>
      <c r="E64" s="1">
        <v>5</v>
      </c>
      <c r="F64" s="1" t="s">
        <v>1211</v>
      </c>
      <c r="G64" s="101" t="s">
        <v>1207</v>
      </c>
      <c r="H64" s="104" t="s">
        <v>1313</v>
      </c>
      <c r="I64" s="1" t="s">
        <v>1195</v>
      </c>
    </row>
    <row r="65" spans="2:9" ht="58" x14ac:dyDescent="0.35">
      <c r="B65" s="105">
        <v>63</v>
      </c>
      <c r="C65" s="1" t="str">
        <f t="shared" si="0"/>
        <v>aitps6a</v>
      </c>
      <c r="D65" s="1" t="s">
        <v>12</v>
      </c>
      <c r="E65" s="1">
        <v>6</v>
      </c>
      <c r="F65" s="1" t="s">
        <v>1211</v>
      </c>
      <c r="G65" s="101" t="s">
        <v>1389</v>
      </c>
      <c r="H65" s="104" t="s">
        <v>1390</v>
      </c>
      <c r="I65" s="1" t="s">
        <v>1195</v>
      </c>
    </row>
    <row r="66" spans="2:9" ht="58" x14ac:dyDescent="0.35">
      <c r="B66" s="105">
        <v>64</v>
      </c>
      <c r="C66" s="1" t="str">
        <f t="shared" si="0"/>
        <v>aitps7a</v>
      </c>
      <c r="D66" s="1" t="s">
        <v>12</v>
      </c>
      <c r="E66" s="1">
        <v>7</v>
      </c>
      <c r="F66" s="1" t="s">
        <v>1211</v>
      </c>
      <c r="G66" s="101" t="s">
        <v>1389</v>
      </c>
      <c r="H66" s="104" t="s">
        <v>1390</v>
      </c>
      <c r="I66" s="1" t="s">
        <v>1195</v>
      </c>
    </row>
    <row r="67" spans="2:9" ht="58" x14ac:dyDescent="0.35">
      <c r="B67" s="105">
        <v>65</v>
      </c>
      <c r="C67" s="1" t="str">
        <f t="shared" ref="C67:C130" si="1">LOWER(_xlfn.CONCAT("ait",LEFT(D67,1)&amp;"s"&amp;E67&amp;F67))</f>
        <v>aitpsasa</v>
      </c>
      <c r="D67" s="1" t="s">
        <v>12</v>
      </c>
      <c r="E67" s="1" t="s">
        <v>1003</v>
      </c>
      <c r="F67" s="1" t="s">
        <v>1211</v>
      </c>
      <c r="G67" s="101" t="s">
        <v>1391</v>
      </c>
      <c r="H67" s="104" t="s">
        <v>1392</v>
      </c>
      <c r="I67" s="1" t="s">
        <v>1195</v>
      </c>
    </row>
    <row r="68" spans="2:9" ht="43.5" x14ac:dyDescent="0.35">
      <c r="B68" s="105">
        <v>66</v>
      </c>
      <c r="C68" s="1" t="str">
        <f t="shared" si="1"/>
        <v>aitps8a</v>
      </c>
      <c r="D68" s="1" t="s">
        <v>12</v>
      </c>
      <c r="E68" s="1">
        <v>8</v>
      </c>
      <c r="F68" s="1" t="s">
        <v>1211</v>
      </c>
      <c r="G68" s="101" t="s">
        <v>1393</v>
      </c>
      <c r="H68" s="104" t="s">
        <v>1394</v>
      </c>
      <c r="I68" s="1" t="s">
        <v>1195</v>
      </c>
    </row>
    <row r="69" spans="2:9" ht="29" x14ac:dyDescent="0.35">
      <c r="B69" s="105">
        <v>67</v>
      </c>
      <c r="C69" s="1" t="str">
        <f t="shared" si="1"/>
        <v>aitps9a</v>
      </c>
      <c r="D69" s="1" t="s">
        <v>12</v>
      </c>
      <c r="E69" s="1">
        <v>9</v>
      </c>
      <c r="F69" s="1" t="s">
        <v>1211</v>
      </c>
      <c r="G69" s="101" t="s">
        <v>1395</v>
      </c>
      <c r="H69" s="104" t="s">
        <v>1396</v>
      </c>
      <c r="I69" s="1" t="s">
        <v>1195</v>
      </c>
    </row>
    <row r="70" spans="2:9" ht="29" x14ac:dyDescent="0.35">
      <c r="B70" s="105">
        <v>68</v>
      </c>
      <c r="C70" s="1" t="str">
        <f t="shared" si="1"/>
        <v>aitas1b</v>
      </c>
      <c r="D70" s="1" t="s">
        <v>29</v>
      </c>
      <c r="E70" s="1">
        <v>1</v>
      </c>
      <c r="F70" s="1" t="s">
        <v>1212</v>
      </c>
      <c r="G70" s="101" t="s">
        <v>1336</v>
      </c>
      <c r="H70" s="104" t="s">
        <v>1337</v>
      </c>
      <c r="I70" s="1" t="s">
        <v>1195</v>
      </c>
    </row>
    <row r="71" spans="2:9" ht="29" x14ac:dyDescent="0.35">
      <c r="B71" s="105">
        <v>69</v>
      </c>
      <c r="C71" s="1" t="str">
        <f t="shared" si="1"/>
        <v>aitas2b</v>
      </c>
      <c r="D71" s="1" t="s">
        <v>29</v>
      </c>
      <c r="E71" s="1">
        <v>2</v>
      </c>
      <c r="F71" s="1" t="s">
        <v>1212</v>
      </c>
      <c r="G71" s="101" t="s">
        <v>1338</v>
      </c>
      <c r="H71" s="104" t="s">
        <v>1339</v>
      </c>
      <c r="I71" s="1" t="s">
        <v>1195</v>
      </c>
    </row>
    <row r="72" spans="2:9" ht="29" x14ac:dyDescent="0.35">
      <c r="B72" s="105">
        <v>70</v>
      </c>
      <c r="C72" s="1" t="str">
        <f t="shared" si="1"/>
        <v>aitas3b</v>
      </c>
      <c r="D72" s="1" t="s">
        <v>29</v>
      </c>
      <c r="E72" s="1">
        <v>3</v>
      </c>
      <c r="F72" s="1" t="s">
        <v>1212</v>
      </c>
      <c r="G72" s="101" t="s">
        <v>1279</v>
      </c>
      <c r="H72" s="104" t="s">
        <v>1270</v>
      </c>
      <c r="I72" s="1" t="s">
        <v>1195</v>
      </c>
    </row>
    <row r="73" spans="2:9" ht="29" x14ac:dyDescent="0.35">
      <c r="B73" s="105">
        <v>71</v>
      </c>
      <c r="C73" s="1" t="str">
        <f t="shared" si="1"/>
        <v>aitas4b</v>
      </c>
      <c r="D73" s="1" t="s">
        <v>29</v>
      </c>
      <c r="E73" s="1">
        <v>4</v>
      </c>
      <c r="F73" s="1" t="s">
        <v>1212</v>
      </c>
      <c r="G73" s="101" t="s">
        <v>1340</v>
      </c>
      <c r="H73" s="104" t="s">
        <v>1341</v>
      </c>
      <c r="I73" s="1" t="s">
        <v>1195</v>
      </c>
    </row>
    <row r="74" spans="2:9" ht="29" x14ac:dyDescent="0.35">
      <c r="B74" s="105">
        <v>72</v>
      </c>
      <c r="C74" s="1" t="str">
        <f t="shared" si="1"/>
        <v>aitns25dicmvb</v>
      </c>
      <c r="D74" s="1" t="s">
        <v>30</v>
      </c>
      <c r="E74" s="1" t="s">
        <v>1350</v>
      </c>
      <c r="F74" s="1" t="s">
        <v>1212</v>
      </c>
      <c r="G74" s="101" t="s">
        <v>1342</v>
      </c>
      <c r="H74" s="104" t="s">
        <v>1344</v>
      </c>
      <c r="I74" s="1" t="s">
        <v>1195</v>
      </c>
    </row>
    <row r="75" spans="2:9" ht="43.5" x14ac:dyDescent="0.35">
      <c r="B75" s="105">
        <v>73</v>
      </c>
      <c r="C75" s="1" t="str">
        <f t="shared" si="1"/>
        <v>aitns25dicmmb</v>
      </c>
      <c r="D75" s="1" t="s">
        <v>30</v>
      </c>
      <c r="E75" s="1" t="s">
        <v>1349</v>
      </c>
      <c r="F75" s="1" t="s">
        <v>1212</v>
      </c>
      <c r="G75" s="101" t="s">
        <v>1343</v>
      </c>
      <c r="H75" s="104" t="s">
        <v>1345</v>
      </c>
      <c r="I75" s="1" t="s">
        <v>1195</v>
      </c>
    </row>
    <row r="76" spans="2:9" ht="29" x14ac:dyDescent="0.35">
      <c r="B76" s="105">
        <v>74</v>
      </c>
      <c r="C76" s="1" t="str">
        <f t="shared" si="1"/>
        <v>aitns25dicmab</v>
      </c>
      <c r="D76" s="1" t="s">
        <v>30</v>
      </c>
      <c r="E76" s="1" t="s">
        <v>1348</v>
      </c>
      <c r="F76" s="1" t="s">
        <v>1212</v>
      </c>
      <c r="G76" s="101" t="s">
        <v>1346</v>
      </c>
      <c r="H76" s="104" t="s">
        <v>1347</v>
      </c>
      <c r="I76" s="1" t="s">
        <v>1195</v>
      </c>
    </row>
    <row r="77" spans="2:9" ht="43.5" x14ac:dyDescent="0.35">
      <c r="B77" s="105">
        <v>75</v>
      </c>
      <c r="C77" s="1" t="str">
        <f t="shared" si="1"/>
        <v>aitns25dicmdb</v>
      </c>
      <c r="D77" s="1" t="s">
        <v>30</v>
      </c>
      <c r="E77" s="1" t="s">
        <v>1353</v>
      </c>
      <c r="F77" s="1" t="s">
        <v>1212</v>
      </c>
      <c r="G77" s="101" t="s">
        <v>1351</v>
      </c>
      <c r="H77" s="104" t="s">
        <v>1352</v>
      </c>
      <c r="I77" s="1" t="s">
        <v>1195</v>
      </c>
    </row>
    <row r="78" spans="2:9" ht="58" x14ac:dyDescent="0.35">
      <c r="B78" s="105">
        <v>76</v>
      </c>
      <c r="C78" s="1" t="str">
        <f t="shared" si="1"/>
        <v>aitnssfb</v>
      </c>
      <c r="D78" s="1" t="s">
        <v>30</v>
      </c>
      <c r="E78" s="1" t="s">
        <v>1354</v>
      </c>
      <c r="F78" s="1" t="s">
        <v>1212</v>
      </c>
      <c r="G78" s="101" t="s">
        <v>1200</v>
      </c>
      <c r="H78" s="104" t="s">
        <v>1401</v>
      </c>
      <c r="I78" s="1" t="s">
        <v>1195</v>
      </c>
    </row>
    <row r="79" spans="2:9" ht="43.5" x14ac:dyDescent="0.35">
      <c r="B79" s="105">
        <v>77</v>
      </c>
      <c r="C79" s="1" t="str">
        <f t="shared" si="1"/>
        <v>aitns1enerob</v>
      </c>
      <c r="D79" s="1" t="s">
        <v>30</v>
      </c>
      <c r="E79" s="1" t="s">
        <v>1355</v>
      </c>
      <c r="F79" s="1" t="s">
        <v>1212</v>
      </c>
      <c r="G79" s="101" t="s">
        <v>1402</v>
      </c>
      <c r="H79" s="104" t="s">
        <v>1356</v>
      </c>
      <c r="I79" s="1" t="s">
        <v>1195</v>
      </c>
    </row>
    <row r="80" spans="2:9" ht="29" x14ac:dyDescent="0.35">
      <c r="B80" s="105">
        <v>78</v>
      </c>
      <c r="C80" s="1" t="str">
        <f t="shared" si="1"/>
        <v>aitns2domingob</v>
      </c>
      <c r="D80" s="1" t="s">
        <v>30</v>
      </c>
      <c r="E80" s="1" t="s">
        <v>1357</v>
      </c>
      <c r="F80" s="1" t="s">
        <v>1212</v>
      </c>
      <c r="G80" s="101" t="s">
        <v>1358</v>
      </c>
      <c r="H80" s="104" t="s">
        <v>1359</v>
      </c>
      <c r="I80" s="1" t="s">
        <v>1195</v>
      </c>
    </row>
    <row r="81" spans="2:9" ht="29" x14ac:dyDescent="0.35">
      <c r="B81" s="105">
        <v>79</v>
      </c>
      <c r="C81" s="1" t="str">
        <f t="shared" si="1"/>
        <v>aitns6enerob</v>
      </c>
      <c r="D81" s="1" t="s">
        <v>30</v>
      </c>
      <c r="E81" s="1" t="s">
        <v>1360</v>
      </c>
      <c r="F81" s="1" t="s">
        <v>1212</v>
      </c>
      <c r="G81" s="101" t="s">
        <v>1361</v>
      </c>
      <c r="H81" s="104" t="s">
        <v>1362</v>
      </c>
      <c r="I81" s="1" t="s">
        <v>1195</v>
      </c>
    </row>
    <row r="82" spans="2:9" ht="43.5" x14ac:dyDescent="0.35">
      <c r="B82" s="105">
        <v>80</v>
      </c>
      <c r="C82" s="105" t="str">
        <f t="shared" si="1"/>
        <v>aitos1b</v>
      </c>
      <c r="D82" s="1" t="s">
        <v>1174</v>
      </c>
      <c r="E82" s="1">
        <v>1</v>
      </c>
      <c r="F82" s="1" t="s">
        <v>1212</v>
      </c>
      <c r="G82" s="101" t="s">
        <v>1210</v>
      </c>
      <c r="H82" s="104" t="s">
        <v>1260</v>
      </c>
      <c r="I82" s="1" t="s">
        <v>1195</v>
      </c>
    </row>
    <row r="83" spans="2:9" ht="29" x14ac:dyDescent="0.35">
      <c r="B83" s="105">
        <v>81</v>
      </c>
      <c r="C83" s="105" t="str">
        <f t="shared" si="1"/>
        <v>aitos2b</v>
      </c>
      <c r="D83" s="1" t="s">
        <v>1174</v>
      </c>
      <c r="E83" s="1">
        <v>2</v>
      </c>
      <c r="F83" s="1" t="s">
        <v>1212</v>
      </c>
      <c r="G83" s="101" t="s">
        <v>1261</v>
      </c>
      <c r="H83" s="104" t="s">
        <v>1262</v>
      </c>
      <c r="I83" s="1" t="s">
        <v>1195</v>
      </c>
    </row>
    <row r="84" spans="2:9" ht="29" x14ac:dyDescent="0.35">
      <c r="B84" s="105">
        <v>82</v>
      </c>
      <c r="C84" s="105" t="str">
        <f t="shared" si="1"/>
        <v>aitos3b</v>
      </c>
      <c r="D84" s="1" t="s">
        <v>1174</v>
      </c>
      <c r="E84" s="1">
        <v>3</v>
      </c>
      <c r="F84" s="1" t="s">
        <v>1212</v>
      </c>
      <c r="G84" s="101" t="s">
        <v>1263</v>
      </c>
      <c r="H84" s="104" t="s">
        <v>1264</v>
      </c>
      <c r="I84" s="1" t="s">
        <v>1195</v>
      </c>
    </row>
    <row r="85" spans="2:9" ht="43.5" x14ac:dyDescent="0.35">
      <c r="B85" s="105">
        <v>83</v>
      </c>
      <c r="C85" s="105" t="str">
        <f t="shared" si="1"/>
        <v>aitos4b</v>
      </c>
      <c r="D85" s="1" t="s">
        <v>1174</v>
      </c>
      <c r="E85" s="1">
        <v>4</v>
      </c>
      <c r="F85" s="1" t="s">
        <v>1212</v>
      </c>
      <c r="G85" s="101" t="s">
        <v>1265</v>
      </c>
      <c r="H85" s="104" t="s">
        <v>1266</v>
      </c>
      <c r="I85" s="1" t="s">
        <v>1195</v>
      </c>
    </row>
    <row r="86" spans="2:9" ht="29" x14ac:dyDescent="0.35">
      <c r="B86" s="105">
        <v>84</v>
      </c>
      <c r="C86" s="105" t="str">
        <f t="shared" si="1"/>
        <v>aitos5b</v>
      </c>
      <c r="D86" s="1" t="s">
        <v>1174</v>
      </c>
      <c r="E86" s="1">
        <v>5</v>
      </c>
      <c r="F86" s="1" t="s">
        <v>1212</v>
      </c>
      <c r="G86" s="101" t="s">
        <v>1267</v>
      </c>
      <c r="H86" s="104" t="s">
        <v>1268</v>
      </c>
      <c r="I86" s="1" t="s">
        <v>1195</v>
      </c>
    </row>
    <row r="87" spans="2:9" ht="29" x14ac:dyDescent="0.35">
      <c r="B87" s="105">
        <v>85</v>
      </c>
      <c r="C87" s="105" t="str">
        <f t="shared" si="1"/>
        <v>aitos6b</v>
      </c>
      <c r="D87" s="1" t="s">
        <v>1174</v>
      </c>
      <c r="E87" s="1">
        <v>6</v>
      </c>
      <c r="F87" s="1" t="s">
        <v>1212</v>
      </c>
      <c r="G87" s="101" t="s">
        <v>1194</v>
      </c>
      <c r="H87" s="104" t="s">
        <v>1269</v>
      </c>
      <c r="I87" s="1" t="s">
        <v>1195</v>
      </c>
    </row>
    <row r="88" spans="2:9" ht="29" x14ac:dyDescent="0.35">
      <c r="B88" s="105">
        <v>86</v>
      </c>
      <c r="C88" s="105" t="str">
        <f t="shared" si="1"/>
        <v>aitos7b</v>
      </c>
      <c r="D88" s="1" t="s">
        <v>1174</v>
      </c>
      <c r="E88" s="1">
        <v>7</v>
      </c>
      <c r="F88" s="1" t="s">
        <v>1212</v>
      </c>
      <c r="G88" s="101" t="s">
        <v>1187</v>
      </c>
      <c r="H88" s="104" t="s">
        <v>1270</v>
      </c>
      <c r="I88" s="1" t="s">
        <v>1195</v>
      </c>
    </row>
    <row r="89" spans="2:9" ht="29" x14ac:dyDescent="0.35">
      <c r="B89" s="105">
        <v>87</v>
      </c>
      <c r="C89" s="105" t="str">
        <f t="shared" si="1"/>
        <v>aitos8b</v>
      </c>
      <c r="D89" s="1" t="s">
        <v>1174</v>
      </c>
      <c r="E89" s="1">
        <v>8</v>
      </c>
      <c r="F89" s="1" t="s">
        <v>1212</v>
      </c>
      <c r="G89" s="101" t="s">
        <v>1271</v>
      </c>
      <c r="H89" s="104" t="s">
        <v>1272</v>
      </c>
      <c r="I89" s="1" t="s">
        <v>1195</v>
      </c>
    </row>
    <row r="90" spans="2:9" ht="29" x14ac:dyDescent="0.35">
      <c r="B90" s="105">
        <v>88</v>
      </c>
      <c r="C90" s="105" t="str">
        <f t="shared" si="1"/>
        <v>aitos9b</v>
      </c>
      <c r="D90" s="1" t="s">
        <v>1174</v>
      </c>
      <c r="E90" s="1">
        <v>9</v>
      </c>
      <c r="F90" s="1" t="s">
        <v>1212</v>
      </c>
      <c r="G90" s="101" t="s">
        <v>1273</v>
      </c>
      <c r="H90" s="104" t="s">
        <v>1274</v>
      </c>
      <c r="I90" s="1" t="s">
        <v>1195</v>
      </c>
    </row>
    <row r="91" spans="2:9" ht="58" x14ac:dyDescent="0.35">
      <c r="B91" s="105">
        <v>89</v>
      </c>
      <c r="C91" s="105" t="str">
        <f t="shared" si="1"/>
        <v>aitos10b</v>
      </c>
      <c r="D91" s="1" t="s">
        <v>1174</v>
      </c>
      <c r="E91" s="1">
        <v>10</v>
      </c>
      <c r="F91" s="1" t="s">
        <v>1212</v>
      </c>
      <c r="G91" s="101" t="s">
        <v>1275</v>
      </c>
      <c r="H91" s="104" t="s">
        <v>1276</v>
      </c>
      <c r="I91" s="1" t="s">
        <v>1195</v>
      </c>
    </row>
    <row r="92" spans="2:9" ht="29" x14ac:dyDescent="0.35">
      <c r="B92" s="105">
        <v>90</v>
      </c>
      <c r="C92" s="105" t="str">
        <f t="shared" si="1"/>
        <v>aitos11b</v>
      </c>
      <c r="D92" s="1" t="s">
        <v>1174</v>
      </c>
      <c r="E92" s="1">
        <v>11</v>
      </c>
      <c r="F92" s="1" t="s">
        <v>1212</v>
      </c>
      <c r="G92" s="101" t="s">
        <v>1230</v>
      </c>
      <c r="H92" s="104" t="s">
        <v>1172</v>
      </c>
      <c r="I92" s="1" t="s">
        <v>1195</v>
      </c>
    </row>
    <row r="93" spans="2:9" ht="29" x14ac:dyDescent="0.35">
      <c r="B93" s="105">
        <v>91</v>
      </c>
      <c r="C93" s="105" t="str">
        <f t="shared" si="1"/>
        <v>aitos12b</v>
      </c>
      <c r="D93" s="1" t="s">
        <v>1174</v>
      </c>
      <c r="E93" s="1">
        <v>12</v>
      </c>
      <c r="F93" s="1" t="s">
        <v>1212</v>
      </c>
      <c r="G93" s="101" t="s">
        <v>1194</v>
      </c>
      <c r="H93" s="104" t="s">
        <v>1269</v>
      </c>
      <c r="I93" s="1" t="s">
        <v>1195</v>
      </c>
    </row>
    <row r="94" spans="2:9" ht="29" x14ac:dyDescent="0.35">
      <c r="B94" s="105">
        <v>92</v>
      </c>
      <c r="C94" s="105" t="str">
        <f t="shared" si="1"/>
        <v>aitos13b</v>
      </c>
      <c r="D94" s="1" t="s">
        <v>1174</v>
      </c>
      <c r="E94" s="1">
        <v>13</v>
      </c>
      <c r="F94" s="1" t="s">
        <v>1212</v>
      </c>
      <c r="G94" s="101" t="s">
        <v>1277</v>
      </c>
      <c r="H94" s="104" t="s">
        <v>1278</v>
      </c>
      <c r="I94" s="1" t="s">
        <v>1195</v>
      </c>
    </row>
    <row r="95" spans="2:9" ht="29" x14ac:dyDescent="0.35">
      <c r="B95" s="105">
        <v>93</v>
      </c>
      <c r="C95" s="105" t="str">
        <f t="shared" si="1"/>
        <v>aitos14b</v>
      </c>
      <c r="D95" s="1" t="s">
        <v>1174</v>
      </c>
      <c r="E95" s="1">
        <v>14</v>
      </c>
      <c r="F95" s="1" t="s">
        <v>1212</v>
      </c>
      <c r="G95" s="101" t="s">
        <v>1279</v>
      </c>
      <c r="H95" s="104" t="s">
        <v>1270</v>
      </c>
      <c r="I95" s="1" t="s">
        <v>1195</v>
      </c>
    </row>
    <row r="96" spans="2:9" ht="58" x14ac:dyDescent="0.35">
      <c r="B96" s="105">
        <v>94</v>
      </c>
      <c r="C96" s="105" t="str">
        <f t="shared" si="1"/>
        <v>aitos15b</v>
      </c>
      <c r="D96" s="1" t="s">
        <v>1174</v>
      </c>
      <c r="E96" s="1">
        <v>15</v>
      </c>
      <c r="F96" s="1" t="s">
        <v>1212</v>
      </c>
      <c r="G96" s="101" t="s">
        <v>1239</v>
      </c>
      <c r="H96" s="104" t="s">
        <v>1240</v>
      </c>
      <c r="I96" s="1" t="s">
        <v>1195</v>
      </c>
    </row>
    <row r="97" spans="2:9" ht="43.5" x14ac:dyDescent="0.35">
      <c r="B97" s="105">
        <v>95</v>
      </c>
      <c r="C97" s="105" t="str">
        <f t="shared" si="1"/>
        <v>aitos16b</v>
      </c>
      <c r="D97" s="1" t="s">
        <v>1174</v>
      </c>
      <c r="E97" s="1">
        <v>16</v>
      </c>
      <c r="F97" s="1" t="s">
        <v>1212</v>
      </c>
      <c r="G97" s="101" t="s">
        <v>1198</v>
      </c>
      <c r="H97" s="104" t="s">
        <v>1247</v>
      </c>
      <c r="I97" s="1" t="s">
        <v>1195</v>
      </c>
    </row>
    <row r="98" spans="2:9" ht="29" x14ac:dyDescent="0.35">
      <c r="B98" s="105">
        <v>96</v>
      </c>
      <c r="C98" s="105" t="str">
        <f t="shared" si="1"/>
        <v>aitos17b</v>
      </c>
      <c r="D98" s="1" t="s">
        <v>1174</v>
      </c>
      <c r="E98" s="1">
        <v>17</v>
      </c>
      <c r="F98" s="1" t="s">
        <v>1212</v>
      </c>
      <c r="G98" s="101" t="s">
        <v>1194</v>
      </c>
      <c r="H98" s="104" t="s">
        <v>1269</v>
      </c>
      <c r="I98" s="1" t="s">
        <v>1195</v>
      </c>
    </row>
    <row r="99" spans="2:9" ht="29" x14ac:dyDescent="0.35">
      <c r="B99" s="105">
        <v>97</v>
      </c>
      <c r="C99" s="105" t="str">
        <f t="shared" si="1"/>
        <v>aitos18b</v>
      </c>
      <c r="D99" s="1" t="s">
        <v>1174</v>
      </c>
      <c r="E99" s="1">
        <v>18</v>
      </c>
      <c r="F99" s="1" t="s">
        <v>1212</v>
      </c>
      <c r="G99" s="101" t="s">
        <v>1232</v>
      </c>
      <c r="H99" s="104" t="s">
        <v>1233</v>
      </c>
      <c r="I99" s="1" t="s">
        <v>1195</v>
      </c>
    </row>
    <row r="100" spans="2:9" ht="43.5" x14ac:dyDescent="0.35">
      <c r="B100" s="105">
        <v>98</v>
      </c>
      <c r="C100" s="105" t="str">
        <f t="shared" si="1"/>
        <v>aitos19b</v>
      </c>
      <c r="D100" s="1" t="s">
        <v>1174</v>
      </c>
      <c r="E100" s="1">
        <v>19</v>
      </c>
      <c r="F100" s="1" t="s">
        <v>1212</v>
      </c>
      <c r="G100" s="101" t="s">
        <v>1280</v>
      </c>
      <c r="H100" s="104" t="s">
        <v>1281</v>
      </c>
      <c r="I100" s="1" t="s">
        <v>1195</v>
      </c>
    </row>
    <row r="101" spans="2:9" ht="43.5" x14ac:dyDescent="0.35">
      <c r="B101" s="105">
        <v>99</v>
      </c>
      <c r="C101" s="105" t="str">
        <f t="shared" si="1"/>
        <v>aitos20b</v>
      </c>
      <c r="D101" s="1" t="s">
        <v>1174</v>
      </c>
      <c r="E101" s="1">
        <v>20</v>
      </c>
      <c r="F101" s="1" t="s">
        <v>1212</v>
      </c>
      <c r="G101" s="101" t="s">
        <v>1282</v>
      </c>
      <c r="H101" s="104" t="s">
        <v>1283</v>
      </c>
      <c r="I101" s="1" t="s">
        <v>1195</v>
      </c>
    </row>
    <row r="102" spans="2:9" ht="29" x14ac:dyDescent="0.35">
      <c r="B102" s="105">
        <v>100</v>
      </c>
      <c r="C102" s="105" t="str">
        <f t="shared" si="1"/>
        <v>aitos21b</v>
      </c>
      <c r="D102" s="1" t="s">
        <v>1174</v>
      </c>
      <c r="E102" s="1">
        <v>21</v>
      </c>
      <c r="F102" s="1" t="s">
        <v>1212</v>
      </c>
      <c r="G102" s="101" t="s">
        <v>1201</v>
      </c>
      <c r="H102" s="104" t="s">
        <v>1284</v>
      </c>
      <c r="I102" s="1" t="s">
        <v>1195</v>
      </c>
    </row>
    <row r="103" spans="2:9" ht="29" x14ac:dyDescent="0.35">
      <c r="B103" s="105">
        <v>101</v>
      </c>
      <c r="C103" s="105" t="str">
        <f t="shared" si="1"/>
        <v>aitos22b</v>
      </c>
      <c r="D103" s="1" t="s">
        <v>1174</v>
      </c>
      <c r="E103" s="1">
        <v>22</v>
      </c>
      <c r="F103" s="1" t="s">
        <v>1212</v>
      </c>
      <c r="G103" s="101" t="s">
        <v>1271</v>
      </c>
      <c r="H103" s="104" t="s">
        <v>1272</v>
      </c>
      <c r="I103" s="1" t="s">
        <v>1195</v>
      </c>
    </row>
    <row r="104" spans="2:9" ht="29" x14ac:dyDescent="0.35">
      <c r="B104" s="105">
        <v>102</v>
      </c>
      <c r="C104" s="105" t="str">
        <f t="shared" si="1"/>
        <v>aitos23b</v>
      </c>
      <c r="D104" s="1" t="s">
        <v>1174</v>
      </c>
      <c r="E104" s="1">
        <v>23</v>
      </c>
      <c r="F104" s="1" t="s">
        <v>1212</v>
      </c>
      <c r="G104" s="101" t="s">
        <v>1215</v>
      </c>
      <c r="H104" s="104" t="s">
        <v>1236</v>
      </c>
      <c r="I104" s="1" t="s">
        <v>1195</v>
      </c>
    </row>
    <row r="105" spans="2:9" ht="43.5" x14ac:dyDescent="0.35">
      <c r="B105" s="105">
        <v>103</v>
      </c>
      <c r="C105" s="105" t="str">
        <f t="shared" si="1"/>
        <v>aitos24b</v>
      </c>
      <c r="D105" s="1" t="s">
        <v>1174</v>
      </c>
      <c r="E105" s="1">
        <v>24</v>
      </c>
      <c r="F105" s="1" t="s">
        <v>1212</v>
      </c>
      <c r="G105" s="101" t="s">
        <v>1285</v>
      </c>
      <c r="H105" s="104" t="s">
        <v>1286</v>
      </c>
      <c r="I105" s="1" t="s">
        <v>1195</v>
      </c>
    </row>
    <row r="106" spans="2:9" ht="29" x14ac:dyDescent="0.35">
      <c r="B106" s="105">
        <v>104</v>
      </c>
      <c r="C106" s="105" t="str">
        <f t="shared" si="1"/>
        <v>aitos25b</v>
      </c>
      <c r="D106" s="1" t="s">
        <v>1174</v>
      </c>
      <c r="E106" s="1">
        <v>25</v>
      </c>
      <c r="F106" s="1" t="s">
        <v>1212</v>
      </c>
      <c r="G106" s="101" t="s">
        <v>1287</v>
      </c>
      <c r="H106" s="104" t="s">
        <v>1288</v>
      </c>
      <c r="I106" s="1" t="s">
        <v>1195</v>
      </c>
    </row>
    <row r="107" spans="2:9" ht="29" x14ac:dyDescent="0.35">
      <c r="B107" s="105">
        <v>105</v>
      </c>
      <c r="C107" s="105" t="str">
        <f t="shared" si="1"/>
        <v>aitos26b</v>
      </c>
      <c r="D107" s="1" t="s">
        <v>1174</v>
      </c>
      <c r="E107" s="1">
        <v>26</v>
      </c>
      <c r="F107" s="1" t="s">
        <v>1212</v>
      </c>
      <c r="G107" s="101" t="s">
        <v>1273</v>
      </c>
      <c r="H107" s="104" t="s">
        <v>1289</v>
      </c>
      <c r="I107" s="1" t="s">
        <v>1195</v>
      </c>
    </row>
    <row r="108" spans="2:9" ht="29" x14ac:dyDescent="0.35">
      <c r="B108" s="105">
        <v>106</v>
      </c>
      <c r="C108" s="105" t="str">
        <f t="shared" si="1"/>
        <v>aitos27b</v>
      </c>
      <c r="D108" s="1" t="s">
        <v>1174</v>
      </c>
      <c r="E108" s="1">
        <v>27</v>
      </c>
      <c r="F108" s="1" t="s">
        <v>1212</v>
      </c>
      <c r="G108" s="101" t="s">
        <v>1290</v>
      </c>
      <c r="H108" s="104" t="s">
        <v>1291</v>
      </c>
      <c r="I108" s="1" t="s">
        <v>1195</v>
      </c>
    </row>
    <row r="109" spans="2:9" ht="29" x14ac:dyDescent="0.35">
      <c r="B109" s="105">
        <v>107</v>
      </c>
      <c r="C109" s="105" t="str">
        <f t="shared" si="1"/>
        <v>aitos28b</v>
      </c>
      <c r="D109" s="1" t="s">
        <v>1174</v>
      </c>
      <c r="E109" s="1">
        <v>28</v>
      </c>
      <c r="F109" s="1" t="s">
        <v>1212</v>
      </c>
      <c r="G109" s="101" t="s">
        <v>1204</v>
      </c>
      <c r="H109" s="104" t="s">
        <v>1292</v>
      </c>
      <c r="I109" s="1" t="s">
        <v>1195</v>
      </c>
    </row>
    <row r="110" spans="2:9" ht="29" x14ac:dyDescent="0.35">
      <c r="B110" s="105">
        <v>108</v>
      </c>
      <c r="C110" s="105" t="str">
        <f t="shared" si="1"/>
        <v>aitos29b</v>
      </c>
      <c r="D110" s="1" t="s">
        <v>1174</v>
      </c>
      <c r="E110" s="1">
        <v>29</v>
      </c>
      <c r="F110" s="1" t="s">
        <v>1212</v>
      </c>
      <c r="G110" s="101" t="s">
        <v>1293</v>
      </c>
      <c r="H110" s="104" t="s">
        <v>1294</v>
      </c>
      <c r="I110" s="1" t="s">
        <v>1195</v>
      </c>
    </row>
    <row r="111" spans="2:9" ht="29" x14ac:dyDescent="0.35">
      <c r="B111" s="105">
        <v>109</v>
      </c>
      <c r="C111" s="105" t="str">
        <f t="shared" si="1"/>
        <v>aitos30b</v>
      </c>
      <c r="D111" s="1" t="s">
        <v>1174</v>
      </c>
      <c r="E111" s="1">
        <v>30</v>
      </c>
      <c r="F111" s="1" t="s">
        <v>1212</v>
      </c>
      <c r="G111" s="101" t="s">
        <v>1277</v>
      </c>
      <c r="H111" s="104" t="s">
        <v>1295</v>
      </c>
      <c r="I111" s="1" t="s">
        <v>1195</v>
      </c>
    </row>
    <row r="112" spans="2:9" ht="43.5" x14ac:dyDescent="0.35">
      <c r="B112" s="105">
        <v>110</v>
      </c>
      <c r="C112" s="105" t="str">
        <f t="shared" si="1"/>
        <v>aitos31b</v>
      </c>
      <c r="D112" s="1" t="s">
        <v>1174</v>
      </c>
      <c r="E112" s="1">
        <v>31</v>
      </c>
      <c r="F112" s="1" t="s">
        <v>1212</v>
      </c>
      <c r="G112" s="101" t="s">
        <v>1251</v>
      </c>
      <c r="H112" s="104" t="s">
        <v>1252</v>
      </c>
      <c r="I112" s="1" t="s">
        <v>1195</v>
      </c>
    </row>
    <row r="113" spans="2:9" ht="29" x14ac:dyDescent="0.35">
      <c r="B113" s="105">
        <v>111</v>
      </c>
      <c r="C113" s="105" t="str">
        <f t="shared" si="1"/>
        <v>aitos32b</v>
      </c>
      <c r="D113" s="1" t="s">
        <v>1174</v>
      </c>
      <c r="E113" s="1">
        <v>32</v>
      </c>
      <c r="F113" s="1" t="s">
        <v>1212</v>
      </c>
      <c r="G113" s="101" t="s">
        <v>1204</v>
      </c>
      <c r="H113" s="104" t="s">
        <v>1292</v>
      </c>
      <c r="I113" s="1" t="s">
        <v>1195</v>
      </c>
    </row>
    <row r="114" spans="2:9" ht="43.5" x14ac:dyDescent="0.35">
      <c r="B114" s="105">
        <v>112</v>
      </c>
      <c r="C114" s="105" t="str">
        <f t="shared" si="1"/>
        <v>aitos33b</v>
      </c>
      <c r="D114" s="1" t="s">
        <v>1174</v>
      </c>
      <c r="E114" s="1">
        <v>33</v>
      </c>
      <c r="F114" s="1" t="s">
        <v>1212</v>
      </c>
      <c r="G114" s="101" t="s">
        <v>1298</v>
      </c>
      <c r="H114" s="104" t="s">
        <v>1299</v>
      </c>
      <c r="I114" s="1" t="s">
        <v>1195</v>
      </c>
    </row>
    <row r="115" spans="2:9" ht="29" x14ac:dyDescent="0.35">
      <c r="B115" s="105">
        <v>113</v>
      </c>
      <c r="C115" s="105" t="str">
        <f t="shared" si="1"/>
        <v>aitos34b</v>
      </c>
      <c r="D115" s="1" t="s">
        <v>1174</v>
      </c>
      <c r="E115" s="1">
        <v>34</v>
      </c>
      <c r="F115" s="1" t="s">
        <v>1212</v>
      </c>
      <c r="G115" s="101" t="s">
        <v>1258</v>
      </c>
      <c r="H115" s="104" t="s">
        <v>1297</v>
      </c>
      <c r="I115" s="1" t="s">
        <v>1296</v>
      </c>
    </row>
    <row r="116" spans="2:9" ht="58" x14ac:dyDescent="0.35">
      <c r="B116" s="105">
        <v>114</v>
      </c>
      <c r="C116" s="1" t="str">
        <f t="shared" si="1"/>
        <v>aitosscscb</v>
      </c>
      <c r="D116" s="1" t="s">
        <v>1174</v>
      </c>
      <c r="E116" s="1" t="s">
        <v>1399</v>
      </c>
      <c r="F116" s="1" t="s">
        <v>1212</v>
      </c>
      <c r="G116" s="101" t="s">
        <v>1397</v>
      </c>
      <c r="H116" s="104" t="s">
        <v>1398</v>
      </c>
      <c r="I116" s="1" t="s">
        <v>1195</v>
      </c>
    </row>
    <row r="117" spans="2:9" ht="130.5" x14ac:dyDescent="0.35">
      <c r="B117" s="105">
        <v>115</v>
      </c>
      <c r="C117" s="1" t="str">
        <f t="shared" si="1"/>
        <v>aitosviernesb</v>
      </c>
      <c r="D117" s="1" t="s">
        <v>1174</v>
      </c>
      <c r="E117" s="1" t="s">
        <v>1400</v>
      </c>
      <c r="F117" s="1" t="s">
        <v>1212</v>
      </c>
      <c r="G117" s="101" t="s">
        <v>1409</v>
      </c>
      <c r="H117" s="104" t="s">
        <v>1410</v>
      </c>
      <c r="I117" s="1" t="s">
        <v>1195</v>
      </c>
    </row>
    <row r="118" spans="2:9" ht="29" x14ac:dyDescent="0.35">
      <c r="B118" s="105">
        <v>116</v>
      </c>
      <c r="C118" s="1" t="str">
        <f t="shared" si="1"/>
        <v>aitcs1b</v>
      </c>
      <c r="D118" s="1" t="s">
        <v>17</v>
      </c>
      <c r="E118" s="1">
        <v>1</v>
      </c>
      <c r="F118" s="1" t="s">
        <v>1212</v>
      </c>
      <c r="G118" s="101" t="s">
        <v>1232</v>
      </c>
      <c r="H118" s="104" t="s">
        <v>1233</v>
      </c>
      <c r="I118" s="1" t="s">
        <v>1195</v>
      </c>
    </row>
    <row r="119" spans="2:9" ht="29" x14ac:dyDescent="0.35">
      <c r="B119" s="105">
        <v>117</v>
      </c>
      <c r="C119" s="1" t="str">
        <f t="shared" si="1"/>
        <v>aitcs2b</v>
      </c>
      <c r="D119" s="1" t="s">
        <v>17</v>
      </c>
      <c r="E119" s="1">
        <v>2</v>
      </c>
      <c r="F119" s="1" t="s">
        <v>1212</v>
      </c>
      <c r="G119" s="101" t="s">
        <v>1403</v>
      </c>
      <c r="H119" s="104" t="s">
        <v>1172</v>
      </c>
      <c r="I119" s="1" t="s">
        <v>1195</v>
      </c>
    </row>
    <row r="120" spans="2:9" ht="29" x14ac:dyDescent="0.35">
      <c r="B120" s="105">
        <v>118</v>
      </c>
      <c r="C120" s="1" t="str">
        <f t="shared" si="1"/>
        <v>aitcs3b</v>
      </c>
      <c r="D120" s="1" t="s">
        <v>17</v>
      </c>
      <c r="E120" s="1">
        <v>3</v>
      </c>
      <c r="F120" s="1" t="s">
        <v>1212</v>
      </c>
      <c r="G120" s="101" t="s">
        <v>1365</v>
      </c>
      <c r="H120" s="104" t="s">
        <v>1366</v>
      </c>
      <c r="I120" s="1" t="s">
        <v>1195</v>
      </c>
    </row>
    <row r="121" spans="2:9" ht="43.5" x14ac:dyDescent="0.35">
      <c r="B121" s="105">
        <v>119</v>
      </c>
      <c r="C121" s="1" t="str">
        <f t="shared" si="1"/>
        <v>aitcs4b</v>
      </c>
      <c r="D121" s="1" t="s">
        <v>17</v>
      </c>
      <c r="E121" s="1">
        <v>4</v>
      </c>
      <c r="F121" s="1" t="s">
        <v>1212</v>
      </c>
      <c r="G121" s="101" t="s">
        <v>1217</v>
      </c>
      <c r="H121" s="104" t="s">
        <v>1404</v>
      </c>
      <c r="I121" s="1" t="s">
        <v>1195</v>
      </c>
    </row>
    <row r="122" spans="2:9" ht="43.5" x14ac:dyDescent="0.35">
      <c r="B122" s="105">
        <v>120</v>
      </c>
      <c r="C122" s="1" t="str">
        <f t="shared" si="1"/>
        <v>aitcs5b</v>
      </c>
      <c r="D122" s="1" t="s">
        <v>17</v>
      </c>
      <c r="E122" s="1">
        <v>5</v>
      </c>
      <c r="F122" s="1" t="s">
        <v>1212</v>
      </c>
      <c r="G122" s="101" t="s">
        <v>1405</v>
      </c>
      <c r="H122" s="104" t="s">
        <v>1370</v>
      </c>
      <c r="I122" s="1" t="s">
        <v>1195</v>
      </c>
    </row>
    <row r="123" spans="2:9" ht="58" x14ac:dyDescent="0.35">
      <c r="B123" s="105">
        <v>121</v>
      </c>
      <c r="C123" s="1" t="str">
        <f t="shared" si="1"/>
        <v>aitcs6b</v>
      </c>
      <c r="D123" s="1" t="s">
        <v>17</v>
      </c>
      <c r="E123" s="1">
        <v>6</v>
      </c>
      <c r="F123" s="1" t="s">
        <v>1212</v>
      </c>
      <c r="G123" s="101" t="s">
        <v>1378</v>
      </c>
      <c r="H123" s="104" t="s">
        <v>1406</v>
      </c>
      <c r="I123" s="1" t="s">
        <v>1195</v>
      </c>
    </row>
    <row r="124" spans="2:9" ht="58" x14ac:dyDescent="0.35">
      <c r="B124" s="105">
        <v>122</v>
      </c>
      <c r="C124" s="1" t="str">
        <f t="shared" si="1"/>
        <v>aitcsjsb</v>
      </c>
      <c r="D124" s="1" t="s">
        <v>17</v>
      </c>
      <c r="E124" s="1" t="s">
        <v>1373</v>
      </c>
      <c r="F124" s="1" t="s">
        <v>1212</v>
      </c>
      <c r="G124" s="101" t="s">
        <v>1374</v>
      </c>
      <c r="H124" s="104" t="s">
        <v>1375</v>
      </c>
      <c r="I124" s="1" t="s">
        <v>1195</v>
      </c>
    </row>
    <row r="125" spans="2:9" ht="58" x14ac:dyDescent="0.35">
      <c r="B125" s="105">
        <v>123</v>
      </c>
      <c r="C125" s="1" t="str">
        <f t="shared" si="1"/>
        <v>aitcsvsb</v>
      </c>
      <c r="D125" s="1" t="s">
        <v>17</v>
      </c>
      <c r="E125" s="1" t="s">
        <v>1376</v>
      </c>
      <c r="F125" s="1" t="s">
        <v>1212</v>
      </c>
      <c r="G125" s="101" t="s">
        <v>1378</v>
      </c>
      <c r="H125" s="104" t="s">
        <v>1377</v>
      </c>
      <c r="I125" s="1" t="s">
        <v>1195</v>
      </c>
    </row>
    <row r="126" spans="2:9" ht="43.5" x14ac:dyDescent="0.35">
      <c r="B126" s="105">
        <v>124</v>
      </c>
      <c r="C126" s="1" t="str">
        <f t="shared" si="1"/>
        <v>aitps1b</v>
      </c>
      <c r="D126" s="1" t="s">
        <v>12</v>
      </c>
      <c r="E126" s="1">
        <v>1</v>
      </c>
      <c r="F126" s="1" t="s">
        <v>1212</v>
      </c>
      <c r="G126" s="101" t="s">
        <v>1380</v>
      </c>
      <c r="H126" s="104" t="s">
        <v>1381</v>
      </c>
      <c r="I126" s="1" t="s">
        <v>1195</v>
      </c>
    </row>
    <row r="127" spans="2:9" ht="43.5" x14ac:dyDescent="0.35">
      <c r="B127" s="105">
        <v>125</v>
      </c>
      <c r="C127" s="1" t="str">
        <f t="shared" si="1"/>
        <v>aitps2b</v>
      </c>
      <c r="D127" s="1" t="s">
        <v>12</v>
      </c>
      <c r="E127" s="1">
        <v>2</v>
      </c>
      <c r="F127" s="1" t="s">
        <v>1212</v>
      </c>
      <c r="G127" s="101" t="s">
        <v>1407</v>
      </c>
      <c r="H127" s="104" t="s">
        <v>1384</v>
      </c>
      <c r="I127" s="1" t="s">
        <v>1195</v>
      </c>
    </row>
    <row r="128" spans="2:9" ht="29" x14ac:dyDescent="0.35">
      <c r="B128" s="105">
        <v>126</v>
      </c>
      <c r="C128" s="1" t="str">
        <f t="shared" si="1"/>
        <v>aitps3b</v>
      </c>
      <c r="D128" s="1" t="s">
        <v>12</v>
      </c>
      <c r="E128" s="1">
        <v>3</v>
      </c>
      <c r="F128" s="1" t="s">
        <v>1212</v>
      </c>
      <c r="G128" s="101" t="s">
        <v>1385</v>
      </c>
      <c r="H128" s="104" t="s">
        <v>1386</v>
      </c>
      <c r="I128" s="1" t="s">
        <v>1195</v>
      </c>
    </row>
    <row r="129" spans="2:9" ht="43.5" x14ac:dyDescent="0.35">
      <c r="B129" s="105">
        <v>127</v>
      </c>
      <c r="C129" s="1" t="str">
        <f t="shared" si="1"/>
        <v>aitps4b</v>
      </c>
      <c r="D129" s="1" t="s">
        <v>12</v>
      </c>
      <c r="E129" s="1">
        <v>4</v>
      </c>
      <c r="F129" s="1" t="s">
        <v>1212</v>
      </c>
      <c r="G129" s="101" t="s">
        <v>1387</v>
      </c>
      <c r="H129" s="104" t="s">
        <v>1388</v>
      </c>
      <c r="I129" s="1" t="s">
        <v>1195</v>
      </c>
    </row>
    <row r="130" spans="2:9" ht="43.5" x14ac:dyDescent="0.35">
      <c r="B130" s="105">
        <v>128</v>
      </c>
      <c r="C130" s="1" t="str">
        <f t="shared" si="1"/>
        <v>aitps5b</v>
      </c>
      <c r="D130" s="1" t="s">
        <v>12</v>
      </c>
      <c r="E130" s="1">
        <v>5</v>
      </c>
      <c r="F130" s="1" t="s">
        <v>1212</v>
      </c>
      <c r="G130" s="101" t="s">
        <v>1256</v>
      </c>
      <c r="H130" s="104" t="s">
        <v>1408</v>
      </c>
      <c r="I130" s="1" t="s">
        <v>1195</v>
      </c>
    </row>
    <row r="131" spans="2:9" ht="43.5" x14ac:dyDescent="0.35">
      <c r="B131" s="105">
        <v>129</v>
      </c>
      <c r="C131" s="1" t="str">
        <f t="shared" ref="C131:C194" si="2">LOWER(_xlfn.CONCAT("ait",LEFT(D131,1)&amp;"s"&amp;E131&amp;F131))</f>
        <v>aitps6b</v>
      </c>
      <c r="D131" s="1" t="s">
        <v>12</v>
      </c>
      <c r="E131" s="1">
        <v>6</v>
      </c>
      <c r="F131" s="1" t="s">
        <v>1212</v>
      </c>
      <c r="G131" s="101" t="s">
        <v>1251</v>
      </c>
      <c r="H131" s="104" t="s">
        <v>1252</v>
      </c>
      <c r="I131" s="1" t="s">
        <v>1195</v>
      </c>
    </row>
    <row r="132" spans="2:9" ht="58" x14ac:dyDescent="0.35">
      <c r="B132" s="105">
        <v>130</v>
      </c>
      <c r="C132" s="1" t="str">
        <f t="shared" si="2"/>
        <v>aitps7b</v>
      </c>
      <c r="D132" s="1" t="s">
        <v>12</v>
      </c>
      <c r="E132" s="1">
        <v>7</v>
      </c>
      <c r="F132" s="1" t="s">
        <v>1212</v>
      </c>
      <c r="G132" s="101" t="s">
        <v>1389</v>
      </c>
      <c r="H132" s="104" t="s">
        <v>1390</v>
      </c>
      <c r="I132" s="1" t="s">
        <v>1195</v>
      </c>
    </row>
    <row r="133" spans="2:9" ht="43.5" x14ac:dyDescent="0.35">
      <c r="B133" s="105">
        <v>131</v>
      </c>
      <c r="C133" s="1" t="str">
        <f t="shared" si="2"/>
        <v>aitps8b</v>
      </c>
      <c r="D133" s="1" t="s">
        <v>12</v>
      </c>
      <c r="E133" s="1">
        <v>8</v>
      </c>
      <c r="F133" s="1" t="s">
        <v>1212</v>
      </c>
      <c r="G133" s="101" t="s">
        <v>1393</v>
      </c>
      <c r="H133" s="104" t="s">
        <v>1394</v>
      </c>
      <c r="I133" s="1" t="s">
        <v>1195</v>
      </c>
    </row>
    <row r="134" spans="2:9" ht="29" x14ac:dyDescent="0.35">
      <c r="B134" s="105">
        <v>132</v>
      </c>
      <c r="C134" s="1" t="str">
        <f t="shared" si="2"/>
        <v>aitps9b</v>
      </c>
      <c r="D134" s="1" t="s">
        <v>12</v>
      </c>
      <c r="E134" s="1">
        <v>9</v>
      </c>
      <c r="F134" s="1" t="s">
        <v>1212</v>
      </c>
      <c r="G134" s="101" t="s">
        <v>1395</v>
      </c>
      <c r="H134" s="104" t="s">
        <v>1396</v>
      </c>
      <c r="I134" s="1" t="s">
        <v>1195</v>
      </c>
    </row>
    <row r="135" spans="2:9" x14ac:dyDescent="0.35">
      <c r="B135" s="105">
        <v>133</v>
      </c>
      <c r="C135" s="1" t="str">
        <f t="shared" si="2"/>
        <v>aitpsssb</v>
      </c>
      <c r="D135" s="1" t="s">
        <v>12</v>
      </c>
      <c r="E135" s="1" t="s">
        <v>1379</v>
      </c>
      <c r="F135" s="1" t="s">
        <v>1212</v>
      </c>
      <c r="G135" s="101" t="s">
        <v>1382</v>
      </c>
      <c r="H135" s="104" t="s">
        <v>1416</v>
      </c>
      <c r="I135" s="1" t="s">
        <v>1195</v>
      </c>
    </row>
    <row r="136" spans="2:9" ht="58" x14ac:dyDescent="0.35">
      <c r="B136" s="105">
        <v>134</v>
      </c>
      <c r="C136" s="1" t="str">
        <f t="shared" si="2"/>
        <v>aitpsasb</v>
      </c>
      <c r="D136" s="1" t="s">
        <v>12</v>
      </c>
      <c r="E136" s="1" t="s">
        <v>1003</v>
      </c>
      <c r="F136" s="1" t="s">
        <v>1212</v>
      </c>
      <c r="G136" s="101" t="s">
        <v>1391</v>
      </c>
      <c r="H136" s="104" t="s">
        <v>1392</v>
      </c>
      <c r="I136" s="1" t="s">
        <v>1195</v>
      </c>
    </row>
    <row r="137" spans="2:9" ht="29" x14ac:dyDescent="0.35">
      <c r="B137" s="105">
        <v>135</v>
      </c>
      <c r="C137" s="1" t="str">
        <f t="shared" si="2"/>
        <v>aitas1c</v>
      </c>
      <c r="D137" s="1" t="s">
        <v>29</v>
      </c>
      <c r="E137" s="1">
        <v>1</v>
      </c>
      <c r="F137" s="1" t="s">
        <v>1171</v>
      </c>
      <c r="G137" s="101" t="s">
        <v>1336</v>
      </c>
      <c r="H137" s="104" t="s">
        <v>1337</v>
      </c>
      <c r="I137" s="1" t="s">
        <v>1195</v>
      </c>
    </row>
    <row r="138" spans="2:9" ht="29" x14ac:dyDescent="0.35">
      <c r="B138" s="105">
        <v>136</v>
      </c>
      <c r="C138" s="1" t="str">
        <f t="shared" si="2"/>
        <v>aitas2c</v>
      </c>
      <c r="D138" s="1" t="s">
        <v>29</v>
      </c>
      <c r="E138" s="1">
        <v>2</v>
      </c>
      <c r="F138" s="1" t="s">
        <v>1171</v>
      </c>
      <c r="G138" s="101" t="s">
        <v>1338</v>
      </c>
      <c r="H138" s="104" t="s">
        <v>1339</v>
      </c>
      <c r="I138" s="1" t="s">
        <v>1195</v>
      </c>
    </row>
    <row r="139" spans="2:9" ht="29" x14ac:dyDescent="0.35">
      <c r="B139" s="105">
        <v>137</v>
      </c>
      <c r="C139" s="1" t="str">
        <f t="shared" si="2"/>
        <v>aitas3c</v>
      </c>
      <c r="D139" s="1" t="s">
        <v>29</v>
      </c>
      <c r="E139" s="1">
        <v>3</v>
      </c>
      <c r="F139" s="1" t="s">
        <v>1171</v>
      </c>
      <c r="G139" s="101" t="s">
        <v>1279</v>
      </c>
      <c r="H139" s="104" t="s">
        <v>1270</v>
      </c>
      <c r="I139" s="1" t="s">
        <v>1195</v>
      </c>
    </row>
    <row r="140" spans="2:9" ht="29" x14ac:dyDescent="0.35">
      <c r="B140" s="105">
        <v>138</v>
      </c>
      <c r="C140" s="1" t="str">
        <f t="shared" si="2"/>
        <v>aitas4c</v>
      </c>
      <c r="D140" s="1" t="s">
        <v>29</v>
      </c>
      <c r="E140" s="1">
        <v>4</v>
      </c>
      <c r="F140" s="1" t="s">
        <v>1171</v>
      </c>
      <c r="G140" s="101" t="s">
        <v>1340</v>
      </c>
      <c r="H140" s="104" t="s">
        <v>1341</v>
      </c>
      <c r="I140" s="1" t="s">
        <v>1195</v>
      </c>
    </row>
    <row r="141" spans="2:9" ht="29" x14ac:dyDescent="0.35">
      <c r="B141" s="105">
        <v>139</v>
      </c>
      <c r="C141" s="1" t="str">
        <f t="shared" si="2"/>
        <v>aitns25dicmvc</v>
      </c>
      <c r="D141" s="1" t="s">
        <v>30</v>
      </c>
      <c r="E141" s="1" t="s">
        <v>1350</v>
      </c>
      <c r="F141" s="1" t="s">
        <v>1171</v>
      </c>
      <c r="G141" s="101" t="s">
        <v>1342</v>
      </c>
      <c r="H141" s="104" t="s">
        <v>1344</v>
      </c>
      <c r="I141" s="1" t="s">
        <v>1195</v>
      </c>
    </row>
    <row r="142" spans="2:9" ht="43.5" x14ac:dyDescent="0.35">
      <c r="B142" s="105">
        <v>140</v>
      </c>
      <c r="C142" s="1" t="str">
        <f t="shared" si="2"/>
        <v>aitns25dicmmc</v>
      </c>
      <c r="D142" s="1" t="s">
        <v>30</v>
      </c>
      <c r="E142" s="1" t="s">
        <v>1349</v>
      </c>
      <c r="F142" s="1" t="s">
        <v>1171</v>
      </c>
      <c r="G142" s="101" t="s">
        <v>1343</v>
      </c>
      <c r="H142" s="104" t="s">
        <v>1345</v>
      </c>
      <c r="I142" s="1" t="s">
        <v>1195</v>
      </c>
    </row>
    <row r="143" spans="2:9" ht="29" x14ac:dyDescent="0.35">
      <c r="B143" s="105">
        <v>141</v>
      </c>
      <c r="C143" s="1" t="str">
        <f t="shared" si="2"/>
        <v>aitns25dicmac</v>
      </c>
      <c r="D143" s="1" t="s">
        <v>30</v>
      </c>
      <c r="E143" s="1" t="s">
        <v>1348</v>
      </c>
      <c r="F143" s="1" t="s">
        <v>1171</v>
      </c>
      <c r="G143" s="101" t="s">
        <v>1346</v>
      </c>
      <c r="H143" s="104" t="s">
        <v>1347</v>
      </c>
      <c r="I143" s="1" t="s">
        <v>1195</v>
      </c>
    </row>
    <row r="144" spans="2:9" ht="43.5" x14ac:dyDescent="0.35">
      <c r="B144" s="105">
        <v>142</v>
      </c>
      <c r="C144" s="1" t="str">
        <f t="shared" si="2"/>
        <v>aitns25dicmdc</v>
      </c>
      <c r="D144" s="1" t="s">
        <v>30</v>
      </c>
      <c r="E144" s="1" t="s">
        <v>1353</v>
      </c>
      <c r="F144" s="1" t="s">
        <v>1171</v>
      </c>
      <c r="G144" s="101" t="s">
        <v>1351</v>
      </c>
      <c r="H144" s="104" t="s">
        <v>1352</v>
      </c>
      <c r="I144" s="1" t="s">
        <v>1195</v>
      </c>
    </row>
    <row r="145" spans="2:9" ht="58" x14ac:dyDescent="0.35">
      <c r="B145" s="105">
        <v>143</v>
      </c>
      <c r="C145" s="1" t="str">
        <f t="shared" si="2"/>
        <v>aitnssfc</v>
      </c>
      <c r="D145" s="1" t="s">
        <v>30</v>
      </c>
      <c r="E145" s="1" t="s">
        <v>1354</v>
      </c>
      <c r="F145" s="1" t="s">
        <v>1171</v>
      </c>
      <c r="G145" s="101" t="s">
        <v>1200</v>
      </c>
      <c r="H145" s="104" t="s">
        <v>1401</v>
      </c>
      <c r="I145" s="1" t="s">
        <v>1195</v>
      </c>
    </row>
    <row r="146" spans="2:9" ht="43.5" x14ac:dyDescent="0.35">
      <c r="B146" s="105">
        <v>144</v>
      </c>
      <c r="C146" s="1" t="str">
        <f t="shared" si="2"/>
        <v>aitns1eneroc</v>
      </c>
      <c r="D146" s="1" t="s">
        <v>30</v>
      </c>
      <c r="E146" s="1" t="s">
        <v>1355</v>
      </c>
      <c r="F146" s="1" t="s">
        <v>1171</v>
      </c>
      <c r="G146" s="101" t="s">
        <v>1402</v>
      </c>
      <c r="H146" s="104" t="s">
        <v>1356</v>
      </c>
      <c r="I146" s="1" t="s">
        <v>1195</v>
      </c>
    </row>
    <row r="147" spans="2:9" ht="29" x14ac:dyDescent="0.35">
      <c r="B147" s="105">
        <v>145</v>
      </c>
      <c r="C147" s="1" t="str">
        <f t="shared" si="2"/>
        <v>aitns2domingoc</v>
      </c>
      <c r="D147" s="1" t="s">
        <v>30</v>
      </c>
      <c r="E147" s="1" t="s">
        <v>1357</v>
      </c>
      <c r="F147" s="1" t="s">
        <v>1171</v>
      </c>
      <c r="G147" s="101" t="s">
        <v>1358</v>
      </c>
      <c r="H147" s="104" t="s">
        <v>1359</v>
      </c>
      <c r="I147" s="1" t="s">
        <v>1195</v>
      </c>
    </row>
    <row r="148" spans="2:9" ht="29" x14ac:dyDescent="0.35">
      <c r="B148" s="105">
        <v>146</v>
      </c>
      <c r="C148" s="1" t="str">
        <f t="shared" si="2"/>
        <v>aitns6eneroc</v>
      </c>
      <c r="D148" s="1" t="s">
        <v>30</v>
      </c>
      <c r="E148" s="1" t="s">
        <v>1360</v>
      </c>
      <c r="F148" s="1" t="s">
        <v>1171</v>
      </c>
      <c r="G148" s="101" t="s">
        <v>1361</v>
      </c>
      <c r="H148" s="104" t="s">
        <v>1362</v>
      </c>
      <c r="I148" s="1" t="s">
        <v>1195</v>
      </c>
    </row>
    <row r="149" spans="2:9" ht="43.5" x14ac:dyDescent="0.35">
      <c r="B149" s="105">
        <v>147</v>
      </c>
      <c r="C149" s="105" t="str">
        <f t="shared" si="2"/>
        <v>aitos1c</v>
      </c>
      <c r="D149" s="1" t="s">
        <v>1174</v>
      </c>
      <c r="E149" s="1">
        <v>1</v>
      </c>
      <c r="F149" s="1" t="s">
        <v>1171</v>
      </c>
      <c r="G149" s="101" t="s">
        <v>1210</v>
      </c>
      <c r="H149" s="104" t="s">
        <v>1363</v>
      </c>
      <c r="I149" s="1" t="s">
        <v>1195</v>
      </c>
    </row>
    <row r="150" spans="2:9" ht="29" x14ac:dyDescent="0.35">
      <c r="B150" s="105">
        <v>148</v>
      </c>
      <c r="C150" s="105" t="str">
        <f t="shared" si="2"/>
        <v>aitos2c</v>
      </c>
      <c r="D150" s="1" t="s">
        <v>1174</v>
      </c>
      <c r="E150" s="1">
        <v>2</v>
      </c>
      <c r="F150" s="1" t="s">
        <v>1171</v>
      </c>
      <c r="G150" s="101" t="s">
        <v>1186</v>
      </c>
      <c r="H150" s="104" t="s">
        <v>1301</v>
      </c>
      <c r="I150" s="1" t="s">
        <v>1195</v>
      </c>
    </row>
    <row r="151" spans="2:9" ht="29" x14ac:dyDescent="0.35">
      <c r="B151" s="105">
        <v>149</v>
      </c>
      <c r="C151" s="105" t="str">
        <f t="shared" si="2"/>
        <v>aitos3c</v>
      </c>
      <c r="D151" s="1" t="s">
        <v>1174</v>
      </c>
      <c r="E151" s="1">
        <v>3</v>
      </c>
      <c r="F151" s="1" t="s">
        <v>1171</v>
      </c>
      <c r="G151" s="101" t="s">
        <v>1187</v>
      </c>
      <c r="H151" s="104" t="s">
        <v>1270</v>
      </c>
      <c r="I151" s="1" t="s">
        <v>1195</v>
      </c>
    </row>
    <row r="152" spans="2:9" ht="29" x14ac:dyDescent="0.35">
      <c r="B152" s="105">
        <v>150</v>
      </c>
      <c r="C152" s="105" t="str">
        <f t="shared" si="2"/>
        <v>aitos4c</v>
      </c>
      <c r="D152" s="1" t="s">
        <v>1174</v>
      </c>
      <c r="E152" s="1">
        <v>4</v>
      </c>
      <c r="F152" s="1" t="s">
        <v>1171</v>
      </c>
      <c r="G152" s="101" t="s">
        <v>1188</v>
      </c>
      <c r="H152" s="104" t="s">
        <v>1270</v>
      </c>
      <c r="I152" s="1" t="s">
        <v>1195</v>
      </c>
    </row>
    <row r="153" spans="2:9" ht="43.5" x14ac:dyDescent="0.35">
      <c r="B153" s="105">
        <v>151</v>
      </c>
      <c r="C153" s="105" t="str">
        <f t="shared" si="2"/>
        <v>aitos5c</v>
      </c>
      <c r="D153" s="1" t="s">
        <v>1174</v>
      </c>
      <c r="E153" s="1">
        <v>5</v>
      </c>
      <c r="F153" s="1" t="s">
        <v>1171</v>
      </c>
      <c r="G153" s="101" t="s">
        <v>1190</v>
      </c>
      <c r="H153" s="104" t="s">
        <v>1302</v>
      </c>
      <c r="I153" s="1" t="s">
        <v>1195</v>
      </c>
    </row>
    <row r="154" spans="2:9" ht="43.5" x14ac:dyDescent="0.35">
      <c r="B154" s="105">
        <v>152</v>
      </c>
      <c r="C154" s="105" t="str">
        <f t="shared" si="2"/>
        <v>aitos6c</v>
      </c>
      <c r="D154" s="1" t="s">
        <v>1174</v>
      </c>
      <c r="E154" s="1">
        <v>6</v>
      </c>
      <c r="F154" s="1" t="s">
        <v>1171</v>
      </c>
      <c r="G154" s="101" t="s">
        <v>1189</v>
      </c>
      <c r="H154" s="104" t="s">
        <v>1303</v>
      </c>
      <c r="I154" s="1" t="s">
        <v>1195</v>
      </c>
    </row>
    <row r="155" spans="2:9" ht="58" x14ac:dyDescent="0.35">
      <c r="B155" s="105">
        <v>153</v>
      </c>
      <c r="C155" s="105" t="str">
        <f t="shared" si="2"/>
        <v>aitos7c</v>
      </c>
      <c r="D155" s="1" t="s">
        <v>1174</v>
      </c>
      <c r="E155" s="1">
        <v>7</v>
      </c>
      <c r="F155" s="1" t="s">
        <v>1171</v>
      </c>
      <c r="G155" s="101" t="s">
        <v>1191</v>
      </c>
      <c r="H155" s="104" t="s">
        <v>1304</v>
      </c>
      <c r="I155" s="1" t="s">
        <v>1195</v>
      </c>
    </row>
    <row r="156" spans="2:9" ht="29" x14ac:dyDescent="0.35">
      <c r="B156" s="105">
        <v>154</v>
      </c>
      <c r="C156" s="105" t="str">
        <f t="shared" si="2"/>
        <v>aitos8c</v>
      </c>
      <c r="D156" s="1" t="s">
        <v>1174</v>
      </c>
      <c r="E156" s="1">
        <v>8</v>
      </c>
      <c r="F156" s="1" t="s">
        <v>1171</v>
      </c>
      <c r="G156" s="101" t="s">
        <v>1192</v>
      </c>
      <c r="H156" s="104" t="s">
        <v>1250</v>
      </c>
      <c r="I156" s="1" t="s">
        <v>1195</v>
      </c>
    </row>
    <row r="157" spans="2:9" ht="58" x14ac:dyDescent="0.35">
      <c r="B157" s="105">
        <v>155</v>
      </c>
      <c r="C157" s="105" t="str">
        <f t="shared" si="2"/>
        <v>aitos9c</v>
      </c>
      <c r="D157" s="1" t="s">
        <v>1174</v>
      </c>
      <c r="E157" s="1">
        <v>9</v>
      </c>
      <c r="F157" s="1" t="s">
        <v>1171</v>
      </c>
      <c r="G157" s="101" t="s">
        <v>1193</v>
      </c>
      <c r="H157" s="104" t="s">
        <v>1305</v>
      </c>
      <c r="I157" s="1" t="s">
        <v>1195</v>
      </c>
    </row>
    <row r="158" spans="2:9" ht="29" x14ac:dyDescent="0.35">
      <c r="B158" s="105">
        <v>156</v>
      </c>
      <c r="C158" s="105" t="str">
        <f t="shared" si="2"/>
        <v>aitos10c</v>
      </c>
      <c r="D158" s="1" t="s">
        <v>1174</v>
      </c>
      <c r="E158" s="1">
        <v>10</v>
      </c>
      <c r="F158" s="1" t="s">
        <v>1171</v>
      </c>
      <c r="G158" s="101" t="s">
        <v>1194</v>
      </c>
      <c r="H158" s="104" t="s">
        <v>1269</v>
      </c>
      <c r="I158" s="1" t="s">
        <v>1195</v>
      </c>
    </row>
    <row r="159" spans="2:9" ht="29" x14ac:dyDescent="0.35">
      <c r="B159" s="105">
        <v>157</v>
      </c>
      <c r="C159" s="105" t="str">
        <f t="shared" si="2"/>
        <v>aitos11c</v>
      </c>
      <c r="D159" s="1" t="s">
        <v>1174</v>
      </c>
      <c r="E159" s="1">
        <v>11</v>
      </c>
      <c r="F159" s="1" t="s">
        <v>1171</v>
      </c>
      <c r="G159" s="101" t="s">
        <v>1197</v>
      </c>
      <c r="H159" s="104" t="s">
        <v>1306</v>
      </c>
      <c r="I159" s="1" t="s">
        <v>1195</v>
      </c>
    </row>
    <row r="160" spans="2:9" ht="43.5" x14ac:dyDescent="0.35">
      <c r="B160" s="105">
        <v>158</v>
      </c>
      <c r="C160" s="105" t="str">
        <f t="shared" si="2"/>
        <v>aitos12c</v>
      </c>
      <c r="D160" s="1" t="s">
        <v>1174</v>
      </c>
      <c r="E160" s="1">
        <v>12</v>
      </c>
      <c r="F160" s="1" t="s">
        <v>1171</v>
      </c>
      <c r="G160" s="101" t="s">
        <v>1198</v>
      </c>
      <c r="H160" s="104" t="s">
        <v>1247</v>
      </c>
      <c r="I160" s="1" t="s">
        <v>1195</v>
      </c>
    </row>
    <row r="161" spans="2:9" ht="29" x14ac:dyDescent="0.35">
      <c r="B161" s="105">
        <v>159</v>
      </c>
      <c r="C161" s="105" t="str">
        <f t="shared" si="2"/>
        <v>aitos13c</v>
      </c>
      <c r="D161" s="1" t="s">
        <v>1174</v>
      </c>
      <c r="E161" s="1">
        <v>13</v>
      </c>
      <c r="F161" s="1" t="s">
        <v>1171</v>
      </c>
      <c r="G161" s="101" t="s">
        <v>1199</v>
      </c>
      <c r="H161" s="104" t="s">
        <v>1307</v>
      </c>
      <c r="I161" s="1" t="s">
        <v>1195</v>
      </c>
    </row>
    <row r="162" spans="2:9" ht="58" x14ac:dyDescent="0.35">
      <c r="B162" s="105">
        <v>160</v>
      </c>
      <c r="C162" s="105" t="str">
        <f t="shared" si="2"/>
        <v>aitos14c</v>
      </c>
      <c r="D162" s="1" t="s">
        <v>1174</v>
      </c>
      <c r="E162" s="1">
        <v>14</v>
      </c>
      <c r="F162" s="1" t="s">
        <v>1171</v>
      </c>
      <c r="G162" s="101" t="s">
        <v>1200</v>
      </c>
      <c r="H162" s="104" t="s">
        <v>1308</v>
      </c>
      <c r="I162" s="1" t="s">
        <v>1195</v>
      </c>
    </row>
    <row r="163" spans="2:9" ht="29" x14ac:dyDescent="0.35">
      <c r="B163" s="105">
        <v>161</v>
      </c>
      <c r="C163" s="105" t="str">
        <f t="shared" si="2"/>
        <v>aitos15c</v>
      </c>
      <c r="D163" s="1" t="s">
        <v>1174</v>
      </c>
      <c r="E163" s="1">
        <v>15</v>
      </c>
      <c r="F163" s="1" t="s">
        <v>1171</v>
      </c>
      <c r="G163" s="101" t="s">
        <v>1201</v>
      </c>
      <c r="H163" s="104" t="s">
        <v>1309</v>
      </c>
      <c r="I163" s="1" t="s">
        <v>1195</v>
      </c>
    </row>
    <row r="164" spans="2:9" ht="43.5" x14ac:dyDescent="0.35">
      <c r="B164" s="105">
        <v>162</v>
      </c>
      <c r="C164" s="105" t="str">
        <f t="shared" si="2"/>
        <v>aitos16c</v>
      </c>
      <c r="D164" s="1" t="s">
        <v>1174</v>
      </c>
      <c r="E164" s="1">
        <v>16</v>
      </c>
      <c r="F164" s="1" t="s">
        <v>1171</v>
      </c>
      <c r="G164" s="101" t="s">
        <v>1202</v>
      </c>
      <c r="H164" s="104" t="s">
        <v>1310</v>
      </c>
      <c r="I164" s="1" t="s">
        <v>1195</v>
      </c>
    </row>
    <row r="165" spans="2:9" ht="29" x14ac:dyDescent="0.35">
      <c r="B165" s="105">
        <v>163</v>
      </c>
      <c r="C165" s="105" t="str">
        <f t="shared" si="2"/>
        <v>aitos17c</v>
      </c>
      <c r="D165" s="1" t="s">
        <v>1174</v>
      </c>
      <c r="E165" s="1">
        <v>17</v>
      </c>
      <c r="F165" s="1" t="s">
        <v>1171</v>
      </c>
      <c r="G165" s="101" t="s">
        <v>1203</v>
      </c>
      <c r="H165" s="104" t="s">
        <v>1311</v>
      </c>
      <c r="I165" s="1" t="s">
        <v>1195</v>
      </c>
    </row>
    <row r="166" spans="2:9" ht="29" x14ac:dyDescent="0.35">
      <c r="B166" s="105">
        <v>164</v>
      </c>
      <c r="C166" s="105" t="str">
        <f t="shared" si="2"/>
        <v>aitos18c</v>
      </c>
      <c r="D166" s="1" t="s">
        <v>1174</v>
      </c>
      <c r="E166" s="1">
        <v>18</v>
      </c>
      <c r="F166" s="1" t="s">
        <v>1171</v>
      </c>
      <c r="G166" s="101" t="s">
        <v>1204</v>
      </c>
      <c r="H166" s="104" t="s">
        <v>1292</v>
      </c>
      <c r="I166" s="1" t="s">
        <v>1195</v>
      </c>
    </row>
    <row r="167" spans="2:9" ht="43.5" x14ac:dyDescent="0.35">
      <c r="B167" s="105">
        <v>165</v>
      </c>
      <c r="C167" s="105" t="str">
        <f t="shared" si="2"/>
        <v>aitos19c</v>
      </c>
      <c r="D167" s="1" t="s">
        <v>1174</v>
      </c>
      <c r="E167" s="1">
        <v>19</v>
      </c>
      <c r="F167" s="1" t="s">
        <v>1171</v>
      </c>
      <c r="G167" s="101" t="s">
        <v>1205</v>
      </c>
      <c r="H167" s="104" t="s">
        <v>1312</v>
      </c>
      <c r="I167" s="1" t="s">
        <v>1195</v>
      </c>
    </row>
    <row r="168" spans="2:9" ht="43.5" x14ac:dyDescent="0.35">
      <c r="B168" s="105">
        <v>166</v>
      </c>
      <c r="C168" s="105" t="str">
        <f t="shared" si="2"/>
        <v>aitos20c</v>
      </c>
      <c r="D168" s="1" t="s">
        <v>1174</v>
      </c>
      <c r="E168" s="1">
        <v>20</v>
      </c>
      <c r="F168" s="1" t="s">
        <v>1171</v>
      </c>
      <c r="G168" s="101" t="s">
        <v>1206</v>
      </c>
      <c r="H168" s="104" t="s">
        <v>1247</v>
      </c>
      <c r="I168" s="1" t="s">
        <v>1195</v>
      </c>
    </row>
    <row r="169" spans="2:9" ht="43.5" x14ac:dyDescent="0.35">
      <c r="B169" s="105">
        <v>167</v>
      </c>
      <c r="C169" s="105" t="str">
        <f t="shared" si="2"/>
        <v>aitos21c</v>
      </c>
      <c r="D169" s="1" t="s">
        <v>1174</v>
      </c>
      <c r="E169" s="1">
        <v>21</v>
      </c>
      <c r="F169" s="1" t="s">
        <v>1171</v>
      </c>
      <c r="G169" s="101" t="s">
        <v>1207</v>
      </c>
      <c r="H169" s="104" t="s">
        <v>1313</v>
      </c>
      <c r="I169" s="1" t="s">
        <v>1195</v>
      </c>
    </row>
    <row r="170" spans="2:9" ht="43.5" x14ac:dyDescent="0.35">
      <c r="B170" s="105">
        <v>168</v>
      </c>
      <c r="C170" s="105" t="str">
        <f t="shared" si="2"/>
        <v>aitos22c</v>
      </c>
      <c r="D170" s="1" t="s">
        <v>1174</v>
      </c>
      <c r="E170" s="1">
        <v>22</v>
      </c>
      <c r="F170" s="1" t="s">
        <v>1171</v>
      </c>
      <c r="G170" s="101" t="s">
        <v>1208</v>
      </c>
      <c r="H170" s="104" t="s">
        <v>1314</v>
      </c>
      <c r="I170" s="1" t="s">
        <v>1195</v>
      </c>
    </row>
    <row r="171" spans="2:9" ht="29" x14ac:dyDescent="0.35">
      <c r="B171" s="105">
        <v>169</v>
      </c>
      <c r="C171" s="105" t="str">
        <f t="shared" si="2"/>
        <v>aitos23c</v>
      </c>
      <c r="D171" s="1" t="s">
        <v>1174</v>
      </c>
      <c r="E171" s="1">
        <v>23</v>
      </c>
      <c r="F171" s="1" t="s">
        <v>1171</v>
      </c>
      <c r="G171" s="101" t="s">
        <v>1179</v>
      </c>
      <c r="H171" s="104" t="s">
        <v>1315</v>
      </c>
      <c r="I171" s="1" t="s">
        <v>1196</v>
      </c>
    </row>
    <row r="172" spans="2:9" ht="29" x14ac:dyDescent="0.35">
      <c r="B172" s="105">
        <v>170</v>
      </c>
      <c r="C172" s="105" t="str">
        <f t="shared" si="2"/>
        <v>aitos24c</v>
      </c>
      <c r="D172" s="1" t="s">
        <v>1174</v>
      </c>
      <c r="E172" s="1">
        <v>24</v>
      </c>
      <c r="F172" s="1" t="s">
        <v>1171</v>
      </c>
      <c r="G172" s="102" t="s">
        <v>1182</v>
      </c>
      <c r="H172" s="104" t="s">
        <v>1242</v>
      </c>
      <c r="I172" s="1" t="s">
        <v>1196</v>
      </c>
    </row>
    <row r="173" spans="2:9" ht="29" x14ac:dyDescent="0.35">
      <c r="B173" s="105">
        <v>171</v>
      </c>
      <c r="C173" s="105" t="str">
        <f t="shared" si="2"/>
        <v>aitos25c</v>
      </c>
      <c r="D173" s="1" t="s">
        <v>1174</v>
      </c>
      <c r="E173" s="1">
        <v>25</v>
      </c>
      <c r="F173" s="1" t="s">
        <v>1171</v>
      </c>
      <c r="G173" s="103" t="s">
        <v>1185</v>
      </c>
      <c r="H173" s="104" t="s">
        <v>1316</v>
      </c>
      <c r="I173" s="1" t="s">
        <v>1196</v>
      </c>
    </row>
    <row r="174" spans="2:9" ht="29" x14ac:dyDescent="0.35">
      <c r="B174" s="105">
        <v>172</v>
      </c>
      <c r="C174" s="105" t="str">
        <f t="shared" si="2"/>
        <v>aitos26c</v>
      </c>
      <c r="D174" s="1" t="s">
        <v>1174</v>
      </c>
      <c r="E174" s="1">
        <v>26</v>
      </c>
      <c r="F174" s="1" t="s">
        <v>1171</v>
      </c>
      <c r="G174" s="103" t="s">
        <v>1185</v>
      </c>
      <c r="H174" s="104" t="s">
        <v>1316</v>
      </c>
      <c r="I174" s="1" t="s">
        <v>1196</v>
      </c>
    </row>
    <row r="175" spans="2:9" ht="29" x14ac:dyDescent="0.35">
      <c r="B175" s="105">
        <v>173</v>
      </c>
      <c r="C175" s="105" t="str">
        <f t="shared" si="2"/>
        <v>aitos27c</v>
      </c>
      <c r="D175" s="1" t="s">
        <v>1174</v>
      </c>
      <c r="E175" s="1">
        <v>27</v>
      </c>
      <c r="F175" s="1" t="s">
        <v>1171</v>
      </c>
      <c r="G175" s="101" t="s">
        <v>1184</v>
      </c>
      <c r="H175" s="104" t="s">
        <v>1317</v>
      </c>
      <c r="I175" s="1" t="s">
        <v>1196</v>
      </c>
    </row>
    <row r="176" spans="2:9" ht="29" x14ac:dyDescent="0.35">
      <c r="B176" s="105">
        <v>174</v>
      </c>
      <c r="C176" s="105" t="str">
        <f t="shared" si="2"/>
        <v>aitos28c</v>
      </c>
      <c r="D176" s="1" t="s">
        <v>1174</v>
      </c>
      <c r="E176" s="1">
        <v>28</v>
      </c>
      <c r="F176" s="1" t="s">
        <v>1171</v>
      </c>
      <c r="G176" s="101" t="s">
        <v>1183</v>
      </c>
      <c r="H176" s="104" t="s">
        <v>1318</v>
      </c>
      <c r="I176" s="1" t="s">
        <v>1196</v>
      </c>
    </row>
    <row r="177" spans="2:9" ht="29" x14ac:dyDescent="0.35">
      <c r="B177" s="105">
        <v>175</v>
      </c>
      <c r="C177" s="105" t="str">
        <f t="shared" si="2"/>
        <v>aitos29c</v>
      </c>
      <c r="D177" s="1" t="s">
        <v>1174</v>
      </c>
      <c r="E177" s="1">
        <v>29</v>
      </c>
      <c r="F177" s="1" t="s">
        <v>1171</v>
      </c>
      <c r="G177" s="101" t="s">
        <v>1220</v>
      </c>
      <c r="H177" s="104" t="s">
        <v>1319</v>
      </c>
      <c r="I177" s="1" t="s">
        <v>1196</v>
      </c>
    </row>
    <row r="178" spans="2:9" ht="29" x14ac:dyDescent="0.35">
      <c r="B178" s="105">
        <v>176</v>
      </c>
      <c r="C178" s="105" t="str">
        <f t="shared" si="2"/>
        <v>aitos30c</v>
      </c>
      <c r="D178" s="1" t="s">
        <v>1174</v>
      </c>
      <c r="E178" s="1">
        <v>30</v>
      </c>
      <c r="F178" s="1" t="s">
        <v>1171</v>
      </c>
      <c r="G178" s="102" t="s">
        <v>1182</v>
      </c>
      <c r="H178" s="104" t="s">
        <v>1320</v>
      </c>
      <c r="I178" s="1" t="s">
        <v>1196</v>
      </c>
    </row>
    <row r="179" spans="2:9" ht="43.5" x14ac:dyDescent="0.35">
      <c r="B179" s="105">
        <v>177</v>
      </c>
      <c r="C179" s="105" t="str">
        <f t="shared" si="2"/>
        <v>aitos31c</v>
      </c>
      <c r="D179" s="1" t="s">
        <v>1174</v>
      </c>
      <c r="E179" s="1">
        <v>31</v>
      </c>
      <c r="F179" s="1" t="s">
        <v>1171</v>
      </c>
      <c r="G179" s="101" t="s">
        <v>1181</v>
      </c>
      <c r="H179" s="104" t="s">
        <v>1305</v>
      </c>
      <c r="I179" s="1" t="s">
        <v>1196</v>
      </c>
    </row>
    <row r="180" spans="2:9" ht="29" x14ac:dyDescent="0.35">
      <c r="B180" s="105">
        <v>178</v>
      </c>
      <c r="C180" s="105" t="str">
        <f t="shared" si="2"/>
        <v>aitos32c</v>
      </c>
      <c r="D180" s="1" t="s">
        <v>1174</v>
      </c>
      <c r="E180" s="1">
        <v>32</v>
      </c>
      <c r="F180" s="1" t="s">
        <v>1171</v>
      </c>
      <c r="G180" s="101" t="s">
        <v>1180</v>
      </c>
      <c r="H180" s="104" t="s">
        <v>1321</v>
      </c>
      <c r="I180" s="1" t="s">
        <v>1196</v>
      </c>
    </row>
    <row r="181" spans="2:9" ht="29" x14ac:dyDescent="0.35">
      <c r="B181" s="105">
        <v>179</v>
      </c>
      <c r="C181" s="105" t="str">
        <f t="shared" si="2"/>
        <v>aitos33c</v>
      </c>
      <c r="D181" s="1" t="s">
        <v>1174</v>
      </c>
      <c r="E181" s="1">
        <v>33</v>
      </c>
      <c r="F181" s="1" t="s">
        <v>1171</v>
      </c>
      <c r="G181" s="101" t="s">
        <v>1178</v>
      </c>
      <c r="H181" s="104" t="s">
        <v>1322</v>
      </c>
      <c r="I181" s="1" t="s">
        <v>1196</v>
      </c>
    </row>
    <row r="182" spans="2:9" ht="29" x14ac:dyDescent="0.35">
      <c r="B182" s="105">
        <v>180</v>
      </c>
      <c r="C182" s="105" t="str">
        <f t="shared" si="2"/>
        <v>aitos34c</v>
      </c>
      <c r="D182" s="1" t="s">
        <v>1174</v>
      </c>
      <c r="E182" s="1">
        <v>34</v>
      </c>
      <c r="F182" s="1" t="s">
        <v>1171</v>
      </c>
      <c r="G182" s="101" t="s">
        <v>1177</v>
      </c>
      <c r="H182" s="104" t="s">
        <v>1259</v>
      </c>
      <c r="I182" s="1" t="s">
        <v>1196</v>
      </c>
    </row>
    <row r="183" spans="2:9" ht="58" x14ac:dyDescent="0.35">
      <c r="B183" s="105">
        <v>181</v>
      </c>
      <c r="C183" s="1" t="str">
        <f t="shared" si="2"/>
        <v>aitosscscc</v>
      </c>
      <c r="D183" s="1" t="s">
        <v>1174</v>
      </c>
      <c r="E183" s="1" t="s">
        <v>1399</v>
      </c>
      <c r="F183" s="1" t="s">
        <v>1171</v>
      </c>
      <c r="G183" s="101" t="s">
        <v>1397</v>
      </c>
      <c r="H183" s="104" t="s">
        <v>1398</v>
      </c>
      <c r="I183" s="1" t="s">
        <v>1195</v>
      </c>
    </row>
    <row r="184" spans="2:9" ht="130.5" x14ac:dyDescent="0.35">
      <c r="B184" s="105">
        <v>182</v>
      </c>
      <c r="C184" s="1" t="str">
        <f t="shared" si="2"/>
        <v>aitosviernesc</v>
      </c>
      <c r="D184" s="1" t="s">
        <v>1174</v>
      </c>
      <c r="E184" s="1" t="s">
        <v>1400</v>
      </c>
      <c r="F184" s="1" t="s">
        <v>1171</v>
      </c>
      <c r="G184" s="101" t="s">
        <v>1409</v>
      </c>
      <c r="H184" s="104" t="s">
        <v>1410</v>
      </c>
      <c r="I184" s="1" t="s">
        <v>1195</v>
      </c>
    </row>
    <row r="185" spans="2:9" ht="29" x14ac:dyDescent="0.35">
      <c r="B185" s="105">
        <v>183</v>
      </c>
      <c r="C185" s="1" t="str">
        <f t="shared" si="2"/>
        <v>aitcs1c</v>
      </c>
      <c r="D185" s="1" t="s">
        <v>17</v>
      </c>
      <c r="E185" s="1">
        <v>1</v>
      </c>
      <c r="F185" s="1" t="s">
        <v>1171</v>
      </c>
      <c r="G185" s="101" t="s">
        <v>1232</v>
      </c>
      <c r="H185" s="104" t="s">
        <v>1233</v>
      </c>
      <c r="I185" s="1"/>
    </row>
    <row r="186" spans="2:9" ht="29" x14ac:dyDescent="0.35">
      <c r="B186" s="105">
        <v>184</v>
      </c>
      <c r="C186" s="1" t="str">
        <f t="shared" si="2"/>
        <v>aitcs2c</v>
      </c>
      <c r="D186" s="1" t="s">
        <v>17</v>
      </c>
      <c r="E186" s="1">
        <v>2</v>
      </c>
      <c r="F186" s="1" t="s">
        <v>1171</v>
      </c>
      <c r="G186" s="101" t="s">
        <v>1364</v>
      </c>
      <c r="H186" s="104" t="s">
        <v>1172</v>
      </c>
      <c r="I186" s="1"/>
    </row>
    <row r="187" spans="2:9" ht="29" x14ac:dyDescent="0.35">
      <c r="B187" s="105">
        <v>185</v>
      </c>
      <c r="C187" s="1" t="str">
        <f t="shared" si="2"/>
        <v>aitcs3c</v>
      </c>
      <c r="D187" s="1" t="s">
        <v>17</v>
      </c>
      <c r="E187" s="1">
        <v>3</v>
      </c>
      <c r="F187" s="1" t="s">
        <v>1171</v>
      </c>
      <c r="G187" s="101" t="s">
        <v>1365</v>
      </c>
      <c r="H187" s="104" t="s">
        <v>1366</v>
      </c>
      <c r="I187" s="1"/>
    </row>
    <row r="188" spans="2:9" ht="29" x14ac:dyDescent="0.35">
      <c r="B188" s="105">
        <v>186</v>
      </c>
      <c r="C188" s="1" t="str">
        <f t="shared" si="2"/>
        <v>aitcs4c</v>
      </c>
      <c r="D188" s="1" t="s">
        <v>17</v>
      </c>
      <c r="E188" s="1">
        <v>4</v>
      </c>
      <c r="F188" s="1" t="s">
        <v>1171</v>
      </c>
      <c r="G188" s="101" t="s">
        <v>1412</v>
      </c>
      <c r="H188" s="104" t="s">
        <v>1413</v>
      </c>
      <c r="I188" s="1"/>
    </row>
    <row r="189" spans="2:9" ht="58" x14ac:dyDescent="0.35">
      <c r="B189" s="105">
        <v>187</v>
      </c>
      <c r="C189" s="1" t="str">
        <f t="shared" si="2"/>
        <v>aitcs5c</v>
      </c>
      <c r="D189" s="1" t="s">
        <v>17</v>
      </c>
      <c r="E189" s="1">
        <v>5</v>
      </c>
      <c r="F189" s="1" t="s">
        <v>1171</v>
      </c>
      <c r="G189" s="101" t="s">
        <v>1414</v>
      </c>
      <c r="H189" s="104" t="s">
        <v>1415</v>
      </c>
      <c r="I189" s="1"/>
    </row>
    <row r="190" spans="2:9" ht="58" x14ac:dyDescent="0.35">
      <c r="B190" s="105">
        <v>188</v>
      </c>
      <c r="C190" s="1" t="str">
        <f t="shared" si="2"/>
        <v>aitcs6c</v>
      </c>
      <c r="D190" s="1" t="s">
        <v>17</v>
      </c>
      <c r="E190" s="1">
        <v>6</v>
      </c>
      <c r="F190" s="1" t="s">
        <v>1171</v>
      </c>
      <c r="G190" s="101" t="s">
        <v>1378</v>
      </c>
      <c r="H190" s="104" t="s">
        <v>1372</v>
      </c>
      <c r="I190" s="1"/>
    </row>
    <row r="191" spans="2:9" ht="58" x14ac:dyDescent="0.35">
      <c r="B191" s="105">
        <v>189</v>
      </c>
      <c r="C191" s="1" t="str">
        <f t="shared" si="2"/>
        <v>aitcsjsc</v>
      </c>
      <c r="D191" s="1" t="s">
        <v>17</v>
      </c>
      <c r="E191" s="1" t="s">
        <v>1373</v>
      </c>
      <c r="F191" s="1" t="s">
        <v>1171</v>
      </c>
      <c r="G191" s="101" t="s">
        <v>1374</v>
      </c>
      <c r="H191" s="104" t="s">
        <v>1375</v>
      </c>
      <c r="I191" s="1" t="s">
        <v>1195</v>
      </c>
    </row>
    <row r="192" spans="2:9" ht="58" x14ac:dyDescent="0.35">
      <c r="B192" s="105">
        <v>190</v>
      </c>
      <c r="C192" s="1" t="str">
        <f t="shared" si="2"/>
        <v>aitcsvsc</v>
      </c>
      <c r="D192" s="1" t="s">
        <v>17</v>
      </c>
      <c r="E192" s="1" t="s">
        <v>1376</v>
      </c>
      <c r="F192" s="1" t="s">
        <v>1171</v>
      </c>
      <c r="G192" s="101" t="s">
        <v>1378</v>
      </c>
      <c r="H192" s="104" t="s">
        <v>1377</v>
      </c>
      <c r="I192" s="1" t="s">
        <v>1195</v>
      </c>
    </row>
    <row r="193" spans="2:9" x14ac:dyDescent="0.35">
      <c r="B193" s="105">
        <v>191</v>
      </c>
      <c r="C193" s="1" t="str">
        <f t="shared" si="2"/>
        <v>aitpsssc</v>
      </c>
      <c r="D193" s="1" t="s">
        <v>12</v>
      </c>
      <c r="E193" s="1" t="s">
        <v>1379</v>
      </c>
      <c r="F193" s="1" t="s">
        <v>1171</v>
      </c>
      <c r="G193" s="101" t="s">
        <v>1382</v>
      </c>
      <c r="H193" s="104" t="s">
        <v>1416</v>
      </c>
      <c r="I193" s="1" t="s">
        <v>1195</v>
      </c>
    </row>
    <row r="194" spans="2:9" ht="43.5" x14ac:dyDescent="0.35">
      <c r="B194" s="105">
        <v>192</v>
      </c>
      <c r="C194" s="1" t="str">
        <f t="shared" si="2"/>
        <v>aitps1c</v>
      </c>
      <c r="D194" s="1" t="s">
        <v>12</v>
      </c>
      <c r="E194" s="1">
        <v>1</v>
      </c>
      <c r="F194" s="1" t="s">
        <v>1171</v>
      </c>
      <c r="G194" s="101" t="s">
        <v>1380</v>
      </c>
      <c r="H194" s="104" t="s">
        <v>1381</v>
      </c>
      <c r="I194" s="1" t="s">
        <v>1195</v>
      </c>
    </row>
    <row r="195" spans="2:9" ht="43.5" x14ac:dyDescent="0.35">
      <c r="B195" s="105">
        <v>193</v>
      </c>
      <c r="C195" s="1" t="str">
        <f t="shared" ref="C195:C203" si="3">LOWER(_xlfn.CONCAT("ait",LEFT(D195,1)&amp;"s"&amp;E195&amp;F195))</f>
        <v>aitps2c</v>
      </c>
      <c r="D195" s="1" t="s">
        <v>12</v>
      </c>
      <c r="E195" s="1">
        <v>2</v>
      </c>
      <c r="F195" s="1" t="s">
        <v>1171</v>
      </c>
      <c r="G195" s="101" t="s">
        <v>1417</v>
      </c>
      <c r="H195" s="104" t="s">
        <v>1384</v>
      </c>
      <c r="I195" s="1"/>
    </row>
    <row r="196" spans="2:9" ht="29" x14ac:dyDescent="0.35">
      <c r="B196" s="105">
        <v>194</v>
      </c>
      <c r="C196" s="1" t="str">
        <f t="shared" si="3"/>
        <v>aitps3c</v>
      </c>
      <c r="D196" s="1" t="s">
        <v>12</v>
      </c>
      <c r="E196" s="1">
        <v>3</v>
      </c>
      <c r="F196" s="1" t="s">
        <v>1171</v>
      </c>
      <c r="G196" s="101" t="s">
        <v>1418</v>
      </c>
      <c r="H196" s="104" t="s">
        <v>1172</v>
      </c>
      <c r="I196" s="1"/>
    </row>
    <row r="197" spans="2:9" ht="43.5" x14ac:dyDescent="0.35">
      <c r="B197" s="105">
        <v>195</v>
      </c>
      <c r="C197" s="1" t="str">
        <f t="shared" si="3"/>
        <v>aitps4c</v>
      </c>
      <c r="D197" s="1" t="s">
        <v>12</v>
      </c>
      <c r="E197" s="1">
        <v>4</v>
      </c>
      <c r="F197" s="1" t="s">
        <v>1171</v>
      </c>
      <c r="G197" s="101" t="s">
        <v>1419</v>
      </c>
      <c r="H197" s="104" t="s">
        <v>1388</v>
      </c>
      <c r="I197" s="1"/>
    </row>
    <row r="198" spans="2:9" ht="58" x14ac:dyDescent="0.35">
      <c r="B198" s="105">
        <v>196</v>
      </c>
      <c r="C198" s="1" t="str">
        <f t="shared" si="3"/>
        <v>aitps5c</v>
      </c>
      <c r="D198" s="1" t="s">
        <v>12</v>
      </c>
      <c r="E198" s="1">
        <v>5</v>
      </c>
      <c r="F198" s="1" t="s">
        <v>1171</v>
      </c>
      <c r="G198" s="101" t="s">
        <v>1191</v>
      </c>
      <c r="H198" s="104" t="s">
        <v>1243</v>
      </c>
      <c r="I198" s="1"/>
    </row>
    <row r="199" spans="2:9" ht="43.5" x14ac:dyDescent="0.35">
      <c r="B199" s="105">
        <v>197</v>
      </c>
      <c r="C199" s="1" t="str">
        <f t="shared" si="3"/>
        <v>aitps6c</v>
      </c>
      <c r="D199" s="1" t="s">
        <v>12</v>
      </c>
      <c r="E199" s="1">
        <v>6</v>
      </c>
      <c r="F199" s="1" t="s">
        <v>1171</v>
      </c>
      <c r="G199" s="101" t="s">
        <v>1251</v>
      </c>
      <c r="H199" s="104" t="s">
        <v>1252</v>
      </c>
      <c r="I199" s="1"/>
    </row>
    <row r="200" spans="2:9" ht="58" x14ac:dyDescent="0.35">
      <c r="B200" s="105">
        <v>198</v>
      </c>
      <c r="C200" s="1" t="str">
        <f t="shared" si="3"/>
        <v>aitps7c</v>
      </c>
      <c r="D200" s="1" t="s">
        <v>12</v>
      </c>
      <c r="E200" s="1">
        <v>7</v>
      </c>
      <c r="F200" s="1" t="s">
        <v>1171</v>
      </c>
      <c r="G200" s="101" t="s">
        <v>1389</v>
      </c>
      <c r="H200" s="104" t="s">
        <v>1390</v>
      </c>
      <c r="I200" s="1"/>
    </row>
    <row r="201" spans="2:9" ht="58" x14ac:dyDescent="0.35">
      <c r="B201" s="105">
        <v>199</v>
      </c>
      <c r="C201" s="1" t="str">
        <f t="shared" si="3"/>
        <v>aitpsasc</v>
      </c>
      <c r="D201" s="1" t="s">
        <v>12</v>
      </c>
      <c r="E201" s="1" t="s">
        <v>1003</v>
      </c>
      <c r="F201" s="1" t="s">
        <v>1171</v>
      </c>
      <c r="G201" s="101" t="s">
        <v>1391</v>
      </c>
      <c r="H201" s="104" t="s">
        <v>1392</v>
      </c>
      <c r="I201" s="1" t="s">
        <v>1195</v>
      </c>
    </row>
    <row r="202" spans="2:9" ht="43.5" x14ac:dyDescent="0.35">
      <c r="B202" s="105">
        <v>200</v>
      </c>
      <c r="C202" s="1" t="str">
        <f t="shared" si="3"/>
        <v>aitps8c</v>
      </c>
      <c r="D202" s="1" t="s">
        <v>12</v>
      </c>
      <c r="E202" s="1">
        <v>8</v>
      </c>
      <c r="F202" s="1" t="s">
        <v>1171</v>
      </c>
      <c r="G202" s="101" t="s">
        <v>1393</v>
      </c>
      <c r="H202" s="104" t="s">
        <v>1394</v>
      </c>
      <c r="I202" s="1" t="s">
        <v>1195</v>
      </c>
    </row>
    <row r="203" spans="2:9" ht="29" x14ac:dyDescent="0.35">
      <c r="B203" s="105">
        <v>201</v>
      </c>
      <c r="C203" s="1" t="str">
        <f t="shared" si="3"/>
        <v>aitps9c</v>
      </c>
      <c r="D203" s="1" t="s">
        <v>12</v>
      </c>
      <c r="E203" s="1">
        <v>9</v>
      </c>
      <c r="F203" s="1" t="s">
        <v>1171</v>
      </c>
      <c r="G203" s="101" t="s">
        <v>1395</v>
      </c>
      <c r="H203" s="104" t="s">
        <v>1396</v>
      </c>
      <c r="I203" s="1" t="s">
        <v>1195</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1628</v>
      </c>
    </row>
    <row r="2" spans="1:4" x14ac:dyDescent="0.35">
      <c r="A2" t="s">
        <v>1629</v>
      </c>
      <c r="B2" t="s">
        <v>1630</v>
      </c>
      <c r="C2" t="s">
        <v>1631</v>
      </c>
      <c r="D2" t="s">
        <v>1632</v>
      </c>
    </row>
    <row r="3" spans="1:4" x14ac:dyDescent="0.35">
      <c r="A3" t="s">
        <v>1629</v>
      </c>
      <c r="B3" t="s">
        <v>1633</v>
      </c>
      <c r="C3" t="s">
        <v>1631</v>
      </c>
      <c r="D3" t="s">
        <v>1634</v>
      </c>
    </row>
    <row r="4" spans="1:4" x14ac:dyDescent="0.35">
      <c r="A4" t="s">
        <v>1629</v>
      </c>
      <c r="B4" t="s">
        <v>1635</v>
      </c>
      <c r="C4" t="s">
        <v>1631</v>
      </c>
      <c r="D4" t="s">
        <v>1636</v>
      </c>
    </row>
    <row r="5" spans="1:4" x14ac:dyDescent="0.35">
      <c r="A5" t="s">
        <v>1629</v>
      </c>
      <c r="B5" t="s">
        <v>1637</v>
      </c>
      <c r="C5" t="s">
        <v>1631</v>
      </c>
      <c r="D5" t="s">
        <v>1638</v>
      </c>
    </row>
    <row r="6" spans="1:4" x14ac:dyDescent="0.35">
      <c r="A6" t="s">
        <v>1629</v>
      </c>
      <c r="B6" t="s">
        <v>1639</v>
      </c>
      <c r="C6" t="s">
        <v>1631</v>
      </c>
      <c r="D6" t="s">
        <v>1640</v>
      </c>
    </row>
    <row r="7" spans="1:4" x14ac:dyDescent="0.35">
      <c r="A7" t="s">
        <v>1641</v>
      </c>
    </row>
    <row r="8" spans="1:4" x14ac:dyDescent="0.35">
      <c r="A8" t="s">
        <v>1629</v>
      </c>
      <c r="B8" t="s">
        <v>1642</v>
      </c>
      <c r="C8" t="s">
        <v>1631</v>
      </c>
      <c r="D8" t="s">
        <v>1643</v>
      </c>
    </row>
    <row r="9" spans="1:4" x14ac:dyDescent="0.35">
      <c r="A9" t="s">
        <v>1629</v>
      </c>
      <c r="B9" t="s">
        <v>1644</v>
      </c>
      <c r="C9" t="s">
        <v>1631</v>
      </c>
      <c r="D9" t="s">
        <v>1645</v>
      </c>
    </row>
    <row r="10" spans="1:4" x14ac:dyDescent="0.35">
      <c r="A10" t="s">
        <v>1629</v>
      </c>
      <c r="B10" t="s">
        <v>1646</v>
      </c>
      <c r="C10" t="s">
        <v>1631</v>
      </c>
      <c r="D10" t="s">
        <v>1647</v>
      </c>
    </row>
    <row r="11" spans="1:4" x14ac:dyDescent="0.35">
      <c r="A11" t="s">
        <v>1629</v>
      </c>
      <c r="B11" t="s">
        <v>1648</v>
      </c>
      <c r="C11" t="s">
        <v>1631</v>
      </c>
      <c r="D11" t="s">
        <v>1649</v>
      </c>
    </row>
    <row r="12" spans="1:4" x14ac:dyDescent="0.35">
      <c r="A12" t="s">
        <v>1650</v>
      </c>
    </row>
    <row r="13" spans="1:4" x14ac:dyDescent="0.35">
      <c r="A13" t="s">
        <v>1629</v>
      </c>
      <c r="B13" t="s">
        <v>1651</v>
      </c>
      <c r="C13" t="s">
        <v>1631</v>
      </c>
      <c r="D13" t="s">
        <v>1652</v>
      </c>
    </row>
    <row r="14" spans="1:4" x14ac:dyDescent="0.35">
      <c r="A14" t="s">
        <v>1629</v>
      </c>
      <c r="B14" t="s">
        <v>1653</v>
      </c>
      <c r="C14" t="s">
        <v>1631</v>
      </c>
      <c r="D14" t="s">
        <v>1654</v>
      </c>
    </row>
    <row r="15" spans="1:4" x14ac:dyDescent="0.35">
      <c r="A15" t="s">
        <v>1629</v>
      </c>
      <c r="B15" t="s">
        <v>1655</v>
      </c>
      <c r="C15" t="s">
        <v>1631</v>
      </c>
      <c r="D15" t="s">
        <v>1656</v>
      </c>
    </row>
    <row r="16" spans="1:4" x14ac:dyDescent="0.35">
      <c r="A16" t="s">
        <v>1629</v>
      </c>
      <c r="B16" t="s">
        <v>1657</v>
      </c>
      <c r="C16" t="s">
        <v>1631</v>
      </c>
      <c r="D16" t="s">
        <v>1658</v>
      </c>
    </row>
    <row r="17" spans="1:4" x14ac:dyDescent="0.35">
      <c r="A17" t="s">
        <v>1629</v>
      </c>
      <c r="B17" t="s">
        <v>1659</v>
      </c>
      <c r="C17" t="s">
        <v>1631</v>
      </c>
      <c r="D17" t="s">
        <v>1660</v>
      </c>
    </row>
    <row r="18" spans="1:4" x14ac:dyDescent="0.35">
      <c r="A18" t="s">
        <v>1629</v>
      </c>
      <c r="B18" t="s">
        <v>1661</v>
      </c>
      <c r="C18" t="s">
        <v>1631</v>
      </c>
      <c r="D18" t="s">
        <v>1662</v>
      </c>
    </row>
    <row r="19" spans="1:4" x14ac:dyDescent="0.35">
      <c r="A19" t="s">
        <v>1663</v>
      </c>
    </row>
    <row r="20" spans="1:4" x14ac:dyDescent="0.35">
      <c r="A20" t="s">
        <v>1629</v>
      </c>
      <c r="B20" t="s">
        <v>1664</v>
      </c>
      <c r="C20" t="s">
        <v>1631</v>
      </c>
      <c r="D20" t="s">
        <v>1665</v>
      </c>
    </row>
    <row r="21" spans="1:4" x14ac:dyDescent="0.35">
      <c r="A21" t="s">
        <v>1629</v>
      </c>
      <c r="B21" t="s">
        <v>1666</v>
      </c>
      <c r="C21" t="s">
        <v>1631</v>
      </c>
      <c r="D21" t="s">
        <v>1667</v>
      </c>
    </row>
    <row r="22" spans="1:4" x14ac:dyDescent="0.35">
      <c r="A22" t="s">
        <v>1629</v>
      </c>
      <c r="B22" t="s">
        <v>1668</v>
      </c>
      <c r="C22" t="s">
        <v>1631</v>
      </c>
      <c r="D22" t="s">
        <v>1669</v>
      </c>
    </row>
    <row r="23" spans="1:4" x14ac:dyDescent="0.35">
      <c r="A23" t="s">
        <v>1629</v>
      </c>
      <c r="B23" t="s">
        <v>1670</v>
      </c>
      <c r="C23" t="s">
        <v>1631</v>
      </c>
      <c r="D23" t="s">
        <v>1671</v>
      </c>
    </row>
    <row r="24" spans="1:4" x14ac:dyDescent="0.35">
      <c r="A24" t="s">
        <v>1629</v>
      </c>
      <c r="B24" t="s">
        <v>1672</v>
      </c>
      <c r="C24" t="s">
        <v>1631</v>
      </c>
      <c r="D24" t="s">
        <v>1673</v>
      </c>
    </row>
    <row r="25" spans="1:4" x14ac:dyDescent="0.35">
      <c r="A25" t="s">
        <v>1629</v>
      </c>
      <c r="B25" t="s">
        <v>1674</v>
      </c>
      <c r="C25" t="s">
        <v>1631</v>
      </c>
      <c r="D25" t="s">
        <v>1675</v>
      </c>
    </row>
    <row r="26" spans="1:4" x14ac:dyDescent="0.35">
      <c r="A26" t="s">
        <v>1629</v>
      </c>
      <c r="B26" t="s">
        <v>1676</v>
      </c>
      <c r="C26" t="s">
        <v>1631</v>
      </c>
      <c r="D26" t="s">
        <v>1677</v>
      </c>
    </row>
    <row r="27" spans="1:4" x14ac:dyDescent="0.35">
      <c r="A27" t="s">
        <v>1629</v>
      </c>
      <c r="B27" t="s">
        <v>1678</v>
      </c>
      <c r="C27" t="s">
        <v>1631</v>
      </c>
      <c r="D27" t="s">
        <v>1679</v>
      </c>
    </row>
    <row r="29" spans="1:4" x14ac:dyDescent="0.35">
      <c r="A29" t="s">
        <v>1680</v>
      </c>
    </row>
    <row r="30" spans="1:4" x14ac:dyDescent="0.35">
      <c r="A30" t="s">
        <v>1629</v>
      </c>
      <c r="B30" t="s">
        <v>1681</v>
      </c>
      <c r="C30" t="s">
        <v>1631</v>
      </c>
      <c r="D30" t="s">
        <v>1682</v>
      </c>
    </row>
    <row r="31" spans="1:4" x14ac:dyDescent="0.35">
      <c r="A31" t="s">
        <v>1629</v>
      </c>
      <c r="B31" t="s">
        <v>1683</v>
      </c>
      <c r="C31" t="s">
        <v>1631</v>
      </c>
      <c r="D31" t="s">
        <v>1684</v>
      </c>
    </row>
    <row r="32" spans="1:4" x14ac:dyDescent="0.35">
      <c r="A32" t="s">
        <v>1629</v>
      </c>
      <c r="B32" t="s">
        <v>1685</v>
      </c>
      <c r="C32" t="s">
        <v>1631</v>
      </c>
      <c r="D32" t="s">
        <v>1686</v>
      </c>
    </row>
    <row r="34" spans="1:4" x14ac:dyDescent="0.35">
      <c r="A34" t="s">
        <v>1687</v>
      </c>
    </row>
    <row r="35" spans="1:4" x14ac:dyDescent="0.35">
      <c r="A35" t="s">
        <v>1629</v>
      </c>
      <c r="B35" t="s">
        <v>1688</v>
      </c>
      <c r="C35" t="s">
        <v>1631</v>
      </c>
      <c r="D35" t="s">
        <v>1689</v>
      </c>
    </row>
    <row r="36" spans="1:4" x14ac:dyDescent="0.35">
      <c r="A36" t="s">
        <v>1629</v>
      </c>
      <c r="B36" t="s">
        <v>1690</v>
      </c>
      <c r="C36" t="s">
        <v>1631</v>
      </c>
      <c r="D36" t="s">
        <v>1691</v>
      </c>
    </row>
    <row r="37" spans="1:4" x14ac:dyDescent="0.35">
      <c r="A37" t="s">
        <v>1629</v>
      </c>
      <c r="B37" t="s">
        <v>1692</v>
      </c>
      <c r="C37" t="s">
        <v>1631</v>
      </c>
      <c r="D37" t="s">
        <v>1693</v>
      </c>
    </row>
    <row r="38" spans="1:4" x14ac:dyDescent="0.35">
      <c r="A38" t="s">
        <v>1629</v>
      </c>
      <c r="B38" t="s">
        <v>1694</v>
      </c>
      <c r="C38" t="s">
        <v>1631</v>
      </c>
      <c r="D38" t="s">
        <v>1695</v>
      </c>
    </row>
    <row r="39" spans="1:4" x14ac:dyDescent="0.35">
      <c r="A39" t="s">
        <v>1629</v>
      </c>
      <c r="B39" t="s">
        <v>1696</v>
      </c>
      <c r="C39" t="s">
        <v>1631</v>
      </c>
      <c r="D39" t="s">
        <v>1697</v>
      </c>
    </row>
    <row r="41" spans="1:4" x14ac:dyDescent="0.35">
      <c r="A41" t="s">
        <v>1698</v>
      </c>
    </row>
    <row r="42" spans="1:4" x14ac:dyDescent="0.35">
      <c r="A42" t="s">
        <v>1629</v>
      </c>
      <c r="B42" t="s">
        <v>1699</v>
      </c>
      <c r="C42" t="s">
        <v>1631</v>
      </c>
      <c r="D42" t="s">
        <v>1700</v>
      </c>
    </row>
    <row r="43" spans="1:4" x14ac:dyDescent="0.35">
      <c r="A43" t="s">
        <v>1629</v>
      </c>
      <c r="B43" t="s">
        <v>1701</v>
      </c>
      <c r="C43" t="s">
        <v>1631</v>
      </c>
      <c r="D43" t="s">
        <v>1702</v>
      </c>
    </row>
    <row r="44" spans="1:4" x14ac:dyDescent="0.35">
      <c r="A44" t="s">
        <v>1629</v>
      </c>
      <c r="B44" t="s">
        <v>1703</v>
      </c>
      <c r="C44" t="s">
        <v>1631</v>
      </c>
      <c r="D44" t="s">
        <v>1704</v>
      </c>
    </row>
    <row r="45" spans="1:4" x14ac:dyDescent="0.35">
      <c r="A45" t="s">
        <v>1629</v>
      </c>
      <c r="B45" t="s">
        <v>1705</v>
      </c>
      <c r="C45" t="s">
        <v>1631</v>
      </c>
      <c r="D45" t="s">
        <v>1706</v>
      </c>
    </row>
    <row r="46" spans="1:4" x14ac:dyDescent="0.35">
      <c r="A46" t="s">
        <v>1629</v>
      </c>
      <c r="B46" t="s">
        <v>1707</v>
      </c>
      <c r="C46" t="s">
        <v>1631</v>
      </c>
      <c r="D46" t="s">
        <v>1708</v>
      </c>
    </row>
    <row r="47" spans="1:4" x14ac:dyDescent="0.35">
      <c r="A47" t="s">
        <v>1629</v>
      </c>
      <c r="B47" t="s">
        <v>1709</v>
      </c>
      <c r="C47" t="s">
        <v>1631</v>
      </c>
      <c r="D47" t="s">
        <v>1710</v>
      </c>
    </row>
    <row r="48" spans="1:4" x14ac:dyDescent="0.35">
      <c r="A48" t="s">
        <v>1629</v>
      </c>
      <c r="B48" t="s">
        <v>1711</v>
      </c>
      <c r="C48" t="s">
        <v>1631</v>
      </c>
      <c r="D48" t="s">
        <v>1712</v>
      </c>
    </row>
    <row r="49" spans="1:4" x14ac:dyDescent="0.35">
      <c r="A49" t="s">
        <v>1629</v>
      </c>
      <c r="B49" t="s">
        <v>1713</v>
      </c>
      <c r="C49" t="s">
        <v>1631</v>
      </c>
      <c r="D49" t="s">
        <v>1714</v>
      </c>
    </row>
    <row r="50" spans="1:4" x14ac:dyDescent="0.35">
      <c r="A50" t="s">
        <v>1629</v>
      </c>
      <c r="B50" t="s">
        <v>1715</v>
      </c>
      <c r="C50" t="s">
        <v>1631</v>
      </c>
      <c r="D50" t="s">
        <v>1716</v>
      </c>
    </row>
    <row r="51" spans="1:4" x14ac:dyDescent="0.35">
      <c r="A51" t="s">
        <v>1629</v>
      </c>
      <c r="B51" t="s">
        <v>1717</v>
      </c>
      <c r="C51" t="s">
        <v>1631</v>
      </c>
      <c r="D51" t="s">
        <v>1718</v>
      </c>
    </row>
    <row r="52" spans="1:4" x14ac:dyDescent="0.35">
      <c r="A52" t="s">
        <v>1629</v>
      </c>
      <c r="B52" t="s">
        <v>1719</v>
      </c>
      <c r="C52" t="s">
        <v>1631</v>
      </c>
      <c r="D52" t="s">
        <v>1720</v>
      </c>
    </row>
    <row r="53" spans="1:4" x14ac:dyDescent="0.35">
      <c r="A53" t="s">
        <v>1629</v>
      </c>
      <c r="B53" t="s">
        <v>1721</v>
      </c>
      <c r="C53" t="s">
        <v>1631</v>
      </c>
      <c r="D53" t="s">
        <v>1722</v>
      </c>
    </row>
    <row r="54" spans="1:4" x14ac:dyDescent="0.35">
      <c r="A54" t="s">
        <v>1629</v>
      </c>
      <c r="B54" t="s">
        <v>1723</v>
      </c>
      <c r="C54" t="s">
        <v>1631</v>
      </c>
      <c r="D54" t="s">
        <v>1724</v>
      </c>
    </row>
    <row r="55" spans="1:4" x14ac:dyDescent="0.35">
      <c r="A55" t="s">
        <v>1629</v>
      </c>
      <c r="B55" t="s">
        <v>1725</v>
      </c>
      <c r="C55" t="s">
        <v>1631</v>
      </c>
      <c r="D55" t="s">
        <v>1726</v>
      </c>
    </row>
    <row r="56" spans="1:4" x14ac:dyDescent="0.35">
      <c r="A56" t="s">
        <v>1629</v>
      </c>
      <c r="B56" t="s">
        <v>1727</v>
      </c>
      <c r="C56" t="s">
        <v>1631</v>
      </c>
      <c r="D56" t="s">
        <v>1728</v>
      </c>
    </row>
    <row r="57" spans="1:4" x14ac:dyDescent="0.35">
      <c r="A57" t="s">
        <v>1629</v>
      </c>
      <c r="B57" t="s">
        <v>1729</v>
      </c>
      <c r="C57" t="s">
        <v>1631</v>
      </c>
      <c r="D57" t="s">
        <v>1730</v>
      </c>
    </row>
    <row r="58" spans="1:4" x14ac:dyDescent="0.35">
      <c r="A58" t="s">
        <v>1629</v>
      </c>
      <c r="B58" t="s">
        <v>1731</v>
      </c>
      <c r="C58" t="s">
        <v>1631</v>
      </c>
      <c r="D58" t="s">
        <v>1732</v>
      </c>
    </row>
    <row r="59" spans="1:4" x14ac:dyDescent="0.35">
      <c r="A59" t="s">
        <v>1629</v>
      </c>
      <c r="B59" t="s">
        <v>1733</v>
      </c>
      <c r="C59" t="s">
        <v>1631</v>
      </c>
      <c r="D59" t="s">
        <v>1734</v>
      </c>
    </row>
    <row r="60" spans="1:4" x14ac:dyDescent="0.35">
      <c r="A60" t="s">
        <v>1629</v>
      </c>
      <c r="B60" t="s">
        <v>1735</v>
      </c>
      <c r="C60" t="s">
        <v>1631</v>
      </c>
      <c r="D60" t="s">
        <v>1736</v>
      </c>
    </row>
    <row r="61" spans="1:4" x14ac:dyDescent="0.35">
      <c r="A61" t="s">
        <v>1629</v>
      </c>
      <c r="B61" t="s">
        <v>1737</v>
      </c>
      <c r="C61" t="s">
        <v>1631</v>
      </c>
      <c r="D61" t="s">
        <v>1738</v>
      </c>
    </row>
    <row r="62" spans="1:4" x14ac:dyDescent="0.35">
      <c r="A62" t="s">
        <v>1629</v>
      </c>
      <c r="B62" t="s">
        <v>1739</v>
      </c>
      <c r="C62" t="s">
        <v>1631</v>
      </c>
      <c r="D62" t="s">
        <v>1740</v>
      </c>
    </row>
    <row r="63" spans="1:4" x14ac:dyDescent="0.35">
      <c r="A63" t="s">
        <v>1629</v>
      </c>
      <c r="B63" t="s">
        <v>1741</v>
      </c>
      <c r="C63" t="s">
        <v>1631</v>
      </c>
      <c r="D63" t="s">
        <v>1742</v>
      </c>
    </row>
    <row r="64" spans="1:4" x14ac:dyDescent="0.35">
      <c r="A64" t="s">
        <v>1629</v>
      </c>
      <c r="B64" t="s">
        <v>1743</v>
      </c>
      <c r="C64" t="s">
        <v>1631</v>
      </c>
      <c r="D64" t="s">
        <v>1744</v>
      </c>
    </row>
    <row r="65" spans="1:4" x14ac:dyDescent="0.35">
      <c r="A65" t="s">
        <v>1629</v>
      </c>
      <c r="B65" t="s">
        <v>1745</v>
      </c>
      <c r="C65" t="s">
        <v>1631</v>
      </c>
      <c r="D65" t="s">
        <v>1746</v>
      </c>
    </row>
    <row r="66" spans="1:4" x14ac:dyDescent="0.35">
      <c r="A66" t="s">
        <v>1629</v>
      </c>
      <c r="B66" t="s">
        <v>1747</v>
      </c>
      <c r="C66" t="s">
        <v>1631</v>
      </c>
      <c r="D66" t="s">
        <v>1748</v>
      </c>
    </row>
    <row r="67" spans="1:4" x14ac:dyDescent="0.35">
      <c r="A67" t="s">
        <v>1629</v>
      </c>
      <c r="B67" t="s">
        <v>1749</v>
      </c>
      <c r="C67" t="s">
        <v>1631</v>
      </c>
      <c r="D67" t="s">
        <v>1750</v>
      </c>
    </row>
    <row r="68" spans="1:4" x14ac:dyDescent="0.35">
      <c r="A68" t="s">
        <v>1629</v>
      </c>
      <c r="B68" t="s">
        <v>1751</v>
      </c>
      <c r="C68" t="s">
        <v>1631</v>
      </c>
      <c r="D68" t="s">
        <v>1752</v>
      </c>
    </row>
    <row r="69" spans="1:4" x14ac:dyDescent="0.35">
      <c r="A69" t="s">
        <v>1629</v>
      </c>
      <c r="B69" t="s">
        <v>1753</v>
      </c>
      <c r="C69" t="s">
        <v>1631</v>
      </c>
      <c r="D69" t="s">
        <v>1754</v>
      </c>
    </row>
    <row r="70" spans="1:4" x14ac:dyDescent="0.35">
      <c r="A70" t="s">
        <v>1629</v>
      </c>
      <c r="B70" t="s">
        <v>1755</v>
      </c>
      <c r="C70" t="s">
        <v>1631</v>
      </c>
      <c r="D70" t="s">
        <v>1756</v>
      </c>
    </row>
    <row r="71" spans="1:4" x14ac:dyDescent="0.35">
      <c r="A71" t="s">
        <v>1629</v>
      </c>
      <c r="B71" t="s">
        <v>1757</v>
      </c>
      <c r="C71" t="s">
        <v>1631</v>
      </c>
      <c r="D71" t="s">
        <v>1758</v>
      </c>
    </row>
    <row r="72" spans="1:4" x14ac:dyDescent="0.35">
      <c r="A72" t="s">
        <v>1629</v>
      </c>
      <c r="B72" t="s">
        <v>1759</v>
      </c>
      <c r="C72" t="s">
        <v>1631</v>
      </c>
      <c r="D72" t="s">
        <v>1760</v>
      </c>
    </row>
    <row r="73" spans="1:4" x14ac:dyDescent="0.35">
      <c r="A73" t="s">
        <v>1629</v>
      </c>
      <c r="B73" t="s">
        <v>1761</v>
      </c>
      <c r="C73" t="s">
        <v>1631</v>
      </c>
      <c r="D73" t="s">
        <v>1762</v>
      </c>
    </row>
    <row r="74" spans="1:4" x14ac:dyDescent="0.35">
      <c r="A74" t="s">
        <v>1629</v>
      </c>
      <c r="B74" t="s">
        <v>1763</v>
      </c>
      <c r="C74" t="s">
        <v>1631</v>
      </c>
      <c r="D74" t="s">
        <v>1764</v>
      </c>
    </row>
    <row r="75" spans="1:4" x14ac:dyDescent="0.35">
      <c r="A75" t="s">
        <v>1629</v>
      </c>
      <c r="B75" t="s">
        <v>1765</v>
      </c>
      <c r="C75" t="s">
        <v>1631</v>
      </c>
      <c r="D75" t="s">
        <v>1766</v>
      </c>
    </row>
    <row r="77" spans="1:4" x14ac:dyDescent="0.35">
      <c r="A77" t="s">
        <v>1767</v>
      </c>
    </row>
    <row r="78" spans="1:4" x14ac:dyDescent="0.35">
      <c r="A78" t="s">
        <v>1629</v>
      </c>
      <c r="B78" t="s">
        <v>1768</v>
      </c>
      <c r="C78" t="s">
        <v>1631</v>
      </c>
      <c r="D78" t="s">
        <v>1769</v>
      </c>
    </row>
    <row r="80" spans="1:4" x14ac:dyDescent="0.35">
      <c r="A80" t="s">
        <v>1629</v>
      </c>
      <c r="B80" t="s">
        <v>1770</v>
      </c>
      <c r="C80" t="s">
        <v>1631</v>
      </c>
      <c r="D80" t="s">
        <v>1771</v>
      </c>
    </row>
    <row r="81" spans="1:4" x14ac:dyDescent="0.35">
      <c r="A81" t="s">
        <v>1772</v>
      </c>
      <c r="B81" t="s">
        <v>1773</v>
      </c>
      <c r="C81" t="s">
        <v>1631</v>
      </c>
      <c r="D81" t="s">
        <v>1774</v>
      </c>
    </row>
    <row r="82" spans="1:4" x14ac:dyDescent="0.35">
      <c r="A82" t="s">
        <v>1772</v>
      </c>
      <c r="B82" t="s">
        <v>1775</v>
      </c>
      <c r="C82" t="s">
        <v>1631</v>
      </c>
      <c r="D82" t="s">
        <v>1776</v>
      </c>
    </row>
    <row r="84" spans="1:4" x14ac:dyDescent="0.35">
      <c r="A84" t="s">
        <v>1629</v>
      </c>
      <c r="B84" t="s">
        <v>1777</v>
      </c>
      <c r="C84" t="s">
        <v>1631</v>
      </c>
      <c r="D84" t="s">
        <v>1778</v>
      </c>
    </row>
    <row r="85" spans="1:4" x14ac:dyDescent="0.35">
      <c r="A85" t="s">
        <v>1772</v>
      </c>
      <c r="B85" t="s">
        <v>1779</v>
      </c>
      <c r="C85" t="s">
        <v>1631</v>
      </c>
      <c r="D85" t="s">
        <v>1780</v>
      </c>
    </row>
    <row r="86" spans="1:4" x14ac:dyDescent="0.35">
      <c r="A86" t="s">
        <v>1772</v>
      </c>
      <c r="B86" t="s">
        <v>1781</v>
      </c>
      <c r="C86" t="s">
        <v>1631</v>
      </c>
      <c r="D86" t="s">
        <v>1782</v>
      </c>
    </row>
    <row r="88" spans="1:4" x14ac:dyDescent="0.35">
      <c r="A88" t="s">
        <v>1629</v>
      </c>
      <c r="B88" t="s">
        <v>1783</v>
      </c>
      <c r="C88" t="s">
        <v>1631</v>
      </c>
      <c r="D88" t="s">
        <v>1784</v>
      </c>
    </row>
    <row r="89" spans="1:4" x14ac:dyDescent="0.35">
      <c r="A89" t="s">
        <v>1772</v>
      </c>
      <c r="B89" t="s">
        <v>1785</v>
      </c>
      <c r="C89" t="s">
        <v>1631</v>
      </c>
      <c r="D89" t="s">
        <v>1786</v>
      </c>
    </row>
    <row r="90" spans="1:4" x14ac:dyDescent="0.35">
      <c r="A90" t="s">
        <v>1772</v>
      </c>
      <c r="B90" t="s">
        <v>1787</v>
      </c>
      <c r="C90" t="s">
        <v>1631</v>
      </c>
      <c r="D90" t="s">
        <v>1788</v>
      </c>
    </row>
    <row r="92" spans="1:4" x14ac:dyDescent="0.35">
      <c r="A92" t="s">
        <v>1629</v>
      </c>
      <c r="B92" t="s">
        <v>1789</v>
      </c>
      <c r="C92" t="s">
        <v>1631</v>
      </c>
      <c r="D92" t="s">
        <v>1790</v>
      </c>
    </row>
    <row r="93" spans="1:4" x14ac:dyDescent="0.35">
      <c r="A93" t="s">
        <v>1772</v>
      </c>
      <c r="B93" t="s">
        <v>1791</v>
      </c>
      <c r="C93" t="s">
        <v>1631</v>
      </c>
      <c r="D93" t="s">
        <v>1792</v>
      </c>
    </row>
    <row r="94" spans="1:4" x14ac:dyDescent="0.35">
      <c r="A94" t="s">
        <v>1772</v>
      </c>
      <c r="B94" t="s">
        <v>1793</v>
      </c>
      <c r="C94" t="s">
        <v>1631</v>
      </c>
      <c r="D94" t="s">
        <v>1794</v>
      </c>
    </row>
    <row r="95" spans="1:4" x14ac:dyDescent="0.35">
      <c r="A95" t="s">
        <v>1772</v>
      </c>
      <c r="B95" t="s">
        <v>1795</v>
      </c>
      <c r="C95" t="s">
        <v>1631</v>
      </c>
      <c r="D95" t="s">
        <v>1796</v>
      </c>
    </row>
    <row r="97" spans="1:4" x14ac:dyDescent="0.35">
      <c r="A97" t="s">
        <v>1629</v>
      </c>
      <c r="B97" t="s">
        <v>1797</v>
      </c>
      <c r="C97" t="s">
        <v>1631</v>
      </c>
      <c r="D97" t="s">
        <v>1798</v>
      </c>
    </row>
    <row r="98" spans="1:4" x14ac:dyDescent="0.35">
      <c r="A98" t="s">
        <v>1772</v>
      </c>
      <c r="B98" t="s">
        <v>1799</v>
      </c>
      <c r="C98" t="s">
        <v>1631</v>
      </c>
      <c r="D98" t="s">
        <v>1800</v>
      </c>
    </row>
    <row r="99" spans="1:4" x14ac:dyDescent="0.35">
      <c r="A99" t="s">
        <v>1772</v>
      </c>
      <c r="B99" t="s">
        <v>1801</v>
      </c>
      <c r="C99" t="s">
        <v>1631</v>
      </c>
      <c r="D99" t="s">
        <v>1802</v>
      </c>
    </row>
    <row r="101" spans="1:4" x14ac:dyDescent="0.35">
      <c r="A101" t="s">
        <v>1629</v>
      </c>
      <c r="B101" t="s">
        <v>1431</v>
      </c>
      <c r="C101" t="s">
        <v>1631</v>
      </c>
      <c r="D101" t="s">
        <v>1803</v>
      </c>
    </row>
    <row r="102" spans="1:4" x14ac:dyDescent="0.35">
      <c r="A102" t="s">
        <v>1772</v>
      </c>
      <c r="B102" t="s">
        <v>1804</v>
      </c>
      <c r="C102" t="s">
        <v>1631</v>
      </c>
      <c r="D102" t="s">
        <v>1805</v>
      </c>
    </row>
    <row r="103" spans="1:4" x14ac:dyDescent="0.35">
      <c r="A103" t="s">
        <v>1772</v>
      </c>
      <c r="B103" t="s">
        <v>1806</v>
      </c>
      <c r="C103" t="s">
        <v>1631</v>
      </c>
      <c r="D103" t="s">
        <v>1807</v>
      </c>
    </row>
    <row r="104" spans="1:4" x14ac:dyDescent="0.35">
      <c r="A104" t="s">
        <v>1772</v>
      </c>
      <c r="B104" t="s">
        <v>1808</v>
      </c>
      <c r="C104" t="s">
        <v>1631</v>
      </c>
      <c r="D104" t="s">
        <v>1809</v>
      </c>
    </row>
    <row r="106" spans="1:4" x14ac:dyDescent="0.35">
      <c r="A106" t="s">
        <v>1629</v>
      </c>
      <c r="B106" t="s">
        <v>1432</v>
      </c>
      <c r="C106" t="s">
        <v>1631</v>
      </c>
      <c r="D106" t="s">
        <v>1810</v>
      </c>
    </row>
    <row r="107" spans="1:4" x14ac:dyDescent="0.35">
      <c r="A107" t="s">
        <v>1772</v>
      </c>
      <c r="B107" t="s">
        <v>1811</v>
      </c>
      <c r="C107" t="s">
        <v>1631</v>
      </c>
      <c r="D107" t="s">
        <v>1812</v>
      </c>
    </row>
    <row r="108" spans="1:4" x14ac:dyDescent="0.35">
      <c r="A108" t="s">
        <v>1772</v>
      </c>
      <c r="B108" t="s">
        <v>1813</v>
      </c>
      <c r="C108" t="s">
        <v>1631</v>
      </c>
      <c r="D108" t="s">
        <v>1814</v>
      </c>
    </row>
    <row r="110" spans="1:4" x14ac:dyDescent="0.35">
      <c r="A110" t="s">
        <v>1629</v>
      </c>
      <c r="B110" t="s">
        <v>1433</v>
      </c>
      <c r="C110" t="s">
        <v>1631</v>
      </c>
      <c r="D110" t="s">
        <v>1815</v>
      </c>
    </row>
    <row r="111" spans="1:4" x14ac:dyDescent="0.35">
      <c r="A111" t="s">
        <v>1772</v>
      </c>
      <c r="B111" t="s">
        <v>1816</v>
      </c>
      <c r="C111" t="s">
        <v>1631</v>
      </c>
      <c r="D111" t="s">
        <v>1817</v>
      </c>
    </row>
    <row r="112" spans="1:4" x14ac:dyDescent="0.35">
      <c r="A112" t="s">
        <v>1772</v>
      </c>
      <c r="B112" t="s">
        <v>1818</v>
      </c>
      <c r="C112" t="s">
        <v>1631</v>
      </c>
      <c r="D112" t="s">
        <v>1819</v>
      </c>
    </row>
    <row r="113" spans="1:4" x14ac:dyDescent="0.35">
      <c r="A113" t="s">
        <v>1772</v>
      </c>
      <c r="B113" t="s">
        <v>1820</v>
      </c>
      <c r="C113" t="s">
        <v>1631</v>
      </c>
      <c r="D113" t="s">
        <v>1821</v>
      </c>
    </row>
    <row r="115" spans="1:4" x14ac:dyDescent="0.35">
      <c r="A115" t="s">
        <v>1629</v>
      </c>
      <c r="B115" t="s">
        <v>1434</v>
      </c>
      <c r="C115" t="s">
        <v>1631</v>
      </c>
      <c r="D115" t="s">
        <v>1822</v>
      </c>
    </row>
    <row r="116" spans="1:4" x14ac:dyDescent="0.35">
      <c r="A116" t="s">
        <v>1772</v>
      </c>
      <c r="B116" t="s">
        <v>1823</v>
      </c>
      <c r="C116" t="s">
        <v>1631</v>
      </c>
      <c r="D116" t="s">
        <v>1824</v>
      </c>
    </row>
    <row r="117" spans="1:4" x14ac:dyDescent="0.35">
      <c r="A117" t="s">
        <v>1772</v>
      </c>
      <c r="B117" t="s">
        <v>1825</v>
      </c>
      <c r="C117" t="s">
        <v>1631</v>
      </c>
      <c r="D117" t="s">
        <v>1826</v>
      </c>
    </row>
    <row r="118" spans="1:4" x14ac:dyDescent="0.35">
      <c r="A118" t="s">
        <v>1772</v>
      </c>
      <c r="B118" t="s">
        <v>1827</v>
      </c>
      <c r="C118" t="s">
        <v>1631</v>
      </c>
      <c r="D118" t="s">
        <v>1828</v>
      </c>
    </row>
    <row r="119" spans="1:4" x14ac:dyDescent="0.35">
      <c r="A119" t="s">
        <v>1772</v>
      </c>
      <c r="B119" t="s">
        <v>1829</v>
      </c>
      <c r="C119" t="s">
        <v>1631</v>
      </c>
      <c r="D119" t="s">
        <v>1830</v>
      </c>
    </row>
    <row r="121" spans="1:4" x14ac:dyDescent="0.35">
      <c r="A121" t="s">
        <v>1629</v>
      </c>
      <c r="B121" t="s">
        <v>1435</v>
      </c>
      <c r="C121" t="s">
        <v>1631</v>
      </c>
      <c r="D121" t="s">
        <v>1831</v>
      </c>
    </row>
    <row r="122" spans="1:4" x14ac:dyDescent="0.35">
      <c r="A122" t="s">
        <v>1772</v>
      </c>
      <c r="B122" t="s">
        <v>1832</v>
      </c>
      <c r="C122" t="s">
        <v>1631</v>
      </c>
      <c r="D122" t="s">
        <v>1833</v>
      </c>
    </row>
    <row r="123" spans="1:4" x14ac:dyDescent="0.35">
      <c r="A123" t="s">
        <v>1772</v>
      </c>
      <c r="B123" t="s">
        <v>1834</v>
      </c>
      <c r="C123" t="s">
        <v>1631</v>
      </c>
      <c r="D123" t="s">
        <v>1835</v>
      </c>
    </row>
    <row r="124" spans="1:4" x14ac:dyDescent="0.35">
      <c r="A124" t="s">
        <v>1772</v>
      </c>
      <c r="B124" t="s">
        <v>1836</v>
      </c>
      <c r="C124" t="s">
        <v>1631</v>
      </c>
      <c r="D124" t="s">
        <v>1837</v>
      </c>
    </row>
    <row r="126" spans="1:4" x14ac:dyDescent="0.35">
      <c r="A126" t="s">
        <v>1629</v>
      </c>
      <c r="B126" t="s">
        <v>1436</v>
      </c>
      <c r="C126" t="s">
        <v>1631</v>
      </c>
      <c r="D126" t="s">
        <v>1838</v>
      </c>
    </row>
    <row r="127" spans="1:4" x14ac:dyDescent="0.35">
      <c r="A127" t="s">
        <v>1772</v>
      </c>
      <c r="B127" t="s">
        <v>1839</v>
      </c>
      <c r="C127" t="s">
        <v>1631</v>
      </c>
      <c r="D127" t="s">
        <v>1840</v>
      </c>
    </row>
    <row r="128" spans="1:4" x14ac:dyDescent="0.35">
      <c r="A128" t="s">
        <v>1772</v>
      </c>
      <c r="B128" t="s">
        <v>1841</v>
      </c>
      <c r="C128" t="s">
        <v>1631</v>
      </c>
      <c r="D128" t="s">
        <v>1842</v>
      </c>
    </row>
    <row r="130" spans="1:4" x14ac:dyDescent="0.35">
      <c r="A130" t="s">
        <v>1629</v>
      </c>
      <c r="B130" t="s">
        <v>1437</v>
      </c>
      <c r="C130" t="s">
        <v>1631</v>
      </c>
      <c r="D130" t="s">
        <v>1843</v>
      </c>
    </row>
    <row r="131" spans="1:4" x14ac:dyDescent="0.35">
      <c r="A131" t="s">
        <v>1772</v>
      </c>
      <c r="B131" t="s">
        <v>1844</v>
      </c>
      <c r="C131" t="s">
        <v>1631</v>
      </c>
      <c r="D131" t="s">
        <v>1845</v>
      </c>
    </row>
    <row r="132" spans="1:4" x14ac:dyDescent="0.35">
      <c r="A132" t="s">
        <v>1772</v>
      </c>
      <c r="B132" t="s">
        <v>1846</v>
      </c>
      <c r="C132" t="s">
        <v>1631</v>
      </c>
      <c r="D132" t="s">
        <v>1847</v>
      </c>
    </row>
    <row r="134" spans="1:4" x14ac:dyDescent="0.35">
      <c r="A134" t="s">
        <v>1629</v>
      </c>
      <c r="B134" t="s">
        <v>1438</v>
      </c>
      <c r="C134" t="s">
        <v>1631</v>
      </c>
      <c r="D134" t="s">
        <v>1848</v>
      </c>
    </row>
    <row r="135" spans="1:4" x14ac:dyDescent="0.35">
      <c r="A135" t="s">
        <v>1772</v>
      </c>
      <c r="B135" t="s">
        <v>1849</v>
      </c>
      <c r="C135" t="s">
        <v>1631</v>
      </c>
      <c r="D135" t="s">
        <v>1850</v>
      </c>
    </row>
    <row r="136" spans="1:4" x14ac:dyDescent="0.35">
      <c r="A136" t="s">
        <v>1772</v>
      </c>
      <c r="B136" t="s">
        <v>1851</v>
      </c>
      <c r="C136" t="s">
        <v>1631</v>
      </c>
      <c r="D136" t="s">
        <v>1852</v>
      </c>
    </row>
    <row r="137" spans="1:4" x14ac:dyDescent="0.35">
      <c r="A137" t="s">
        <v>1772</v>
      </c>
      <c r="B137" t="s">
        <v>1853</v>
      </c>
      <c r="C137" t="s">
        <v>1631</v>
      </c>
      <c r="D137" t="s">
        <v>1854</v>
      </c>
    </row>
    <row r="139" spans="1:4" x14ac:dyDescent="0.35">
      <c r="A139" t="s">
        <v>1629</v>
      </c>
      <c r="B139" t="s">
        <v>1439</v>
      </c>
      <c r="C139" t="s">
        <v>1631</v>
      </c>
      <c r="D139" t="s">
        <v>1855</v>
      </c>
    </row>
    <row r="140" spans="1:4" x14ac:dyDescent="0.35">
      <c r="A140" t="s">
        <v>1772</v>
      </c>
      <c r="B140" t="s">
        <v>1856</v>
      </c>
      <c r="C140" t="s">
        <v>1631</v>
      </c>
      <c r="D140" t="s">
        <v>1857</v>
      </c>
    </row>
    <row r="141" spans="1:4" x14ac:dyDescent="0.35">
      <c r="A141" t="s">
        <v>1772</v>
      </c>
      <c r="B141" t="s">
        <v>1858</v>
      </c>
      <c r="C141" t="s">
        <v>1631</v>
      </c>
      <c r="D141" t="s">
        <v>1859</v>
      </c>
    </row>
    <row r="143" spans="1:4" x14ac:dyDescent="0.35">
      <c r="A143" t="s">
        <v>1629</v>
      </c>
      <c r="B143" t="s">
        <v>1440</v>
      </c>
      <c r="C143" t="s">
        <v>1631</v>
      </c>
      <c r="D143" t="s">
        <v>1860</v>
      </c>
    </row>
    <row r="144" spans="1:4" x14ac:dyDescent="0.35">
      <c r="A144" t="s">
        <v>1772</v>
      </c>
      <c r="B144" t="s">
        <v>1861</v>
      </c>
      <c r="C144" t="s">
        <v>1631</v>
      </c>
      <c r="D144" t="s">
        <v>1862</v>
      </c>
    </row>
    <row r="145" spans="1:4" x14ac:dyDescent="0.35">
      <c r="A145" t="s">
        <v>1772</v>
      </c>
      <c r="B145" t="s">
        <v>1863</v>
      </c>
      <c r="C145" t="s">
        <v>1631</v>
      </c>
      <c r="D145" t="s">
        <v>1864</v>
      </c>
    </row>
    <row r="147" spans="1:4" x14ac:dyDescent="0.35">
      <c r="A147" t="s">
        <v>1629</v>
      </c>
      <c r="B147" t="s">
        <v>1441</v>
      </c>
      <c r="C147" t="s">
        <v>1631</v>
      </c>
      <c r="D147" t="s">
        <v>1865</v>
      </c>
    </row>
    <row r="148" spans="1:4" x14ac:dyDescent="0.35">
      <c r="A148" t="s">
        <v>1772</v>
      </c>
      <c r="B148" t="s">
        <v>1866</v>
      </c>
      <c r="C148" t="s">
        <v>1631</v>
      </c>
      <c r="D148" t="s">
        <v>1867</v>
      </c>
    </row>
    <row r="149" spans="1:4" x14ac:dyDescent="0.35">
      <c r="A149" t="s">
        <v>1772</v>
      </c>
      <c r="B149" t="s">
        <v>1868</v>
      </c>
      <c r="C149" t="s">
        <v>1631</v>
      </c>
      <c r="D149" t="s">
        <v>1869</v>
      </c>
    </row>
    <row r="151" spans="1:4" x14ac:dyDescent="0.35">
      <c r="A151" t="s">
        <v>1629</v>
      </c>
      <c r="B151" t="s">
        <v>1442</v>
      </c>
      <c r="C151" t="s">
        <v>1631</v>
      </c>
      <c r="D151" t="s">
        <v>1870</v>
      </c>
    </row>
    <row r="152" spans="1:4" x14ac:dyDescent="0.35">
      <c r="A152" t="s">
        <v>1772</v>
      </c>
      <c r="B152" t="s">
        <v>1871</v>
      </c>
      <c r="C152" t="s">
        <v>1631</v>
      </c>
      <c r="D152" t="s">
        <v>1872</v>
      </c>
    </row>
    <row r="153" spans="1:4" x14ac:dyDescent="0.35">
      <c r="A153" t="s">
        <v>1772</v>
      </c>
      <c r="B153" t="s">
        <v>1873</v>
      </c>
      <c r="C153" t="s">
        <v>1631</v>
      </c>
      <c r="D153" t="s">
        <v>1874</v>
      </c>
    </row>
    <row r="155" spans="1:4" x14ac:dyDescent="0.35">
      <c r="A155" t="s">
        <v>1629</v>
      </c>
      <c r="B155" t="s">
        <v>1443</v>
      </c>
      <c r="C155" t="s">
        <v>1631</v>
      </c>
      <c r="D155" t="s">
        <v>1875</v>
      </c>
    </row>
    <row r="156" spans="1:4" x14ac:dyDescent="0.35">
      <c r="A156" t="s">
        <v>1772</v>
      </c>
      <c r="B156" t="s">
        <v>1876</v>
      </c>
      <c r="C156" t="s">
        <v>1631</v>
      </c>
      <c r="D156" t="s">
        <v>1877</v>
      </c>
    </row>
    <row r="157" spans="1:4" x14ac:dyDescent="0.35">
      <c r="A157" t="s">
        <v>1772</v>
      </c>
      <c r="B157" t="s">
        <v>1878</v>
      </c>
      <c r="C157" t="s">
        <v>1631</v>
      </c>
      <c r="D157" t="s">
        <v>1879</v>
      </c>
    </row>
    <row r="159" spans="1:4" x14ac:dyDescent="0.35">
      <c r="A159" t="s">
        <v>1629</v>
      </c>
      <c r="B159" t="s">
        <v>1444</v>
      </c>
      <c r="C159" t="s">
        <v>1631</v>
      </c>
      <c r="D159" t="s">
        <v>1880</v>
      </c>
    </row>
    <row r="160" spans="1:4" x14ac:dyDescent="0.35">
      <c r="A160" t="s">
        <v>1772</v>
      </c>
      <c r="B160" t="s">
        <v>1881</v>
      </c>
      <c r="C160" t="s">
        <v>1631</v>
      </c>
      <c r="D160" t="s">
        <v>1882</v>
      </c>
    </row>
    <row r="161" spans="1:4" x14ac:dyDescent="0.35">
      <c r="A161" t="s">
        <v>1772</v>
      </c>
      <c r="B161" t="s">
        <v>1883</v>
      </c>
      <c r="C161" t="s">
        <v>1631</v>
      </c>
      <c r="D161" t="s">
        <v>1884</v>
      </c>
    </row>
    <row r="163" spans="1:4" x14ac:dyDescent="0.35">
      <c r="A163" t="s">
        <v>1629</v>
      </c>
      <c r="B163" t="s">
        <v>1445</v>
      </c>
      <c r="C163" t="s">
        <v>1631</v>
      </c>
      <c r="D163" t="s">
        <v>1885</v>
      </c>
    </row>
    <row r="164" spans="1:4" x14ac:dyDescent="0.35">
      <c r="A164" t="s">
        <v>1772</v>
      </c>
      <c r="B164" t="s">
        <v>1886</v>
      </c>
      <c r="C164" t="s">
        <v>1631</v>
      </c>
      <c r="D164" t="s">
        <v>1887</v>
      </c>
    </row>
    <row r="165" spans="1:4" x14ac:dyDescent="0.35">
      <c r="A165" t="s">
        <v>1772</v>
      </c>
      <c r="B165" t="s">
        <v>1888</v>
      </c>
      <c r="C165" t="s">
        <v>1631</v>
      </c>
      <c r="D165" t="s">
        <v>1889</v>
      </c>
    </row>
    <row r="167" spans="1:4" x14ac:dyDescent="0.35">
      <c r="A167" t="s">
        <v>1629</v>
      </c>
      <c r="B167" t="s">
        <v>1446</v>
      </c>
      <c r="C167" t="s">
        <v>1631</v>
      </c>
      <c r="D167" t="s">
        <v>1890</v>
      </c>
    </row>
    <row r="168" spans="1:4" x14ac:dyDescent="0.35">
      <c r="A168" t="s">
        <v>1772</v>
      </c>
      <c r="B168" t="s">
        <v>1891</v>
      </c>
      <c r="C168" t="s">
        <v>1631</v>
      </c>
      <c r="D168" t="s">
        <v>1892</v>
      </c>
    </row>
    <row r="169" spans="1:4" x14ac:dyDescent="0.35">
      <c r="A169" t="s">
        <v>1772</v>
      </c>
      <c r="B169" t="s">
        <v>1893</v>
      </c>
      <c r="C169" t="s">
        <v>1631</v>
      </c>
      <c r="D169" t="s">
        <v>1894</v>
      </c>
    </row>
    <row r="171" spans="1:4" x14ac:dyDescent="0.35">
      <c r="A171" t="s">
        <v>1629</v>
      </c>
      <c r="B171" t="s">
        <v>1447</v>
      </c>
      <c r="C171" t="s">
        <v>1631</v>
      </c>
      <c r="D171" t="s">
        <v>1895</v>
      </c>
    </row>
    <row r="172" spans="1:4" x14ac:dyDescent="0.35">
      <c r="A172" t="s">
        <v>1772</v>
      </c>
      <c r="B172" t="s">
        <v>1896</v>
      </c>
      <c r="C172" t="s">
        <v>1631</v>
      </c>
      <c r="D172" t="s">
        <v>1897</v>
      </c>
    </row>
    <row r="173" spans="1:4" x14ac:dyDescent="0.35">
      <c r="A173" t="s">
        <v>1772</v>
      </c>
      <c r="B173" t="s">
        <v>1898</v>
      </c>
      <c r="C173" t="s">
        <v>1631</v>
      </c>
      <c r="D173" t="s">
        <v>1899</v>
      </c>
    </row>
    <row r="175" spans="1:4" x14ac:dyDescent="0.35">
      <c r="A175" t="s">
        <v>1629</v>
      </c>
      <c r="B175" t="s">
        <v>1448</v>
      </c>
      <c r="C175" t="s">
        <v>1631</v>
      </c>
      <c r="D175" t="s">
        <v>1900</v>
      </c>
    </row>
    <row r="176" spans="1:4" x14ac:dyDescent="0.35">
      <c r="A176" t="s">
        <v>1772</v>
      </c>
      <c r="B176" t="s">
        <v>1901</v>
      </c>
      <c r="C176" t="s">
        <v>1631</v>
      </c>
      <c r="D176" t="s">
        <v>1902</v>
      </c>
    </row>
    <row r="177" spans="1:4" x14ac:dyDescent="0.35">
      <c r="A177" t="s">
        <v>1772</v>
      </c>
      <c r="B177" t="s">
        <v>1903</v>
      </c>
      <c r="C177" t="s">
        <v>1631</v>
      </c>
      <c r="D177" t="s">
        <v>1904</v>
      </c>
    </row>
    <row r="179" spans="1:4" x14ac:dyDescent="0.35">
      <c r="A179" t="s">
        <v>1629</v>
      </c>
      <c r="B179" t="s">
        <v>1449</v>
      </c>
      <c r="C179" t="s">
        <v>1631</v>
      </c>
      <c r="D179" t="s">
        <v>1905</v>
      </c>
    </row>
    <row r="180" spans="1:4" x14ac:dyDescent="0.35">
      <c r="A180" t="s">
        <v>1772</v>
      </c>
      <c r="B180" t="s">
        <v>1906</v>
      </c>
      <c r="C180" t="s">
        <v>1631</v>
      </c>
      <c r="D180" t="s">
        <v>1907</v>
      </c>
    </row>
    <row r="181" spans="1:4" x14ac:dyDescent="0.35">
      <c r="A181" t="s">
        <v>1772</v>
      </c>
      <c r="B181" t="s">
        <v>1908</v>
      </c>
      <c r="C181" t="s">
        <v>1631</v>
      </c>
      <c r="D181" t="s">
        <v>1909</v>
      </c>
    </row>
    <row r="183" spans="1:4" x14ac:dyDescent="0.35">
      <c r="A183" t="s">
        <v>1629</v>
      </c>
      <c r="B183" t="s">
        <v>1450</v>
      </c>
      <c r="C183" t="s">
        <v>1631</v>
      </c>
      <c r="D183" t="s">
        <v>1910</v>
      </c>
    </row>
    <row r="184" spans="1:4" x14ac:dyDescent="0.35">
      <c r="A184" t="s">
        <v>1772</v>
      </c>
      <c r="B184" t="s">
        <v>1911</v>
      </c>
      <c r="C184" t="s">
        <v>1631</v>
      </c>
      <c r="D184" t="s">
        <v>1912</v>
      </c>
    </row>
    <row r="185" spans="1:4" x14ac:dyDescent="0.35">
      <c r="A185" t="s">
        <v>1772</v>
      </c>
      <c r="B185" t="s">
        <v>1913</v>
      </c>
      <c r="C185" t="s">
        <v>1631</v>
      </c>
      <c r="D185" t="s">
        <v>1914</v>
      </c>
    </row>
    <row r="187" spans="1:4" x14ac:dyDescent="0.35">
      <c r="A187" t="s">
        <v>1629</v>
      </c>
      <c r="B187" t="s">
        <v>1451</v>
      </c>
      <c r="C187" t="s">
        <v>1631</v>
      </c>
      <c r="D187" t="s">
        <v>1915</v>
      </c>
    </row>
    <row r="188" spans="1:4" x14ac:dyDescent="0.35">
      <c r="A188" t="s">
        <v>1772</v>
      </c>
      <c r="B188" t="s">
        <v>1916</v>
      </c>
      <c r="C188" t="s">
        <v>1631</v>
      </c>
      <c r="D188" t="s">
        <v>1877</v>
      </c>
    </row>
    <row r="189" spans="1:4" x14ac:dyDescent="0.35">
      <c r="A189" t="s">
        <v>1772</v>
      </c>
      <c r="B189" t="s">
        <v>1917</v>
      </c>
      <c r="C189" t="s">
        <v>1631</v>
      </c>
      <c r="D189" t="s">
        <v>1879</v>
      </c>
    </row>
    <row r="191" spans="1:4" x14ac:dyDescent="0.35">
      <c r="A191" t="s">
        <v>1629</v>
      </c>
      <c r="B191" t="s">
        <v>1452</v>
      </c>
      <c r="C191" t="s">
        <v>1631</v>
      </c>
      <c r="D191" t="s">
        <v>1918</v>
      </c>
    </row>
    <row r="192" spans="1:4" x14ac:dyDescent="0.35">
      <c r="A192" t="s">
        <v>1772</v>
      </c>
      <c r="B192" t="s">
        <v>1919</v>
      </c>
      <c r="C192" t="s">
        <v>1631</v>
      </c>
      <c r="D192" t="s">
        <v>1920</v>
      </c>
    </row>
    <row r="193" spans="1:4" x14ac:dyDescent="0.35">
      <c r="A193" t="s">
        <v>1772</v>
      </c>
      <c r="B193" t="s">
        <v>1921</v>
      </c>
      <c r="C193" t="s">
        <v>1631</v>
      </c>
      <c r="D193" t="s">
        <v>1922</v>
      </c>
    </row>
    <row r="195" spans="1:4" x14ac:dyDescent="0.35">
      <c r="A195" t="s">
        <v>1629</v>
      </c>
      <c r="B195" t="s">
        <v>1453</v>
      </c>
      <c r="C195" t="s">
        <v>1631</v>
      </c>
      <c r="D195" t="s">
        <v>1915</v>
      </c>
    </row>
    <row r="196" spans="1:4" x14ac:dyDescent="0.35">
      <c r="A196" t="s">
        <v>1772</v>
      </c>
      <c r="B196" t="s">
        <v>1923</v>
      </c>
      <c r="C196" t="s">
        <v>1631</v>
      </c>
      <c r="D196" t="s">
        <v>1877</v>
      </c>
    </row>
    <row r="197" spans="1:4" x14ac:dyDescent="0.35">
      <c r="A197" t="s">
        <v>1772</v>
      </c>
      <c r="B197" t="s">
        <v>1924</v>
      </c>
      <c r="C197" t="s">
        <v>1631</v>
      </c>
      <c r="D197" t="s">
        <v>1879</v>
      </c>
    </row>
    <row r="199" spans="1:4" x14ac:dyDescent="0.35">
      <c r="A199" t="s">
        <v>1629</v>
      </c>
      <c r="B199" t="s">
        <v>1454</v>
      </c>
      <c r="C199" t="s">
        <v>1631</v>
      </c>
      <c r="D199" t="s">
        <v>1915</v>
      </c>
    </row>
    <row r="200" spans="1:4" x14ac:dyDescent="0.35">
      <c r="A200" t="s">
        <v>1772</v>
      </c>
      <c r="B200" t="s">
        <v>1925</v>
      </c>
      <c r="C200" t="s">
        <v>1631</v>
      </c>
      <c r="D200" t="s">
        <v>1877</v>
      </c>
    </row>
    <row r="201" spans="1:4" x14ac:dyDescent="0.35">
      <c r="A201" t="s">
        <v>1772</v>
      </c>
      <c r="B201" t="s">
        <v>1926</v>
      </c>
      <c r="C201" t="s">
        <v>1631</v>
      </c>
      <c r="D201" t="s">
        <v>1879</v>
      </c>
    </row>
    <row r="203" spans="1:4" x14ac:dyDescent="0.35">
      <c r="A203" t="s">
        <v>1629</v>
      </c>
      <c r="B203" t="s">
        <v>1455</v>
      </c>
      <c r="C203" t="s">
        <v>1631</v>
      </c>
      <c r="D203" t="s">
        <v>1927</v>
      </c>
    </row>
    <row r="204" spans="1:4" x14ac:dyDescent="0.35">
      <c r="A204" t="s">
        <v>1772</v>
      </c>
      <c r="B204" t="s">
        <v>1928</v>
      </c>
      <c r="C204" t="s">
        <v>1631</v>
      </c>
      <c r="D204" t="s">
        <v>1929</v>
      </c>
    </row>
    <row r="205" spans="1:4" x14ac:dyDescent="0.35">
      <c r="A205" t="s">
        <v>1772</v>
      </c>
      <c r="B205" t="s">
        <v>1930</v>
      </c>
      <c r="C205" t="s">
        <v>1631</v>
      </c>
      <c r="D205" t="s">
        <v>1931</v>
      </c>
    </row>
    <row r="207" spans="1:4" x14ac:dyDescent="0.35">
      <c r="A207" t="s">
        <v>1629</v>
      </c>
      <c r="B207" t="s">
        <v>1456</v>
      </c>
      <c r="C207" t="s">
        <v>1631</v>
      </c>
      <c r="D207" t="s">
        <v>1932</v>
      </c>
    </row>
    <row r="208" spans="1:4" x14ac:dyDescent="0.35">
      <c r="A208" t="s">
        <v>1772</v>
      </c>
      <c r="B208" t="s">
        <v>1933</v>
      </c>
      <c r="C208" t="s">
        <v>1631</v>
      </c>
      <c r="D208" t="s">
        <v>1934</v>
      </c>
    </row>
    <row r="209" spans="1:4" x14ac:dyDescent="0.35">
      <c r="A209" t="s">
        <v>1772</v>
      </c>
      <c r="B209" t="s">
        <v>1935</v>
      </c>
      <c r="C209" t="s">
        <v>1631</v>
      </c>
      <c r="D209" t="s">
        <v>1936</v>
      </c>
    </row>
    <row r="211" spans="1:4" x14ac:dyDescent="0.35">
      <c r="A211" t="s">
        <v>1629</v>
      </c>
      <c r="B211" t="s">
        <v>1457</v>
      </c>
      <c r="C211" t="s">
        <v>1631</v>
      </c>
      <c r="D211" t="s">
        <v>1860</v>
      </c>
    </row>
    <row r="212" spans="1:4" x14ac:dyDescent="0.35">
      <c r="A212" t="s">
        <v>1772</v>
      </c>
      <c r="B212" t="s">
        <v>1937</v>
      </c>
      <c r="C212" t="s">
        <v>1631</v>
      </c>
      <c r="D212" t="s">
        <v>1862</v>
      </c>
    </row>
    <row r="213" spans="1:4" x14ac:dyDescent="0.35">
      <c r="A213" t="s">
        <v>1772</v>
      </c>
      <c r="B213" t="s">
        <v>1938</v>
      </c>
      <c r="C213" t="s">
        <v>1631</v>
      </c>
      <c r="D213" t="s">
        <v>1864</v>
      </c>
    </row>
    <row r="215" spans="1:4" x14ac:dyDescent="0.35">
      <c r="A215" t="s">
        <v>1629</v>
      </c>
      <c r="B215" t="s">
        <v>1458</v>
      </c>
      <c r="C215" t="s">
        <v>1631</v>
      </c>
      <c r="D215" t="s">
        <v>1939</v>
      </c>
    </row>
    <row r="216" spans="1:4" x14ac:dyDescent="0.35">
      <c r="A216" t="s">
        <v>1772</v>
      </c>
      <c r="B216" t="s">
        <v>1940</v>
      </c>
      <c r="C216" t="s">
        <v>1631</v>
      </c>
      <c r="D216" t="s">
        <v>1941</v>
      </c>
    </row>
    <row r="217" spans="1:4" x14ac:dyDescent="0.35">
      <c r="A217" t="s">
        <v>1772</v>
      </c>
      <c r="B217" t="s">
        <v>1942</v>
      </c>
      <c r="C217" t="s">
        <v>1631</v>
      </c>
      <c r="D217" t="s">
        <v>1943</v>
      </c>
    </row>
    <row r="218" spans="1:4" x14ac:dyDescent="0.35">
      <c r="A218" t="s">
        <v>1772</v>
      </c>
      <c r="B218" t="s">
        <v>1944</v>
      </c>
      <c r="C218" t="s">
        <v>1631</v>
      </c>
      <c r="D218" t="s">
        <v>1945</v>
      </c>
    </row>
    <row r="220" spans="1:4" x14ac:dyDescent="0.35">
      <c r="A220" t="s">
        <v>1629</v>
      </c>
      <c r="B220" t="s">
        <v>1459</v>
      </c>
      <c r="C220" t="s">
        <v>1631</v>
      </c>
      <c r="D220" t="s">
        <v>1946</v>
      </c>
    </row>
    <row r="221" spans="1:4" x14ac:dyDescent="0.35">
      <c r="A221" t="s">
        <v>1772</v>
      </c>
      <c r="B221" t="s">
        <v>1947</v>
      </c>
      <c r="C221" t="s">
        <v>1631</v>
      </c>
      <c r="D221" t="s">
        <v>1948</v>
      </c>
    </row>
    <row r="222" spans="1:4" x14ac:dyDescent="0.35">
      <c r="A222" t="s">
        <v>1772</v>
      </c>
      <c r="B222" t="s">
        <v>1949</v>
      </c>
      <c r="C222" t="s">
        <v>1631</v>
      </c>
      <c r="D222" t="s">
        <v>1950</v>
      </c>
    </row>
    <row r="223" spans="1:4" x14ac:dyDescent="0.35">
      <c r="A223" t="s">
        <v>1772</v>
      </c>
      <c r="B223" t="s">
        <v>1951</v>
      </c>
      <c r="C223" t="s">
        <v>1631</v>
      </c>
      <c r="D223" t="s">
        <v>1952</v>
      </c>
    </row>
    <row r="224" spans="1:4" x14ac:dyDescent="0.35">
      <c r="A224" t="s">
        <v>1772</v>
      </c>
      <c r="B224" t="s">
        <v>1953</v>
      </c>
      <c r="C224" t="s">
        <v>1631</v>
      </c>
      <c r="D224" t="s">
        <v>1954</v>
      </c>
    </row>
    <row r="226" spans="1:4" x14ac:dyDescent="0.35">
      <c r="A226" t="s">
        <v>1629</v>
      </c>
      <c r="B226" t="s">
        <v>1460</v>
      </c>
      <c r="C226" t="s">
        <v>1631</v>
      </c>
      <c r="D226" t="s">
        <v>1955</v>
      </c>
    </row>
    <row r="227" spans="1:4" x14ac:dyDescent="0.35">
      <c r="A227" t="s">
        <v>1772</v>
      </c>
      <c r="B227" t="s">
        <v>1956</v>
      </c>
      <c r="C227" t="s">
        <v>1631</v>
      </c>
      <c r="D227" t="s">
        <v>1957</v>
      </c>
    </row>
    <row r="228" spans="1:4" x14ac:dyDescent="0.35">
      <c r="A228" t="s">
        <v>1772</v>
      </c>
      <c r="B228" t="s">
        <v>1958</v>
      </c>
      <c r="C228" t="s">
        <v>1631</v>
      </c>
      <c r="D228" t="s">
        <v>1959</v>
      </c>
    </row>
    <row r="229" spans="1:4" x14ac:dyDescent="0.35">
      <c r="A229" t="s">
        <v>1772</v>
      </c>
      <c r="B229" t="s">
        <v>1960</v>
      </c>
      <c r="C229" t="s">
        <v>1631</v>
      </c>
      <c r="D229" t="s">
        <v>1961</v>
      </c>
    </row>
    <row r="231" spans="1:4" x14ac:dyDescent="0.35">
      <c r="A231" t="s">
        <v>1629</v>
      </c>
      <c r="B231" t="s">
        <v>1461</v>
      </c>
      <c r="C231" t="s">
        <v>1631</v>
      </c>
      <c r="D231" t="s">
        <v>1962</v>
      </c>
    </row>
    <row r="232" spans="1:4" x14ac:dyDescent="0.35">
      <c r="A232" t="s">
        <v>1772</v>
      </c>
      <c r="B232" t="s">
        <v>1963</v>
      </c>
      <c r="C232" t="s">
        <v>1631</v>
      </c>
      <c r="D232" t="s">
        <v>1964</v>
      </c>
    </row>
    <row r="233" spans="1:4" x14ac:dyDescent="0.35">
      <c r="A233" t="s">
        <v>1772</v>
      </c>
      <c r="B233" t="s">
        <v>1965</v>
      </c>
      <c r="C233" t="s">
        <v>1631</v>
      </c>
      <c r="D233" t="s">
        <v>1966</v>
      </c>
    </row>
    <row r="234" spans="1:4" x14ac:dyDescent="0.35">
      <c r="A234" t="s">
        <v>1772</v>
      </c>
      <c r="B234" t="s">
        <v>1967</v>
      </c>
      <c r="C234" t="s">
        <v>1631</v>
      </c>
      <c r="D234" t="s">
        <v>1968</v>
      </c>
    </row>
    <row r="235" spans="1:4" x14ac:dyDescent="0.35">
      <c r="A235" t="s">
        <v>1772</v>
      </c>
      <c r="B235" t="s">
        <v>1969</v>
      </c>
      <c r="C235" t="s">
        <v>1631</v>
      </c>
      <c r="D235" t="s">
        <v>1970</v>
      </c>
    </row>
    <row r="237" spans="1:4" x14ac:dyDescent="0.35">
      <c r="A237" t="s">
        <v>1629</v>
      </c>
      <c r="B237" t="s">
        <v>1462</v>
      </c>
      <c r="C237" t="s">
        <v>1631</v>
      </c>
      <c r="D237" t="s">
        <v>1971</v>
      </c>
    </row>
    <row r="238" spans="1:4" x14ac:dyDescent="0.35">
      <c r="A238" t="s">
        <v>1772</v>
      </c>
      <c r="B238" t="s">
        <v>1972</v>
      </c>
      <c r="C238" t="s">
        <v>1631</v>
      </c>
      <c r="D238" t="s">
        <v>1973</v>
      </c>
    </row>
    <row r="239" spans="1:4" x14ac:dyDescent="0.35">
      <c r="A239" t="s">
        <v>1772</v>
      </c>
      <c r="B239" t="s">
        <v>1974</v>
      </c>
      <c r="C239" t="s">
        <v>1631</v>
      </c>
      <c r="D239" t="s">
        <v>1975</v>
      </c>
    </row>
    <row r="241" spans="1:4" x14ac:dyDescent="0.35">
      <c r="A241" t="s">
        <v>1629</v>
      </c>
      <c r="B241" t="s">
        <v>1463</v>
      </c>
      <c r="C241" t="s">
        <v>1631</v>
      </c>
      <c r="D241" t="s">
        <v>1976</v>
      </c>
    </row>
    <row r="242" spans="1:4" x14ac:dyDescent="0.35">
      <c r="A242" t="s">
        <v>1772</v>
      </c>
      <c r="B242" t="s">
        <v>1977</v>
      </c>
      <c r="C242" t="s">
        <v>1631</v>
      </c>
      <c r="D242" t="s">
        <v>1978</v>
      </c>
    </row>
    <row r="243" spans="1:4" x14ac:dyDescent="0.35">
      <c r="A243" t="s">
        <v>1772</v>
      </c>
      <c r="B243" t="s">
        <v>1979</v>
      </c>
      <c r="C243" t="s">
        <v>1631</v>
      </c>
      <c r="D243" t="s">
        <v>1980</v>
      </c>
    </row>
    <row r="244" spans="1:4" x14ac:dyDescent="0.35">
      <c r="A244" t="s">
        <v>1772</v>
      </c>
      <c r="B244" t="s">
        <v>1981</v>
      </c>
      <c r="C244" t="s">
        <v>1631</v>
      </c>
      <c r="D244" t="s">
        <v>1982</v>
      </c>
    </row>
    <row r="246" spans="1:4" x14ac:dyDescent="0.35">
      <c r="A246" t="s">
        <v>1629</v>
      </c>
      <c r="B246" t="s">
        <v>1464</v>
      </c>
      <c r="C246" t="s">
        <v>1631</v>
      </c>
      <c r="D246" t="s">
        <v>1983</v>
      </c>
    </row>
    <row r="247" spans="1:4" x14ac:dyDescent="0.35">
      <c r="A247" t="s">
        <v>1772</v>
      </c>
      <c r="B247" t="s">
        <v>1984</v>
      </c>
      <c r="C247" t="s">
        <v>1631</v>
      </c>
      <c r="D247" t="s">
        <v>1985</v>
      </c>
    </row>
    <row r="248" spans="1:4" x14ac:dyDescent="0.35">
      <c r="A248" t="s">
        <v>1772</v>
      </c>
      <c r="B248" t="s">
        <v>1986</v>
      </c>
      <c r="C248" t="s">
        <v>1631</v>
      </c>
      <c r="D248" t="s">
        <v>1987</v>
      </c>
    </row>
    <row r="249" spans="1:4" x14ac:dyDescent="0.35">
      <c r="A249" t="s">
        <v>1772</v>
      </c>
      <c r="B249" t="s">
        <v>1988</v>
      </c>
      <c r="C249" t="s">
        <v>1631</v>
      </c>
      <c r="D249" t="s">
        <v>1989</v>
      </c>
    </row>
    <row r="251" spans="1:4" x14ac:dyDescent="0.35">
      <c r="A251" t="s">
        <v>1629</v>
      </c>
      <c r="B251" t="s">
        <v>1465</v>
      </c>
      <c r="C251" t="s">
        <v>1631</v>
      </c>
      <c r="D251" t="s">
        <v>1990</v>
      </c>
    </row>
    <row r="252" spans="1:4" x14ac:dyDescent="0.35">
      <c r="A252" t="s">
        <v>1772</v>
      </c>
      <c r="B252" t="s">
        <v>1991</v>
      </c>
      <c r="C252" t="s">
        <v>1631</v>
      </c>
      <c r="D252" t="s">
        <v>1948</v>
      </c>
    </row>
    <row r="253" spans="1:4" x14ac:dyDescent="0.35">
      <c r="A253" t="s">
        <v>1772</v>
      </c>
      <c r="B253" t="s">
        <v>1992</v>
      </c>
      <c r="C253" t="s">
        <v>1631</v>
      </c>
      <c r="D253" t="s">
        <v>1950</v>
      </c>
    </row>
    <row r="254" spans="1:4" x14ac:dyDescent="0.35">
      <c r="A254" t="s">
        <v>1772</v>
      </c>
      <c r="B254" t="s">
        <v>1993</v>
      </c>
      <c r="C254" t="s">
        <v>1631</v>
      </c>
      <c r="D254" t="s">
        <v>1952</v>
      </c>
    </row>
    <row r="255" spans="1:4" x14ac:dyDescent="0.35">
      <c r="A255" t="s">
        <v>1772</v>
      </c>
      <c r="B255" t="s">
        <v>1994</v>
      </c>
      <c r="C255" t="s">
        <v>1631</v>
      </c>
      <c r="D255" t="s">
        <v>1995</v>
      </c>
    </row>
    <row r="257" spans="1:4" x14ac:dyDescent="0.35">
      <c r="A257" t="s">
        <v>1629</v>
      </c>
      <c r="B257" t="s">
        <v>1466</v>
      </c>
      <c r="C257" t="s">
        <v>1631</v>
      </c>
      <c r="D257" t="s">
        <v>1996</v>
      </c>
    </row>
    <row r="258" spans="1:4" x14ac:dyDescent="0.35">
      <c r="A258" t="s">
        <v>1772</v>
      </c>
      <c r="B258" t="s">
        <v>1997</v>
      </c>
      <c r="C258" t="s">
        <v>1631</v>
      </c>
      <c r="D258" t="s">
        <v>1998</v>
      </c>
    </row>
    <row r="259" spans="1:4" x14ac:dyDescent="0.35">
      <c r="A259" t="s">
        <v>1772</v>
      </c>
      <c r="B259" t="s">
        <v>1999</v>
      </c>
      <c r="C259" t="s">
        <v>1631</v>
      </c>
      <c r="D259" t="s">
        <v>2000</v>
      </c>
    </row>
    <row r="261" spans="1:4" x14ac:dyDescent="0.35">
      <c r="A261" t="s">
        <v>1629</v>
      </c>
      <c r="B261" t="s">
        <v>1467</v>
      </c>
      <c r="C261" t="s">
        <v>1631</v>
      </c>
      <c r="D261" t="s">
        <v>2001</v>
      </c>
    </row>
    <row r="262" spans="1:4" x14ac:dyDescent="0.35">
      <c r="A262" t="s">
        <v>1772</v>
      </c>
      <c r="B262" t="s">
        <v>2002</v>
      </c>
      <c r="C262" t="s">
        <v>1631</v>
      </c>
      <c r="D262" t="s">
        <v>2003</v>
      </c>
    </row>
    <row r="263" spans="1:4" x14ac:dyDescent="0.35">
      <c r="A263" t="s">
        <v>1772</v>
      </c>
      <c r="B263" t="s">
        <v>2004</v>
      </c>
      <c r="C263" t="s">
        <v>1631</v>
      </c>
      <c r="D263" t="s">
        <v>2005</v>
      </c>
    </row>
    <row r="264" spans="1:4" x14ac:dyDescent="0.35">
      <c r="A264" t="s">
        <v>1772</v>
      </c>
      <c r="B264" t="s">
        <v>2006</v>
      </c>
      <c r="C264" t="s">
        <v>1631</v>
      </c>
      <c r="D264" t="s">
        <v>2007</v>
      </c>
    </row>
    <row r="266" spans="1:4" x14ac:dyDescent="0.35">
      <c r="A266" t="s">
        <v>1629</v>
      </c>
      <c r="B266" t="s">
        <v>1468</v>
      </c>
      <c r="C266" t="s">
        <v>1631</v>
      </c>
      <c r="D266" t="s">
        <v>2008</v>
      </c>
    </row>
    <row r="267" spans="1:4" x14ac:dyDescent="0.35">
      <c r="A267" t="s">
        <v>1772</v>
      </c>
      <c r="B267" t="s">
        <v>2009</v>
      </c>
      <c r="C267" t="s">
        <v>1631</v>
      </c>
      <c r="D267" t="s">
        <v>2010</v>
      </c>
    </row>
    <row r="268" spans="1:4" x14ac:dyDescent="0.35">
      <c r="A268" t="s">
        <v>1772</v>
      </c>
      <c r="B268" t="s">
        <v>2011</v>
      </c>
      <c r="C268" t="s">
        <v>1631</v>
      </c>
      <c r="D268" t="s">
        <v>2012</v>
      </c>
    </row>
    <row r="270" spans="1:4" x14ac:dyDescent="0.35">
      <c r="A270" t="s">
        <v>1629</v>
      </c>
      <c r="B270" t="s">
        <v>1469</v>
      </c>
      <c r="C270" t="s">
        <v>1631</v>
      </c>
      <c r="D270" t="s">
        <v>2013</v>
      </c>
    </row>
    <row r="271" spans="1:4" x14ac:dyDescent="0.35">
      <c r="A271" t="s">
        <v>1772</v>
      </c>
      <c r="B271" t="s">
        <v>2014</v>
      </c>
      <c r="C271" t="s">
        <v>1631</v>
      </c>
      <c r="D271" t="s">
        <v>2015</v>
      </c>
    </row>
    <row r="272" spans="1:4" x14ac:dyDescent="0.35">
      <c r="A272" t="s">
        <v>1772</v>
      </c>
      <c r="B272" t="s">
        <v>2016</v>
      </c>
      <c r="C272" t="s">
        <v>1631</v>
      </c>
      <c r="D272" t="s">
        <v>2017</v>
      </c>
    </row>
    <row r="273" spans="1:4" x14ac:dyDescent="0.35">
      <c r="A273" t="s">
        <v>1772</v>
      </c>
      <c r="B273" t="s">
        <v>2018</v>
      </c>
      <c r="C273" t="s">
        <v>1631</v>
      </c>
      <c r="D273" t="s">
        <v>2019</v>
      </c>
    </row>
    <row r="275" spans="1:4" x14ac:dyDescent="0.35">
      <c r="A275" t="s">
        <v>1629</v>
      </c>
      <c r="B275" t="s">
        <v>1470</v>
      </c>
      <c r="C275" t="s">
        <v>1631</v>
      </c>
      <c r="D275" t="s">
        <v>2020</v>
      </c>
    </row>
    <row r="276" spans="1:4" x14ac:dyDescent="0.35">
      <c r="A276" t="s">
        <v>1772</v>
      </c>
      <c r="B276" t="s">
        <v>2021</v>
      </c>
      <c r="C276" t="s">
        <v>1631</v>
      </c>
      <c r="D276" t="s">
        <v>2022</v>
      </c>
    </row>
    <row r="277" spans="1:4" x14ac:dyDescent="0.35">
      <c r="A277" t="s">
        <v>1772</v>
      </c>
      <c r="B277" t="s">
        <v>2023</v>
      </c>
      <c r="C277" t="s">
        <v>1631</v>
      </c>
      <c r="D277" t="s">
        <v>2024</v>
      </c>
    </row>
    <row r="278" spans="1:4" x14ac:dyDescent="0.35">
      <c r="A278" t="s">
        <v>1772</v>
      </c>
      <c r="B278" t="s">
        <v>2025</v>
      </c>
      <c r="C278" t="s">
        <v>1631</v>
      </c>
      <c r="D278" t="s">
        <v>2026</v>
      </c>
    </row>
    <row r="280" spans="1:4" x14ac:dyDescent="0.35">
      <c r="A280" t="s">
        <v>1629</v>
      </c>
      <c r="B280" t="s">
        <v>1471</v>
      </c>
      <c r="C280" t="s">
        <v>1631</v>
      </c>
      <c r="D280" t="s">
        <v>2027</v>
      </c>
    </row>
    <row r="281" spans="1:4" x14ac:dyDescent="0.35">
      <c r="A281" t="s">
        <v>1772</v>
      </c>
      <c r="B281" t="s">
        <v>2028</v>
      </c>
      <c r="C281" t="s">
        <v>1631</v>
      </c>
      <c r="D281" t="s">
        <v>2029</v>
      </c>
    </row>
    <row r="282" spans="1:4" x14ac:dyDescent="0.35">
      <c r="A282" t="s">
        <v>1772</v>
      </c>
      <c r="B282" t="s">
        <v>2030</v>
      </c>
      <c r="C282" t="s">
        <v>1631</v>
      </c>
      <c r="D282" t="s">
        <v>2031</v>
      </c>
    </row>
    <row r="284" spans="1:4" x14ac:dyDescent="0.35">
      <c r="A284" t="s">
        <v>1629</v>
      </c>
      <c r="B284" t="s">
        <v>1472</v>
      </c>
      <c r="C284" t="s">
        <v>1631</v>
      </c>
      <c r="D284" t="s">
        <v>2032</v>
      </c>
    </row>
    <row r="285" spans="1:4" x14ac:dyDescent="0.35">
      <c r="A285" t="s">
        <v>1772</v>
      </c>
      <c r="B285" t="s">
        <v>2033</v>
      </c>
      <c r="C285" t="s">
        <v>1631</v>
      </c>
      <c r="D285" t="s">
        <v>2034</v>
      </c>
    </row>
    <row r="286" spans="1:4" x14ac:dyDescent="0.35">
      <c r="A286" t="s">
        <v>1772</v>
      </c>
      <c r="B286" t="s">
        <v>2035</v>
      </c>
      <c r="C286" t="s">
        <v>1631</v>
      </c>
      <c r="D286" t="s">
        <v>2024</v>
      </c>
    </row>
    <row r="287" spans="1:4" x14ac:dyDescent="0.35">
      <c r="A287" t="s">
        <v>1772</v>
      </c>
      <c r="B287" t="s">
        <v>2036</v>
      </c>
      <c r="C287" t="s">
        <v>1631</v>
      </c>
      <c r="D287" t="s">
        <v>2037</v>
      </c>
    </row>
    <row r="288" spans="1:4" x14ac:dyDescent="0.35">
      <c r="A288" t="s">
        <v>1772</v>
      </c>
      <c r="B288" t="s">
        <v>2038</v>
      </c>
      <c r="C288" t="s">
        <v>1631</v>
      </c>
      <c r="D288" t="s">
        <v>2039</v>
      </c>
    </row>
    <row r="290" spans="1:4" x14ac:dyDescent="0.35">
      <c r="A290" t="s">
        <v>1629</v>
      </c>
      <c r="B290" t="s">
        <v>1473</v>
      </c>
      <c r="C290" t="s">
        <v>1631</v>
      </c>
      <c r="D290" t="s">
        <v>2040</v>
      </c>
    </row>
    <row r="291" spans="1:4" x14ac:dyDescent="0.35">
      <c r="A291" t="s">
        <v>1772</v>
      </c>
      <c r="B291" t="s">
        <v>2041</v>
      </c>
      <c r="C291" t="s">
        <v>1631</v>
      </c>
      <c r="D291" t="s">
        <v>2042</v>
      </c>
    </row>
    <row r="292" spans="1:4" x14ac:dyDescent="0.35">
      <c r="A292" t="s">
        <v>1772</v>
      </c>
      <c r="B292" t="s">
        <v>2043</v>
      </c>
      <c r="C292" t="s">
        <v>1631</v>
      </c>
      <c r="D292" t="s">
        <v>2005</v>
      </c>
    </row>
    <row r="293" spans="1:4" x14ac:dyDescent="0.35">
      <c r="A293" t="s">
        <v>1772</v>
      </c>
      <c r="B293" t="s">
        <v>2044</v>
      </c>
      <c r="C293" t="s">
        <v>1631</v>
      </c>
      <c r="D293" t="s">
        <v>2045</v>
      </c>
    </row>
    <row r="295" spans="1:4" x14ac:dyDescent="0.35">
      <c r="A295" t="s">
        <v>1629</v>
      </c>
      <c r="B295" t="s">
        <v>2046</v>
      </c>
      <c r="C295" t="s">
        <v>1631</v>
      </c>
      <c r="D295" t="s">
        <v>2047</v>
      </c>
    </row>
    <row r="296" spans="1:4" x14ac:dyDescent="0.35">
      <c r="A296" t="s">
        <v>1772</v>
      </c>
      <c r="B296" t="s">
        <v>2048</v>
      </c>
      <c r="C296" t="s">
        <v>1631</v>
      </c>
      <c r="D296" t="s">
        <v>2049</v>
      </c>
    </row>
    <row r="297" spans="1:4" x14ac:dyDescent="0.35">
      <c r="A297" t="s">
        <v>1772</v>
      </c>
      <c r="B297" t="s">
        <v>2050</v>
      </c>
      <c r="C297" t="s">
        <v>1631</v>
      </c>
      <c r="D297" t="s">
        <v>2051</v>
      </c>
    </row>
    <row r="299" spans="1:4" x14ac:dyDescent="0.35">
      <c r="A299" t="s">
        <v>1629</v>
      </c>
      <c r="B299" t="s">
        <v>1474</v>
      </c>
      <c r="C299" t="s">
        <v>1631</v>
      </c>
      <c r="D299" t="s">
        <v>2052</v>
      </c>
    </row>
    <row r="300" spans="1:4" x14ac:dyDescent="0.35">
      <c r="A300" t="s">
        <v>1772</v>
      </c>
      <c r="B300" t="s">
        <v>2053</v>
      </c>
      <c r="C300" t="s">
        <v>1631</v>
      </c>
      <c r="D300" t="s">
        <v>1929</v>
      </c>
    </row>
    <row r="301" spans="1:4" x14ac:dyDescent="0.35">
      <c r="A301" t="s">
        <v>1772</v>
      </c>
      <c r="B301" t="s">
        <v>2054</v>
      </c>
      <c r="C301" t="s">
        <v>1631</v>
      </c>
      <c r="D301" t="s">
        <v>2055</v>
      </c>
    </row>
    <row r="303" spans="1:4" x14ac:dyDescent="0.35">
      <c r="A303" t="s">
        <v>1629</v>
      </c>
      <c r="B303" t="s">
        <v>1475</v>
      </c>
      <c r="C303" t="s">
        <v>1631</v>
      </c>
      <c r="D303" t="s">
        <v>2056</v>
      </c>
    </row>
    <row r="304" spans="1:4" x14ac:dyDescent="0.35">
      <c r="A304" t="s">
        <v>1772</v>
      </c>
      <c r="B304" t="s">
        <v>2057</v>
      </c>
      <c r="C304" t="s">
        <v>1631</v>
      </c>
      <c r="D304" t="s">
        <v>2058</v>
      </c>
    </row>
    <row r="305" spans="1:4" x14ac:dyDescent="0.35">
      <c r="A305" t="s">
        <v>1772</v>
      </c>
      <c r="B305" t="s">
        <v>2059</v>
      </c>
      <c r="C305" t="s">
        <v>1631</v>
      </c>
      <c r="D305" t="s">
        <v>2060</v>
      </c>
    </row>
    <row r="307" spans="1:4" x14ac:dyDescent="0.35">
      <c r="A307" t="s">
        <v>1629</v>
      </c>
      <c r="B307" t="s">
        <v>1476</v>
      </c>
      <c r="C307" t="s">
        <v>1631</v>
      </c>
      <c r="D307" t="s">
        <v>2061</v>
      </c>
    </row>
    <row r="308" spans="1:4" x14ac:dyDescent="0.35">
      <c r="A308" t="s">
        <v>1772</v>
      </c>
      <c r="B308" t="s">
        <v>2062</v>
      </c>
      <c r="C308" t="s">
        <v>1631</v>
      </c>
      <c r="D308" t="s">
        <v>2063</v>
      </c>
    </row>
    <row r="309" spans="1:4" x14ac:dyDescent="0.35">
      <c r="A309" t="s">
        <v>1772</v>
      </c>
      <c r="B309" t="s">
        <v>2064</v>
      </c>
      <c r="C309" t="s">
        <v>1631</v>
      </c>
      <c r="D309" t="s">
        <v>2065</v>
      </c>
    </row>
    <row r="311" spans="1:4" x14ac:dyDescent="0.35">
      <c r="A311" t="s">
        <v>1629</v>
      </c>
      <c r="B311" t="s">
        <v>1477</v>
      </c>
      <c r="C311" t="s">
        <v>1631</v>
      </c>
      <c r="D311" t="s">
        <v>2066</v>
      </c>
    </row>
    <row r="312" spans="1:4" x14ac:dyDescent="0.35">
      <c r="A312" t="s">
        <v>1772</v>
      </c>
      <c r="B312" t="s">
        <v>2067</v>
      </c>
      <c r="C312" t="s">
        <v>1631</v>
      </c>
      <c r="D312" t="s">
        <v>2068</v>
      </c>
    </row>
    <row r="313" spans="1:4" x14ac:dyDescent="0.35">
      <c r="A313" t="s">
        <v>1772</v>
      </c>
      <c r="B313" t="s">
        <v>2069</v>
      </c>
      <c r="C313" t="s">
        <v>1631</v>
      </c>
      <c r="D313" t="s">
        <v>2070</v>
      </c>
    </row>
    <row r="314" spans="1:4" x14ac:dyDescent="0.35">
      <c r="A314" t="s">
        <v>1772</v>
      </c>
      <c r="B314" t="s">
        <v>2071</v>
      </c>
      <c r="C314" t="s">
        <v>1631</v>
      </c>
      <c r="D314" t="s">
        <v>2072</v>
      </c>
    </row>
    <row r="316" spans="1:4" x14ac:dyDescent="0.35">
      <c r="A316" t="s">
        <v>1629</v>
      </c>
      <c r="B316" t="s">
        <v>1478</v>
      </c>
      <c r="C316" t="s">
        <v>1631</v>
      </c>
      <c r="D316" t="s">
        <v>2073</v>
      </c>
    </row>
    <row r="317" spans="1:4" x14ac:dyDescent="0.35">
      <c r="A317" t="s">
        <v>1772</v>
      </c>
      <c r="B317" t="s">
        <v>2074</v>
      </c>
      <c r="C317" t="s">
        <v>1631</v>
      </c>
      <c r="D317" t="s">
        <v>2075</v>
      </c>
    </row>
    <row r="318" spans="1:4" x14ac:dyDescent="0.35">
      <c r="A318" t="s">
        <v>1772</v>
      </c>
      <c r="B318" t="s">
        <v>2076</v>
      </c>
      <c r="C318" t="s">
        <v>1631</v>
      </c>
      <c r="D318" t="s">
        <v>2070</v>
      </c>
    </row>
    <row r="319" spans="1:4" x14ac:dyDescent="0.35">
      <c r="A319" t="s">
        <v>1772</v>
      </c>
      <c r="B319" t="s">
        <v>2077</v>
      </c>
      <c r="C319" t="s">
        <v>1631</v>
      </c>
      <c r="D319" t="s">
        <v>2078</v>
      </c>
    </row>
    <row r="321" spans="1:4" x14ac:dyDescent="0.35">
      <c r="A321" t="s">
        <v>1629</v>
      </c>
      <c r="B321" t="s">
        <v>1479</v>
      </c>
      <c r="C321" t="s">
        <v>1631</v>
      </c>
      <c r="D321" t="s">
        <v>2079</v>
      </c>
    </row>
    <row r="322" spans="1:4" x14ac:dyDescent="0.35">
      <c r="A322" t="s">
        <v>1772</v>
      </c>
      <c r="B322" t="s">
        <v>2080</v>
      </c>
      <c r="C322" t="s">
        <v>1631</v>
      </c>
      <c r="D322" t="s">
        <v>2081</v>
      </c>
    </row>
    <row r="323" spans="1:4" x14ac:dyDescent="0.35">
      <c r="A323" t="s">
        <v>1772</v>
      </c>
      <c r="B323" t="s">
        <v>2082</v>
      </c>
      <c r="C323" t="s">
        <v>1631</v>
      </c>
      <c r="D323" t="s">
        <v>2083</v>
      </c>
    </row>
    <row r="324" spans="1:4" x14ac:dyDescent="0.35">
      <c r="A324" t="s">
        <v>1772</v>
      </c>
      <c r="B324" t="s">
        <v>2084</v>
      </c>
      <c r="C324" t="s">
        <v>1631</v>
      </c>
      <c r="D324" t="s">
        <v>2085</v>
      </c>
    </row>
    <row r="325" spans="1:4" x14ac:dyDescent="0.35">
      <c r="A325" t="s">
        <v>1772</v>
      </c>
      <c r="B325" t="s">
        <v>2086</v>
      </c>
      <c r="C325" t="s">
        <v>1631</v>
      </c>
      <c r="D325" t="s">
        <v>2087</v>
      </c>
    </row>
    <row r="327" spans="1:4" x14ac:dyDescent="0.35">
      <c r="A327" t="s">
        <v>1629</v>
      </c>
      <c r="B327" t="s">
        <v>1480</v>
      </c>
      <c r="C327" t="s">
        <v>1631</v>
      </c>
      <c r="D327" t="s">
        <v>2088</v>
      </c>
    </row>
    <row r="328" spans="1:4" x14ac:dyDescent="0.35">
      <c r="A328" t="s">
        <v>1772</v>
      </c>
      <c r="B328" t="s">
        <v>2089</v>
      </c>
      <c r="C328" t="s">
        <v>1631</v>
      </c>
      <c r="D328" t="s">
        <v>1964</v>
      </c>
    </row>
    <row r="329" spans="1:4" x14ac:dyDescent="0.35">
      <c r="A329" t="s">
        <v>1772</v>
      </c>
      <c r="B329" t="s">
        <v>2090</v>
      </c>
      <c r="C329" t="s">
        <v>1631</v>
      </c>
      <c r="D329" t="s">
        <v>2091</v>
      </c>
    </row>
    <row r="330" spans="1:4" x14ac:dyDescent="0.35">
      <c r="A330" t="s">
        <v>1772</v>
      </c>
      <c r="B330" t="s">
        <v>2092</v>
      </c>
      <c r="C330" t="s">
        <v>1631</v>
      </c>
      <c r="D330" t="s">
        <v>1968</v>
      </c>
    </row>
    <row r="331" spans="1:4" x14ac:dyDescent="0.35">
      <c r="A331" t="s">
        <v>1772</v>
      </c>
      <c r="B331" t="s">
        <v>2093</v>
      </c>
      <c r="C331" t="s">
        <v>1631</v>
      </c>
      <c r="D331" t="s">
        <v>2094</v>
      </c>
    </row>
    <row r="333" spans="1:4" x14ac:dyDescent="0.35">
      <c r="A333" t="s">
        <v>1629</v>
      </c>
      <c r="B333" t="s">
        <v>1481</v>
      </c>
      <c r="C333" t="s">
        <v>1631</v>
      </c>
      <c r="D333" t="s">
        <v>2095</v>
      </c>
    </row>
    <row r="334" spans="1:4" x14ac:dyDescent="0.35">
      <c r="A334" t="s">
        <v>1772</v>
      </c>
      <c r="B334" t="s">
        <v>2096</v>
      </c>
      <c r="C334" t="s">
        <v>1631</v>
      </c>
      <c r="D334" t="s">
        <v>2097</v>
      </c>
    </row>
    <row r="335" spans="1:4" x14ac:dyDescent="0.35">
      <c r="A335" t="s">
        <v>1772</v>
      </c>
      <c r="B335" t="s">
        <v>2098</v>
      </c>
      <c r="C335" t="s">
        <v>1631</v>
      </c>
      <c r="D335" t="s">
        <v>2083</v>
      </c>
    </row>
    <row r="336" spans="1:4" x14ac:dyDescent="0.35">
      <c r="A336" t="s">
        <v>1772</v>
      </c>
      <c r="B336" t="s">
        <v>2099</v>
      </c>
      <c r="C336" t="s">
        <v>1631</v>
      </c>
      <c r="D336" t="s">
        <v>2100</v>
      </c>
    </row>
    <row r="337" spans="1:4" x14ac:dyDescent="0.35">
      <c r="A337" t="s">
        <v>1772</v>
      </c>
      <c r="B337" t="s">
        <v>2101</v>
      </c>
      <c r="C337" t="s">
        <v>1631</v>
      </c>
      <c r="D337" t="s">
        <v>2087</v>
      </c>
    </row>
    <row r="339" spans="1:4" x14ac:dyDescent="0.35">
      <c r="A339" t="s">
        <v>1629</v>
      </c>
      <c r="B339" t="s">
        <v>1482</v>
      </c>
      <c r="C339" t="s">
        <v>1631</v>
      </c>
      <c r="D339" t="s">
        <v>2102</v>
      </c>
    </row>
    <row r="340" spans="1:4" x14ac:dyDescent="0.35">
      <c r="A340" t="s">
        <v>1772</v>
      </c>
      <c r="B340" t="s">
        <v>2103</v>
      </c>
      <c r="C340" t="s">
        <v>1631</v>
      </c>
      <c r="D340" t="s">
        <v>2104</v>
      </c>
    </row>
    <row r="342" spans="1:4" x14ac:dyDescent="0.35">
      <c r="A342" t="s">
        <v>1629</v>
      </c>
      <c r="B342" t="s">
        <v>1483</v>
      </c>
      <c r="C342" t="s">
        <v>1631</v>
      </c>
      <c r="D342" t="s">
        <v>2105</v>
      </c>
    </row>
    <row r="343" spans="1:4" x14ac:dyDescent="0.35">
      <c r="A343" t="s">
        <v>1772</v>
      </c>
      <c r="B343" t="s">
        <v>2106</v>
      </c>
      <c r="C343" t="s">
        <v>1631</v>
      </c>
      <c r="D343" t="s">
        <v>2107</v>
      </c>
    </row>
    <row r="344" spans="1:4" x14ac:dyDescent="0.35">
      <c r="A344" t="s">
        <v>1772</v>
      </c>
      <c r="B344" t="s">
        <v>2108</v>
      </c>
      <c r="C344" t="s">
        <v>1631</v>
      </c>
      <c r="D344" t="s">
        <v>2109</v>
      </c>
    </row>
    <row r="345" spans="1:4" x14ac:dyDescent="0.35">
      <c r="A345" t="s">
        <v>1772</v>
      </c>
      <c r="B345" t="s">
        <v>2110</v>
      </c>
      <c r="C345" t="s">
        <v>1631</v>
      </c>
      <c r="D345" t="s">
        <v>2111</v>
      </c>
    </row>
    <row r="347" spans="1:4" x14ac:dyDescent="0.35">
      <c r="A347" t="s">
        <v>1629</v>
      </c>
      <c r="B347" t="s">
        <v>1484</v>
      </c>
      <c r="C347" t="s">
        <v>1631</v>
      </c>
      <c r="D347" t="s">
        <v>2112</v>
      </c>
    </row>
    <row r="348" spans="1:4" x14ac:dyDescent="0.35">
      <c r="A348" t="s">
        <v>1772</v>
      </c>
      <c r="B348" t="s">
        <v>2113</v>
      </c>
      <c r="C348" t="s">
        <v>1631</v>
      </c>
      <c r="D348" t="s">
        <v>2114</v>
      </c>
    </row>
    <row r="349" spans="1:4" x14ac:dyDescent="0.35">
      <c r="A349" t="s">
        <v>1772</v>
      </c>
      <c r="B349" t="s">
        <v>2115</v>
      </c>
      <c r="C349" t="s">
        <v>1631</v>
      </c>
      <c r="D349" t="s">
        <v>2116</v>
      </c>
    </row>
    <row r="350" spans="1:4" x14ac:dyDescent="0.35">
      <c r="A350" t="s">
        <v>1772</v>
      </c>
      <c r="B350" t="s">
        <v>2117</v>
      </c>
      <c r="C350" t="s">
        <v>1631</v>
      </c>
      <c r="D350" t="s">
        <v>2118</v>
      </c>
    </row>
    <row r="352" spans="1:4" x14ac:dyDescent="0.35">
      <c r="A352" t="s">
        <v>1629</v>
      </c>
      <c r="B352" t="s">
        <v>1485</v>
      </c>
      <c r="C352" t="s">
        <v>1631</v>
      </c>
      <c r="D352" t="s">
        <v>2119</v>
      </c>
    </row>
    <row r="353" spans="1:4" x14ac:dyDescent="0.35">
      <c r="A353" t="s">
        <v>1772</v>
      </c>
      <c r="B353" t="s">
        <v>2120</v>
      </c>
      <c r="C353" t="s">
        <v>1631</v>
      </c>
      <c r="D353" t="s">
        <v>2121</v>
      </c>
    </row>
    <row r="354" spans="1:4" x14ac:dyDescent="0.35">
      <c r="A354" t="s">
        <v>1772</v>
      </c>
      <c r="B354" t="s">
        <v>2122</v>
      </c>
      <c r="C354" t="s">
        <v>1631</v>
      </c>
      <c r="D354" t="s">
        <v>2123</v>
      </c>
    </row>
    <row r="356" spans="1:4" x14ac:dyDescent="0.35">
      <c r="A356" t="s">
        <v>1629</v>
      </c>
      <c r="B356" t="s">
        <v>1486</v>
      </c>
      <c r="C356" t="s">
        <v>1631</v>
      </c>
      <c r="D356" t="s">
        <v>2124</v>
      </c>
    </row>
    <row r="357" spans="1:4" x14ac:dyDescent="0.35">
      <c r="A357" t="s">
        <v>1772</v>
      </c>
      <c r="B357" t="s">
        <v>2125</v>
      </c>
      <c r="C357" t="s">
        <v>1631</v>
      </c>
      <c r="D357" t="s">
        <v>2126</v>
      </c>
    </row>
    <row r="358" spans="1:4" x14ac:dyDescent="0.35">
      <c r="A358" t="s">
        <v>1772</v>
      </c>
      <c r="B358" t="s">
        <v>2127</v>
      </c>
      <c r="C358" t="s">
        <v>1631</v>
      </c>
      <c r="D358" t="s">
        <v>2005</v>
      </c>
    </row>
    <row r="359" spans="1:4" x14ac:dyDescent="0.35">
      <c r="A359" t="s">
        <v>1772</v>
      </c>
      <c r="B359" t="s">
        <v>2128</v>
      </c>
      <c r="C359" t="s">
        <v>1631</v>
      </c>
      <c r="D359" t="s">
        <v>2129</v>
      </c>
    </row>
    <row r="361" spans="1:4" x14ac:dyDescent="0.35">
      <c r="A361" t="s">
        <v>1629</v>
      </c>
      <c r="B361" t="s">
        <v>1487</v>
      </c>
      <c r="C361" t="s">
        <v>1631</v>
      </c>
      <c r="D361" t="s">
        <v>2130</v>
      </c>
    </row>
    <row r="362" spans="1:4" x14ac:dyDescent="0.35">
      <c r="A362" t="s">
        <v>1772</v>
      </c>
      <c r="B362" t="s">
        <v>2131</v>
      </c>
      <c r="C362" t="s">
        <v>1631</v>
      </c>
      <c r="D362" t="s">
        <v>2132</v>
      </c>
    </row>
    <row r="363" spans="1:4" x14ac:dyDescent="0.35">
      <c r="A363" t="s">
        <v>1772</v>
      </c>
      <c r="B363" t="s">
        <v>2133</v>
      </c>
      <c r="C363" t="s">
        <v>1631</v>
      </c>
      <c r="D363" t="s">
        <v>2024</v>
      </c>
    </row>
    <row r="364" spans="1:4" x14ac:dyDescent="0.35">
      <c r="A364" t="s">
        <v>1772</v>
      </c>
      <c r="B364" t="s">
        <v>2134</v>
      </c>
      <c r="C364" t="s">
        <v>1631</v>
      </c>
      <c r="D364" t="s">
        <v>2135</v>
      </c>
    </row>
    <row r="366" spans="1:4" x14ac:dyDescent="0.35">
      <c r="A366" t="s">
        <v>1629</v>
      </c>
      <c r="B366" t="s">
        <v>1488</v>
      </c>
      <c r="C366" t="s">
        <v>1631</v>
      </c>
      <c r="D366" t="s">
        <v>2136</v>
      </c>
    </row>
    <row r="367" spans="1:4" x14ac:dyDescent="0.35">
      <c r="A367" t="s">
        <v>1772</v>
      </c>
      <c r="B367" t="s">
        <v>2137</v>
      </c>
      <c r="C367" t="s">
        <v>1631</v>
      </c>
      <c r="D367" t="s">
        <v>2138</v>
      </c>
    </row>
    <row r="368" spans="1:4" x14ac:dyDescent="0.35">
      <c r="A368" t="s">
        <v>1772</v>
      </c>
      <c r="B368" t="s">
        <v>2139</v>
      </c>
      <c r="C368" t="s">
        <v>1631</v>
      </c>
      <c r="D368" t="s">
        <v>2024</v>
      </c>
    </row>
    <row r="369" spans="1:4" x14ac:dyDescent="0.35">
      <c r="A369" t="s">
        <v>1772</v>
      </c>
      <c r="B369" t="s">
        <v>2140</v>
      </c>
      <c r="C369" t="s">
        <v>1631</v>
      </c>
      <c r="D369" t="s">
        <v>2141</v>
      </c>
    </row>
    <row r="370" spans="1:4" x14ac:dyDescent="0.35">
      <c r="A370" t="s">
        <v>1772</v>
      </c>
      <c r="B370" t="s">
        <v>2142</v>
      </c>
      <c r="C370" t="s">
        <v>1631</v>
      </c>
      <c r="D370" t="s">
        <v>2143</v>
      </c>
    </row>
    <row r="372" spans="1:4" x14ac:dyDescent="0.35">
      <c r="A372" t="s">
        <v>1629</v>
      </c>
      <c r="B372" t="s">
        <v>1489</v>
      </c>
      <c r="C372" t="s">
        <v>1631</v>
      </c>
      <c r="D372" t="s">
        <v>2136</v>
      </c>
    </row>
    <row r="373" spans="1:4" x14ac:dyDescent="0.35">
      <c r="A373" t="s">
        <v>1772</v>
      </c>
      <c r="B373" t="s">
        <v>2144</v>
      </c>
      <c r="C373" t="s">
        <v>1631</v>
      </c>
      <c r="D373" t="s">
        <v>2138</v>
      </c>
    </row>
    <row r="374" spans="1:4" x14ac:dyDescent="0.35">
      <c r="A374" t="s">
        <v>1772</v>
      </c>
      <c r="B374" t="s">
        <v>2145</v>
      </c>
      <c r="C374" t="s">
        <v>1631</v>
      </c>
      <c r="D374" t="s">
        <v>2024</v>
      </c>
    </row>
    <row r="375" spans="1:4" x14ac:dyDescent="0.35">
      <c r="A375" t="s">
        <v>1772</v>
      </c>
      <c r="B375" t="s">
        <v>2146</v>
      </c>
      <c r="C375" t="s">
        <v>1631</v>
      </c>
      <c r="D375" t="s">
        <v>2141</v>
      </c>
    </row>
    <row r="376" spans="1:4" x14ac:dyDescent="0.35">
      <c r="A376" t="s">
        <v>1772</v>
      </c>
      <c r="B376" t="s">
        <v>2147</v>
      </c>
      <c r="C376" t="s">
        <v>1631</v>
      </c>
      <c r="D376" t="s">
        <v>2143</v>
      </c>
    </row>
    <row r="378" spans="1:4" x14ac:dyDescent="0.35">
      <c r="A378" t="s">
        <v>1629</v>
      </c>
      <c r="B378" t="s">
        <v>1490</v>
      </c>
      <c r="C378" t="s">
        <v>1631</v>
      </c>
      <c r="D378" t="s">
        <v>2148</v>
      </c>
    </row>
    <row r="379" spans="1:4" x14ac:dyDescent="0.35">
      <c r="A379" t="s">
        <v>1772</v>
      </c>
      <c r="B379" t="s">
        <v>2149</v>
      </c>
      <c r="C379" t="s">
        <v>1631</v>
      </c>
      <c r="D379" t="s">
        <v>2150</v>
      </c>
    </row>
    <row r="380" spans="1:4" x14ac:dyDescent="0.35">
      <c r="A380" t="s">
        <v>1772</v>
      </c>
      <c r="B380" t="s">
        <v>2151</v>
      </c>
      <c r="C380" t="s">
        <v>1631</v>
      </c>
      <c r="D380" t="s">
        <v>2024</v>
      </c>
    </row>
    <row r="381" spans="1:4" x14ac:dyDescent="0.35">
      <c r="A381" t="s">
        <v>1772</v>
      </c>
      <c r="B381" t="s">
        <v>2152</v>
      </c>
      <c r="C381" t="s">
        <v>1631</v>
      </c>
      <c r="D381" t="s">
        <v>2153</v>
      </c>
    </row>
    <row r="382" spans="1:4" x14ac:dyDescent="0.35">
      <c r="A382" t="s">
        <v>1772</v>
      </c>
      <c r="B382" t="s">
        <v>2154</v>
      </c>
      <c r="C382" t="s">
        <v>1631</v>
      </c>
      <c r="D382" t="s">
        <v>2155</v>
      </c>
    </row>
    <row r="384" spans="1:4" x14ac:dyDescent="0.35">
      <c r="A384" t="s">
        <v>1629</v>
      </c>
      <c r="B384" t="s">
        <v>1491</v>
      </c>
      <c r="C384" t="s">
        <v>1631</v>
      </c>
      <c r="D384" t="s">
        <v>2156</v>
      </c>
    </row>
    <row r="385" spans="1:4" x14ac:dyDescent="0.35">
      <c r="A385" t="s">
        <v>1772</v>
      </c>
      <c r="B385" t="s">
        <v>2157</v>
      </c>
      <c r="C385" t="s">
        <v>1631</v>
      </c>
      <c r="D385" t="s">
        <v>2158</v>
      </c>
    </row>
    <row r="386" spans="1:4" x14ac:dyDescent="0.35">
      <c r="A386" t="s">
        <v>1772</v>
      </c>
      <c r="B386" t="s">
        <v>2159</v>
      </c>
      <c r="C386" t="s">
        <v>1631</v>
      </c>
      <c r="D386" t="s">
        <v>2160</v>
      </c>
    </row>
    <row r="387" spans="1:4" x14ac:dyDescent="0.35">
      <c r="A387" t="s">
        <v>1772</v>
      </c>
      <c r="B387" t="s">
        <v>2161</v>
      </c>
      <c r="C387" t="s">
        <v>1631</v>
      </c>
      <c r="D387" t="s">
        <v>2162</v>
      </c>
    </row>
    <row r="389" spans="1:4" x14ac:dyDescent="0.35">
      <c r="A389" t="s">
        <v>1629</v>
      </c>
      <c r="B389" t="s">
        <v>1492</v>
      </c>
      <c r="C389" t="s">
        <v>1631</v>
      </c>
      <c r="D389" t="s">
        <v>2163</v>
      </c>
    </row>
    <row r="390" spans="1:4" x14ac:dyDescent="0.35">
      <c r="A390" t="s">
        <v>1772</v>
      </c>
      <c r="B390" t="s">
        <v>2164</v>
      </c>
      <c r="C390" t="s">
        <v>1631</v>
      </c>
      <c r="D390" t="s">
        <v>2165</v>
      </c>
    </row>
    <row r="391" spans="1:4" x14ac:dyDescent="0.35">
      <c r="A391" t="s">
        <v>1772</v>
      </c>
      <c r="B391" t="s">
        <v>2166</v>
      </c>
      <c r="C391" t="s">
        <v>1631</v>
      </c>
      <c r="D391" t="s">
        <v>2167</v>
      </c>
    </row>
    <row r="393" spans="1:4" x14ac:dyDescent="0.35">
      <c r="A393" t="s">
        <v>1629</v>
      </c>
      <c r="B393" t="s">
        <v>1493</v>
      </c>
      <c r="C393" t="s">
        <v>1631</v>
      </c>
      <c r="D393" t="s">
        <v>2168</v>
      </c>
    </row>
    <row r="394" spans="1:4" x14ac:dyDescent="0.35">
      <c r="A394" t="s">
        <v>1772</v>
      </c>
      <c r="B394" t="s">
        <v>2169</v>
      </c>
      <c r="C394" t="s">
        <v>1631</v>
      </c>
      <c r="D394" t="s">
        <v>1774</v>
      </c>
    </row>
    <row r="395" spans="1:4" x14ac:dyDescent="0.35">
      <c r="A395" t="s">
        <v>1772</v>
      </c>
      <c r="B395" t="s">
        <v>2170</v>
      </c>
      <c r="C395" t="s">
        <v>1631</v>
      </c>
      <c r="D395" t="s">
        <v>2171</v>
      </c>
    </row>
    <row r="397" spans="1:4" x14ac:dyDescent="0.35">
      <c r="A397" t="s">
        <v>1629</v>
      </c>
      <c r="B397" t="s">
        <v>1494</v>
      </c>
      <c r="C397" t="s">
        <v>1631</v>
      </c>
      <c r="D397" t="s">
        <v>2172</v>
      </c>
    </row>
    <row r="398" spans="1:4" x14ac:dyDescent="0.35">
      <c r="A398" t="s">
        <v>1772</v>
      </c>
      <c r="B398" t="s">
        <v>2173</v>
      </c>
      <c r="C398" t="s">
        <v>1631</v>
      </c>
      <c r="D398" t="s">
        <v>2174</v>
      </c>
    </row>
    <row r="399" spans="1:4" x14ac:dyDescent="0.35">
      <c r="A399" t="s">
        <v>1772</v>
      </c>
      <c r="B399" t="s">
        <v>2175</v>
      </c>
      <c r="C399" t="s">
        <v>1631</v>
      </c>
      <c r="D399" t="s">
        <v>2176</v>
      </c>
    </row>
    <row r="401" spans="1:4" x14ac:dyDescent="0.35">
      <c r="A401" t="s">
        <v>1629</v>
      </c>
      <c r="B401" t="s">
        <v>1495</v>
      </c>
      <c r="C401" t="s">
        <v>1631</v>
      </c>
      <c r="D401" t="s">
        <v>2177</v>
      </c>
    </row>
    <row r="402" spans="1:4" x14ac:dyDescent="0.35">
      <c r="A402" t="s">
        <v>1772</v>
      </c>
      <c r="B402" t="s">
        <v>2178</v>
      </c>
      <c r="C402" t="s">
        <v>1631</v>
      </c>
      <c r="D402" t="s">
        <v>2179</v>
      </c>
    </row>
    <row r="403" spans="1:4" x14ac:dyDescent="0.35">
      <c r="A403" t="s">
        <v>1772</v>
      </c>
      <c r="B403" t="s">
        <v>2180</v>
      </c>
      <c r="C403" t="s">
        <v>1631</v>
      </c>
      <c r="D403" t="s">
        <v>2181</v>
      </c>
    </row>
    <row r="405" spans="1:4" x14ac:dyDescent="0.35">
      <c r="A405" t="s">
        <v>1629</v>
      </c>
      <c r="B405" t="s">
        <v>1496</v>
      </c>
      <c r="C405" t="s">
        <v>1631</v>
      </c>
      <c r="D405" t="s">
        <v>2182</v>
      </c>
    </row>
    <row r="406" spans="1:4" x14ac:dyDescent="0.35">
      <c r="A406" t="s">
        <v>1772</v>
      </c>
      <c r="B406" t="s">
        <v>2183</v>
      </c>
      <c r="C406" t="s">
        <v>1631</v>
      </c>
      <c r="D406" t="s">
        <v>2184</v>
      </c>
    </row>
    <row r="407" spans="1:4" x14ac:dyDescent="0.35">
      <c r="A407" t="s">
        <v>1772</v>
      </c>
      <c r="B407" t="s">
        <v>2185</v>
      </c>
      <c r="C407" t="s">
        <v>1631</v>
      </c>
      <c r="D407" t="s">
        <v>2186</v>
      </c>
    </row>
    <row r="409" spans="1:4" x14ac:dyDescent="0.35">
      <c r="A409" t="s">
        <v>1629</v>
      </c>
      <c r="B409" t="s">
        <v>1497</v>
      </c>
      <c r="C409" t="s">
        <v>1631</v>
      </c>
      <c r="D409" t="s">
        <v>2187</v>
      </c>
    </row>
    <row r="410" spans="1:4" x14ac:dyDescent="0.35">
      <c r="A410" t="s">
        <v>1772</v>
      </c>
      <c r="B410" t="s">
        <v>2188</v>
      </c>
      <c r="C410" t="s">
        <v>1631</v>
      </c>
      <c r="D410" t="s">
        <v>1800</v>
      </c>
    </row>
    <row r="411" spans="1:4" x14ac:dyDescent="0.35">
      <c r="A411" t="s">
        <v>1772</v>
      </c>
      <c r="B411" t="s">
        <v>2189</v>
      </c>
      <c r="C411" t="s">
        <v>1631</v>
      </c>
      <c r="D411" t="s">
        <v>2190</v>
      </c>
    </row>
    <row r="413" spans="1:4" x14ac:dyDescent="0.35">
      <c r="A413" t="s">
        <v>1629</v>
      </c>
      <c r="B413" t="s">
        <v>1498</v>
      </c>
      <c r="C413" t="s">
        <v>1631</v>
      </c>
      <c r="D413" t="s">
        <v>2191</v>
      </c>
    </row>
    <row r="414" spans="1:4" x14ac:dyDescent="0.35">
      <c r="A414" t="s">
        <v>1772</v>
      </c>
      <c r="B414" t="s">
        <v>2192</v>
      </c>
      <c r="C414" t="s">
        <v>1631</v>
      </c>
      <c r="D414" t="s">
        <v>2193</v>
      </c>
    </row>
    <row r="415" spans="1:4" x14ac:dyDescent="0.35">
      <c r="A415" t="s">
        <v>1772</v>
      </c>
      <c r="B415" t="s">
        <v>2194</v>
      </c>
      <c r="C415" t="s">
        <v>1631</v>
      </c>
      <c r="D415" t="s">
        <v>2195</v>
      </c>
    </row>
    <row r="417" spans="1:4" x14ac:dyDescent="0.35">
      <c r="A417" t="s">
        <v>1629</v>
      </c>
      <c r="B417" t="s">
        <v>1499</v>
      </c>
      <c r="C417" t="s">
        <v>1631</v>
      </c>
      <c r="D417" t="s">
        <v>2196</v>
      </c>
    </row>
    <row r="418" spans="1:4" x14ac:dyDescent="0.35">
      <c r="A418" t="s">
        <v>1772</v>
      </c>
      <c r="B418" t="s">
        <v>2197</v>
      </c>
      <c r="C418" t="s">
        <v>1631</v>
      </c>
      <c r="D418" t="s">
        <v>1812</v>
      </c>
    </row>
    <row r="419" spans="1:4" x14ac:dyDescent="0.35">
      <c r="A419" t="s">
        <v>1772</v>
      </c>
      <c r="B419" t="s">
        <v>2198</v>
      </c>
      <c r="C419" t="s">
        <v>1631</v>
      </c>
      <c r="D419" t="s">
        <v>2199</v>
      </c>
    </row>
    <row r="421" spans="1:4" x14ac:dyDescent="0.35">
      <c r="A421" t="s">
        <v>1629</v>
      </c>
      <c r="B421" t="s">
        <v>1500</v>
      </c>
      <c r="C421" t="s">
        <v>1631</v>
      </c>
      <c r="D421" t="s">
        <v>1815</v>
      </c>
    </row>
    <row r="422" spans="1:4" x14ac:dyDescent="0.35">
      <c r="A422" t="s">
        <v>1772</v>
      </c>
      <c r="B422" t="s">
        <v>2200</v>
      </c>
      <c r="C422" t="s">
        <v>1631</v>
      </c>
      <c r="D422" t="s">
        <v>1817</v>
      </c>
    </row>
    <row r="423" spans="1:4" x14ac:dyDescent="0.35">
      <c r="A423" t="s">
        <v>1772</v>
      </c>
      <c r="B423" t="s">
        <v>2201</v>
      </c>
      <c r="C423" t="s">
        <v>1631</v>
      </c>
      <c r="D423" t="s">
        <v>1819</v>
      </c>
    </row>
    <row r="424" spans="1:4" x14ac:dyDescent="0.35">
      <c r="A424" t="s">
        <v>1772</v>
      </c>
      <c r="B424" t="s">
        <v>2202</v>
      </c>
      <c r="C424" t="s">
        <v>1631</v>
      </c>
      <c r="D424" t="s">
        <v>2203</v>
      </c>
    </row>
    <row r="426" spans="1:4" x14ac:dyDescent="0.35">
      <c r="A426" t="s">
        <v>1629</v>
      </c>
      <c r="B426" t="s">
        <v>1501</v>
      </c>
      <c r="C426" t="s">
        <v>1631</v>
      </c>
      <c r="D426" t="s">
        <v>2204</v>
      </c>
    </row>
    <row r="427" spans="1:4" x14ac:dyDescent="0.35">
      <c r="A427" t="s">
        <v>1772</v>
      </c>
      <c r="B427" t="s">
        <v>2205</v>
      </c>
      <c r="C427" t="s">
        <v>1631</v>
      </c>
      <c r="D427" t="s">
        <v>2206</v>
      </c>
    </row>
    <row r="428" spans="1:4" x14ac:dyDescent="0.35">
      <c r="A428" t="s">
        <v>1772</v>
      </c>
      <c r="B428" t="s">
        <v>2207</v>
      </c>
      <c r="C428" t="s">
        <v>1631</v>
      </c>
      <c r="D428" t="s">
        <v>2208</v>
      </c>
    </row>
    <row r="430" spans="1:4" x14ac:dyDescent="0.35">
      <c r="A430" t="s">
        <v>1629</v>
      </c>
      <c r="B430" t="s">
        <v>1502</v>
      </c>
      <c r="C430" t="s">
        <v>1631</v>
      </c>
      <c r="D430" t="s">
        <v>2209</v>
      </c>
    </row>
    <row r="431" spans="1:4" x14ac:dyDescent="0.35">
      <c r="A431" t="s">
        <v>1772</v>
      </c>
      <c r="B431" t="s">
        <v>2210</v>
      </c>
      <c r="C431" t="s">
        <v>1631</v>
      </c>
      <c r="D431" t="s">
        <v>2211</v>
      </c>
    </row>
    <row r="432" spans="1:4" x14ac:dyDescent="0.35">
      <c r="A432" t="s">
        <v>1772</v>
      </c>
      <c r="B432" t="s">
        <v>2212</v>
      </c>
      <c r="C432" t="s">
        <v>1631</v>
      </c>
      <c r="D432" t="s">
        <v>2213</v>
      </c>
    </row>
    <row r="434" spans="1:4" x14ac:dyDescent="0.35">
      <c r="A434" t="s">
        <v>1629</v>
      </c>
      <c r="B434" t="s">
        <v>1503</v>
      </c>
      <c r="C434" t="s">
        <v>1631</v>
      </c>
      <c r="D434" t="s">
        <v>2214</v>
      </c>
    </row>
    <row r="435" spans="1:4" x14ac:dyDescent="0.35">
      <c r="A435" t="s">
        <v>1772</v>
      </c>
      <c r="B435" t="s">
        <v>2215</v>
      </c>
      <c r="C435" t="s">
        <v>1631</v>
      </c>
      <c r="D435" t="s">
        <v>1840</v>
      </c>
    </row>
    <row r="436" spans="1:4" x14ac:dyDescent="0.35">
      <c r="A436" t="s">
        <v>1772</v>
      </c>
      <c r="B436" t="s">
        <v>2216</v>
      </c>
      <c r="C436" t="s">
        <v>1631</v>
      </c>
      <c r="D436" t="s">
        <v>2217</v>
      </c>
    </row>
    <row r="438" spans="1:4" x14ac:dyDescent="0.35">
      <c r="A438" t="s">
        <v>1629</v>
      </c>
      <c r="B438" t="s">
        <v>1504</v>
      </c>
      <c r="C438" t="s">
        <v>1631</v>
      </c>
      <c r="D438" t="s">
        <v>2218</v>
      </c>
    </row>
    <row r="439" spans="1:4" x14ac:dyDescent="0.35">
      <c r="A439" t="s">
        <v>1772</v>
      </c>
      <c r="B439" t="s">
        <v>2219</v>
      </c>
      <c r="C439" t="s">
        <v>1631</v>
      </c>
      <c r="D439" t="s">
        <v>1845</v>
      </c>
    </row>
    <row r="440" spans="1:4" x14ac:dyDescent="0.35">
      <c r="A440" t="s">
        <v>1772</v>
      </c>
      <c r="B440" t="s">
        <v>2220</v>
      </c>
      <c r="C440" t="s">
        <v>1631</v>
      </c>
      <c r="D440" t="s">
        <v>2221</v>
      </c>
    </row>
    <row r="442" spans="1:4" x14ac:dyDescent="0.35">
      <c r="A442" t="s">
        <v>1629</v>
      </c>
      <c r="B442" t="s">
        <v>1505</v>
      </c>
      <c r="C442" t="s">
        <v>1631</v>
      </c>
      <c r="D442" t="s">
        <v>2222</v>
      </c>
    </row>
    <row r="443" spans="1:4" x14ac:dyDescent="0.35">
      <c r="A443" t="s">
        <v>1772</v>
      </c>
      <c r="B443" t="s">
        <v>2223</v>
      </c>
      <c r="C443" t="s">
        <v>1631</v>
      </c>
      <c r="D443" t="s">
        <v>2224</v>
      </c>
    </row>
    <row r="444" spans="1:4" x14ac:dyDescent="0.35">
      <c r="A444" t="s">
        <v>1772</v>
      </c>
      <c r="B444" t="s">
        <v>2225</v>
      </c>
      <c r="C444" t="s">
        <v>1631</v>
      </c>
      <c r="D444" t="s">
        <v>2226</v>
      </c>
    </row>
    <row r="446" spans="1:4" x14ac:dyDescent="0.35">
      <c r="A446" t="s">
        <v>1629</v>
      </c>
      <c r="B446" t="s">
        <v>1506</v>
      </c>
      <c r="C446" t="s">
        <v>1631</v>
      </c>
      <c r="D446" t="s">
        <v>2227</v>
      </c>
    </row>
    <row r="447" spans="1:4" x14ac:dyDescent="0.35">
      <c r="A447" t="s">
        <v>1772</v>
      </c>
      <c r="B447" t="s">
        <v>2228</v>
      </c>
      <c r="C447" t="s">
        <v>1631</v>
      </c>
      <c r="D447" t="s">
        <v>2229</v>
      </c>
    </row>
    <row r="448" spans="1:4" x14ac:dyDescent="0.35">
      <c r="A448" t="s">
        <v>1772</v>
      </c>
      <c r="B448" t="s">
        <v>2230</v>
      </c>
      <c r="C448" t="s">
        <v>1631</v>
      </c>
      <c r="D448" t="s">
        <v>2231</v>
      </c>
    </row>
    <row r="450" spans="1:4" x14ac:dyDescent="0.35">
      <c r="A450" t="s">
        <v>1629</v>
      </c>
      <c r="B450" t="s">
        <v>1507</v>
      </c>
      <c r="C450" t="s">
        <v>1631</v>
      </c>
      <c r="D450" t="s">
        <v>2232</v>
      </c>
    </row>
    <row r="451" spans="1:4" x14ac:dyDescent="0.35">
      <c r="A451" t="s">
        <v>1772</v>
      </c>
      <c r="B451" t="s">
        <v>2233</v>
      </c>
      <c r="C451" t="s">
        <v>1631</v>
      </c>
      <c r="D451" t="s">
        <v>1902</v>
      </c>
    </row>
    <row r="452" spans="1:4" x14ac:dyDescent="0.35">
      <c r="A452" t="s">
        <v>1772</v>
      </c>
      <c r="B452" t="s">
        <v>2234</v>
      </c>
      <c r="C452" t="s">
        <v>1631</v>
      </c>
      <c r="D452" t="s">
        <v>2235</v>
      </c>
    </row>
    <row r="454" spans="1:4" x14ac:dyDescent="0.35">
      <c r="A454" t="s">
        <v>1629</v>
      </c>
      <c r="B454" t="s">
        <v>1508</v>
      </c>
      <c r="C454" t="s">
        <v>1631</v>
      </c>
      <c r="D454" t="s">
        <v>2236</v>
      </c>
    </row>
    <row r="455" spans="1:4" x14ac:dyDescent="0.35">
      <c r="A455" t="s">
        <v>1772</v>
      </c>
      <c r="B455" t="s">
        <v>2237</v>
      </c>
      <c r="C455" t="s">
        <v>1631</v>
      </c>
      <c r="D455" t="s">
        <v>2238</v>
      </c>
    </row>
    <row r="456" spans="1:4" x14ac:dyDescent="0.35">
      <c r="A456" t="s">
        <v>1772</v>
      </c>
      <c r="B456" t="s">
        <v>2239</v>
      </c>
      <c r="C456" t="s">
        <v>1631</v>
      </c>
      <c r="D456" t="s">
        <v>2240</v>
      </c>
    </row>
    <row r="458" spans="1:4" x14ac:dyDescent="0.35">
      <c r="A458" t="s">
        <v>1629</v>
      </c>
      <c r="B458" t="s">
        <v>1509</v>
      </c>
      <c r="C458" t="s">
        <v>1631</v>
      </c>
      <c r="D458" t="s">
        <v>2241</v>
      </c>
    </row>
    <row r="459" spans="1:4" x14ac:dyDescent="0.35">
      <c r="A459" t="s">
        <v>1772</v>
      </c>
      <c r="B459" t="s">
        <v>2242</v>
      </c>
      <c r="C459" t="s">
        <v>1631</v>
      </c>
      <c r="D459" t="s">
        <v>2243</v>
      </c>
    </row>
    <row r="460" spans="1:4" x14ac:dyDescent="0.35">
      <c r="A460" t="s">
        <v>1772</v>
      </c>
      <c r="B460" t="s">
        <v>2244</v>
      </c>
      <c r="C460" t="s">
        <v>1631</v>
      </c>
      <c r="D460" t="s">
        <v>2245</v>
      </c>
    </row>
    <row r="462" spans="1:4" x14ac:dyDescent="0.35">
      <c r="A462" t="s">
        <v>1629</v>
      </c>
      <c r="B462" t="s">
        <v>1510</v>
      </c>
      <c r="C462" t="s">
        <v>1631</v>
      </c>
      <c r="D462" t="s">
        <v>2246</v>
      </c>
    </row>
    <row r="463" spans="1:4" x14ac:dyDescent="0.35">
      <c r="A463" t="s">
        <v>1772</v>
      </c>
      <c r="B463" t="s">
        <v>2247</v>
      </c>
      <c r="C463" t="s">
        <v>1631</v>
      </c>
      <c r="D463" t="s">
        <v>2248</v>
      </c>
    </row>
    <row r="464" spans="1:4" x14ac:dyDescent="0.35">
      <c r="A464" t="s">
        <v>1772</v>
      </c>
      <c r="B464" t="s">
        <v>2249</v>
      </c>
      <c r="C464" t="s">
        <v>1631</v>
      </c>
      <c r="D464" t="s">
        <v>2250</v>
      </c>
    </row>
    <row r="466" spans="1:4" x14ac:dyDescent="0.35">
      <c r="A466" t="s">
        <v>1629</v>
      </c>
      <c r="B466" t="s">
        <v>1511</v>
      </c>
      <c r="C466" t="s">
        <v>1631</v>
      </c>
      <c r="D466" t="s">
        <v>1895</v>
      </c>
    </row>
    <row r="467" spans="1:4" x14ac:dyDescent="0.35">
      <c r="A467" t="s">
        <v>1772</v>
      </c>
      <c r="B467" t="s">
        <v>2251</v>
      </c>
      <c r="C467" t="s">
        <v>1631</v>
      </c>
      <c r="D467" t="s">
        <v>1897</v>
      </c>
    </row>
    <row r="468" spans="1:4" x14ac:dyDescent="0.35">
      <c r="A468" t="s">
        <v>1772</v>
      </c>
      <c r="B468" t="s">
        <v>2252</v>
      </c>
      <c r="C468" t="s">
        <v>1631</v>
      </c>
      <c r="D468" t="s">
        <v>1899</v>
      </c>
    </row>
    <row r="470" spans="1:4" x14ac:dyDescent="0.35">
      <c r="A470" t="s">
        <v>1629</v>
      </c>
      <c r="B470" t="s">
        <v>1512</v>
      </c>
      <c r="C470" t="s">
        <v>1631</v>
      </c>
      <c r="D470" t="s">
        <v>2253</v>
      </c>
    </row>
    <row r="471" spans="1:4" x14ac:dyDescent="0.35">
      <c r="A471" t="s">
        <v>1772</v>
      </c>
      <c r="B471" t="s">
        <v>2254</v>
      </c>
      <c r="C471" t="s">
        <v>1631</v>
      </c>
      <c r="D471" t="s">
        <v>2255</v>
      </c>
    </row>
    <row r="472" spans="1:4" x14ac:dyDescent="0.35">
      <c r="A472" t="s">
        <v>1772</v>
      </c>
      <c r="B472" t="s">
        <v>2256</v>
      </c>
      <c r="C472" t="s">
        <v>1631</v>
      </c>
      <c r="D472" t="s">
        <v>2257</v>
      </c>
    </row>
    <row r="474" spans="1:4" x14ac:dyDescent="0.35">
      <c r="A474" t="s">
        <v>1629</v>
      </c>
      <c r="B474" t="s">
        <v>1513</v>
      </c>
      <c r="C474" t="s">
        <v>1631</v>
      </c>
      <c r="D474" t="s">
        <v>2258</v>
      </c>
    </row>
    <row r="475" spans="1:4" x14ac:dyDescent="0.35">
      <c r="A475" t="s">
        <v>1772</v>
      </c>
      <c r="B475" t="s">
        <v>2259</v>
      </c>
      <c r="C475" t="s">
        <v>1631</v>
      </c>
      <c r="D475" t="s">
        <v>2260</v>
      </c>
    </row>
    <row r="476" spans="1:4" x14ac:dyDescent="0.35">
      <c r="A476" t="s">
        <v>1772</v>
      </c>
      <c r="B476" t="s">
        <v>2261</v>
      </c>
      <c r="C476" t="s">
        <v>1631</v>
      </c>
      <c r="D476" t="s">
        <v>2262</v>
      </c>
    </row>
    <row r="478" spans="1:4" x14ac:dyDescent="0.35">
      <c r="A478" t="s">
        <v>1629</v>
      </c>
      <c r="B478" t="s">
        <v>1514</v>
      </c>
      <c r="C478" t="s">
        <v>1631</v>
      </c>
      <c r="D478" t="s">
        <v>2263</v>
      </c>
    </row>
    <row r="479" spans="1:4" x14ac:dyDescent="0.35">
      <c r="A479" t="s">
        <v>1772</v>
      </c>
      <c r="B479" t="s">
        <v>2264</v>
      </c>
      <c r="C479" t="s">
        <v>1631</v>
      </c>
      <c r="D479" t="s">
        <v>2265</v>
      </c>
    </row>
    <row r="480" spans="1:4" x14ac:dyDescent="0.35">
      <c r="A480" t="s">
        <v>1772</v>
      </c>
      <c r="B480" t="s">
        <v>2266</v>
      </c>
      <c r="C480" t="s">
        <v>1631</v>
      </c>
      <c r="D480" t="s">
        <v>2267</v>
      </c>
    </row>
    <row r="481" spans="1:4" x14ac:dyDescent="0.35">
      <c r="A481" t="s">
        <v>1772</v>
      </c>
      <c r="B481" t="s">
        <v>2268</v>
      </c>
      <c r="C481" t="s">
        <v>1631</v>
      </c>
      <c r="D481" t="s">
        <v>2269</v>
      </c>
    </row>
    <row r="482" spans="1:4" x14ac:dyDescent="0.35">
      <c r="A482" t="s">
        <v>1772</v>
      </c>
      <c r="B482" t="s">
        <v>2270</v>
      </c>
      <c r="C482" t="s">
        <v>1631</v>
      </c>
      <c r="D482" t="s">
        <v>2271</v>
      </c>
    </row>
    <row r="484" spans="1:4" x14ac:dyDescent="0.35">
      <c r="A484" t="s">
        <v>1629</v>
      </c>
      <c r="B484" t="s">
        <v>1515</v>
      </c>
      <c r="C484" t="s">
        <v>1631</v>
      </c>
      <c r="D484" t="s">
        <v>2056</v>
      </c>
    </row>
    <row r="485" spans="1:4" x14ac:dyDescent="0.35">
      <c r="A485" t="s">
        <v>1772</v>
      </c>
      <c r="B485" t="s">
        <v>2272</v>
      </c>
      <c r="C485" t="s">
        <v>1631</v>
      </c>
      <c r="D485" t="s">
        <v>1920</v>
      </c>
    </row>
    <row r="486" spans="1:4" x14ac:dyDescent="0.35">
      <c r="A486" t="s">
        <v>1772</v>
      </c>
      <c r="B486" t="s">
        <v>2273</v>
      </c>
      <c r="C486" t="s">
        <v>1631</v>
      </c>
      <c r="D486" t="s">
        <v>1922</v>
      </c>
    </row>
    <row r="488" spans="1:4" x14ac:dyDescent="0.35">
      <c r="A488" t="s">
        <v>1629</v>
      </c>
      <c r="B488" t="s">
        <v>1516</v>
      </c>
      <c r="C488" t="s">
        <v>1631</v>
      </c>
      <c r="D488" t="s">
        <v>2246</v>
      </c>
    </row>
    <row r="489" spans="1:4" x14ac:dyDescent="0.35">
      <c r="A489" t="s">
        <v>1772</v>
      </c>
      <c r="B489" t="s">
        <v>2274</v>
      </c>
      <c r="C489" t="s">
        <v>1631</v>
      </c>
      <c r="D489" t="s">
        <v>2248</v>
      </c>
    </row>
    <row r="490" spans="1:4" x14ac:dyDescent="0.35">
      <c r="A490" t="s">
        <v>1772</v>
      </c>
      <c r="B490" t="s">
        <v>2275</v>
      </c>
      <c r="C490" t="s">
        <v>1631</v>
      </c>
      <c r="D490" t="s">
        <v>2250</v>
      </c>
    </row>
    <row r="492" spans="1:4" x14ac:dyDescent="0.35">
      <c r="A492" t="s">
        <v>1629</v>
      </c>
      <c r="B492" t="s">
        <v>1517</v>
      </c>
      <c r="C492" t="s">
        <v>1631</v>
      </c>
      <c r="D492" t="s">
        <v>2276</v>
      </c>
    </row>
    <row r="493" spans="1:4" x14ac:dyDescent="0.35">
      <c r="A493" t="s">
        <v>1772</v>
      </c>
      <c r="B493" t="s">
        <v>2277</v>
      </c>
      <c r="C493" t="s">
        <v>1631</v>
      </c>
      <c r="D493" t="s">
        <v>2278</v>
      </c>
    </row>
    <row r="494" spans="1:4" x14ac:dyDescent="0.35">
      <c r="A494" t="s">
        <v>1772</v>
      </c>
      <c r="B494" t="s">
        <v>2279</v>
      </c>
      <c r="C494" t="s">
        <v>1631</v>
      </c>
      <c r="D494" t="s">
        <v>2280</v>
      </c>
    </row>
    <row r="496" spans="1:4" x14ac:dyDescent="0.35">
      <c r="A496" t="s">
        <v>1629</v>
      </c>
      <c r="B496" t="s">
        <v>1518</v>
      </c>
      <c r="C496" t="s">
        <v>1631</v>
      </c>
      <c r="D496" t="s">
        <v>1895</v>
      </c>
    </row>
    <row r="497" spans="1:4" x14ac:dyDescent="0.35">
      <c r="A497" t="s">
        <v>1772</v>
      </c>
      <c r="B497" t="s">
        <v>2281</v>
      </c>
      <c r="C497" t="s">
        <v>1631</v>
      </c>
      <c r="D497" t="s">
        <v>2179</v>
      </c>
    </row>
    <row r="498" spans="1:4" x14ac:dyDescent="0.35">
      <c r="A498" t="s">
        <v>1772</v>
      </c>
      <c r="B498" t="s">
        <v>2282</v>
      </c>
      <c r="C498" t="s">
        <v>1631</v>
      </c>
      <c r="D498" t="s">
        <v>1788</v>
      </c>
    </row>
    <row r="500" spans="1:4" x14ac:dyDescent="0.35">
      <c r="A500" t="s">
        <v>1629</v>
      </c>
      <c r="B500" t="s">
        <v>1519</v>
      </c>
      <c r="C500" t="s">
        <v>1631</v>
      </c>
      <c r="D500" t="s">
        <v>2283</v>
      </c>
    </row>
    <row r="501" spans="1:4" x14ac:dyDescent="0.35">
      <c r="A501" t="s">
        <v>1772</v>
      </c>
      <c r="B501" t="s">
        <v>2284</v>
      </c>
      <c r="C501" t="s">
        <v>1631</v>
      </c>
      <c r="D501" t="s">
        <v>1948</v>
      </c>
    </row>
    <row r="502" spans="1:4" x14ac:dyDescent="0.35">
      <c r="A502" t="s">
        <v>1772</v>
      </c>
      <c r="B502" t="s">
        <v>2285</v>
      </c>
      <c r="C502" t="s">
        <v>1631</v>
      </c>
      <c r="D502" t="s">
        <v>1950</v>
      </c>
    </row>
    <row r="503" spans="1:4" x14ac:dyDescent="0.35">
      <c r="A503" t="s">
        <v>1772</v>
      </c>
      <c r="B503" t="s">
        <v>2286</v>
      </c>
      <c r="C503" t="s">
        <v>1631</v>
      </c>
      <c r="D503" t="s">
        <v>1952</v>
      </c>
    </row>
    <row r="504" spans="1:4" x14ac:dyDescent="0.35">
      <c r="A504" t="s">
        <v>1772</v>
      </c>
      <c r="B504" t="s">
        <v>2287</v>
      </c>
      <c r="C504" t="s">
        <v>1631</v>
      </c>
      <c r="D504" t="s">
        <v>1954</v>
      </c>
    </row>
    <row r="506" spans="1:4" x14ac:dyDescent="0.35">
      <c r="A506" t="s">
        <v>1629</v>
      </c>
      <c r="B506" t="s">
        <v>1520</v>
      </c>
      <c r="C506" t="s">
        <v>1631</v>
      </c>
      <c r="D506" t="s">
        <v>1976</v>
      </c>
    </row>
    <row r="507" spans="1:4" x14ac:dyDescent="0.35">
      <c r="A507" t="s">
        <v>1772</v>
      </c>
      <c r="B507" t="s">
        <v>2288</v>
      </c>
      <c r="C507" t="s">
        <v>1631</v>
      </c>
      <c r="D507" t="s">
        <v>1978</v>
      </c>
    </row>
    <row r="508" spans="1:4" x14ac:dyDescent="0.35">
      <c r="A508" t="s">
        <v>1772</v>
      </c>
      <c r="B508" t="s">
        <v>2289</v>
      </c>
      <c r="C508" t="s">
        <v>1631</v>
      </c>
      <c r="D508" t="s">
        <v>2005</v>
      </c>
    </row>
    <row r="509" spans="1:4" x14ac:dyDescent="0.35">
      <c r="A509" t="s">
        <v>1772</v>
      </c>
      <c r="B509" t="s">
        <v>2290</v>
      </c>
      <c r="C509" t="s">
        <v>1631</v>
      </c>
      <c r="D509" t="s">
        <v>2291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1411</v>
      </c>
      <c r="C2" s="1" t="s">
        <v>258</v>
      </c>
      <c r="D2" s="1" t="s">
        <v>1173</v>
      </c>
      <c r="E2" s="1" t="s">
        <v>1176</v>
      </c>
      <c r="F2" s="1" t="s">
        <v>1175</v>
      </c>
      <c r="G2" t="s">
        <v>1222</v>
      </c>
      <c r="H2" t="s">
        <v>1300</v>
      </c>
      <c r="I2" s="1" t="s">
        <v>1209</v>
      </c>
    </row>
    <row r="3" spans="2:9" ht="43.5" x14ac:dyDescent="0.35">
      <c r="B3" s="105">
        <v>1</v>
      </c>
      <c r="C3" s="105" t="str">
        <f t="shared" ref="C3:C34" si="0">LOWER(_xlfn.CONCAT("ait",LEFT(D3,1)&amp;"s"&amp;E3&amp;F3))</f>
        <v>aitos1c</v>
      </c>
      <c r="D3" s="1" t="s">
        <v>1174</v>
      </c>
      <c r="E3" s="1">
        <v>1</v>
      </c>
      <c r="F3" s="1" t="s">
        <v>1171</v>
      </c>
      <c r="G3" s="101" t="s">
        <v>1210</v>
      </c>
      <c r="H3" s="104" t="s">
        <v>1363</v>
      </c>
      <c r="I3" s="1" t="s">
        <v>1195</v>
      </c>
    </row>
    <row r="4" spans="2:9" ht="29" x14ac:dyDescent="0.35">
      <c r="B4" s="105">
        <v>2</v>
      </c>
      <c r="C4" s="105" t="str">
        <f t="shared" si="0"/>
        <v>aitos2c</v>
      </c>
      <c r="D4" s="1" t="s">
        <v>1174</v>
      </c>
      <c r="E4" s="1">
        <v>2</v>
      </c>
      <c r="F4" s="1" t="s">
        <v>1171</v>
      </c>
      <c r="G4" s="101" t="s">
        <v>1186</v>
      </c>
      <c r="H4" s="104" t="s">
        <v>1301</v>
      </c>
      <c r="I4" s="1" t="s">
        <v>1195</v>
      </c>
    </row>
    <row r="5" spans="2:9" ht="29" x14ac:dyDescent="0.35">
      <c r="B5" s="105">
        <v>3</v>
      </c>
      <c r="C5" s="105" t="str">
        <f t="shared" si="0"/>
        <v>aitos3c</v>
      </c>
      <c r="D5" s="1" t="s">
        <v>1174</v>
      </c>
      <c r="E5" s="1">
        <v>3</v>
      </c>
      <c r="F5" s="1" t="s">
        <v>1171</v>
      </c>
      <c r="G5" s="101" t="s">
        <v>1187</v>
      </c>
      <c r="H5" s="104" t="s">
        <v>1270</v>
      </c>
      <c r="I5" s="1" t="s">
        <v>1195</v>
      </c>
    </row>
    <row r="6" spans="2:9" ht="29" x14ac:dyDescent="0.35">
      <c r="B6" s="105">
        <v>4</v>
      </c>
      <c r="C6" s="105" t="str">
        <f t="shared" si="0"/>
        <v>aitos4c</v>
      </c>
      <c r="D6" s="1" t="s">
        <v>1174</v>
      </c>
      <c r="E6" s="1">
        <v>4</v>
      </c>
      <c r="F6" s="1" t="s">
        <v>1171</v>
      </c>
      <c r="G6" s="101" t="s">
        <v>1188</v>
      </c>
      <c r="H6" s="104" t="s">
        <v>1270</v>
      </c>
      <c r="I6" s="1" t="s">
        <v>1195</v>
      </c>
    </row>
    <row r="7" spans="2:9" ht="43.5" x14ac:dyDescent="0.35">
      <c r="B7" s="105">
        <v>5</v>
      </c>
      <c r="C7" s="105" t="str">
        <f t="shared" si="0"/>
        <v>aitos5c</v>
      </c>
      <c r="D7" s="1" t="s">
        <v>1174</v>
      </c>
      <c r="E7" s="1">
        <v>5</v>
      </c>
      <c r="F7" s="1" t="s">
        <v>1171</v>
      </c>
      <c r="G7" s="101" t="s">
        <v>1190</v>
      </c>
      <c r="H7" s="104" t="s">
        <v>1302</v>
      </c>
      <c r="I7" s="1" t="s">
        <v>1195</v>
      </c>
    </row>
    <row r="8" spans="2:9" ht="43.5" x14ac:dyDescent="0.35">
      <c r="B8" s="105">
        <v>6</v>
      </c>
      <c r="C8" s="105" t="str">
        <f t="shared" si="0"/>
        <v>aitos6c</v>
      </c>
      <c r="D8" s="1" t="s">
        <v>1174</v>
      </c>
      <c r="E8" s="1">
        <v>6</v>
      </c>
      <c r="F8" s="1" t="s">
        <v>1171</v>
      </c>
      <c r="G8" s="101" t="s">
        <v>1189</v>
      </c>
      <c r="H8" s="104" t="s">
        <v>1303</v>
      </c>
      <c r="I8" s="1" t="s">
        <v>1195</v>
      </c>
    </row>
    <row r="9" spans="2:9" ht="58" x14ac:dyDescent="0.35">
      <c r="B9" s="105">
        <v>7</v>
      </c>
      <c r="C9" s="105" t="str">
        <f t="shared" si="0"/>
        <v>aitos7c</v>
      </c>
      <c r="D9" s="1" t="s">
        <v>1174</v>
      </c>
      <c r="E9" s="1">
        <v>7</v>
      </c>
      <c r="F9" s="1" t="s">
        <v>1171</v>
      </c>
      <c r="G9" s="101" t="s">
        <v>1191</v>
      </c>
      <c r="H9" s="104" t="s">
        <v>1304</v>
      </c>
      <c r="I9" s="1" t="s">
        <v>1195</v>
      </c>
    </row>
    <row r="10" spans="2:9" ht="29" x14ac:dyDescent="0.35">
      <c r="B10" s="105">
        <v>8</v>
      </c>
      <c r="C10" s="105" t="str">
        <f t="shared" si="0"/>
        <v>aitos8c</v>
      </c>
      <c r="D10" s="1" t="s">
        <v>1174</v>
      </c>
      <c r="E10" s="1">
        <v>8</v>
      </c>
      <c r="F10" s="1" t="s">
        <v>1171</v>
      </c>
      <c r="G10" s="101" t="s">
        <v>1192</v>
      </c>
      <c r="H10" s="104" t="s">
        <v>1250</v>
      </c>
      <c r="I10" s="1" t="s">
        <v>1195</v>
      </c>
    </row>
    <row r="11" spans="2:9" ht="58" x14ac:dyDescent="0.35">
      <c r="B11" s="105">
        <v>9</v>
      </c>
      <c r="C11" s="105" t="str">
        <f t="shared" si="0"/>
        <v>aitos9c</v>
      </c>
      <c r="D11" s="1" t="s">
        <v>1174</v>
      </c>
      <c r="E11" s="1">
        <v>9</v>
      </c>
      <c r="F11" s="1" t="s">
        <v>1171</v>
      </c>
      <c r="G11" s="101" t="s">
        <v>1193</v>
      </c>
      <c r="H11" s="104" t="s">
        <v>1305</v>
      </c>
      <c r="I11" s="1" t="s">
        <v>1195</v>
      </c>
    </row>
    <row r="12" spans="2:9" ht="29" x14ac:dyDescent="0.35">
      <c r="B12" s="105">
        <v>10</v>
      </c>
      <c r="C12" s="105" t="str">
        <f t="shared" si="0"/>
        <v>aitos10c</v>
      </c>
      <c r="D12" s="1" t="s">
        <v>1174</v>
      </c>
      <c r="E12" s="1">
        <v>10</v>
      </c>
      <c r="F12" s="1" t="s">
        <v>1171</v>
      </c>
      <c r="G12" s="101" t="s">
        <v>1194</v>
      </c>
      <c r="H12" s="104" t="s">
        <v>1269</v>
      </c>
      <c r="I12" s="1" t="s">
        <v>1195</v>
      </c>
    </row>
    <row r="13" spans="2:9" ht="29" x14ac:dyDescent="0.35">
      <c r="B13" s="105">
        <v>11</v>
      </c>
      <c r="C13" s="105" t="str">
        <f t="shared" si="0"/>
        <v>aitos11c</v>
      </c>
      <c r="D13" s="1" t="s">
        <v>1174</v>
      </c>
      <c r="E13" s="1">
        <v>11</v>
      </c>
      <c r="F13" s="1" t="s">
        <v>1171</v>
      </c>
      <c r="G13" s="101" t="s">
        <v>1197</v>
      </c>
      <c r="H13" s="104" t="s">
        <v>1306</v>
      </c>
      <c r="I13" s="1" t="s">
        <v>1195</v>
      </c>
    </row>
    <row r="14" spans="2:9" ht="43.5" x14ac:dyDescent="0.35">
      <c r="B14" s="105">
        <v>12</v>
      </c>
      <c r="C14" s="105" t="str">
        <f t="shared" si="0"/>
        <v>aitos12c</v>
      </c>
      <c r="D14" s="1" t="s">
        <v>1174</v>
      </c>
      <c r="E14" s="1">
        <v>12</v>
      </c>
      <c r="F14" s="1" t="s">
        <v>1171</v>
      </c>
      <c r="G14" s="101" t="s">
        <v>1198</v>
      </c>
      <c r="H14" s="104" t="s">
        <v>1247</v>
      </c>
      <c r="I14" s="1" t="s">
        <v>1195</v>
      </c>
    </row>
    <row r="15" spans="2:9" ht="29" x14ac:dyDescent="0.35">
      <c r="B15" s="105">
        <v>13</v>
      </c>
      <c r="C15" s="105" t="str">
        <f t="shared" si="0"/>
        <v>aitos13c</v>
      </c>
      <c r="D15" s="1" t="s">
        <v>1174</v>
      </c>
      <c r="E15" s="1">
        <v>13</v>
      </c>
      <c r="F15" s="1" t="s">
        <v>1171</v>
      </c>
      <c r="G15" s="101" t="s">
        <v>1199</v>
      </c>
      <c r="H15" s="104" t="s">
        <v>1307</v>
      </c>
      <c r="I15" s="1" t="s">
        <v>1195</v>
      </c>
    </row>
    <row r="16" spans="2:9" ht="58" x14ac:dyDescent="0.35">
      <c r="B16" s="105">
        <v>14</v>
      </c>
      <c r="C16" s="105" t="str">
        <f t="shared" si="0"/>
        <v>aitos14c</v>
      </c>
      <c r="D16" s="1" t="s">
        <v>1174</v>
      </c>
      <c r="E16" s="1">
        <v>14</v>
      </c>
      <c r="F16" s="1" t="s">
        <v>1171</v>
      </c>
      <c r="G16" s="101" t="s">
        <v>1200</v>
      </c>
      <c r="H16" s="104" t="s">
        <v>1308</v>
      </c>
      <c r="I16" s="1" t="s">
        <v>1195</v>
      </c>
    </row>
    <row r="17" spans="2:9" ht="29" x14ac:dyDescent="0.35">
      <c r="B17" s="105">
        <v>15</v>
      </c>
      <c r="C17" s="105" t="str">
        <f t="shared" si="0"/>
        <v>aitos15c</v>
      </c>
      <c r="D17" s="1" t="s">
        <v>1174</v>
      </c>
      <c r="E17" s="1">
        <v>15</v>
      </c>
      <c r="F17" s="1" t="s">
        <v>1171</v>
      </c>
      <c r="G17" s="101" t="s">
        <v>1201</v>
      </c>
      <c r="H17" s="104" t="s">
        <v>1309</v>
      </c>
      <c r="I17" s="1" t="s">
        <v>1195</v>
      </c>
    </row>
    <row r="18" spans="2:9" ht="43.5" x14ac:dyDescent="0.35">
      <c r="B18" s="105">
        <v>16</v>
      </c>
      <c r="C18" s="105" t="str">
        <f t="shared" si="0"/>
        <v>aitos16c</v>
      </c>
      <c r="D18" s="1" t="s">
        <v>1174</v>
      </c>
      <c r="E18" s="1">
        <v>16</v>
      </c>
      <c r="F18" s="1" t="s">
        <v>1171</v>
      </c>
      <c r="G18" s="101" t="s">
        <v>1202</v>
      </c>
      <c r="H18" s="104" t="s">
        <v>1310</v>
      </c>
      <c r="I18" s="1" t="s">
        <v>1195</v>
      </c>
    </row>
    <row r="19" spans="2:9" ht="29" x14ac:dyDescent="0.35">
      <c r="B19" s="105">
        <v>17</v>
      </c>
      <c r="C19" s="105" t="str">
        <f t="shared" si="0"/>
        <v>aitos17c</v>
      </c>
      <c r="D19" s="1" t="s">
        <v>1174</v>
      </c>
      <c r="E19" s="1">
        <v>17</v>
      </c>
      <c r="F19" s="1" t="s">
        <v>1171</v>
      </c>
      <c r="G19" s="101" t="s">
        <v>1203</v>
      </c>
      <c r="H19" s="104" t="s">
        <v>1311</v>
      </c>
      <c r="I19" s="1" t="s">
        <v>1195</v>
      </c>
    </row>
    <row r="20" spans="2:9" ht="29" x14ac:dyDescent="0.35">
      <c r="B20" s="105">
        <v>18</v>
      </c>
      <c r="C20" s="105" t="str">
        <f t="shared" si="0"/>
        <v>aitos18c</v>
      </c>
      <c r="D20" s="1" t="s">
        <v>1174</v>
      </c>
      <c r="E20" s="1">
        <v>18</v>
      </c>
      <c r="F20" s="1" t="s">
        <v>1171</v>
      </c>
      <c r="G20" s="101" t="s">
        <v>1204</v>
      </c>
      <c r="H20" s="104" t="s">
        <v>1292</v>
      </c>
      <c r="I20" s="1" t="s">
        <v>1195</v>
      </c>
    </row>
    <row r="21" spans="2:9" ht="43.5" x14ac:dyDescent="0.35">
      <c r="B21" s="105">
        <v>19</v>
      </c>
      <c r="C21" s="105" t="str">
        <f t="shared" si="0"/>
        <v>aitos19c</v>
      </c>
      <c r="D21" s="1" t="s">
        <v>1174</v>
      </c>
      <c r="E21" s="1">
        <v>19</v>
      </c>
      <c r="F21" s="1" t="s">
        <v>1171</v>
      </c>
      <c r="G21" s="101" t="s">
        <v>1205</v>
      </c>
      <c r="H21" s="104" t="s">
        <v>1312</v>
      </c>
      <c r="I21" s="1" t="s">
        <v>1195</v>
      </c>
    </row>
    <row r="22" spans="2:9" ht="43.5" x14ac:dyDescent="0.35">
      <c r="B22" s="105">
        <v>20</v>
      </c>
      <c r="C22" s="105" t="str">
        <f t="shared" si="0"/>
        <v>aitos20c</v>
      </c>
      <c r="D22" s="1" t="s">
        <v>1174</v>
      </c>
      <c r="E22" s="1">
        <v>20</v>
      </c>
      <c r="F22" s="1" t="s">
        <v>1171</v>
      </c>
      <c r="G22" s="101" t="s">
        <v>1206</v>
      </c>
      <c r="H22" s="104" t="s">
        <v>1247</v>
      </c>
      <c r="I22" s="1" t="s">
        <v>1195</v>
      </c>
    </row>
    <row r="23" spans="2:9" ht="43.5" x14ac:dyDescent="0.35">
      <c r="B23" s="105">
        <v>21</v>
      </c>
      <c r="C23" s="105" t="str">
        <f t="shared" si="0"/>
        <v>aitos21c</v>
      </c>
      <c r="D23" s="1" t="s">
        <v>1174</v>
      </c>
      <c r="E23" s="1">
        <v>21</v>
      </c>
      <c r="F23" s="1" t="s">
        <v>1171</v>
      </c>
      <c r="G23" s="101" t="s">
        <v>1207</v>
      </c>
      <c r="H23" s="104" t="s">
        <v>1313</v>
      </c>
      <c r="I23" s="1" t="s">
        <v>1195</v>
      </c>
    </row>
    <row r="24" spans="2:9" ht="43.5" x14ac:dyDescent="0.35">
      <c r="B24" s="105">
        <v>22</v>
      </c>
      <c r="C24" s="105" t="str">
        <f t="shared" si="0"/>
        <v>aitos22c</v>
      </c>
      <c r="D24" s="1" t="s">
        <v>1174</v>
      </c>
      <c r="E24" s="1">
        <v>22</v>
      </c>
      <c r="F24" s="1" t="s">
        <v>1171</v>
      </c>
      <c r="G24" s="101" t="s">
        <v>1208</v>
      </c>
      <c r="H24" s="104" t="s">
        <v>1314</v>
      </c>
      <c r="I24" s="1" t="s">
        <v>1195</v>
      </c>
    </row>
    <row r="25" spans="2:9" ht="29" x14ac:dyDescent="0.35">
      <c r="B25" s="105">
        <v>23</v>
      </c>
      <c r="C25" s="105" t="str">
        <f t="shared" si="0"/>
        <v>aitos23c</v>
      </c>
      <c r="D25" s="1" t="s">
        <v>1174</v>
      </c>
      <c r="E25" s="1">
        <v>23</v>
      </c>
      <c r="F25" s="1" t="s">
        <v>1171</v>
      </c>
      <c r="G25" s="101" t="s">
        <v>1179</v>
      </c>
      <c r="H25" s="104" t="s">
        <v>1315</v>
      </c>
      <c r="I25" s="1" t="s">
        <v>1196</v>
      </c>
    </row>
    <row r="26" spans="2:9" ht="29" x14ac:dyDescent="0.35">
      <c r="B26" s="105">
        <v>24</v>
      </c>
      <c r="C26" s="105" t="str">
        <f t="shared" si="0"/>
        <v>aitos24c</v>
      </c>
      <c r="D26" s="1" t="s">
        <v>1174</v>
      </c>
      <c r="E26" s="1">
        <v>24</v>
      </c>
      <c r="F26" s="1" t="s">
        <v>1171</v>
      </c>
      <c r="G26" s="102" t="s">
        <v>1182</v>
      </c>
      <c r="H26" s="104" t="s">
        <v>1242</v>
      </c>
      <c r="I26" s="1" t="s">
        <v>1196</v>
      </c>
    </row>
    <row r="27" spans="2:9" ht="29" x14ac:dyDescent="0.35">
      <c r="B27" s="105">
        <v>25</v>
      </c>
      <c r="C27" s="105" t="str">
        <f t="shared" si="0"/>
        <v>aitos25c</v>
      </c>
      <c r="D27" s="1" t="s">
        <v>1174</v>
      </c>
      <c r="E27" s="1">
        <v>25</v>
      </c>
      <c r="F27" s="1" t="s">
        <v>1171</v>
      </c>
      <c r="G27" s="103" t="s">
        <v>1185</v>
      </c>
      <c r="H27" s="104" t="s">
        <v>1316</v>
      </c>
      <c r="I27" s="1" t="s">
        <v>1196</v>
      </c>
    </row>
    <row r="28" spans="2:9" ht="29" x14ac:dyDescent="0.35">
      <c r="B28" s="105">
        <v>26</v>
      </c>
      <c r="C28" s="105" t="str">
        <f t="shared" si="0"/>
        <v>aitos26c</v>
      </c>
      <c r="D28" s="1" t="s">
        <v>1174</v>
      </c>
      <c r="E28" s="1">
        <v>26</v>
      </c>
      <c r="F28" s="1" t="s">
        <v>1171</v>
      </c>
      <c r="G28" s="103" t="s">
        <v>1185</v>
      </c>
      <c r="H28" s="104" t="s">
        <v>1316</v>
      </c>
      <c r="I28" s="1" t="s">
        <v>1196</v>
      </c>
    </row>
    <row r="29" spans="2:9" ht="29" x14ac:dyDescent="0.35">
      <c r="B29" s="105">
        <v>27</v>
      </c>
      <c r="C29" s="105" t="str">
        <f t="shared" si="0"/>
        <v>aitos27c</v>
      </c>
      <c r="D29" s="1" t="s">
        <v>1174</v>
      </c>
      <c r="E29" s="1">
        <v>27</v>
      </c>
      <c r="F29" s="1" t="s">
        <v>1171</v>
      </c>
      <c r="G29" s="101" t="s">
        <v>1184</v>
      </c>
      <c r="H29" s="104" t="s">
        <v>1317</v>
      </c>
      <c r="I29" s="1" t="s">
        <v>1196</v>
      </c>
    </row>
    <row r="30" spans="2:9" ht="31.5" customHeight="1" x14ac:dyDescent="0.35">
      <c r="B30" s="105">
        <v>28</v>
      </c>
      <c r="C30" s="105" t="str">
        <f t="shared" si="0"/>
        <v>aitos28c</v>
      </c>
      <c r="D30" s="1" t="s">
        <v>1174</v>
      </c>
      <c r="E30" s="1">
        <v>28</v>
      </c>
      <c r="F30" s="1" t="s">
        <v>1171</v>
      </c>
      <c r="G30" s="101" t="s">
        <v>1183</v>
      </c>
      <c r="H30" s="104" t="s">
        <v>1318</v>
      </c>
      <c r="I30" s="1" t="s">
        <v>1196</v>
      </c>
    </row>
    <row r="31" spans="2:9" ht="29" x14ac:dyDescent="0.35">
      <c r="B31" s="105">
        <v>29</v>
      </c>
      <c r="C31" s="105" t="str">
        <f t="shared" si="0"/>
        <v>aitos29c</v>
      </c>
      <c r="D31" s="1" t="s">
        <v>1174</v>
      </c>
      <c r="E31" s="1">
        <v>29</v>
      </c>
      <c r="F31" s="1" t="s">
        <v>1171</v>
      </c>
      <c r="G31" s="101" t="s">
        <v>1220</v>
      </c>
      <c r="H31" s="104" t="s">
        <v>1319</v>
      </c>
      <c r="I31" s="1" t="s">
        <v>1196</v>
      </c>
    </row>
    <row r="32" spans="2:9" ht="31.5" customHeight="1" x14ac:dyDescent="0.35">
      <c r="B32" s="105">
        <v>30</v>
      </c>
      <c r="C32" s="105" t="str">
        <f t="shared" si="0"/>
        <v>aitos30c</v>
      </c>
      <c r="D32" s="1" t="s">
        <v>1174</v>
      </c>
      <c r="E32" s="1">
        <v>30</v>
      </c>
      <c r="F32" s="1" t="s">
        <v>1171</v>
      </c>
      <c r="G32" s="102" t="s">
        <v>1182</v>
      </c>
      <c r="H32" s="104" t="s">
        <v>1320</v>
      </c>
      <c r="I32" s="1" t="s">
        <v>1196</v>
      </c>
    </row>
    <row r="33" spans="2:9" ht="43.5" x14ac:dyDescent="0.35">
      <c r="B33" s="105">
        <v>31</v>
      </c>
      <c r="C33" s="105" t="str">
        <f t="shared" si="0"/>
        <v>aitos31c</v>
      </c>
      <c r="D33" s="1" t="s">
        <v>1174</v>
      </c>
      <c r="E33" s="1">
        <v>31</v>
      </c>
      <c r="F33" s="1" t="s">
        <v>1171</v>
      </c>
      <c r="G33" s="101" t="s">
        <v>1181</v>
      </c>
      <c r="H33" s="104" t="s">
        <v>1305</v>
      </c>
      <c r="I33" s="1" t="s">
        <v>1196</v>
      </c>
    </row>
    <row r="34" spans="2:9" ht="29" x14ac:dyDescent="0.35">
      <c r="B34" s="105">
        <v>32</v>
      </c>
      <c r="C34" s="105" t="str">
        <f t="shared" si="0"/>
        <v>aitos32c</v>
      </c>
      <c r="D34" s="1" t="s">
        <v>1174</v>
      </c>
      <c r="E34" s="1">
        <v>32</v>
      </c>
      <c r="F34" s="1" t="s">
        <v>1171</v>
      </c>
      <c r="G34" s="101" t="s">
        <v>1180</v>
      </c>
      <c r="H34" s="104" t="s">
        <v>1321</v>
      </c>
      <c r="I34" s="1" t="s">
        <v>1196</v>
      </c>
    </row>
    <row r="35" spans="2:9" ht="29" x14ac:dyDescent="0.35">
      <c r="B35" s="105">
        <v>33</v>
      </c>
      <c r="C35" s="105" t="str">
        <f t="shared" ref="C35:C66" si="1">LOWER(_xlfn.CONCAT("ait",LEFT(D35,1)&amp;"s"&amp;E35&amp;F35))</f>
        <v>aitos33c</v>
      </c>
      <c r="D35" s="1" t="s">
        <v>1174</v>
      </c>
      <c r="E35" s="1">
        <v>33</v>
      </c>
      <c r="F35" s="1" t="s">
        <v>1171</v>
      </c>
      <c r="G35" s="101" t="s">
        <v>1178</v>
      </c>
      <c r="H35" s="104" t="s">
        <v>1322</v>
      </c>
      <c r="I35" s="1" t="s">
        <v>1196</v>
      </c>
    </row>
    <row r="36" spans="2:9" ht="29" x14ac:dyDescent="0.35">
      <c r="B36" s="105">
        <v>34</v>
      </c>
      <c r="C36" s="105" t="str">
        <f t="shared" si="1"/>
        <v>aitos34c</v>
      </c>
      <c r="D36" s="1" t="s">
        <v>1174</v>
      </c>
      <c r="E36" s="1">
        <v>34</v>
      </c>
      <c r="F36" s="1" t="s">
        <v>1171</v>
      </c>
      <c r="G36" s="101" t="s">
        <v>1177</v>
      </c>
      <c r="H36" s="104" t="s">
        <v>1259</v>
      </c>
      <c r="I36" s="1" t="s">
        <v>1196</v>
      </c>
    </row>
    <row r="37" spans="2:9" ht="43.5" x14ac:dyDescent="0.35">
      <c r="B37" s="105">
        <v>35</v>
      </c>
      <c r="C37" s="105" t="str">
        <f t="shared" si="1"/>
        <v>aitos1a</v>
      </c>
      <c r="D37" s="1" t="s">
        <v>1174</v>
      </c>
      <c r="E37" s="1">
        <v>1</v>
      </c>
      <c r="F37" s="1" t="s">
        <v>1211</v>
      </c>
      <c r="G37" s="101" t="s">
        <v>1213</v>
      </c>
      <c r="H37" s="104" t="s">
        <v>1323</v>
      </c>
      <c r="I37" s="1" t="s">
        <v>1195</v>
      </c>
    </row>
    <row r="38" spans="2:9" ht="29" x14ac:dyDescent="0.35">
      <c r="B38" s="105">
        <v>36</v>
      </c>
      <c r="C38" s="105" t="str">
        <f t="shared" si="1"/>
        <v>aitos2a</v>
      </c>
      <c r="D38" s="1" t="s">
        <v>1174</v>
      </c>
      <c r="E38" s="1">
        <v>2</v>
      </c>
      <c r="F38" s="1" t="s">
        <v>1211</v>
      </c>
      <c r="G38" s="101" t="s">
        <v>1214</v>
      </c>
      <c r="H38" s="104" t="s">
        <v>1324</v>
      </c>
      <c r="I38" s="1" t="s">
        <v>1195</v>
      </c>
    </row>
    <row r="39" spans="2:9" ht="29" x14ac:dyDescent="0.35">
      <c r="B39" s="105">
        <v>37</v>
      </c>
      <c r="C39" s="105" t="str">
        <f t="shared" si="1"/>
        <v>aitos3a</v>
      </c>
      <c r="D39" s="1" t="s">
        <v>1174</v>
      </c>
      <c r="E39" s="1">
        <v>3</v>
      </c>
      <c r="F39" s="1" t="s">
        <v>1211</v>
      </c>
      <c r="G39" s="101" t="s">
        <v>1215</v>
      </c>
      <c r="H39" s="104" t="s">
        <v>1236</v>
      </c>
      <c r="I39" s="1" t="s">
        <v>1195</v>
      </c>
    </row>
    <row r="40" spans="2:9" ht="29" x14ac:dyDescent="0.35">
      <c r="B40" s="105">
        <v>38</v>
      </c>
      <c r="C40" s="105" t="str">
        <f t="shared" si="1"/>
        <v>aitos4a</v>
      </c>
      <c r="D40" s="1" t="s">
        <v>1174</v>
      </c>
      <c r="E40" s="1">
        <v>4</v>
      </c>
      <c r="F40" s="1" t="s">
        <v>1211</v>
      </c>
      <c r="G40" s="101" t="s">
        <v>1216</v>
      </c>
      <c r="H40" s="104" t="s">
        <v>1325</v>
      </c>
      <c r="I40" s="1" t="s">
        <v>1195</v>
      </c>
    </row>
    <row r="41" spans="2:9" ht="43.5" x14ac:dyDescent="0.35">
      <c r="B41" s="105">
        <v>39</v>
      </c>
      <c r="C41" s="105" t="str">
        <f t="shared" si="1"/>
        <v>aitos5a</v>
      </c>
      <c r="D41" s="1" t="s">
        <v>1174</v>
      </c>
      <c r="E41" s="1">
        <v>5</v>
      </c>
      <c r="F41" s="1" t="s">
        <v>1211</v>
      </c>
      <c r="G41" s="101" t="s">
        <v>1217</v>
      </c>
      <c r="H41" s="104" t="s">
        <v>1326</v>
      </c>
      <c r="I41" s="1" t="s">
        <v>1195</v>
      </c>
    </row>
    <row r="42" spans="2:9" ht="43.5" x14ac:dyDescent="0.35">
      <c r="B42" s="105">
        <v>40</v>
      </c>
      <c r="C42" s="105" t="str">
        <f t="shared" si="1"/>
        <v>aitos6a</v>
      </c>
      <c r="D42" s="1" t="s">
        <v>1174</v>
      </c>
      <c r="E42" s="1">
        <v>6</v>
      </c>
      <c r="F42" s="1" t="s">
        <v>1211</v>
      </c>
      <c r="G42" s="101" t="s">
        <v>1218</v>
      </c>
      <c r="H42" s="104" t="s">
        <v>1327</v>
      </c>
      <c r="I42" s="1" t="s">
        <v>1195</v>
      </c>
    </row>
    <row r="43" spans="2:9" ht="43.5" x14ac:dyDescent="0.35">
      <c r="B43" s="105">
        <v>41</v>
      </c>
      <c r="C43" s="105" t="str">
        <f t="shared" si="1"/>
        <v>aitos7a</v>
      </c>
      <c r="D43" s="1" t="s">
        <v>1174</v>
      </c>
      <c r="E43" s="1">
        <v>7</v>
      </c>
      <c r="F43" s="1" t="s">
        <v>1211</v>
      </c>
      <c r="G43" s="101" t="s">
        <v>1219</v>
      </c>
      <c r="H43" s="104" t="s">
        <v>1328</v>
      </c>
      <c r="I43" s="1" t="s">
        <v>1195</v>
      </c>
    </row>
    <row r="44" spans="2:9" ht="29" x14ac:dyDescent="0.35">
      <c r="B44" s="105">
        <v>42</v>
      </c>
      <c r="C44" s="105" t="str">
        <f t="shared" si="1"/>
        <v>aitos8a</v>
      </c>
      <c r="D44" s="1" t="s">
        <v>1174</v>
      </c>
      <c r="E44" s="1">
        <v>8</v>
      </c>
      <c r="F44" s="1" t="s">
        <v>1211</v>
      </c>
      <c r="G44" s="101" t="s">
        <v>1220</v>
      </c>
      <c r="H44" s="104" t="s">
        <v>1319</v>
      </c>
      <c r="I44" s="1" t="s">
        <v>1195</v>
      </c>
    </row>
    <row r="45" spans="2:9" ht="58" x14ac:dyDescent="0.35">
      <c r="B45" s="105">
        <v>43</v>
      </c>
      <c r="C45" s="105" t="str">
        <f t="shared" si="1"/>
        <v>aitos9a</v>
      </c>
      <c r="D45" s="1" t="s">
        <v>1174</v>
      </c>
      <c r="E45" s="1">
        <v>9</v>
      </c>
      <c r="F45" s="1" t="s">
        <v>1211</v>
      </c>
      <c r="G45" s="101" t="s">
        <v>1221</v>
      </c>
      <c r="H45" s="104" t="s">
        <v>1329</v>
      </c>
      <c r="I45" s="1" t="s">
        <v>1195</v>
      </c>
    </row>
    <row r="46" spans="2:9" ht="43.5" x14ac:dyDescent="0.35">
      <c r="B46" s="105">
        <v>44</v>
      </c>
      <c r="C46" s="105" t="str">
        <f t="shared" si="1"/>
        <v>aitos10a</v>
      </c>
      <c r="D46" s="1" t="s">
        <v>1174</v>
      </c>
      <c r="E46" s="1">
        <v>10</v>
      </c>
      <c r="F46" s="1" t="s">
        <v>1211</v>
      </c>
      <c r="G46" s="101" t="s">
        <v>1223</v>
      </c>
      <c r="H46" s="104" t="s">
        <v>1270</v>
      </c>
      <c r="I46" s="1" t="s">
        <v>1195</v>
      </c>
    </row>
    <row r="47" spans="2:9" ht="29" x14ac:dyDescent="0.35">
      <c r="B47" s="105">
        <v>45</v>
      </c>
      <c r="C47" s="105" t="str">
        <f t="shared" si="1"/>
        <v>aitos11a</v>
      </c>
      <c r="D47" s="1" t="s">
        <v>1174</v>
      </c>
      <c r="E47" s="1">
        <v>11</v>
      </c>
      <c r="F47" s="1" t="s">
        <v>1211</v>
      </c>
      <c r="G47" s="101" t="s">
        <v>1224</v>
      </c>
      <c r="H47" s="104" t="s">
        <v>1264</v>
      </c>
      <c r="I47" s="1" t="s">
        <v>1195</v>
      </c>
    </row>
    <row r="48" spans="2:9" ht="43.5" x14ac:dyDescent="0.35">
      <c r="B48" s="105">
        <v>46</v>
      </c>
      <c r="C48" s="105" t="str">
        <f t="shared" si="1"/>
        <v>aitos12a</v>
      </c>
      <c r="D48" s="1" t="s">
        <v>1174</v>
      </c>
      <c r="E48" s="1">
        <v>12</v>
      </c>
      <c r="F48" s="1" t="s">
        <v>1211</v>
      </c>
      <c r="G48" s="101" t="s">
        <v>1225</v>
      </c>
      <c r="H48" s="104" t="s">
        <v>1226</v>
      </c>
      <c r="I48" s="1" t="s">
        <v>1195</v>
      </c>
    </row>
    <row r="49" spans="2:9" ht="72.5" x14ac:dyDescent="0.35">
      <c r="B49" s="105">
        <v>47</v>
      </c>
      <c r="C49" s="105" t="str">
        <f t="shared" si="1"/>
        <v>aitos13a</v>
      </c>
      <c r="D49" s="1" t="s">
        <v>1174</v>
      </c>
      <c r="E49" s="1">
        <v>13</v>
      </c>
      <c r="F49" s="1" t="s">
        <v>1211</v>
      </c>
      <c r="G49" s="101" t="s">
        <v>1227</v>
      </c>
      <c r="H49" s="104" t="s">
        <v>1228</v>
      </c>
      <c r="I49" s="1" t="s">
        <v>1195</v>
      </c>
    </row>
    <row r="50" spans="2:9" ht="43.5" x14ac:dyDescent="0.35">
      <c r="B50" s="105">
        <v>48</v>
      </c>
      <c r="C50" s="105" t="str">
        <f t="shared" si="1"/>
        <v>aitos14a</v>
      </c>
      <c r="D50" s="1" t="s">
        <v>1174</v>
      </c>
      <c r="E50" s="1">
        <v>14</v>
      </c>
      <c r="F50" s="1" t="s">
        <v>1211</v>
      </c>
      <c r="G50" s="101" t="s">
        <v>1218</v>
      </c>
      <c r="H50" s="104" t="s">
        <v>1229</v>
      </c>
      <c r="I50" s="1" t="s">
        <v>1195</v>
      </c>
    </row>
    <row r="51" spans="2:9" ht="29" x14ac:dyDescent="0.35">
      <c r="B51" s="105">
        <v>49</v>
      </c>
      <c r="C51" s="105" t="str">
        <f t="shared" si="1"/>
        <v>aitos15a</v>
      </c>
      <c r="D51" s="1" t="s">
        <v>1174</v>
      </c>
      <c r="E51" s="1">
        <v>15</v>
      </c>
      <c r="F51" s="1" t="s">
        <v>1211</v>
      </c>
      <c r="G51" s="101" t="s">
        <v>1230</v>
      </c>
      <c r="H51" s="104"/>
      <c r="I51" s="1" t="s">
        <v>1195</v>
      </c>
    </row>
    <row r="52" spans="2:9" ht="43.5" x14ac:dyDescent="0.35">
      <c r="B52" s="105">
        <v>50</v>
      </c>
      <c r="C52" s="105" t="str">
        <f t="shared" si="1"/>
        <v>aitos16a</v>
      </c>
      <c r="D52" s="1" t="s">
        <v>1174</v>
      </c>
      <c r="E52" s="1">
        <v>16</v>
      </c>
      <c r="F52" s="1" t="s">
        <v>1211</v>
      </c>
      <c r="G52" s="101" t="s">
        <v>1218</v>
      </c>
      <c r="H52" s="104" t="s">
        <v>1229</v>
      </c>
      <c r="I52" s="1" t="s">
        <v>1195</v>
      </c>
    </row>
    <row r="53" spans="2:9" ht="43.5" x14ac:dyDescent="0.35">
      <c r="B53" s="105">
        <v>51</v>
      </c>
      <c r="C53" s="105" t="str">
        <f t="shared" si="1"/>
        <v>aitos17a</v>
      </c>
      <c r="D53" s="1" t="s">
        <v>1174</v>
      </c>
      <c r="E53" s="1">
        <v>17</v>
      </c>
      <c r="F53" s="1" t="s">
        <v>1211</v>
      </c>
      <c r="G53" s="101" t="s">
        <v>1231</v>
      </c>
      <c r="H53" s="104" t="s">
        <v>1229</v>
      </c>
      <c r="I53" s="1" t="s">
        <v>1195</v>
      </c>
    </row>
    <row r="54" spans="2:9" ht="29" x14ac:dyDescent="0.35">
      <c r="B54" s="105">
        <v>52</v>
      </c>
      <c r="C54" s="105" t="str">
        <f t="shared" si="1"/>
        <v>aitos18a</v>
      </c>
      <c r="D54" s="1" t="s">
        <v>1174</v>
      </c>
      <c r="E54" s="1">
        <v>18</v>
      </c>
      <c r="F54" s="1" t="s">
        <v>1211</v>
      </c>
      <c r="G54" s="101" t="s">
        <v>1232</v>
      </c>
      <c r="H54" s="104" t="s">
        <v>1233</v>
      </c>
      <c r="I54" s="1" t="s">
        <v>1195</v>
      </c>
    </row>
    <row r="55" spans="2:9" ht="29" x14ac:dyDescent="0.35">
      <c r="B55" s="105">
        <v>53</v>
      </c>
      <c r="C55" s="105" t="str">
        <f t="shared" si="1"/>
        <v>aitos19a</v>
      </c>
      <c r="D55" s="1" t="s">
        <v>1174</v>
      </c>
      <c r="E55" s="1">
        <v>19</v>
      </c>
      <c r="F55" s="1" t="s">
        <v>1211</v>
      </c>
      <c r="G55" s="101" t="s">
        <v>1234</v>
      </c>
      <c r="H55" s="104" t="s">
        <v>1235</v>
      </c>
      <c r="I55" s="1" t="s">
        <v>1195</v>
      </c>
    </row>
    <row r="56" spans="2:9" ht="29" x14ac:dyDescent="0.35">
      <c r="B56" s="105">
        <v>54</v>
      </c>
      <c r="C56" s="105" t="str">
        <f t="shared" si="1"/>
        <v>aitos20a</v>
      </c>
      <c r="D56" s="1" t="s">
        <v>1174</v>
      </c>
      <c r="E56" s="1">
        <v>20</v>
      </c>
      <c r="F56" s="1" t="s">
        <v>1211</v>
      </c>
      <c r="G56" s="101" t="s">
        <v>1215</v>
      </c>
      <c r="H56" s="104" t="s">
        <v>1236</v>
      </c>
      <c r="I56" s="1" t="s">
        <v>1195</v>
      </c>
    </row>
    <row r="57" spans="2:9" ht="43.5" x14ac:dyDescent="0.35">
      <c r="B57" s="105">
        <v>55</v>
      </c>
      <c r="C57" s="105" t="str">
        <f t="shared" si="1"/>
        <v>aitos21a</v>
      </c>
      <c r="D57" s="1" t="s">
        <v>1174</v>
      </c>
      <c r="E57" s="1">
        <v>21</v>
      </c>
      <c r="F57" s="1" t="s">
        <v>1211</v>
      </c>
      <c r="G57" s="101" t="s">
        <v>1237</v>
      </c>
      <c r="H57" s="104" t="s">
        <v>1238</v>
      </c>
      <c r="I57" s="1" t="s">
        <v>1195</v>
      </c>
    </row>
    <row r="58" spans="2:9" ht="58" x14ac:dyDescent="0.35">
      <c r="B58" s="105">
        <v>56</v>
      </c>
      <c r="C58" s="105" t="str">
        <f t="shared" si="1"/>
        <v>aitos22a</v>
      </c>
      <c r="D58" s="1" t="s">
        <v>1174</v>
      </c>
      <c r="E58" s="1">
        <v>22</v>
      </c>
      <c r="F58" s="1" t="s">
        <v>1211</v>
      </c>
      <c r="G58" s="101" t="s">
        <v>1239</v>
      </c>
      <c r="H58" s="104" t="s">
        <v>1240</v>
      </c>
      <c r="I58" s="1" t="s">
        <v>1195</v>
      </c>
    </row>
    <row r="59" spans="2:9" ht="43.5" x14ac:dyDescent="0.35">
      <c r="B59" s="105">
        <v>57</v>
      </c>
      <c r="C59" s="105" t="str">
        <f t="shared" si="1"/>
        <v>aitos23a</v>
      </c>
      <c r="D59" s="1" t="s">
        <v>1174</v>
      </c>
      <c r="E59" s="1">
        <v>23</v>
      </c>
      <c r="F59" s="1" t="s">
        <v>1211</v>
      </c>
      <c r="G59" s="101" t="s">
        <v>1241</v>
      </c>
      <c r="H59" s="104" t="s">
        <v>1242</v>
      </c>
      <c r="I59" s="1" t="s">
        <v>1195</v>
      </c>
    </row>
    <row r="60" spans="2:9" ht="58" x14ac:dyDescent="0.35">
      <c r="B60" s="105">
        <v>58</v>
      </c>
      <c r="C60" s="105" t="str">
        <f t="shared" si="1"/>
        <v>aitos24a</v>
      </c>
      <c r="D60" s="1" t="s">
        <v>1174</v>
      </c>
      <c r="E60" s="1">
        <v>24</v>
      </c>
      <c r="F60" s="1" t="s">
        <v>1211</v>
      </c>
      <c r="G60" s="101" t="s">
        <v>1191</v>
      </c>
      <c r="H60" s="104" t="s">
        <v>1243</v>
      </c>
      <c r="I60" s="1" t="s">
        <v>1195</v>
      </c>
    </row>
    <row r="61" spans="2:9" ht="29" x14ac:dyDescent="0.35">
      <c r="B61" s="105">
        <v>59</v>
      </c>
      <c r="C61" s="105" t="str">
        <f t="shared" si="1"/>
        <v>aitos25a</v>
      </c>
      <c r="D61" s="1" t="s">
        <v>1174</v>
      </c>
      <c r="E61" s="1">
        <v>25</v>
      </c>
      <c r="F61" s="1" t="s">
        <v>1211</v>
      </c>
      <c r="G61" s="101" t="s">
        <v>1244</v>
      </c>
      <c r="H61" s="104" t="s">
        <v>1245</v>
      </c>
      <c r="I61" s="1" t="s">
        <v>1195</v>
      </c>
    </row>
    <row r="62" spans="2:9" ht="43.5" x14ac:dyDescent="0.35">
      <c r="B62" s="105">
        <v>60</v>
      </c>
      <c r="C62" s="105" t="str">
        <f t="shared" si="1"/>
        <v>aitos26a</v>
      </c>
      <c r="D62" s="1" t="s">
        <v>1174</v>
      </c>
      <c r="E62" s="1">
        <v>26</v>
      </c>
      <c r="F62" s="1" t="s">
        <v>1211</v>
      </c>
      <c r="G62" s="101" t="s">
        <v>1246</v>
      </c>
      <c r="H62" s="104" t="s">
        <v>1247</v>
      </c>
      <c r="I62" s="1" t="s">
        <v>1195</v>
      </c>
    </row>
    <row r="63" spans="2:9" ht="43.5" x14ac:dyDescent="0.35">
      <c r="B63" s="105">
        <v>61</v>
      </c>
      <c r="C63" s="105" t="str">
        <f t="shared" si="1"/>
        <v>aitos27a</v>
      </c>
      <c r="D63" s="1" t="s">
        <v>1174</v>
      </c>
      <c r="E63" s="1">
        <v>27</v>
      </c>
      <c r="F63" s="1" t="s">
        <v>1211</v>
      </c>
      <c r="G63" s="101" t="s">
        <v>1248</v>
      </c>
      <c r="H63" s="104" t="s">
        <v>1249</v>
      </c>
      <c r="I63" s="1" t="s">
        <v>1195</v>
      </c>
    </row>
    <row r="64" spans="2:9" ht="58" x14ac:dyDescent="0.35">
      <c r="B64" s="105">
        <v>62</v>
      </c>
      <c r="C64" s="105" t="str">
        <f t="shared" si="1"/>
        <v>aitos28a</v>
      </c>
      <c r="D64" s="1" t="s">
        <v>1174</v>
      </c>
      <c r="E64" s="1">
        <v>28</v>
      </c>
      <c r="F64" s="1" t="s">
        <v>1211</v>
      </c>
      <c r="G64" s="101" t="s">
        <v>1239</v>
      </c>
      <c r="H64" s="104" t="s">
        <v>1240</v>
      </c>
      <c r="I64" s="1" t="s">
        <v>1195</v>
      </c>
    </row>
    <row r="65" spans="2:9" ht="29" x14ac:dyDescent="0.35">
      <c r="B65" s="105">
        <v>63</v>
      </c>
      <c r="C65" s="105" t="str">
        <f t="shared" si="1"/>
        <v>aitos29a</v>
      </c>
      <c r="D65" s="1" t="s">
        <v>1174</v>
      </c>
      <c r="E65" s="1">
        <v>29</v>
      </c>
      <c r="F65" s="1" t="s">
        <v>1211</v>
      </c>
      <c r="G65" s="101" t="s">
        <v>1192</v>
      </c>
      <c r="H65" s="104" t="s">
        <v>1250</v>
      </c>
      <c r="I65" s="1" t="s">
        <v>1195</v>
      </c>
    </row>
    <row r="66" spans="2:9" ht="43.5" x14ac:dyDescent="0.35">
      <c r="B66" s="105">
        <v>64</v>
      </c>
      <c r="C66" s="105" t="str">
        <f t="shared" si="1"/>
        <v>aitos30a</v>
      </c>
      <c r="D66" s="1" t="s">
        <v>1174</v>
      </c>
      <c r="E66" s="1">
        <v>30</v>
      </c>
      <c r="F66" s="1" t="s">
        <v>1211</v>
      </c>
      <c r="G66" s="101" t="s">
        <v>1251</v>
      </c>
      <c r="H66" s="104" t="s">
        <v>1252</v>
      </c>
      <c r="I66" s="1" t="s">
        <v>1195</v>
      </c>
    </row>
    <row r="67" spans="2:9" ht="29" x14ac:dyDescent="0.35">
      <c r="B67" s="105">
        <v>65</v>
      </c>
      <c r="C67" s="105" t="str">
        <f t="shared" ref="C67:C98" si="2">LOWER(_xlfn.CONCAT("ait",LEFT(D67,1)&amp;"s"&amp;E67&amp;F67))</f>
        <v>aitos31a</v>
      </c>
      <c r="D67" s="1" t="s">
        <v>1174</v>
      </c>
      <c r="E67" s="1">
        <v>31</v>
      </c>
      <c r="F67" s="1" t="s">
        <v>1211</v>
      </c>
      <c r="G67" s="101" t="s">
        <v>1253</v>
      </c>
      <c r="H67" s="104" t="s">
        <v>1254</v>
      </c>
      <c r="I67" s="1" t="s">
        <v>1195</v>
      </c>
    </row>
    <row r="68" spans="2:9" ht="43.5" x14ac:dyDescent="0.35">
      <c r="B68" s="105">
        <v>66</v>
      </c>
      <c r="C68" s="105" t="str">
        <f t="shared" si="2"/>
        <v>aitos32a</v>
      </c>
      <c r="D68" s="1" t="s">
        <v>1174</v>
      </c>
      <c r="E68" s="1">
        <v>32</v>
      </c>
      <c r="F68" s="1" t="s">
        <v>1211</v>
      </c>
      <c r="G68" s="101" t="s">
        <v>1205</v>
      </c>
      <c r="H68" s="104" t="s">
        <v>1255</v>
      </c>
      <c r="I68" s="1" t="s">
        <v>1195</v>
      </c>
    </row>
    <row r="69" spans="2:9" ht="43.5" x14ac:dyDescent="0.35">
      <c r="B69" s="105">
        <v>67</v>
      </c>
      <c r="C69" s="105" t="str">
        <f t="shared" si="2"/>
        <v>aitos33a</v>
      </c>
      <c r="D69" s="1" t="s">
        <v>1174</v>
      </c>
      <c r="E69" s="1">
        <v>33</v>
      </c>
      <c r="F69" s="1" t="s">
        <v>1211</v>
      </c>
      <c r="G69" s="101" t="s">
        <v>1256</v>
      </c>
      <c r="H69" s="104" t="s">
        <v>1257</v>
      </c>
      <c r="I69" s="1" t="s">
        <v>1195</v>
      </c>
    </row>
    <row r="70" spans="2:9" ht="29" x14ac:dyDescent="0.35">
      <c r="B70" s="105">
        <v>68</v>
      </c>
      <c r="C70" s="105" t="str">
        <f t="shared" si="2"/>
        <v>aitos34a</v>
      </c>
      <c r="D70" s="1" t="s">
        <v>1174</v>
      </c>
      <c r="E70" s="1">
        <v>34</v>
      </c>
      <c r="F70" s="1" t="s">
        <v>1211</v>
      </c>
      <c r="G70" s="101" t="s">
        <v>1258</v>
      </c>
      <c r="H70" s="104" t="s">
        <v>1259</v>
      </c>
      <c r="I70" s="1" t="s">
        <v>1195</v>
      </c>
    </row>
    <row r="71" spans="2:9" ht="43.5" x14ac:dyDescent="0.35">
      <c r="B71" s="105">
        <v>69</v>
      </c>
      <c r="C71" s="105" t="str">
        <f t="shared" si="2"/>
        <v>aitos1b</v>
      </c>
      <c r="D71" s="1" t="s">
        <v>1174</v>
      </c>
      <c r="E71" s="1">
        <v>1</v>
      </c>
      <c r="F71" s="1" t="s">
        <v>1212</v>
      </c>
      <c r="G71" s="101" t="s">
        <v>1210</v>
      </c>
      <c r="H71" s="104" t="s">
        <v>1260</v>
      </c>
      <c r="I71" s="1" t="s">
        <v>1195</v>
      </c>
    </row>
    <row r="72" spans="2:9" ht="29" x14ac:dyDescent="0.35">
      <c r="B72" s="105">
        <v>70</v>
      </c>
      <c r="C72" s="105" t="str">
        <f t="shared" si="2"/>
        <v>aitos2b</v>
      </c>
      <c r="D72" s="1" t="s">
        <v>1174</v>
      </c>
      <c r="E72" s="1">
        <v>2</v>
      </c>
      <c r="F72" s="1" t="s">
        <v>1212</v>
      </c>
      <c r="G72" s="101" t="s">
        <v>1261</v>
      </c>
      <c r="H72" s="104" t="s">
        <v>1262</v>
      </c>
      <c r="I72" s="1" t="s">
        <v>1195</v>
      </c>
    </row>
    <row r="73" spans="2:9" ht="29" x14ac:dyDescent="0.35">
      <c r="B73" s="105">
        <v>71</v>
      </c>
      <c r="C73" s="105" t="str">
        <f t="shared" si="2"/>
        <v>aitos3b</v>
      </c>
      <c r="D73" s="1" t="s">
        <v>1174</v>
      </c>
      <c r="E73" s="1">
        <v>3</v>
      </c>
      <c r="F73" s="1" t="s">
        <v>1212</v>
      </c>
      <c r="G73" s="101" t="s">
        <v>1263</v>
      </c>
      <c r="H73" s="104" t="s">
        <v>1264</v>
      </c>
      <c r="I73" s="1" t="s">
        <v>1195</v>
      </c>
    </row>
    <row r="74" spans="2:9" ht="43.5" x14ac:dyDescent="0.35">
      <c r="B74" s="105">
        <v>72</v>
      </c>
      <c r="C74" s="105" t="str">
        <f t="shared" si="2"/>
        <v>aitos4b</v>
      </c>
      <c r="D74" s="1" t="s">
        <v>1174</v>
      </c>
      <c r="E74" s="1">
        <v>4</v>
      </c>
      <c r="F74" s="1" t="s">
        <v>1212</v>
      </c>
      <c r="G74" s="101" t="s">
        <v>1265</v>
      </c>
      <c r="H74" s="104" t="s">
        <v>1266</v>
      </c>
      <c r="I74" s="1" t="s">
        <v>1195</v>
      </c>
    </row>
    <row r="75" spans="2:9" ht="29" x14ac:dyDescent="0.35">
      <c r="B75" s="105">
        <v>73</v>
      </c>
      <c r="C75" s="105" t="str">
        <f t="shared" si="2"/>
        <v>aitos5b</v>
      </c>
      <c r="D75" s="1" t="s">
        <v>1174</v>
      </c>
      <c r="E75" s="1">
        <v>5</v>
      </c>
      <c r="F75" s="1" t="s">
        <v>1212</v>
      </c>
      <c r="G75" s="101" t="s">
        <v>1267</v>
      </c>
      <c r="H75" s="104" t="s">
        <v>1268</v>
      </c>
      <c r="I75" s="1" t="s">
        <v>1195</v>
      </c>
    </row>
    <row r="76" spans="2:9" ht="29" x14ac:dyDescent="0.35">
      <c r="B76" s="105">
        <v>74</v>
      </c>
      <c r="C76" s="105" t="str">
        <f t="shared" si="2"/>
        <v>aitos6b</v>
      </c>
      <c r="D76" s="1" t="s">
        <v>1174</v>
      </c>
      <c r="E76" s="1">
        <v>6</v>
      </c>
      <c r="F76" s="1" t="s">
        <v>1212</v>
      </c>
      <c r="G76" s="101" t="s">
        <v>1194</v>
      </c>
      <c r="H76" s="104" t="s">
        <v>1269</v>
      </c>
      <c r="I76" s="1" t="s">
        <v>1195</v>
      </c>
    </row>
    <row r="77" spans="2:9" ht="29" x14ac:dyDescent="0.35">
      <c r="B77" s="105">
        <v>75</v>
      </c>
      <c r="C77" s="105" t="str">
        <f t="shared" si="2"/>
        <v>aitos7b</v>
      </c>
      <c r="D77" s="1" t="s">
        <v>1174</v>
      </c>
      <c r="E77" s="1">
        <v>7</v>
      </c>
      <c r="F77" s="1" t="s">
        <v>1212</v>
      </c>
      <c r="G77" s="101" t="s">
        <v>1187</v>
      </c>
      <c r="H77" s="104" t="s">
        <v>1270</v>
      </c>
      <c r="I77" s="1" t="s">
        <v>1195</v>
      </c>
    </row>
    <row r="78" spans="2:9" ht="29" x14ac:dyDescent="0.35">
      <c r="B78" s="105">
        <v>76</v>
      </c>
      <c r="C78" s="105" t="str">
        <f t="shared" si="2"/>
        <v>aitos8b</v>
      </c>
      <c r="D78" s="1" t="s">
        <v>1174</v>
      </c>
      <c r="E78" s="1">
        <v>8</v>
      </c>
      <c r="F78" s="1" t="s">
        <v>1212</v>
      </c>
      <c r="G78" s="101" t="s">
        <v>1271</v>
      </c>
      <c r="H78" s="104" t="s">
        <v>1272</v>
      </c>
      <c r="I78" s="1" t="s">
        <v>1195</v>
      </c>
    </row>
    <row r="79" spans="2:9" ht="29" x14ac:dyDescent="0.35">
      <c r="B79" s="105">
        <v>77</v>
      </c>
      <c r="C79" s="105" t="str">
        <f t="shared" si="2"/>
        <v>aitos9b</v>
      </c>
      <c r="D79" s="1" t="s">
        <v>1174</v>
      </c>
      <c r="E79" s="1">
        <v>9</v>
      </c>
      <c r="F79" s="1" t="s">
        <v>1212</v>
      </c>
      <c r="G79" s="101" t="s">
        <v>1273</v>
      </c>
      <c r="H79" s="104" t="s">
        <v>1274</v>
      </c>
      <c r="I79" s="1" t="s">
        <v>1195</v>
      </c>
    </row>
    <row r="80" spans="2:9" ht="58" x14ac:dyDescent="0.35">
      <c r="B80" s="105">
        <v>78</v>
      </c>
      <c r="C80" s="105" t="str">
        <f t="shared" si="2"/>
        <v>aitos10b</v>
      </c>
      <c r="D80" s="1" t="s">
        <v>1174</v>
      </c>
      <c r="E80" s="1">
        <v>10</v>
      </c>
      <c r="F80" s="1" t="s">
        <v>1212</v>
      </c>
      <c r="G80" s="101" t="s">
        <v>1275</v>
      </c>
      <c r="H80" s="104" t="s">
        <v>1276</v>
      </c>
      <c r="I80" s="1" t="s">
        <v>1195</v>
      </c>
    </row>
    <row r="81" spans="2:9" ht="29" x14ac:dyDescent="0.35">
      <c r="B81" s="105">
        <v>79</v>
      </c>
      <c r="C81" s="105" t="str">
        <f t="shared" si="2"/>
        <v>aitos11b</v>
      </c>
      <c r="D81" s="1" t="s">
        <v>1174</v>
      </c>
      <c r="E81" s="1">
        <v>11</v>
      </c>
      <c r="F81" s="1" t="s">
        <v>1212</v>
      </c>
      <c r="G81" s="101" t="s">
        <v>1230</v>
      </c>
      <c r="H81" s="104" t="s">
        <v>1172</v>
      </c>
      <c r="I81" s="1" t="s">
        <v>1195</v>
      </c>
    </row>
    <row r="82" spans="2:9" ht="29" x14ac:dyDescent="0.35">
      <c r="B82" s="105">
        <v>80</v>
      </c>
      <c r="C82" s="105" t="str">
        <f t="shared" si="2"/>
        <v>aitos12b</v>
      </c>
      <c r="D82" s="1" t="s">
        <v>1174</v>
      </c>
      <c r="E82" s="1">
        <v>12</v>
      </c>
      <c r="F82" s="1" t="s">
        <v>1212</v>
      </c>
      <c r="G82" s="101" t="s">
        <v>1194</v>
      </c>
      <c r="H82" s="104" t="s">
        <v>1269</v>
      </c>
      <c r="I82" s="1" t="s">
        <v>1195</v>
      </c>
    </row>
    <row r="83" spans="2:9" ht="29" x14ac:dyDescent="0.35">
      <c r="B83" s="105">
        <v>81</v>
      </c>
      <c r="C83" s="105" t="str">
        <f t="shared" si="2"/>
        <v>aitos13b</v>
      </c>
      <c r="D83" s="1" t="s">
        <v>1174</v>
      </c>
      <c r="E83" s="1">
        <v>13</v>
      </c>
      <c r="F83" s="1" t="s">
        <v>1212</v>
      </c>
      <c r="G83" s="101" t="s">
        <v>1277</v>
      </c>
      <c r="H83" s="104" t="s">
        <v>1278</v>
      </c>
      <c r="I83" s="1" t="s">
        <v>1195</v>
      </c>
    </row>
    <row r="84" spans="2:9" ht="29" x14ac:dyDescent="0.35">
      <c r="B84" s="105">
        <v>82</v>
      </c>
      <c r="C84" s="105" t="str">
        <f t="shared" si="2"/>
        <v>aitos14b</v>
      </c>
      <c r="D84" s="1" t="s">
        <v>1174</v>
      </c>
      <c r="E84" s="1">
        <v>14</v>
      </c>
      <c r="F84" s="1" t="s">
        <v>1212</v>
      </c>
      <c r="G84" s="101" t="s">
        <v>1279</v>
      </c>
      <c r="H84" s="104" t="s">
        <v>1270</v>
      </c>
      <c r="I84" s="1" t="s">
        <v>1195</v>
      </c>
    </row>
    <row r="85" spans="2:9" ht="58" x14ac:dyDescent="0.35">
      <c r="B85" s="105">
        <v>83</v>
      </c>
      <c r="C85" s="105" t="str">
        <f t="shared" si="2"/>
        <v>aitos15b</v>
      </c>
      <c r="D85" s="1" t="s">
        <v>1174</v>
      </c>
      <c r="E85" s="1">
        <v>15</v>
      </c>
      <c r="F85" s="1" t="s">
        <v>1212</v>
      </c>
      <c r="G85" s="101" t="s">
        <v>1239</v>
      </c>
      <c r="H85" s="104" t="s">
        <v>1240</v>
      </c>
      <c r="I85" s="1" t="s">
        <v>1195</v>
      </c>
    </row>
    <row r="86" spans="2:9" ht="43.5" x14ac:dyDescent="0.35">
      <c r="B86" s="105">
        <v>84</v>
      </c>
      <c r="C86" s="105" t="str">
        <f t="shared" si="2"/>
        <v>aitos16b</v>
      </c>
      <c r="D86" s="1" t="s">
        <v>1174</v>
      </c>
      <c r="E86" s="1">
        <v>16</v>
      </c>
      <c r="F86" s="1" t="s">
        <v>1212</v>
      </c>
      <c r="G86" s="101" t="s">
        <v>1198</v>
      </c>
      <c r="H86" s="104" t="s">
        <v>1247</v>
      </c>
      <c r="I86" s="1" t="s">
        <v>1195</v>
      </c>
    </row>
    <row r="87" spans="2:9" ht="29" x14ac:dyDescent="0.35">
      <c r="B87" s="105">
        <v>85</v>
      </c>
      <c r="C87" s="105" t="str">
        <f t="shared" si="2"/>
        <v>aitos17b</v>
      </c>
      <c r="D87" s="1" t="s">
        <v>1174</v>
      </c>
      <c r="E87" s="1">
        <v>17</v>
      </c>
      <c r="F87" s="1" t="s">
        <v>1212</v>
      </c>
      <c r="G87" s="101" t="s">
        <v>1194</v>
      </c>
      <c r="H87" s="104" t="s">
        <v>1269</v>
      </c>
      <c r="I87" s="1" t="s">
        <v>1195</v>
      </c>
    </row>
    <row r="88" spans="2:9" ht="29" x14ac:dyDescent="0.35">
      <c r="B88" s="105">
        <v>86</v>
      </c>
      <c r="C88" s="105" t="str">
        <f t="shared" si="2"/>
        <v>aitos18b</v>
      </c>
      <c r="D88" s="1" t="s">
        <v>1174</v>
      </c>
      <c r="E88" s="1">
        <v>18</v>
      </c>
      <c r="F88" s="1" t="s">
        <v>1212</v>
      </c>
      <c r="G88" s="101" t="s">
        <v>1232</v>
      </c>
      <c r="H88" s="104" t="s">
        <v>1233</v>
      </c>
      <c r="I88" s="1" t="s">
        <v>1195</v>
      </c>
    </row>
    <row r="89" spans="2:9" ht="43.5" x14ac:dyDescent="0.35">
      <c r="B89" s="105">
        <v>87</v>
      </c>
      <c r="C89" s="105" t="str">
        <f t="shared" si="2"/>
        <v>aitos19b</v>
      </c>
      <c r="D89" s="1" t="s">
        <v>1174</v>
      </c>
      <c r="E89" s="1">
        <v>19</v>
      </c>
      <c r="F89" s="1" t="s">
        <v>1212</v>
      </c>
      <c r="G89" s="101" t="s">
        <v>1280</v>
      </c>
      <c r="H89" s="104" t="s">
        <v>1281</v>
      </c>
      <c r="I89" s="1" t="s">
        <v>1195</v>
      </c>
    </row>
    <row r="90" spans="2:9" ht="43.5" x14ac:dyDescent="0.35">
      <c r="B90" s="105">
        <v>88</v>
      </c>
      <c r="C90" s="105" t="str">
        <f t="shared" si="2"/>
        <v>aitos20b</v>
      </c>
      <c r="D90" s="1" t="s">
        <v>1174</v>
      </c>
      <c r="E90" s="1">
        <v>20</v>
      </c>
      <c r="F90" s="1" t="s">
        <v>1212</v>
      </c>
      <c r="G90" s="101" t="s">
        <v>1282</v>
      </c>
      <c r="H90" s="104" t="s">
        <v>1283</v>
      </c>
      <c r="I90" s="1" t="s">
        <v>1195</v>
      </c>
    </row>
    <row r="91" spans="2:9" ht="29" x14ac:dyDescent="0.35">
      <c r="B91" s="105">
        <v>89</v>
      </c>
      <c r="C91" s="105" t="str">
        <f t="shared" si="2"/>
        <v>aitos21b</v>
      </c>
      <c r="D91" s="1" t="s">
        <v>1174</v>
      </c>
      <c r="E91" s="1">
        <v>21</v>
      </c>
      <c r="F91" s="1" t="s">
        <v>1212</v>
      </c>
      <c r="G91" s="101" t="s">
        <v>1201</v>
      </c>
      <c r="H91" s="104" t="s">
        <v>1284</v>
      </c>
      <c r="I91" s="1" t="s">
        <v>1195</v>
      </c>
    </row>
    <row r="92" spans="2:9" ht="29" x14ac:dyDescent="0.35">
      <c r="B92" s="105">
        <v>90</v>
      </c>
      <c r="C92" s="105" t="str">
        <f t="shared" si="2"/>
        <v>aitos22b</v>
      </c>
      <c r="D92" s="1" t="s">
        <v>1174</v>
      </c>
      <c r="E92" s="1">
        <v>22</v>
      </c>
      <c r="F92" s="1" t="s">
        <v>1212</v>
      </c>
      <c r="G92" s="101" t="s">
        <v>1271</v>
      </c>
      <c r="H92" s="104" t="s">
        <v>1272</v>
      </c>
      <c r="I92" s="1" t="s">
        <v>1195</v>
      </c>
    </row>
    <row r="93" spans="2:9" ht="29" x14ac:dyDescent="0.35">
      <c r="B93" s="105">
        <v>91</v>
      </c>
      <c r="C93" s="105" t="str">
        <f t="shared" si="2"/>
        <v>aitos23b</v>
      </c>
      <c r="D93" s="1" t="s">
        <v>1174</v>
      </c>
      <c r="E93" s="1">
        <v>23</v>
      </c>
      <c r="F93" s="1" t="s">
        <v>1212</v>
      </c>
      <c r="G93" s="101" t="s">
        <v>1215</v>
      </c>
      <c r="H93" s="104" t="s">
        <v>1236</v>
      </c>
      <c r="I93" s="1" t="s">
        <v>1195</v>
      </c>
    </row>
    <row r="94" spans="2:9" ht="43.5" x14ac:dyDescent="0.35">
      <c r="B94" s="105">
        <v>92</v>
      </c>
      <c r="C94" s="105" t="str">
        <f t="shared" si="2"/>
        <v>aitos24b</v>
      </c>
      <c r="D94" s="1" t="s">
        <v>1174</v>
      </c>
      <c r="E94" s="1">
        <v>24</v>
      </c>
      <c r="F94" s="1" t="s">
        <v>1212</v>
      </c>
      <c r="G94" s="101" t="s">
        <v>1285</v>
      </c>
      <c r="H94" s="104" t="s">
        <v>1286</v>
      </c>
      <c r="I94" s="1" t="s">
        <v>1195</v>
      </c>
    </row>
    <row r="95" spans="2:9" ht="29" x14ac:dyDescent="0.35">
      <c r="B95" s="105">
        <v>93</v>
      </c>
      <c r="C95" s="105" t="str">
        <f t="shared" si="2"/>
        <v>aitos25b</v>
      </c>
      <c r="D95" s="1" t="s">
        <v>1174</v>
      </c>
      <c r="E95" s="1">
        <v>25</v>
      </c>
      <c r="F95" s="1" t="s">
        <v>1212</v>
      </c>
      <c r="G95" s="101" t="s">
        <v>1287</v>
      </c>
      <c r="H95" s="104" t="s">
        <v>1288</v>
      </c>
      <c r="I95" s="1" t="s">
        <v>1195</v>
      </c>
    </row>
    <row r="96" spans="2:9" ht="29" x14ac:dyDescent="0.35">
      <c r="B96" s="105">
        <v>94</v>
      </c>
      <c r="C96" s="105" t="str">
        <f t="shared" si="2"/>
        <v>aitos26b</v>
      </c>
      <c r="D96" s="1" t="s">
        <v>1174</v>
      </c>
      <c r="E96" s="1">
        <v>26</v>
      </c>
      <c r="F96" s="1" t="s">
        <v>1212</v>
      </c>
      <c r="G96" s="101" t="s">
        <v>1273</v>
      </c>
      <c r="H96" s="104" t="s">
        <v>1289</v>
      </c>
      <c r="I96" s="1" t="s">
        <v>1195</v>
      </c>
    </row>
    <row r="97" spans="2:9" ht="29" x14ac:dyDescent="0.35">
      <c r="B97" s="105">
        <v>95</v>
      </c>
      <c r="C97" s="105" t="str">
        <f t="shared" si="2"/>
        <v>aitos27b</v>
      </c>
      <c r="D97" s="1" t="s">
        <v>1174</v>
      </c>
      <c r="E97" s="1">
        <v>27</v>
      </c>
      <c r="F97" s="1" t="s">
        <v>1212</v>
      </c>
      <c r="G97" s="101" t="s">
        <v>1290</v>
      </c>
      <c r="H97" s="104" t="s">
        <v>1291</v>
      </c>
      <c r="I97" s="1" t="s">
        <v>1195</v>
      </c>
    </row>
    <row r="98" spans="2:9" ht="29" x14ac:dyDescent="0.35">
      <c r="B98" s="105">
        <v>96</v>
      </c>
      <c r="C98" s="105" t="str">
        <f t="shared" si="2"/>
        <v>aitos28b</v>
      </c>
      <c r="D98" s="1" t="s">
        <v>1174</v>
      </c>
      <c r="E98" s="1">
        <v>28</v>
      </c>
      <c r="F98" s="1" t="s">
        <v>1212</v>
      </c>
      <c r="G98" s="101" t="s">
        <v>1204</v>
      </c>
      <c r="H98" s="104" t="s">
        <v>1292</v>
      </c>
      <c r="I98" s="1" t="s">
        <v>1195</v>
      </c>
    </row>
    <row r="99" spans="2:9" ht="29" x14ac:dyDescent="0.35">
      <c r="B99" s="105">
        <v>97</v>
      </c>
      <c r="C99" s="105" t="str">
        <f t="shared" ref="C99:C130" si="3">LOWER(_xlfn.CONCAT("ait",LEFT(D99,1)&amp;"s"&amp;E99&amp;F99))</f>
        <v>aitos29b</v>
      </c>
      <c r="D99" s="1" t="s">
        <v>1174</v>
      </c>
      <c r="E99" s="1">
        <v>29</v>
      </c>
      <c r="F99" s="1" t="s">
        <v>1212</v>
      </c>
      <c r="G99" s="101" t="s">
        <v>1293</v>
      </c>
      <c r="H99" s="104" t="s">
        <v>1294</v>
      </c>
      <c r="I99" s="1" t="s">
        <v>1195</v>
      </c>
    </row>
    <row r="100" spans="2:9" ht="29" x14ac:dyDescent="0.35">
      <c r="B100" s="105">
        <v>98</v>
      </c>
      <c r="C100" s="105" t="str">
        <f t="shared" si="3"/>
        <v>aitos30b</v>
      </c>
      <c r="D100" s="1" t="s">
        <v>1174</v>
      </c>
      <c r="E100" s="1">
        <v>30</v>
      </c>
      <c r="F100" s="1" t="s">
        <v>1212</v>
      </c>
      <c r="G100" s="101" t="s">
        <v>1277</v>
      </c>
      <c r="H100" s="104" t="s">
        <v>1295</v>
      </c>
      <c r="I100" s="1" t="s">
        <v>1195</v>
      </c>
    </row>
    <row r="101" spans="2:9" ht="43.5" x14ac:dyDescent="0.35">
      <c r="B101" s="105">
        <v>99</v>
      </c>
      <c r="C101" s="105" t="str">
        <f t="shared" si="3"/>
        <v>aitos31b</v>
      </c>
      <c r="D101" s="1" t="s">
        <v>1174</v>
      </c>
      <c r="E101" s="1">
        <v>31</v>
      </c>
      <c r="F101" s="1" t="s">
        <v>1212</v>
      </c>
      <c r="G101" s="101" t="s">
        <v>1251</v>
      </c>
      <c r="H101" s="104" t="s">
        <v>1252</v>
      </c>
      <c r="I101" s="1" t="s">
        <v>1195</v>
      </c>
    </row>
    <row r="102" spans="2:9" ht="29" x14ac:dyDescent="0.35">
      <c r="B102" s="105">
        <v>100</v>
      </c>
      <c r="C102" s="105" t="str">
        <f t="shared" si="3"/>
        <v>aitos32b</v>
      </c>
      <c r="D102" s="1" t="s">
        <v>1174</v>
      </c>
      <c r="E102" s="1">
        <v>32</v>
      </c>
      <c r="F102" s="1" t="s">
        <v>1212</v>
      </c>
      <c r="G102" s="101" t="s">
        <v>1204</v>
      </c>
      <c r="H102" s="104" t="s">
        <v>1292</v>
      </c>
      <c r="I102" s="1" t="s">
        <v>1195</v>
      </c>
    </row>
    <row r="103" spans="2:9" ht="43.5" x14ac:dyDescent="0.35">
      <c r="B103" s="105">
        <v>101</v>
      </c>
      <c r="C103" s="105" t="str">
        <f t="shared" si="3"/>
        <v>aitos33b</v>
      </c>
      <c r="D103" s="1" t="s">
        <v>1174</v>
      </c>
      <c r="E103" s="1">
        <v>33</v>
      </c>
      <c r="F103" s="1" t="s">
        <v>1212</v>
      </c>
      <c r="G103" s="101" t="s">
        <v>1298</v>
      </c>
      <c r="H103" s="104" t="s">
        <v>1299</v>
      </c>
      <c r="I103" s="1" t="s">
        <v>1195</v>
      </c>
    </row>
    <row r="104" spans="2:9" ht="29" x14ac:dyDescent="0.35">
      <c r="B104" s="105">
        <v>102</v>
      </c>
      <c r="C104" s="105" t="str">
        <f t="shared" si="3"/>
        <v>aitos34b</v>
      </c>
      <c r="D104" s="1" t="s">
        <v>1174</v>
      </c>
      <c r="E104" s="1">
        <v>34</v>
      </c>
      <c r="F104" s="1" t="s">
        <v>1212</v>
      </c>
      <c r="G104" s="101" t="s">
        <v>1258</v>
      </c>
      <c r="H104" s="104" t="s">
        <v>1297</v>
      </c>
      <c r="I104" s="1" t="s">
        <v>1296</v>
      </c>
    </row>
    <row r="105" spans="2:9" ht="29" x14ac:dyDescent="0.35">
      <c r="B105" s="105">
        <v>103</v>
      </c>
      <c r="C105" s="1" t="str">
        <f t="shared" si="3"/>
        <v>aitas1a</v>
      </c>
      <c r="D105" s="1" t="s">
        <v>29</v>
      </c>
      <c r="E105" s="1">
        <v>1</v>
      </c>
      <c r="F105" s="1" t="s">
        <v>1211</v>
      </c>
      <c r="G105" s="101" t="s">
        <v>1330</v>
      </c>
      <c r="H105" s="104" t="s">
        <v>1331</v>
      </c>
      <c r="I105" s="1" t="s">
        <v>1195</v>
      </c>
    </row>
    <row r="106" spans="2:9" ht="29" x14ac:dyDescent="0.35">
      <c r="B106" s="105">
        <v>104</v>
      </c>
      <c r="C106" s="1" t="str">
        <f t="shared" si="3"/>
        <v>aitas2a</v>
      </c>
      <c r="D106" s="1" t="s">
        <v>29</v>
      </c>
      <c r="E106" s="1">
        <v>2</v>
      </c>
      <c r="F106" s="1" t="s">
        <v>1211</v>
      </c>
      <c r="G106" s="101" t="s">
        <v>1332</v>
      </c>
      <c r="H106" s="104" t="s">
        <v>1333</v>
      </c>
      <c r="I106" s="1" t="s">
        <v>1195</v>
      </c>
    </row>
    <row r="107" spans="2:9" ht="29" x14ac:dyDescent="0.35">
      <c r="B107" s="105">
        <v>105</v>
      </c>
      <c r="C107" s="1" t="str">
        <f t="shared" si="3"/>
        <v>aitas3a</v>
      </c>
      <c r="D107" s="1" t="s">
        <v>29</v>
      </c>
      <c r="E107" s="1">
        <v>3</v>
      </c>
      <c r="F107" s="1" t="s">
        <v>1211</v>
      </c>
      <c r="G107" s="101" t="s">
        <v>1279</v>
      </c>
      <c r="H107" s="104" t="s">
        <v>1270</v>
      </c>
      <c r="I107" s="1" t="s">
        <v>1195</v>
      </c>
    </row>
    <row r="108" spans="2:9" ht="43.5" x14ac:dyDescent="0.35">
      <c r="B108" s="105">
        <v>106</v>
      </c>
      <c r="C108" s="1" t="str">
        <f t="shared" si="3"/>
        <v>aitas4a</v>
      </c>
      <c r="D108" s="1" t="s">
        <v>29</v>
      </c>
      <c r="E108" s="1">
        <v>4</v>
      </c>
      <c r="F108" s="1" t="s">
        <v>1211</v>
      </c>
      <c r="G108" s="101" t="s">
        <v>1334</v>
      </c>
      <c r="H108" s="104" t="s">
        <v>1335</v>
      </c>
      <c r="I108" s="1" t="s">
        <v>1195</v>
      </c>
    </row>
    <row r="109" spans="2:9" ht="29" x14ac:dyDescent="0.35">
      <c r="B109" s="105">
        <v>107</v>
      </c>
      <c r="C109" s="1" t="str">
        <f t="shared" si="3"/>
        <v>aitas1b</v>
      </c>
      <c r="D109" s="1" t="s">
        <v>29</v>
      </c>
      <c r="E109" s="1">
        <v>1</v>
      </c>
      <c r="F109" s="1" t="s">
        <v>1212</v>
      </c>
      <c r="G109" s="101" t="s">
        <v>1336</v>
      </c>
      <c r="H109" s="104" t="s">
        <v>1337</v>
      </c>
      <c r="I109" s="1" t="s">
        <v>1195</v>
      </c>
    </row>
    <row r="110" spans="2:9" ht="29" x14ac:dyDescent="0.35">
      <c r="B110" s="105">
        <v>108</v>
      </c>
      <c r="C110" s="1" t="str">
        <f t="shared" si="3"/>
        <v>aitas2b</v>
      </c>
      <c r="D110" s="1" t="s">
        <v>29</v>
      </c>
      <c r="E110" s="1">
        <v>2</v>
      </c>
      <c r="F110" s="1" t="s">
        <v>1212</v>
      </c>
      <c r="G110" s="101" t="s">
        <v>1338</v>
      </c>
      <c r="H110" s="104" t="s">
        <v>1339</v>
      </c>
      <c r="I110" s="1" t="s">
        <v>1195</v>
      </c>
    </row>
    <row r="111" spans="2:9" ht="29" x14ac:dyDescent="0.35">
      <c r="B111" s="105">
        <v>109</v>
      </c>
      <c r="C111" s="1" t="str">
        <f t="shared" si="3"/>
        <v>aitas3b</v>
      </c>
      <c r="D111" s="1" t="s">
        <v>29</v>
      </c>
      <c r="E111" s="1">
        <v>3</v>
      </c>
      <c r="F111" s="1" t="s">
        <v>1212</v>
      </c>
      <c r="G111" s="101" t="s">
        <v>1279</v>
      </c>
      <c r="H111" s="104" t="s">
        <v>1270</v>
      </c>
      <c r="I111" s="1" t="s">
        <v>1195</v>
      </c>
    </row>
    <row r="112" spans="2:9" ht="29" x14ac:dyDescent="0.35">
      <c r="B112" s="105">
        <v>110</v>
      </c>
      <c r="C112" s="1" t="str">
        <f t="shared" si="3"/>
        <v>aitas4b</v>
      </c>
      <c r="D112" s="1" t="s">
        <v>29</v>
      </c>
      <c r="E112" s="1">
        <v>4</v>
      </c>
      <c r="F112" s="1" t="s">
        <v>1212</v>
      </c>
      <c r="G112" s="101" t="s">
        <v>1340</v>
      </c>
      <c r="H112" s="104" t="s">
        <v>1341</v>
      </c>
      <c r="I112" s="1" t="s">
        <v>1195</v>
      </c>
    </row>
    <row r="113" spans="2:9" ht="29" x14ac:dyDescent="0.35">
      <c r="B113" s="105">
        <v>111</v>
      </c>
      <c r="C113" s="1" t="str">
        <f t="shared" si="3"/>
        <v>aitas1c</v>
      </c>
      <c r="D113" s="1" t="s">
        <v>29</v>
      </c>
      <c r="E113" s="1">
        <v>1</v>
      </c>
      <c r="F113" s="1" t="s">
        <v>1171</v>
      </c>
      <c r="G113" s="101" t="s">
        <v>1336</v>
      </c>
      <c r="H113" s="104" t="s">
        <v>1337</v>
      </c>
      <c r="I113" s="1" t="s">
        <v>1195</v>
      </c>
    </row>
    <row r="114" spans="2:9" ht="29" x14ac:dyDescent="0.35">
      <c r="B114" s="105">
        <v>112</v>
      </c>
      <c r="C114" s="1" t="str">
        <f t="shared" si="3"/>
        <v>aitas2c</v>
      </c>
      <c r="D114" s="1" t="s">
        <v>29</v>
      </c>
      <c r="E114" s="1">
        <v>2</v>
      </c>
      <c r="F114" s="1" t="s">
        <v>1171</v>
      </c>
      <c r="G114" s="101" t="s">
        <v>1338</v>
      </c>
      <c r="H114" s="104" t="s">
        <v>1339</v>
      </c>
      <c r="I114" s="1" t="s">
        <v>1195</v>
      </c>
    </row>
    <row r="115" spans="2:9" ht="29" x14ac:dyDescent="0.35">
      <c r="B115" s="105">
        <v>113</v>
      </c>
      <c r="C115" s="1" t="str">
        <f t="shared" si="3"/>
        <v>aitas3c</v>
      </c>
      <c r="D115" s="1" t="s">
        <v>29</v>
      </c>
      <c r="E115" s="1">
        <v>3</v>
      </c>
      <c r="F115" s="1" t="s">
        <v>1171</v>
      </c>
      <c r="G115" s="101" t="s">
        <v>1279</v>
      </c>
      <c r="H115" s="104" t="s">
        <v>1270</v>
      </c>
      <c r="I115" s="1" t="s">
        <v>1195</v>
      </c>
    </row>
    <row r="116" spans="2:9" ht="29" x14ac:dyDescent="0.35">
      <c r="B116" s="105">
        <v>114</v>
      </c>
      <c r="C116" s="1" t="str">
        <f t="shared" si="3"/>
        <v>aitas4c</v>
      </c>
      <c r="D116" s="1" t="s">
        <v>29</v>
      </c>
      <c r="E116" s="1">
        <v>4</v>
      </c>
      <c r="F116" s="1" t="s">
        <v>1171</v>
      </c>
      <c r="G116" s="101" t="s">
        <v>1340</v>
      </c>
      <c r="H116" s="104" t="s">
        <v>1341</v>
      </c>
      <c r="I116" s="1" t="s">
        <v>1195</v>
      </c>
    </row>
    <row r="117" spans="2:9" ht="29" x14ac:dyDescent="0.35">
      <c r="B117" s="105">
        <v>115</v>
      </c>
      <c r="C117" s="1" t="str">
        <f t="shared" si="3"/>
        <v>aitns25dicmva</v>
      </c>
      <c r="D117" s="1" t="s">
        <v>30</v>
      </c>
      <c r="E117" s="1" t="s">
        <v>1350</v>
      </c>
      <c r="F117" s="1" t="s">
        <v>1211</v>
      </c>
      <c r="G117" s="101" t="s">
        <v>1342</v>
      </c>
      <c r="H117" s="104" t="s">
        <v>1344</v>
      </c>
      <c r="I117" s="1" t="s">
        <v>1195</v>
      </c>
    </row>
    <row r="118" spans="2:9" ht="29" x14ac:dyDescent="0.35">
      <c r="B118" s="105">
        <v>116</v>
      </c>
      <c r="C118" s="1" t="str">
        <f t="shared" si="3"/>
        <v>aitns25dicmvb</v>
      </c>
      <c r="D118" s="1" t="s">
        <v>30</v>
      </c>
      <c r="E118" s="1" t="s">
        <v>1350</v>
      </c>
      <c r="F118" s="1" t="s">
        <v>1212</v>
      </c>
      <c r="G118" s="101" t="s">
        <v>1342</v>
      </c>
      <c r="H118" s="104" t="s">
        <v>1344</v>
      </c>
      <c r="I118" s="1" t="s">
        <v>1195</v>
      </c>
    </row>
    <row r="119" spans="2:9" ht="29" x14ac:dyDescent="0.35">
      <c r="B119" s="105">
        <v>117</v>
      </c>
      <c r="C119" s="1" t="str">
        <f t="shared" si="3"/>
        <v>aitns25dicmvc</v>
      </c>
      <c r="D119" s="1" t="s">
        <v>30</v>
      </c>
      <c r="E119" s="1" t="s">
        <v>1350</v>
      </c>
      <c r="F119" s="1" t="s">
        <v>1171</v>
      </c>
      <c r="G119" s="101" t="s">
        <v>1342</v>
      </c>
      <c r="H119" s="104" t="s">
        <v>1344</v>
      </c>
      <c r="I119" s="1" t="s">
        <v>1195</v>
      </c>
    </row>
    <row r="120" spans="2:9" ht="43.5" x14ac:dyDescent="0.35">
      <c r="B120" s="105">
        <v>118</v>
      </c>
      <c r="C120" s="1" t="str">
        <f t="shared" si="3"/>
        <v>aitns25dicmma</v>
      </c>
      <c r="D120" s="1" t="s">
        <v>30</v>
      </c>
      <c r="E120" s="1" t="s">
        <v>1349</v>
      </c>
      <c r="F120" s="1" t="s">
        <v>1211</v>
      </c>
      <c r="G120" s="101" t="s">
        <v>1343</v>
      </c>
      <c r="H120" s="104" t="s">
        <v>1345</v>
      </c>
      <c r="I120" s="1" t="s">
        <v>1195</v>
      </c>
    </row>
    <row r="121" spans="2:9" ht="43.5" x14ac:dyDescent="0.35">
      <c r="B121" s="105">
        <v>119</v>
      </c>
      <c r="C121" s="1" t="str">
        <f t="shared" si="3"/>
        <v>aitns25dicmmb</v>
      </c>
      <c r="D121" s="1" t="s">
        <v>30</v>
      </c>
      <c r="E121" s="1" t="s">
        <v>1349</v>
      </c>
      <c r="F121" s="1" t="s">
        <v>1212</v>
      </c>
      <c r="G121" s="101" t="s">
        <v>1343</v>
      </c>
      <c r="H121" s="104" t="s">
        <v>1345</v>
      </c>
      <c r="I121" s="1" t="s">
        <v>1195</v>
      </c>
    </row>
    <row r="122" spans="2:9" ht="43.5" x14ac:dyDescent="0.35">
      <c r="B122" s="105">
        <v>120</v>
      </c>
      <c r="C122" s="1" t="str">
        <f t="shared" si="3"/>
        <v>aitns25dicmmc</v>
      </c>
      <c r="D122" s="1" t="s">
        <v>30</v>
      </c>
      <c r="E122" s="1" t="s">
        <v>1349</v>
      </c>
      <c r="F122" s="1" t="s">
        <v>1171</v>
      </c>
      <c r="G122" s="101" t="s">
        <v>1343</v>
      </c>
      <c r="H122" s="104" t="s">
        <v>1345</v>
      </c>
      <c r="I122" s="1" t="s">
        <v>1195</v>
      </c>
    </row>
    <row r="123" spans="2:9" ht="29" x14ac:dyDescent="0.35">
      <c r="B123" s="105">
        <v>121</v>
      </c>
      <c r="C123" s="1" t="str">
        <f t="shared" si="3"/>
        <v>aitns25dicmaa</v>
      </c>
      <c r="D123" s="1" t="s">
        <v>30</v>
      </c>
      <c r="E123" s="1" t="s">
        <v>1348</v>
      </c>
      <c r="F123" s="1" t="s">
        <v>1211</v>
      </c>
      <c r="G123" s="101" t="s">
        <v>1346</v>
      </c>
      <c r="H123" s="104" t="s">
        <v>1347</v>
      </c>
      <c r="I123" s="1" t="s">
        <v>1195</v>
      </c>
    </row>
    <row r="124" spans="2:9" ht="29" x14ac:dyDescent="0.35">
      <c r="B124" s="105">
        <v>122</v>
      </c>
      <c r="C124" s="1" t="str">
        <f t="shared" si="3"/>
        <v>aitns25dicmab</v>
      </c>
      <c r="D124" s="1" t="s">
        <v>30</v>
      </c>
      <c r="E124" s="1" t="s">
        <v>1348</v>
      </c>
      <c r="F124" s="1" t="s">
        <v>1212</v>
      </c>
      <c r="G124" s="101" t="s">
        <v>1346</v>
      </c>
      <c r="H124" s="104" t="s">
        <v>1347</v>
      </c>
      <c r="I124" s="1" t="s">
        <v>1195</v>
      </c>
    </row>
    <row r="125" spans="2:9" ht="29" x14ac:dyDescent="0.35">
      <c r="B125" s="105">
        <v>123</v>
      </c>
      <c r="C125" s="1" t="str">
        <f t="shared" si="3"/>
        <v>aitns25dicmac</v>
      </c>
      <c r="D125" s="1" t="s">
        <v>30</v>
      </c>
      <c r="E125" s="1" t="s">
        <v>1348</v>
      </c>
      <c r="F125" s="1" t="s">
        <v>1171</v>
      </c>
      <c r="G125" s="101" t="s">
        <v>1346</v>
      </c>
      <c r="H125" s="104" t="s">
        <v>1347</v>
      </c>
      <c r="I125" s="1" t="s">
        <v>1195</v>
      </c>
    </row>
    <row r="126" spans="2:9" ht="43.5" x14ac:dyDescent="0.35">
      <c r="B126" s="105">
        <v>124</v>
      </c>
      <c r="C126" s="1" t="str">
        <f t="shared" si="3"/>
        <v>aitns25dicmda</v>
      </c>
      <c r="D126" s="1" t="s">
        <v>30</v>
      </c>
      <c r="E126" s="1" t="s">
        <v>1353</v>
      </c>
      <c r="F126" s="1" t="s">
        <v>1211</v>
      </c>
      <c r="G126" s="101" t="s">
        <v>1351</v>
      </c>
      <c r="H126" s="104" t="s">
        <v>1352</v>
      </c>
      <c r="I126" s="1" t="s">
        <v>1195</v>
      </c>
    </row>
    <row r="127" spans="2:9" ht="43.5" x14ac:dyDescent="0.35">
      <c r="B127" s="105">
        <v>125</v>
      </c>
      <c r="C127" s="1" t="str">
        <f t="shared" si="3"/>
        <v>aitns25dicmdb</v>
      </c>
      <c r="D127" s="1" t="s">
        <v>30</v>
      </c>
      <c r="E127" s="1" t="s">
        <v>1353</v>
      </c>
      <c r="F127" s="1" t="s">
        <v>1212</v>
      </c>
      <c r="G127" s="101" t="s">
        <v>1351</v>
      </c>
      <c r="H127" s="104" t="s">
        <v>1352</v>
      </c>
      <c r="I127" s="1" t="s">
        <v>1195</v>
      </c>
    </row>
    <row r="128" spans="2:9" ht="43.5" x14ac:dyDescent="0.35">
      <c r="B128" s="105">
        <v>126</v>
      </c>
      <c r="C128" s="1" t="str">
        <f t="shared" si="3"/>
        <v>aitns25dicmdc</v>
      </c>
      <c r="D128" s="1" t="s">
        <v>30</v>
      </c>
      <c r="E128" s="1" t="s">
        <v>1353</v>
      </c>
      <c r="F128" s="1" t="s">
        <v>1171</v>
      </c>
      <c r="G128" s="101" t="s">
        <v>1351</v>
      </c>
      <c r="H128" s="104" t="s">
        <v>1352</v>
      </c>
      <c r="I128" s="1" t="s">
        <v>1195</v>
      </c>
    </row>
    <row r="129" spans="2:9" ht="58" x14ac:dyDescent="0.35">
      <c r="B129" s="105">
        <v>127</v>
      </c>
      <c r="C129" s="1" t="str">
        <f t="shared" si="3"/>
        <v>aitnssfa</v>
      </c>
      <c r="D129" s="1" t="s">
        <v>30</v>
      </c>
      <c r="E129" s="1" t="s">
        <v>1354</v>
      </c>
      <c r="F129" s="1" t="s">
        <v>1211</v>
      </c>
      <c r="G129" s="101" t="s">
        <v>1200</v>
      </c>
      <c r="H129" s="104" t="s">
        <v>1401</v>
      </c>
      <c r="I129" s="1" t="s">
        <v>1195</v>
      </c>
    </row>
    <row r="130" spans="2:9" ht="58" x14ac:dyDescent="0.35">
      <c r="B130" s="105">
        <v>128</v>
      </c>
      <c r="C130" s="1" t="str">
        <f t="shared" si="3"/>
        <v>aitnssfb</v>
      </c>
      <c r="D130" s="1" t="s">
        <v>30</v>
      </c>
      <c r="E130" s="1" t="s">
        <v>1354</v>
      </c>
      <c r="F130" s="1" t="s">
        <v>1212</v>
      </c>
      <c r="G130" s="101" t="s">
        <v>1200</v>
      </c>
      <c r="H130" s="104" t="s">
        <v>1401</v>
      </c>
      <c r="I130" s="1" t="s">
        <v>1195</v>
      </c>
    </row>
    <row r="131" spans="2:9" ht="58" x14ac:dyDescent="0.35">
      <c r="B131" s="105">
        <v>129</v>
      </c>
      <c r="C131" s="1" t="str">
        <f t="shared" ref="C131:C162" si="4">LOWER(_xlfn.CONCAT("ait",LEFT(D131,1)&amp;"s"&amp;E131&amp;F131))</f>
        <v>aitnssfc</v>
      </c>
      <c r="D131" s="1" t="s">
        <v>30</v>
      </c>
      <c r="E131" s="1" t="s">
        <v>1354</v>
      </c>
      <c r="F131" s="1" t="s">
        <v>1171</v>
      </c>
      <c r="G131" s="101" t="s">
        <v>1200</v>
      </c>
      <c r="H131" s="104" t="s">
        <v>1401</v>
      </c>
      <c r="I131" s="1" t="s">
        <v>1195</v>
      </c>
    </row>
    <row r="132" spans="2:9" ht="43.5" x14ac:dyDescent="0.35">
      <c r="B132" s="105">
        <v>130</v>
      </c>
      <c r="C132" s="1" t="str">
        <f t="shared" si="4"/>
        <v>aitns1eneroa</v>
      </c>
      <c r="D132" s="1" t="s">
        <v>30</v>
      </c>
      <c r="E132" s="1" t="s">
        <v>1355</v>
      </c>
      <c r="F132" s="1" t="s">
        <v>1211</v>
      </c>
      <c r="G132" s="101" t="s">
        <v>1402</v>
      </c>
      <c r="H132" s="104" t="s">
        <v>1356</v>
      </c>
      <c r="I132" s="1" t="s">
        <v>1195</v>
      </c>
    </row>
    <row r="133" spans="2:9" ht="43.5" x14ac:dyDescent="0.35">
      <c r="B133" s="105">
        <v>131</v>
      </c>
      <c r="C133" s="1" t="str">
        <f t="shared" si="4"/>
        <v>aitns1enerob</v>
      </c>
      <c r="D133" s="1" t="s">
        <v>30</v>
      </c>
      <c r="E133" s="1" t="s">
        <v>1355</v>
      </c>
      <c r="F133" s="1" t="s">
        <v>1212</v>
      </c>
      <c r="G133" s="101" t="s">
        <v>1402</v>
      </c>
      <c r="H133" s="104" t="s">
        <v>1356</v>
      </c>
      <c r="I133" s="1" t="s">
        <v>1195</v>
      </c>
    </row>
    <row r="134" spans="2:9" ht="43.5" x14ac:dyDescent="0.35">
      <c r="B134" s="105">
        <v>132</v>
      </c>
      <c r="C134" s="1" t="str">
        <f t="shared" si="4"/>
        <v>aitns1eneroc</v>
      </c>
      <c r="D134" s="1" t="s">
        <v>30</v>
      </c>
      <c r="E134" s="1" t="s">
        <v>1355</v>
      </c>
      <c r="F134" s="1" t="s">
        <v>1171</v>
      </c>
      <c r="G134" s="101" t="s">
        <v>1402</v>
      </c>
      <c r="H134" s="104" t="s">
        <v>1356</v>
      </c>
      <c r="I134" s="1" t="s">
        <v>1195</v>
      </c>
    </row>
    <row r="135" spans="2:9" ht="29" x14ac:dyDescent="0.35">
      <c r="B135" s="105">
        <v>133</v>
      </c>
      <c r="C135" s="1" t="str">
        <f t="shared" si="4"/>
        <v>aitns2domingoa</v>
      </c>
      <c r="D135" s="1" t="s">
        <v>30</v>
      </c>
      <c r="E135" s="1" t="s">
        <v>1357</v>
      </c>
      <c r="F135" s="1" t="s">
        <v>1211</v>
      </c>
      <c r="G135" s="101" t="s">
        <v>1358</v>
      </c>
      <c r="H135" s="104" t="s">
        <v>1359</v>
      </c>
      <c r="I135" s="1" t="s">
        <v>1195</v>
      </c>
    </row>
    <row r="136" spans="2:9" ht="29" x14ac:dyDescent="0.35">
      <c r="B136" s="105">
        <v>134</v>
      </c>
      <c r="C136" s="1" t="str">
        <f t="shared" si="4"/>
        <v>aitns2domingob</v>
      </c>
      <c r="D136" s="1" t="s">
        <v>30</v>
      </c>
      <c r="E136" s="1" t="s">
        <v>1357</v>
      </c>
      <c r="F136" s="1" t="s">
        <v>1212</v>
      </c>
      <c r="G136" s="101" t="s">
        <v>1358</v>
      </c>
      <c r="H136" s="104" t="s">
        <v>1359</v>
      </c>
      <c r="I136" s="1" t="s">
        <v>1195</v>
      </c>
    </row>
    <row r="137" spans="2:9" ht="29" x14ac:dyDescent="0.35">
      <c r="B137" s="105">
        <v>135</v>
      </c>
      <c r="C137" s="1" t="str">
        <f t="shared" si="4"/>
        <v>aitns2domingoc</v>
      </c>
      <c r="D137" s="1" t="s">
        <v>30</v>
      </c>
      <c r="E137" s="1" t="s">
        <v>1357</v>
      </c>
      <c r="F137" s="1" t="s">
        <v>1171</v>
      </c>
      <c r="G137" s="101" t="s">
        <v>1358</v>
      </c>
      <c r="H137" s="104" t="s">
        <v>1359</v>
      </c>
      <c r="I137" s="1" t="s">
        <v>1195</v>
      </c>
    </row>
    <row r="138" spans="2:9" ht="29" x14ac:dyDescent="0.35">
      <c r="B138" s="105">
        <v>136</v>
      </c>
      <c r="C138" s="1" t="str">
        <f t="shared" si="4"/>
        <v>aitns6eneroa</v>
      </c>
      <c r="D138" s="1" t="s">
        <v>30</v>
      </c>
      <c r="E138" s="1" t="s">
        <v>1360</v>
      </c>
      <c r="F138" s="1" t="s">
        <v>1211</v>
      </c>
      <c r="G138" s="101" t="s">
        <v>1361</v>
      </c>
      <c r="H138" s="104" t="s">
        <v>1362</v>
      </c>
      <c r="I138" s="1" t="s">
        <v>1195</v>
      </c>
    </row>
    <row r="139" spans="2:9" ht="29" x14ac:dyDescent="0.35">
      <c r="B139" s="105">
        <v>137</v>
      </c>
      <c r="C139" s="1" t="str">
        <f t="shared" si="4"/>
        <v>aitns6enerob</v>
      </c>
      <c r="D139" s="1" t="s">
        <v>30</v>
      </c>
      <c r="E139" s="1" t="s">
        <v>1360</v>
      </c>
      <c r="F139" s="1" t="s">
        <v>1212</v>
      </c>
      <c r="G139" s="101" t="s">
        <v>1361</v>
      </c>
      <c r="H139" s="104" t="s">
        <v>1362</v>
      </c>
      <c r="I139" s="1" t="s">
        <v>1195</v>
      </c>
    </row>
    <row r="140" spans="2:9" ht="29" x14ac:dyDescent="0.35">
      <c r="B140" s="105">
        <v>138</v>
      </c>
      <c r="C140" s="1" t="str">
        <f t="shared" si="4"/>
        <v>aitns6eneroc</v>
      </c>
      <c r="D140" s="1" t="s">
        <v>30</v>
      </c>
      <c r="E140" s="1" t="s">
        <v>1360</v>
      </c>
      <c r="F140" s="1" t="s">
        <v>1171</v>
      </c>
      <c r="G140" s="101" t="s">
        <v>1361</v>
      </c>
      <c r="H140" s="104" t="s">
        <v>1362</v>
      </c>
      <c r="I140" s="1" t="s">
        <v>1195</v>
      </c>
    </row>
    <row r="141" spans="2:9" ht="29" x14ac:dyDescent="0.35">
      <c r="B141" s="105">
        <v>139</v>
      </c>
      <c r="C141" s="1" t="str">
        <f t="shared" si="4"/>
        <v>aitcs1a</v>
      </c>
      <c r="D141" s="1" t="s">
        <v>17</v>
      </c>
      <c r="E141" s="1">
        <v>1</v>
      </c>
      <c r="F141" s="1" t="s">
        <v>1211</v>
      </c>
      <c r="G141" s="101" t="s">
        <v>1232</v>
      </c>
      <c r="H141" s="104" t="s">
        <v>1233</v>
      </c>
      <c r="I141" s="1" t="s">
        <v>1195</v>
      </c>
    </row>
    <row r="142" spans="2:9" ht="29" x14ac:dyDescent="0.35">
      <c r="B142" s="105">
        <v>140</v>
      </c>
      <c r="C142" s="1" t="str">
        <f t="shared" si="4"/>
        <v>aitcs2a</v>
      </c>
      <c r="D142" s="1" t="s">
        <v>17</v>
      </c>
      <c r="E142" s="1">
        <v>2</v>
      </c>
      <c r="F142" s="1" t="s">
        <v>1211</v>
      </c>
      <c r="G142" s="101" t="s">
        <v>1364</v>
      </c>
      <c r="H142" s="104" t="s">
        <v>1172</v>
      </c>
      <c r="I142" s="1" t="s">
        <v>1195</v>
      </c>
    </row>
    <row r="143" spans="2:9" ht="29" x14ac:dyDescent="0.35">
      <c r="B143" s="105">
        <v>141</v>
      </c>
      <c r="C143" s="1" t="str">
        <f t="shared" si="4"/>
        <v>aitcs3a</v>
      </c>
      <c r="D143" s="1" t="s">
        <v>17</v>
      </c>
      <c r="E143" s="1">
        <v>3</v>
      </c>
      <c r="F143" s="1" t="s">
        <v>1211</v>
      </c>
      <c r="G143" s="101" t="s">
        <v>1365</v>
      </c>
      <c r="H143" s="104" t="s">
        <v>1366</v>
      </c>
      <c r="I143" s="1" t="s">
        <v>1195</v>
      </c>
    </row>
    <row r="144" spans="2:9" ht="43.5" x14ac:dyDescent="0.35">
      <c r="B144" s="105">
        <v>142</v>
      </c>
      <c r="C144" s="1" t="str">
        <f t="shared" si="4"/>
        <v>aitcs4a</v>
      </c>
      <c r="D144" s="1" t="s">
        <v>17</v>
      </c>
      <c r="E144" s="1">
        <v>4</v>
      </c>
      <c r="F144" s="1" t="s">
        <v>1211</v>
      </c>
      <c r="G144" s="101" t="s">
        <v>1367</v>
      </c>
      <c r="H144" s="104" t="s">
        <v>1368</v>
      </c>
      <c r="I144" s="1" t="s">
        <v>1195</v>
      </c>
    </row>
    <row r="145" spans="2:9" ht="43.5" x14ac:dyDescent="0.35">
      <c r="B145" s="105">
        <v>143</v>
      </c>
      <c r="C145" s="1" t="str">
        <f t="shared" si="4"/>
        <v>aitcs5a</v>
      </c>
      <c r="D145" s="1" t="s">
        <v>17</v>
      </c>
      <c r="E145" s="1">
        <v>5</v>
      </c>
      <c r="F145" s="1" t="s">
        <v>1211</v>
      </c>
      <c r="G145" s="101" t="s">
        <v>1369</v>
      </c>
      <c r="H145" s="104" t="s">
        <v>1370</v>
      </c>
      <c r="I145" s="1" t="s">
        <v>1195</v>
      </c>
    </row>
    <row r="146" spans="2:9" ht="58" x14ac:dyDescent="0.35">
      <c r="B146" s="105">
        <v>144</v>
      </c>
      <c r="C146" s="1" t="str">
        <f t="shared" si="4"/>
        <v>aitcs6a</v>
      </c>
      <c r="D146" s="1" t="s">
        <v>17</v>
      </c>
      <c r="E146" s="1">
        <v>6</v>
      </c>
      <c r="F146" s="1" t="s">
        <v>1211</v>
      </c>
      <c r="G146" s="101" t="s">
        <v>1371</v>
      </c>
      <c r="H146" s="104" t="s">
        <v>1372</v>
      </c>
      <c r="I146" s="1" t="s">
        <v>1195</v>
      </c>
    </row>
    <row r="147" spans="2:9" ht="58" x14ac:dyDescent="0.35">
      <c r="B147" s="105">
        <v>145</v>
      </c>
      <c r="C147" s="1" t="str">
        <f t="shared" si="4"/>
        <v>aitcsjsa</v>
      </c>
      <c r="D147" s="1" t="s">
        <v>17</v>
      </c>
      <c r="E147" s="1" t="s">
        <v>1373</v>
      </c>
      <c r="F147" s="1" t="s">
        <v>1211</v>
      </c>
      <c r="G147" s="101" t="s">
        <v>1374</v>
      </c>
      <c r="H147" s="104" t="s">
        <v>1375</v>
      </c>
      <c r="I147" s="1" t="s">
        <v>1195</v>
      </c>
    </row>
    <row r="148" spans="2:9" ht="58" x14ac:dyDescent="0.35">
      <c r="B148" s="105">
        <v>146</v>
      </c>
      <c r="C148" s="1" t="str">
        <f t="shared" si="4"/>
        <v>aitcsjsb</v>
      </c>
      <c r="D148" s="1" t="s">
        <v>17</v>
      </c>
      <c r="E148" s="1" t="s">
        <v>1373</v>
      </c>
      <c r="F148" s="1" t="s">
        <v>1212</v>
      </c>
      <c r="G148" s="101" t="s">
        <v>1374</v>
      </c>
      <c r="H148" s="104" t="s">
        <v>1375</v>
      </c>
      <c r="I148" s="1" t="s">
        <v>1195</v>
      </c>
    </row>
    <row r="149" spans="2:9" ht="58" x14ac:dyDescent="0.35">
      <c r="B149" s="105">
        <v>147</v>
      </c>
      <c r="C149" s="1" t="str">
        <f t="shared" si="4"/>
        <v>aitcsjsc</v>
      </c>
      <c r="D149" s="1" t="s">
        <v>17</v>
      </c>
      <c r="E149" s="1" t="s">
        <v>1373</v>
      </c>
      <c r="F149" s="1" t="s">
        <v>1171</v>
      </c>
      <c r="G149" s="101" t="s">
        <v>1374</v>
      </c>
      <c r="H149" s="104" t="s">
        <v>1375</v>
      </c>
      <c r="I149" s="1" t="s">
        <v>1195</v>
      </c>
    </row>
    <row r="150" spans="2:9" ht="58" x14ac:dyDescent="0.35">
      <c r="B150" s="105">
        <v>148</v>
      </c>
      <c r="C150" s="1" t="str">
        <f t="shared" si="4"/>
        <v>aitcsvsa</v>
      </c>
      <c r="D150" s="1" t="s">
        <v>17</v>
      </c>
      <c r="E150" s="1" t="s">
        <v>1376</v>
      </c>
      <c r="F150" s="1" t="s">
        <v>1211</v>
      </c>
      <c r="G150" s="101" t="s">
        <v>1378</v>
      </c>
      <c r="H150" s="104" t="s">
        <v>1377</v>
      </c>
      <c r="I150" s="1" t="s">
        <v>1195</v>
      </c>
    </row>
    <row r="151" spans="2:9" ht="58" x14ac:dyDescent="0.35">
      <c r="B151" s="105">
        <v>149</v>
      </c>
      <c r="C151" s="1" t="str">
        <f t="shared" si="4"/>
        <v>aitcsvsb</v>
      </c>
      <c r="D151" s="1" t="s">
        <v>17</v>
      </c>
      <c r="E151" s="1" t="s">
        <v>1376</v>
      </c>
      <c r="F151" s="1" t="s">
        <v>1212</v>
      </c>
      <c r="G151" s="101" t="s">
        <v>1378</v>
      </c>
      <c r="H151" s="104" t="s">
        <v>1377</v>
      </c>
      <c r="I151" s="1" t="s">
        <v>1195</v>
      </c>
    </row>
    <row r="152" spans="2:9" ht="58" x14ac:dyDescent="0.35">
      <c r="B152" s="105">
        <v>150</v>
      </c>
      <c r="C152" s="1" t="str">
        <f t="shared" si="4"/>
        <v>aitcsvsc</v>
      </c>
      <c r="D152" s="1" t="s">
        <v>17</v>
      </c>
      <c r="E152" s="1" t="s">
        <v>1376</v>
      </c>
      <c r="F152" s="1" t="s">
        <v>1171</v>
      </c>
      <c r="G152" s="101" t="s">
        <v>1378</v>
      </c>
      <c r="H152" s="104" t="s">
        <v>1377</v>
      </c>
      <c r="I152" s="1" t="s">
        <v>1195</v>
      </c>
    </row>
    <row r="153" spans="2:9" x14ac:dyDescent="0.35">
      <c r="B153" s="105">
        <v>151</v>
      </c>
      <c r="C153" s="1" t="str">
        <f t="shared" si="4"/>
        <v>aitpsssa</v>
      </c>
      <c r="D153" s="1" t="s">
        <v>12</v>
      </c>
      <c r="E153" s="1" t="s">
        <v>1379</v>
      </c>
      <c r="F153" s="1" t="s">
        <v>1211</v>
      </c>
      <c r="G153" s="101" t="s">
        <v>1382</v>
      </c>
      <c r="H153" s="104" t="s">
        <v>1416</v>
      </c>
      <c r="I153" s="1" t="s">
        <v>1195</v>
      </c>
    </row>
    <row r="154" spans="2:9" x14ac:dyDescent="0.35">
      <c r="B154" s="105">
        <v>152</v>
      </c>
      <c r="C154" s="1" t="str">
        <f t="shared" si="4"/>
        <v>aitpsssb</v>
      </c>
      <c r="D154" s="1" t="s">
        <v>12</v>
      </c>
      <c r="E154" s="1" t="s">
        <v>1379</v>
      </c>
      <c r="F154" s="1" t="s">
        <v>1212</v>
      </c>
      <c r="G154" s="101" t="s">
        <v>1382</v>
      </c>
      <c r="H154" s="104" t="s">
        <v>1416</v>
      </c>
      <c r="I154" s="1" t="s">
        <v>1195</v>
      </c>
    </row>
    <row r="155" spans="2:9" x14ac:dyDescent="0.35">
      <c r="B155" s="105">
        <v>153</v>
      </c>
      <c r="C155" s="1" t="str">
        <f t="shared" si="4"/>
        <v>aitpsssc</v>
      </c>
      <c r="D155" s="1" t="s">
        <v>12</v>
      </c>
      <c r="E155" s="1" t="s">
        <v>1379</v>
      </c>
      <c r="F155" s="1" t="s">
        <v>1171</v>
      </c>
      <c r="G155" s="101" t="s">
        <v>1382</v>
      </c>
      <c r="H155" s="104" t="s">
        <v>1416</v>
      </c>
      <c r="I155" s="1" t="s">
        <v>1195</v>
      </c>
    </row>
    <row r="156" spans="2:9" ht="43.5" x14ac:dyDescent="0.35">
      <c r="B156" s="105">
        <v>154</v>
      </c>
      <c r="C156" s="1" t="str">
        <f t="shared" si="4"/>
        <v>aitps1a</v>
      </c>
      <c r="D156" s="1" t="s">
        <v>12</v>
      </c>
      <c r="E156" s="1">
        <v>1</v>
      </c>
      <c r="F156" s="1" t="s">
        <v>1211</v>
      </c>
      <c r="G156" s="101" t="s">
        <v>1380</v>
      </c>
      <c r="H156" s="104" t="s">
        <v>1381</v>
      </c>
      <c r="I156" s="1" t="s">
        <v>1195</v>
      </c>
    </row>
    <row r="157" spans="2:9" ht="43.5" x14ac:dyDescent="0.35">
      <c r="B157" s="105">
        <v>155</v>
      </c>
      <c r="C157" s="1" t="str">
        <f t="shared" si="4"/>
        <v>aitps1b</v>
      </c>
      <c r="D157" s="1" t="s">
        <v>12</v>
      </c>
      <c r="E157" s="1">
        <v>1</v>
      </c>
      <c r="F157" s="1" t="s">
        <v>1212</v>
      </c>
      <c r="G157" s="101" t="s">
        <v>1380</v>
      </c>
      <c r="H157" s="104" t="s">
        <v>1381</v>
      </c>
      <c r="I157" s="1" t="s">
        <v>1195</v>
      </c>
    </row>
    <row r="158" spans="2:9" ht="43.5" x14ac:dyDescent="0.35">
      <c r="B158" s="105">
        <v>156</v>
      </c>
      <c r="C158" s="1" t="str">
        <f t="shared" si="4"/>
        <v>aitps1c</v>
      </c>
      <c r="D158" s="1" t="s">
        <v>12</v>
      </c>
      <c r="E158" s="1">
        <v>1</v>
      </c>
      <c r="F158" s="1" t="s">
        <v>1171</v>
      </c>
      <c r="G158" s="101" t="s">
        <v>1380</v>
      </c>
      <c r="H158" s="104" t="s">
        <v>1381</v>
      </c>
      <c r="I158" s="1" t="s">
        <v>1195</v>
      </c>
    </row>
    <row r="159" spans="2:9" ht="43.5" x14ac:dyDescent="0.35">
      <c r="B159" s="105">
        <v>157</v>
      </c>
      <c r="C159" s="1" t="str">
        <f t="shared" si="4"/>
        <v>aitps2a</v>
      </c>
      <c r="D159" s="1" t="s">
        <v>12</v>
      </c>
      <c r="E159" s="1">
        <v>2</v>
      </c>
      <c r="F159" s="1" t="s">
        <v>1211</v>
      </c>
      <c r="G159" s="101" t="s">
        <v>1383</v>
      </c>
      <c r="H159" s="104" t="s">
        <v>1384</v>
      </c>
      <c r="I159" s="1" t="s">
        <v>1195</v>
      </c>
    </row>
    <row r="160" spans="2:9" ht="29" x14ac:dyDescent="0.35">
      <c r="B160" s="105">
        <v>158</v>
      </c>
      <c r="C160" s="1" t="str">
        <f t="shared" si="4"/>
        <v>aitps3a</v>
      </c>
      <c r="D160" s="1" t="s">
        <v>12</v>
      </c>
      <c r="E160" s="1">
        <v>3</v>
      </c>
      <c r="F160" s="1" t="s">
        <v>1211</v>
      </c>
      <c r="G160" s="101" t="s">
        <v>1385</v>
      </c>
      <c r="H160" s="104" t="s">
        <v>1386</v>
      </c>
      <c r="I160" s="1" t="s">
        <v>1195</v>
      </c>
    </row>
    <row r="161" spans="2:9" ht="43.5" x14ac:dyDescent="0.35">
      <c r="B161" s="105">
        <v>159</v>
      </c>
      <c r="C161" s="1" t="str">
        <f t="shared" si="4"/>
        <v>aitps4a</v>
      </c>
      <c r="D161" s="1" t="s">
        <v>12</v>
      </c>
      <c r="E161" s="1">
        <v>4</v>
      </c>
      <c r="F161" s="1" t="s">
        <v>1211</v>
      </c>
      <c r="G161" s="101" t="s">
        <v>1387</v>
      </c>
      <c r="H161" s="104" t="s">
        <v>1388</v>
      </c>
      <c r="I161" s="1" t="s">
        <v>1195</v>
      </c>
    </row>
    <row r="162" spans="2:9" ht="43.5" x14ac:dyDescent="0.35">
      <c r="B162" s="105">
        <v>160</v>
      </c>
      <c r="C162" s="1" t="str">
        <f t="shared" si="4"/>
        <v>aitps5a</v>
      </c>
      <c r="D162" s="1" t="s">
        <v>12</v>
      </c>
      <c r="E162" s="1">
        <v>5</v>
      </c>
      <c r="F162" s="1" t="s">
        <v>1211</v>
      </c>
      <c r="G162" s="101" t="s">
        <v>1207</v>
      </c>
      <c r="H162" s="104" t="s">
        <v>1313</v>
      </c>
      <c r="I162" s="1" t="s">
        <v>1195</v>
      </c>
    </row>
    <row r="163" spans="2:9" ht="58" x14ac:dyDescent="0.35">
      <c r="B163" s="105">
        <v>161</v>
      </c>
      <c r="C163" s="1" t="str">
        <f t="shared" ref="C163:C195" si="5">LOWER(_xlfn.CONCAT("ait",LEFT(D163,1)&amp;"s"&amp;E163&amp;F163))</f>
        <v>aitps6a</v>
      </c>
      <c r="D163" s="1" t="s">
        <v>12</v>
      </c>
      <c r="E163" s="1">
        <v>6</v>
      </c>
      <c r="F163" s="1" t="s">
        <v>1211</v>
      </c>
      <c r="G163" s="101" t="s">
        <v>1389</v>
      </c>
      <c r="H163" s="104" t="s">
        <v>1390</v>
      </c>
      <c r="I163" s="1" t="s">
        <v>1195</v>
      </c>
    </row>
    <row r="164" spans="2:9" ht="58" x14ac:dyDescent="0.35">
      <c r="B164" s="105">
        <v>162</v>
      </c>
      <c r="C164" s="1" t="str">
        <f t="shared" si="5"/>
        <v>aitpsasa</v>
      </c>
      <c r="D164" s="1" t="s">
        <v>12</v>
      </c>
      <c r="E164" s="1" t="s">
        <v>1003</v>
      </c>
      <c r="F164" s="1" t="s">
        <v>1211</v>
      </c>
      <c r="G164" s="101" t="s">
        <v>1391</v>
      </c>
      <c r="H164" s="104" t="s">
        <v>1392</v>
      </c>
      <c r="I164" s="1" t="s">
        <v>1195</v>
      </c>
    </row>
    <row r="165" spans="2:9" ht="58" x14ac:dyDescent="0.35">
      <c r="B165" s="105">
        <v>163</v>
      </c>
      <c r="C165" s="1" t="str">
        <f t="shared" si="5"/>
        <v>aitpsasb</v>
      </c>
      <c r="D165" s="1" t="s">
        <v>12</v>
      </c>
      <c r="E165" s="1" t="s">
        <v>1003</v>
      </c>
      <c r="F165" s="1" t="s">
        <v>1212</v>
      </c>
      <c r="G165" s="101" t="s">
        <v>1391</v>
      </c>
      <c r="H165" s="104" t="s">
        <v>1392</v>
      </c>
      <c r="I165" s="1" t="s">
        <v>1195</v>
      </c>
    </row>
    <row r="166" spans="2:9" ht="58" x14ac:dyDescent="0.35">
      <c r="B166" s="105">
        <v>163</v>
      </c>
      <c r="C166" s="1" t="str">
        <f t="shared" ref="C166" si="6">LOWER(_xlfn.CONCAT("ait",LEFT(D166,1)&amp;"s"&amp;E166&amp;F166))</f>
        <v>aitpsasc</v>
      </c>
      <c r="D166" s="1" t="s">
        <v>12</v>
      </c>
      <c r="E166" s="1" t="s">
        <v>1003</v>
      </c>
      <c r="F166" s="1" t="s">
        <v>1171</v>
      </c>
      <c r="G166" s="101" t="s">
        <v>1391</v>
      </c>
      <c r="H166" s="104" t="s">
        <v>1392</v>
      </c>
      <c r="I166" s="1" t="s">
        <v>1195</v>
      </c>
    </row>
    <row r="167" spans="2:9" ht="58" x14ac:dyDescent="0.35">
      <c r="B167" s="105">
        <v>164</v>
      </c>
      <c r="C167" s="1" t="str">
        <f t="shared" si="5"/>
        <v>aitps7a</v>
      </c>
      <c r="D167" s="1" t="s">
        <v>12</v>
      </c>
      <c r="E167" s="1">
        <v>7</v>
      </c>
      <c r="F167" s="1" t="s">
        <v>1211</v>
      </c>
      <c r="G167" s="101" t="s">
        <v>1389</v>
      </c>
      <c r="H167" s="104" t="s">
        <v>1390</v>
      </c>
      <c r="I167" s="1" t="s">
        <v>1195</v>
      </c>
    </row>
    <row r="168" spans="2:9" ht="43.5" x14ac:dyDescent="0.35">
      <c r="B168" s="105">
        <v>165</v>
      </c>
      <c r="C168" s="1" t="str">
        <f t="shared" si="5"/>
        <v>aitps8a</v>
      </c>
      <c r="D168" s="1" t="s">
        <v>12</v>
      </c>
      <c r="E168" s="1">
        <v>8</v>
      </c>
      <c r="F168" s="1" t="s">
        <v>1211</v>
      </c>
      <c r="G168" s="101" t="s">
        <v>1393</v>
      </c>
      <c r="H168" s="104" t="s">
        <v>1394</v>
      </c>
      <c r="I168" s="1" t="s">
        <v>1195</v>
      </c>
    </row>
    <row r="169" spans="2:9" ht="43.5" x14ac:dyDescent="0.35">
      <c r="B169" s="105">
        <v>166</v>
      </c>
      <c r="C169" s="1" t="str">
        <f t="shared" si="5"/>
        <v>aitps8b</v>
      </c>
      <c r="D169" s="1" t="s">
        <v>12</v>
      </c>
      <c r="E169" s="1">
        <v>8</v>
      </c>
      <c r="F169" s="1" t="s">
        <v>1212</v>
      </c>
      <c r="G169" s="101" t="s">
        <v>1393</v>
      </c>
      <c r="H169" s="104" t="s">
        <v>1394</v>
      </c>
      <c r="I169" s="1" t="s">
        <v>1195</v>
      </c>
    </row>
    <row r="170" spans="2:9" ht="43.5" x14ac:dyDescent="0.35">
      <c r="B170" s="105">
        <v>167</v>
      </c>
      <c r="C170" s="1" t="str">
        <f t="shared" si="5"/>
        <v>aitps8c</v>
      </c>
      <c r="D170" s="1" t="s">
        <v>12</v>
      </c>
      <c r="E170" s="1">
        <v>8</v>
      </c>
      <c r="F170" s="1" t="s">
        <v>1171</v>
      </c>
      <c r="G170" s="101" t="s">
        <v>1393</v>
      </c>
      <c r="H170" s="104" t="s">
        <v>1394</v>
      </c>
      <c r="I170" s="1" t="s">
        <v>1195</v>
      </c>
    </row>
    <row r="171" spans="2:9" ht="29" x14ac:dyDescent="0.35">
      <c r="B171" s="105">
        <v>168</v>
      </c>
      <c r="C171" s="1" t="str">
        <f t="shared" si="5"/>
        <v>aitps9a</v>
      </c>
      <c r="D171" s="1" t="s">
        <v>12</v>
      </c>
      <c r="E171" s="1">
        <v>9</v>
      </c>
      <c r="F171" s="1" t="s">
        <v>1211</v>
      </c>
      <c r="G171" s="101" t="s">
        <v>1395</v>
      </c>
      <c r="H171" s="104" t="s">
        <v>1396</v>
      </c>
      <c r="I171" s="1" t="s">
        <v>1195</v>
      </c>
    </row>
    <row r="172" spans="2:9" ht="29" x14ac:dyDescent="0.35">
      <c r="B172" s="105">
        <v>169</v>
      </c>
      <c r="C172" s="1" t="str">
        <f t="shared" si="5"/>
        <v>aitps9b</v>
      </c>
      <c r="D172" s="1" t="s">
        <v>12</v>
      </c>
      <c r="E172" s="1">
        <v>9</v>
      </c>
      <c r="F172" s="1" t="s">
        <v>1212</v>
      </c>
      <c r="G172" s="101" t="s">
        <v>1395</v>
      </c>
      <c r="H172" s="104" t="s">
        <v>1396</v>
      </c>
      <c r="I172" s="1" t="s">
        <v>1195</v>
      </c>
    </row>
    <row r="173" spans="2:9" ht="29" x14ac:dyDescent="0.35">
      <c r="B173" s="105">
        <v>170</v>
      </c>
      <c r="C173" s="1" t="str">
        <f t="shared" si="5"/>
        <v>aitps9c</v>
      </c>
      <c r="D173" s="1" t="s">
        <v>12</v>
      </c>
      <c r="E173" s="1">
        <v>9</v>
      </c>
      <c r="F173" s="1" t="s">
        <v>1171</v>
      </c>
      <c r="G173" s="101" t="s">
        <v>1395</v>
      </c>
      <c r="H173" s="104" t="s">
        <v>1396</v>
      </c>
      <c r="I173" s="1" t="s">
        <v>1195</v>
      </c>
    </row>
    <row r="174" spans="2:9" ht="58" x14ac:dyDescent="0.35">
      <c r="B174" s="105">
        <v>171</v>
      </c>
      <c r="C174" s="1" t="str">
        <f t="shared" si="5"/>
        <v>aitosscsca</v>
      </c>
      <c r="D174" s="1" t="s">
        <v>1174</v>
      </c>
      <c r="E174" s="1" t="s">
        <v>1399</v>
      </c>
      <c r="F174" s="1" t="s">
        <v>1211</v>
      </c>
      <c r="G174" s="101" t="s">
        <v>1397</v>
      </c>
      <c r="H174" s="104" t="s">
        <v>1398</v>
      </c>
      <c r="I174" s="1" t="s">
        <v>1195</v>
      </c>
    </row>
    <row r="175" spans="2:9" ht="58" x14ac:dyDescent="0.35">
      <c r="B175" s="105">
        <v>172</v>
      </c>
      <c r="C175" s="1" t="str">
        <f t="shared" si="5"/>
        <v>aitosscscb</v>
      </c>
      <c r="D175" s="1" t="s">
        <v>1174</v>
      </c>
      <c r="E175" s="1" t="s">
        <v>1399</v>
      </c>
      <c r="F175" s="1" t="s">
        <v>1212</v>
      </c>
      <c r="G175" s="101" t="s">
        <v>1397</v>
      </c>
      <c r="H175" s="104" t="s">
        <v>1398</v>
      </c>
      <c r="I175" s="1" t="s">
        <v>1195</v>
      </c>
    </row>
    <row r="176" spans="2:9" ht="58" x14ac:dyDescent="0.35">
      <c r="B176" s="105">
        <v>173</v>
      </c>
      <c r="C176" s="1" t="str">
        <f t="shared" si="5"/>
        <v>aitosscscc</v>
      </c>
      <c r="D176" s="1" t="s">
        <v>1174</v>
      </c>
      <c r="E176" s="1" t="s">
        <v>1399</v>
      </c>
      <c r="F176" s="1" t="s">
        <v>1171</v>
      </c>
      <c r="G176" s="101" t="s">
        <v>1397</v>
      </c>
      <c r="H176" s="104" t="s">
        <v>1398</v>
      </c>
      <c r="I176" s="1" t="s">
        <v>1195</v>
      </c>
    </row>
    <row r="177" spans="2:9" ht="130.5" x14ac:dyDescent="0.35">
      <c r="B177" s="105">
        <v>174</v>
      </c>
      <c r="C177" s="1" t="str">
        <f t="shared" si="5"/>
        <v>aitosviernesa</v>
      </c>
      <c r="D177" s="1" t="s">
        <v>1174</v>
      </c>
      <c r="E177" s="1" t="s">
        <v>1400</v>
      </c>
      <c r="F177" s="1" t="s">
        <v>1211</v>
      </c>
      <c r="G177" s="101" t="s">
        <v>1409</v>
      </c>
      <c r="H177" s="104" t="s">
        <v>1410</v>
      </c>
      <c r="I177" s="1" t="s">
        <v>1195</v>
      </c>
    </row>
    <row r="178" spans="2:9" ht="130.5" x14ac:dyDescent="0.35">
      <c r="B178" s="105">
        <v>175</v>
      </c>
      <c r="C178" s="1" t="str">
        <f t="shared" si="5"/>
        <v>aitosviernesb</v>
      </c>
      <c r="D178" s="1" t="s">
        <v>1174</v>
      </c>
      <c r="E178" s="1" t="s">
        <v>1400</v>
      </c>
      <c r="F178" s="1" t="s">
        <v>1212</v>
      </c>
      <c r="G178" s="101" t="s">
        <v>1409</v>
      </c>
      <c r="H178" s="104" t="s">
        <v>1410</v>
      </c>
      <c r="I178" s="1" t="s">
        <v>1195</v>
      </c>
    </row>
    <row r="179" spans="2:9" ht="130.5" x14ac:dyDescent="0.35">
      <c r="B179" s="105">
        <v>176</v>
      </c>
      <c r="C179" s="1" t="str">
        <f t="shared" si="5"/>
        <v>aitosviernesc</v>
      </c>
      <c r="D179" s="1" t="s">
        <v>1174</v>
      </c>
      <c r="E179" s="1" t="s">
        <v>1400</v>
      </c>
      <c r="F179" s="1" t="s">
        <v>1171</v>
      </c>
      <c r="G179" s="101" t="s">
        <v>1409</v>
      </c>
      <c r="H179" s="104" t="s">
        <v>1410</v>
      </c>
      <c r="I179" s="1" t="s">
        <v>1195</v>
      </c>
    </row>
    <row r="180" spans="2:9" ht="29" x14ac:dyDescent="0.35">
      <c r="B180" s="105">
        <v>177</v>
      </c>
      <c r="C180" s="1" t="str">
        <f t="shared" si="5"/>
        <v>aitcs1b</v>
      </c>
      <c r="D180" s="1" t="s">
        <v>17</v>
      </c>
      <c r="E180" s="1">
        <v>1</v>
      </c>
      <c r="F180" s="1" t="s">
        <v>1212</v>
      </c>
      <c r="G180" s="101" t="s">
        <v>1232</v>
      </c>
      <c r="H180" s="104" t="s">
        <v>1233</v>
      </c>
      <c r="I180" s="1" t="s">
        <v>1195</v>
      </c>
    </row>
    <row r="181" spans="2:9" ht="29" x14ac:dyDescent="0.35">
      <c r="B181" s="105">
        <v>178</v>
      </c>
      <c r="C181" s="1" t="str">
        <f t="shared" si="5"/>
        <v>aitcs2b</v>
      </c>
      <c r="D181" s="1" t="s">
        <v>17</v>
      </c>
      <c r="E181" s="1">
        <v>2</v>
      </c>
      <c r="F181" s="1" t="s">
        <v>1212</v>
      </c>
      <c r="G181" s="101" t="s">
        <v>1403</v>
      </c>
      <c r="H181" s="104" t="s">
        <v>1172</v>
      </c>
      <c r="I181" s="1" t="s">
        <v>1195</v>
      </c>
    </row>
    <row r="182" spans="2:9" ht="29" x14ac:dyDescent="0.35">
      <c r="B182" s="105">
        <v>179</v>
      </c>
      <c r="C182" s="1" t="str">
        <f t="shared" si="5"/>
        <v>aitcs3b</v>
      </c>
      <c r="D182" s="1" t="s">
        <v>17</v>
      </c>
      <c r="E182" s="1">
        <v>3</v>
      </c>
      <c r="F182" s="1" t="s">
        <v>1212</v>
      </c>
      <c r="G182" s="101" t="s">
        <v>1365</v>
      </c>
      <c r="H182" s="104" t="s">
        <v>1366</v>
      </c>
      <c r="I182" s="1" t="s">
        <v>1195</v>
      </c>
    </row>
    <row r="183" spans="2:9" ht="43.5" x14ac:dyDescent="0.35">
      <c r="B183" s="105">
        <v>180</v>
      </c>
      <c r="C183" s="1" t="str">
        <f t="shared" si="5"/>
        <v>aitcs4b</v>
      </c>
      <c r="D183" s="1" t="s">
        <v>17</v>
      </c>
      <c r="E183" s="1">
        <v>4</v>
      </c>
      <c r="F183" s="1" t="s">
        <v>1212</v>
      </c>
      <c r="G183" s="101" t="s">
        <v>1217</v>
      </c>
      <c r="H183" s="104" t="s">
        <v>1404</v>
      </c>
      <c r="I183" s="1" t="s">
        <v>1195</v>
      </c>
    </row>
    <row r="184" spans="2:9" ht="43.5" x14ac:dyDescent="0.35">
      <c r="B184" s="105">
        <v>181</v>
      </c>
      <c r="C184" s="1" t="str">
        <f t="shared" si="5"/>
        <v>aitcs5b</v>
      </c>
      <c r="D184" s="1" t="s">
        <v>17</v>
      </c>
      <c r="E184" s="1">
        <v>5</v>
      </c>
      <c r="F184" s="1" t="s">
        <v>1212</v>
      </c>
      <c r="G184" s="101" t="s">
        <v>1405</v>
      </c>
      <c r="H184" s="104" t="s">
        <v>1370</v>
      </c>
      <c r="I184" s="1" t="s">
        <v>1195</v>
      </c>
    </row>
    <row r="185" spans="2:9" ht="58" x14ac:dyDescent="0.35">
      <c r="B185" s="105">
        <v>182</v>
      </c>
      <c r="C185" s="1" t="str">
        <f t="shared" si="5"/>
        <v>aitcs6b</v>
      </c>
      <c r="D185" s="1" t="s">
        <v>17</v>
      </c>
      <c r="E185" s="1">
        <v>6</v>
      </c>
      <c r="F185" s="1" t="s">
        <v>1212</v>
      </c>
      <c r="G185" s="101" t="s">
        <v>1378</v>
      </c>
      <c r="H185" s="104" t="s">
        <v>1406</v>
      </c>
      <c r="I185" s="1" t="s">
        <v>1195</v>
      </c>
    </row>
    <row r="186" spans="2:9" ht="43.5" x14ac:dyDescent="0.35">
      <c r="B186" s="105">
        <v>183</v>
      </c>
      <c r="C186" s="1" t="str">
        <f t="shared" si="5"/>
        <v>aitps2b</v>
      </c>
      <c r="D186" s="1" t="s">
        <v>12</v>
      </c>
      <c r="E186" s="1">
        <v>2</v>
      </c>
      <c r="F186" s="1" t="s">
        <v>1212</v>
      </c>
      <c r="G186" s="101" t="s">
        <v>1407</v>
      </c>
      <c r="H186" s="104" t="s">
        <v>1384</v>
      </c>
      <c r="I186" s="1" t="s">
        <v>1195</v>
      </c>
    </row>
    <row r="187" spans="2:9" ht="29" x14ac:dyDescent="0.35">
      <c r="B187" s="105">
        <v>184</v>
      </c>
      <c r="C187" s="1" t="str">
        <f t="shared" si="5"/>
        <v>aitps3b</v>
      </c>
      <c r="D187" s="1" t="s">
        <v>12</v>
      </c>
      <c r="E187" s="1">
        <v>3</v>
      </c>
      <c r="F187" s="1" t="s">
        <v>1212</v>
      </c>
      <c r="G187" s="101" t="s">
        <v>1385</v>
      </c>
      <c r="H187" s="104" t="s">
        <v>1386</v>
      </c>
      <c r="I187" s="1" t="s">
        <v>1195</v>
      </c>
    </row>
    <row r="188" spans="2:9" ht="43.5" x14ac:dyDescent="0.35">
      <c r="B188" s="105">
        <v>185</v>
      </c>
      <c r="C188" s="1" t="str">
        <f t="shared" si="5"/>
        <v>aitps4b</v>
      </c>
      <c r="D188" s="1" t="s">
        <v>12</v>
      </c>
      <c r="E188" s="1">
        <v>4</v>
      </c>
      <c r="F188" s="1" t="s">
        <v>1212</v>
      </c>
      <c r="G188" s="101" t="s">
        <v>1387</v>
      </c>
      <c r="H188" s="104" t="s">
        <v>1388</v>
      </c>
      <c r="I188" s="1" t="s">
        <v>1195</v>
      </c>
    </row>
    <row r="189" spans="2:9" ht="43.5" x14ac:dyDescent="0.35">
      <c r="B189" s="105">
        <v>186</v>
      </c>
      <c r="C189" s="1" t="str">
        <f t="shared" si="5"/>
        <v>aitps5b</v>
      </c>
      <c r="D189" s="1" t="s">
        <v>12</v>
      </c>
      <c r="E189" s="1">
        <v>5</v>
      </c>
      <c r="F189" s="1" t="s">
        <v>1212</v>
      </c>
      <c r="G189" s="101" t="s">
        <v>1256</v>
      </c>
      <c r="H189" s="104" t="s">
        <v>1408</v>
      </c>
      <c r="I189" s="1" t="s">
        <v>1195</v>
      </c>
    </row>
    <row r="190" spans="2:9" ht="43.5" x14ac:dyDescent="0.35">
      <c r="B190" s="105">
        <v>187</v>
      </c>
      <c r="C190" s="1" t="str">
        <f t="shared" si="5"/>
        <v>aitps6b</v>
      </c>
      <c r="D190" s="1" t="s">
        <v>12</v>
      </c>
      <c r="E190" s="1">
        <v>6</v>
      </c>
      <c r="F190" s="1" t="s">
        <v>1212</v>
      </c>
      <c r="G190" s="101" t="s">
        <v>1251</v>
      </c>
      <c r="H190" s="104" t="s">
        <v>1252</v>
      </c>
      <c r="I190" s="1" t="s">
        <v>1195</v>
      </c>
    </row>
    <row r="191" spans="2:9" ht="58" x14ac:dyDescent="0.35">
      <c r="B191" s="105">
        <v>188</v>
      </c>
      <c r="C191" s="1" t="str">
        <f t="shared" si="5"/>
        <v>aitps7b</v>
      </c>
      <c r="D191" s="1" t="s">
        <v>12</v>
      </c>
      <c r="E191" s="1">
        <v>7</v>
      </c>
      <c r="F191" s="1" t="s">
        <v>1212</v>
      </c>
      <c r="G191" s="101" t="s">
        <v>1389</v>
      </c>
      <c r="H191" s="104" t="s">
        <v>1390</v>
      </c>
      <c r="I191" s="1" t="s">
        <v>1195</v>
      </c>
    </row>
    <row r="192" spans="2:9" ht="29" x14ac:dyDescent="0.35">
      <c r="B192" s="105">
        <v>189</v>
      </c>
      <c r="C192" s="1" t="str">
        <f t="shared" si="5"/>
        <v>aitcs1c</v>
      </c>
      <c r="D192" s="1" t="s">
        <v>17</v>
      </c>
      <c r="E192" s="1">
        <v>1</v>
      </c>
      <c r="F192" s="1" t="s">
        <v>1171</v>
      </c>
      <c r="G192" s="101" t="s">
        <v>1232</v>
      </c>
      <c r="H192" s="104" t="s">
        <v>1233</v>
      </c>
      <c r="I192" s="1"/>
    </row>
    <row r="193" spans="2:9" ht="29" x14ac:dyDescent="0.35">
      <c r="B193" s="105">
        <v>190</v>
      </c>
      <c r="C193" s="1" t="str">
        <f t="shared" si="5"/>
        <v>aitcs2c</v>
      </c>
      <c r="D193" s="1" t="s">
        <v>17</v>
      </c>
      <c r="E193" s="1">
        <v>2</v>
      </c>
      <c r="F193" s="1" t="s">
        <v>1171</v>
      </c>
      <c r="G193" s="101" t="s">
        <v>1364</v>
      </c>
      <c r="H193" s="104" t="s">
        <v>1172</v>
      </c>
      <c r="I193" s="1"/>
    </row>
    <row r="194" spans="2:9" ht="29" x14ac:dyDescent="0.35">
      <c r="B194" s="105">
        <v>191</v>
      </c>
      <c r="C194" s="1" t="str">
        <f t="shared" si="5"/>
        <v>aitcs3c</v>
      </c>
      <c r="D194" s="1" t="s">
        <v>17</v>
      </c>
      <c r="E194" s="1">
        <v>3</v>
      </c>
      <c r="F194" s="1" t="s">
        <v>1171</v>
      </c>
      <c r="G194" s="101" t="s">
        <v>1365</v>
      </c>
      <c r="H194" s="104" t="s">
        <v>1366</v>
      </c>
      <c r="I194" s="1"/>
    </row>
    <row r="195" spans="2:9" ht="29" x14ac:dyDescent="0.35">
      <c r="B195" s="1">
        <v>192</v>
      </c>
      <c r="C195" s="1" t="str">
        <f t="shared" si="5"/>
        <v>aitcs4c</v>
      </c>
      <c r="D195" s="1" t="s">
        <v>17</v>
      </c>
      <c r="E195" s="1">
        <v>4</v>
      </c>
      <c r="F195" s="1" t="s">
        <v>1171</v>
      </c>
      <c r="G195" s="101" t="s">
        <v>1412</v>
      </c>
      <c r="H195" s="104" t="s">
        <v>1413</v>
      </c>
      <c r="I195" s="1"/>
    </row>
    <row r="196" spans="2:9" ht="58" x14ac:dyDescent="0.35">
      <c r="B196" s="1">
        <v>193</v>
      </c>
      <c r="C196" s="1" t="str">
        <f t="shared" ref="C196:C197" si="7">LOWER(_xlfn.CONCAT("ait",LEFT(D196,1)&amp;"s"&amp;E196&amp;F196))</f>
        <v>aitcs5c</v>
      </c>
      <c r="D196" s="1" t="s">
        <v>17</v>
      </c>
      <c r="E196" s="1">
        <v>5</v>
      </c>
      <c r="F196" s="1" t="s">
        <v>1171</v>
      </c>
      <c r="G196" s="101" t="s">
        <v>1414</v>
      </c>
      <c r="H196" s="104" t="s">
        <v>1415</v>
      </c>
      <c r="I196" s="1"/>
    </row>
    <row r="197" spans="2:9" ht="58" x14ac:dyDescent="0.35">
      <c r="B197" s="1">
        <v>194</v>
      </c>
      <c r="C197" s="1" t="str">
        <f t="shared" si="7"/>
        <v>aitcs6c</v>
      </c>
      <c r="D197" s="1" t="s">
        <v>17</v>
      </c>
      <c r="E197" s="1">
        <v>6</v>
      </c>
      <c r="F197" s="1" t="s">
        <v>1171</v>
      </c>
      <c r="G197" s="101" t="s">
        <v>1378</v>
      </c>
      <c r="H197" s="104" t="s">
        <v>1372</v>
      </c>
      <c r="I197" s="1"/>
    </row>
    <row r="198" spans="2:9" ht="43.5" x14ac:dyDescent="0.35">
      <c r="B198" s="1">
        <v>195</v>
      </c>
      <c r="C198" s="1" t="str">
        <f>LOWER(_xlfn.CONCAT("ait",LEFT(D198,1)&amp;"s"&amp;E198&amp;F198))</f>
        <v>aitps2c</v>
      </c>
      <c r="D198" s="1" t="s">
        <v>12</v>
      </c>
      <c r="E198" s="1">
        <v>2</v>
      </c>
      <c r="F198" s="1" t="s">
        <v>1171</v>
      </c>
      <c r="G198" s="101" t="s">
        <v>1417</v>
      </c>
      <c r="H198" s="104" t="s">
        <v>1384</v>
      </c>
      <c r="I198" s="1"/>
    </row>
    <row r="199" spans="2:9" ht="29" x14ac:dyDescent="0.35">
      <c r="B199" s="1">
        <v>196</v>
      </c>
      <c r="C199" s="1" t="str">
        <f>LOWER(_xlfn.CONCAT("ait",LEFT(D199,1)&amp;"s"&amp;E199&amp;F199))</f>
        <v>aitps3c</v>
      </c>
      <c r="D199" s="1" t="s">
        <v>12</v>
      </c>
      <c r="E199" s="1">
        <v>3</v>
      </c>
      <c r="F199" s="1" t="s">
        <v>1171</v>
      </c>
      <c r="G199" s="101" t="s">
        <v>1418</v>
      </c>
      <c r="H199" s="104" t="s">
        <v>1172</v>
      </c>
      <c r="I199" s="1"/>
    </row>
    <row r="200" spans="2:9" ht="43.5" x14ac:dyDescent="0.35">
      <c r="B200" s="1">
        <v>197</v>
      </c>
      <c r="C200" s="1" t="str">
        <f>LOWER(_xlfn.CONCAT("ait",LEFT(D200,1)&amp;"s"&amp;E200&amp;F200))</f>
        <v>aitps4c</v>
      </c>
      <c r="D200" s="1" t="s">
        <v>12</v>
      </c>
      <c r="E200" s="1">
        <v>4</v>
      </c>
      <c r="F200" s="1" t="s">
        <v>1171</v>
      </c>
      <c r="G200" s="101" t="s">
        <v>1419</v>
      </c>
      <c r="H200" s="104" t="s">
        <v>1388</v>
      </c>
      <c r="I200" s="1"/>
    </row>
    <row r="201" spans="2:9" ht="58" x14ac:dyDescent="0.35">
      <c r="B201" s="1">
        <v>198</v>
      </c>
      <c r="C201" s="1" t="str">
        <f>LOWER(_xlfn.CONCAT("ait",LEFT(D201,1)&amp;"s"&amp;E201&amp;F201))</f>
        <v>aitps5c</v>
      </c>
      <c r="D201" s="1" t="s">
        <v>12</v>
      </c>
      <c r="E201" s="1">
        <v>5</v>
      </c>
      <c r="F201" s="1" t="s">
        <v>1171</v>
      </c>
      <c r="G201" s="101" t="s">
        <v>1191</v>
      </c>
      <c r="H201" s="104" t="s">
        <v>1243</v>
      </c>
      <c r="I201" s="1"/>
    </row>
    <row r="202" spans="2:9" ht="43.5" x14ac:dyDescent="0.35">
      <c r="B202" s="1">
        <v>199</v>
      </c>
      <c r="C202" s="1" t="str">
        <f>LOWER(_xlfn.CONCAT("ait",LEFT(D202,1)&amp;"s"&amp;E202&amp;F202))</f>
        <v>aitps6c</v>
      </c>
      <c r="D202" s="1" t="s">
        <v>12</v>
      </c>
      <c r="E202" s="1">
        <v>6</v>
      </c>
      <c r="F202" s="1" t="s">
        <v>1171</v>
      </c>
      <c r="G202" s="101" t="s">
        <v>1251</v>
      </c>
      <c r="H202" s="104" t="s">
        <v>1252</v>
      </c>
      <c r="I202" s="1"/>
    </row>
    <row r="203" spans="2:9" ht="58" x14ac:dyDescent="0.35">
      <c r="B203" s="1">
        <v>200</v>
      </c>
      <c r="C203" s="1" t="str">
        <f t="shared" ref="C203" si="8">LOWER(_xlfn.CONCAT("ait",LEFT(D203,1)&amp;"s"&amp;E203&amp;F203))</f>
        <v>aitps7c</v>
      </c>
      <c r="D203" s="1" t="s">
        <v>12</v>
      </c>
      <c r="E203" s="1">
        <v>7</v>
      </c>
      <c r="F203" s="1" t="s">
        <v>1171</v>
      </c>
      <c r="G203" s="101" t="s">
        <v>1389</v>
      </c>
      <c r="H203" s="104" t="s">
        <v>1390</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39" t="s">
        <v>973</v>
      </c>
      <c r="E1" s="139"/>
      <c r="F1" s="139"/>
      <c r="G1" s="139"/>
      <c r="H1" s="139"/>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1163</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1164</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1165</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1166</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1167</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1160</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1161</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1162</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1161</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1162</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2309</v>
      </c>
      <c r="C2" s="111" t="s">
        <v>1439</v>
      </c>
      <c r="L2" s="45" t="s">
        <v>2338</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2337</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2315</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2316</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2309</v>
      </c>
      <c r="C2" s="111" t="s">
        <v>1427</v>
      </c>
      <c r="L2" s="45" t="s">
        <v>2336</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2337</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2315</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2316</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2323</v>
      </c>
      <c r="D45" s="82" t="s">
        <v>1053</v>
      </c>
      <c r="E45" s="82"/>
      <c r="F45" s="82"/>
      <c r="G45" s="82"/>
      <c r="H45" s="82"/>
      <c r="I45" s="82"/>
      <c r="J45" s="82"/>
      <c r="K45" s="82"/>
      <c r="L45" s="112" t="s">
        <v>2330</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2331</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2334</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2323</v>
      </c>
      <c r="D53" s="82" t="s">
        <v>1053</v>
      </c>
      <c r="E53" s="82"/>
      <c r="F53" s="82"/>
      <c r="G53" s="82"/>
      <c r="H53" s="82"/>
      <c r="I53" s="82"/>
      <c r="J53" s="82"/>
      <c r="K53" s="82"/>
      <c r="L53" s="112" t="s">
        <v>2335</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2309</v>
      </c>
      <c r="C2" s="111" t="s">
        <v>1475</v>
      </c>
      <c r="D2" s="140"/>
      <c r="E2" s="140"/>
      <c r="F2" s="140"/>
      <c r="G2" s="140"/>
      <c r="H2" s="117"/>
      <c r="I2" s="117"/>
      <c r="J2" s="117"/>
      <c r="K2" s="117"/>
      <c r="L2" s="45" t="s">
        <v>2338</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2337</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2342</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2316</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2317</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2319</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2324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2331</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2360</v>
      </c>
    </row>
    <row r="2" spans="2:19" x14ac:dyDescent="0.35">
      <c r="B2" s="1" t="s">
        <v>2311</v>
      </c>
      <c r="C2" s="1" t="s">
        <v>1411</v>
      </c>
      <c r="D2" s="1" t="s">
        <v>258</v>
      </c>
      <c r="E2" s="1" t="s">
        <v>1173</v>
      </c>
      <c r="F2" s="1" t="s">
        <v>1176</v>
      </c>
      <c r="G2" s="1" t="s">
        <v>1175</v>
      </c>
      <c r="H2" t="s">
        <v>1222</v>
      </c>
      <c r="I2" t="s">
        <v>1300</v>
      </c>
      <c r="J2" s="1" t="s">
        <v>1209</v>
      </c>
      <c r="K2" s="107" t="s">
        <v>1423</v>
      </c>
      <c r="L2" t="s">
        <v>2312</v>
      </c>
      <c r="M2" t="s">
        <v>1425</v>
      </c>
      <c r="N2" t="s">
        <v>2292</v>
      </c>
      <c r="O2" t="s">
        <v>2341</v>
      </c>
      <c r="P2" t="s">
        <v>2310</v>
      </c>
      <c r="Q2" t="s">
        <v>2339</v>
      </c>
      <c r="R2" t="s">
        <v>2358</v>
      </c>
      <c r="S2" t="s">
        <v>2359</v>
      </c>
    </row>
    <row r="3" spans="2:19" ht="29" x14ac:dyDescent="0.35">
      <c r="B3" s="119" t="s">
        <v>1426</v>
      </c>
      <c r="C3" s="105">
        <v>1</v>
      </c>
      <c r="D3" s="1" t="str">
        <f t="shared" ref="D3:D66" si="0">LOWER(_xlfn.CONCAT("ait",LEFT(E3,1)&amp;"s"&amp;F3&amp;G3))</f>
        <v>aitas1a</v>
      </c>
      <c r="E3" s="1" t="s">
        <v>29</v>
      </c>
      <c r="F3" s="1">
        <v>1</v>
      </c>
      <c r="G3" s="1" t="s">
        <v>1211</v>
      </c>
      <c r="H3" s="101" t="s">
        <v>1330</v>
      </c>
      <c r="I3" s="104" t="s">
        <v>1331</v>
      </c>
      <c r="J3" s="1" t="s">
        <v>1195</v>
      </c>
      <c r="K3" s="106" t="str">
        <f>_xlfn.CONCAT(Table378[[#This Row],[id]]," ",Table378[[#This Row],[Aleluya Año C]]," ",Table378[[#This Row],[Cita]])</f>
        <v>aitas1a Muéstranos, Señor, tu misericordia
y danos tu salvación. Aleluya. Aleluya Sal 84,8</v>
      </c>
      <c r="L3" t="s">
        <v>1426</v>
      </c>
      <c r="M3" t="b">
        <f>Table378[[#This Row],[code2]]=N3</f>
        <v>0</v>
      </c>
      <c r="O3" t="s">
        <v>1630</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1427</v>
      </c>
      <c r="C4" s="105">
        <v>2</v>
      </c>
      <c r="D4" s="1" t="str">
        <f t="shared" si="0"/>
        <v>aitas2a</v>
      </c>
      <c r="E4" s="1" t="s">
        <v>29</v>
      </c>
      <c r="F4" s="1">
        <v>2</v>
      </c>
      <c r="G4" s="1" t="s">
        <v>1211</v>
      </c>
      <c r="H4" s="101" t="s">
        <v>1332</v>
      </c>
      <c r="I4" s="104" t="s">
        <v>1333</v>
      </c>
      <c r="J4" s="1" t="s">
        <v>1195</v>
      </c>
      <c r="K4" s="106" t="str">
        <f>_xlfn.CONCAT(Table378[[#This Row],[id]]," ",Table378[[#This Row],[Aleluya Año C]]," ",Table378[[#This Row],[Cita]])</f>
        <v>aitas2a Preparad el camino del Señor, allanad sus senderos.
Todos los hombres verán la salvación de Dios. Aleluya Lc 3,4.6</v>
      </c>
      <c r="L4" t="s">
        <v>1427</v>
      </c>
      <c r="M4" t="b">
        <f>Table378[[#This Row],[code2]]=N4</f>
        <v>0</v>
      </c>
      <c r="O4" t="s">
        <v>1633</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1428</v>
      </c>
      <c r="C5" s="105">
        <v>3</v>
      </c>
      <c r="D5" s="1" t="str">
        <f t="shared" si="0"/>
        <v>aitas3a</v>
      </c>
      <c r="E5" s="1" t="s">
        <v>29</v>
      </c>
      <c r="F5" s="1">
        <v>3</v>
      </c>
      <c r="G5" s="1" t="s">
        <v>1211</v>
      </c>
      <c r="H5" s="101" t="s">
        <v>1279</v>
      </c>
      <c r="I5" s="104" t="s">
        <v>1270</v>
      </c>
      <c r="J5" s="1" t="s">
        <v>1195</v>
      </c>
      <c r="K5" s="106" t="str">
        <f>_xlfn.CONCAT(Table378[[#This Row],[id]]," ",Table378[[#This Row],[Aleluya Año C]]," ",Table378[[#This Row],[Cita]])</f>
        <v>aitas3a El Espíritu del Señor está sobre mí;
me ha enviado para anunciar el Evangelio a los pobres. Aleluya Lc 4, 18</v>
      </c>
      <c r="L5" t="s">
        <v>1428</v>
      </c>
      <c r="M5" t="b">
        <f>Table378[[#This Row],[code2]]=N5</f>
        <v>0</v>
      </c>
      <c r="O5" t="s">
        <v>1635</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1429</v>
      </c>
      <c r="C6" s="105">
        <v>4</v>
      </c>
      <c r="D6" s="1" t="str">
        <f t="shared" si="0"/>
        <v>aitas4a</v>
      </c>
      <c r="E6" s="1" t="s">
        <v>29</v>
      </c>
      <c r="F6" s="1">
        <v>4</v>
      </c>
      <c r="G6" s="1" t="s">
        <v>1211</v>
      </c>
      <c r="H6" s="101" t="s">
        <v>1334</v>
      </c>
      <c r="I6" s="104" t="s">
        <v>1335</v>
      </c>
      <c r="J6" s="1" t="s">
        <v>1195</v>
      </c>
      <c r="K6" s="106" t="str">
        <f>_xlfn.CONCAT(Table378[[#This Row],[id]]," ",Table378[[#This Row],[Aleluya Año C]]," ",Table378[[#This Row],[Cita]])</f>
        <v>aitas4a Mirad: la Virgen concebirá y dará a luz un hijo
y le pondrá por nombre Emmanuel,
Dios-con-nosotros. Aleluya Mt 1, 23</v>
      </c>
      <c r="L6" t="s">
        <v>1429</v>
      </c>
      <c r="M6" t="b">
        <f>Table378[[#This Row],[code2]]=N6</f>
        <v>0</v>
      </c>
      <c r="O6" t="s">
        <v>1637</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1430</v>
      </c>
      <c r="C7" s="105">
        <v>5</v>
      </c>
      <c r="D7" s="1" t="str">
        <f t="shared" si="0"/>
        <v>aitns25dicmva</v>
      </c>
      <c r="E7" s="1" t="s">
        <v>30</v>
      </c>
      <c r="F7" s="1" t="s">
        <v>1350</v>
      </c>
      <c r="G7" s="1" t="s">
        <v>1211</v>
      </c>
      <c r="H7" s="101" t="s">
        <v>1342</v>
      </c>
      <c r="I7" s="104" t="s">
        <v>1344</v>
      </c>
      <c r="J7" s="1" t="s">
        <v>1195</v>
      </c>
      <c r="K7" s="106" t="str">
        <f>_xlfn.CONCAT(Table378[[#This Row],[id]]," ",Table378[[#This Row],[Aleluya Año C]]," ",Table378[[#This Row],[Cita]])</f>
        <v>aitns25dicmva Mañana quedará borrada la maldad de la tierra,
y será nuestro rey el Salvador del mundo Aleluya - Misa de la vigilia</v>
      </c>
      <c r="L7" t="s">
        <v>1430</v>
      </c>
      <c r="M7" t="b">
        <f>Table378[[#This Row],[code2]]=N7</f>
        <v>0</v>
      </c>
      <c r="O7" t="s">
        <v>1768</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1431</v>
      </c>
      <c r="C8" s="105">
        <v>6</v>
      </c>
      <c r="D8" s="1" t="str">
        <f t="shared" si="0"/>
        <v>aitns25dicmma</v>
      </c>
      <c r="E8" s="1" t="s">
        <v>30</v>
      </c>
      <c r="F8" s="1" t="s">
        <v>1349</v>
      </c>
      <c r="G8" s="1" t="s">
        <v>1211</v>
      </c>
      <c r="H8" s="101" t="s">
        <v>1343</v>
      </c>
      <c r="I8" s="104" t="s">
        <v>1345</v>
      </c>
      <c r="J8" s="1" t="s">
        <v>1195</v>
      </c>
      <c r="K8" s="106" t="str">
        <f>_xlfn.CONCAT(Table378[[#This Row],[id]]," ",Table378[[#This Row],[Aleluya Año C]]," ",Table378[[#This Row],[Cita]])</f>
        <v>aitns25dicmma Os traigo una buena noticia,
una gran alegría: nos ha nacido un Salvador:
el Mesías, el Señor. Aleluya Lc 2, 10-11 - Misa de medianoche</v>
      </c>
      <c r="L8" t="s">
        <v>1431</v>
      </c>
      <c r="M8" t="b">
        <f>Table378[[#This Row],[code2]]=N8</f>
        <v>0</v>
      </c>
      <c r="O8" t="s">
        <v>2294</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1432</v>
      </c>
      <c r="C9" s="105">
        <v>7</v>
      </c>
      <c r="D9" s="1" t="str">
        <f t="shared" si="0"/>
        <v>aitns25dicmaa</v>
      </c>
      <c r="E9" s="1" t="s">
        <v>30</v>
      </c>
      <c r="F9" s="1" t="s">
        <v>1348</v>
      </c>
      <c r="G9" s="1" t="s">
        <v>1211</v>
      </c>
      <c r="H9" s="101" t="s">
        <v>1346</v>
      </c>
      <c r="I9" s="104" t="s">
        <v>1347</v>
      </c>
      <c r="J9" s="1" t="s">
        <v>1195</v>
      </c>
      <c r="K9" s="106" t="str">
        <f>_xlfn.CONCAT(Table378[[#This Row],[id]]," ",Table378[[#This Row],[Aleluya Año C]]," ",Table378[[#This Row],[Cita]])</f>
        <v>aitns25dicmaa Gloria a Dios en el cielo,
y en la tierra paz a los hombres que ama el Señor. Aleluya Lc 2, 14 - Misa de la aurora</v>
      </c>
      <c r="L9" t="s">
        <v>1432</v>
      </c>
      <c r="M9" t="b">
        <f>Table378[[#This Row],[code2]]=N9</f>
        <v>0</v>
      </c>
      <c r="O9" t="s">
        <v>2295</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1433</v>
      </c>
      <c r="C10" s="105">
        <v>8</v>
      </c>
      <c r="D10" s="1" t="str">
        <f t="shared" si="0"/>
        <v>aitns25dicmdaa</v>
      </c>
      <c r="E10" s="1" t="s">
        <v>30</v>
      </c>
      <c r="F10" s="1" t="s">
        <v>2340</v>
      </c>
      <c r="G10" s="1" t="s">
        <v>1211</v>
      </c>
      <c r="H10" s="101" t="s">
        <v>1351</v>
      </c>
      <c r="I10" s="104" t="s">
        <v>1352</v>
      </c>
      <c r="J10" s="1" t="s">
        <v>1195</v>
      </c>
      <c r="K10" s="106" t="str">
        <f>_xlfn.CONCAT(Table378[[#This Row],[id]]," ",Table378[[#This Row],[Aleluya Año C]]," ",Table378[[#This Row],[Cita]])</f>
        <v>aitns25dicmdaa Nos ha amanecido un día sagrado;
venid, naciones, adorad al Señor,
porque hoy una gran luz ha bajado a la tierra. Aleluya - Misa del día</v>
      </c>
      <c r="L10" t="s">
        <v>1433</v>
      </c>
      <c r="M10" t="b">
        <f>Table378[[#This Row],[code2]]=N10</f>
        <v>0</v>
      </c>
      <c r="O10" t="s">
        <v>2296</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1434</v>
      </c>
      <c r="C11" s="105">
        <v>9</v>
      </c>
      <c r="D11" s="1" t="str">
        <f t="shared" si="0"/>
        <v>aitnssfa</v>
      </c>
      <c r="E11" s="1" t="s">
        <v>30</v>
      </c>
      <c r="F11" s="1" t="s">
        <v>1354</v>
      </c>
      <c r="G11" s="1" t="s">
        <v>1211</v>
      </c>
      <c r="H11" s="101" t="s">
        <v>1200</v>
      </c>
      <c r="I11" s="104" t="s">
        <v>1401</v>
      </c>
      <c r="J11" s="1" t="s">
        <v>1195</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1434</v>
      </c>
      <c r="M11" t="b">
        <f>Table378[[#This Row],[code2]]=N11</f>
        <v>0</v>
      </c>
      <c r="O11" t="s">
        <v>2297</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1435</v>
      </c>
      <c r="C12" s="105">
        <v>10</v>
      </c>
      <c r="D12" s="1" t="str">
        <f t="shared" si="0"/>
        <v>aitns1a</v>
      </c>
      <c r="E12" s="1" t="s">
        <v>30</v>
      </c>
      <c r="F12" s="1">
        <v>1</v>
      </c>
      <c r="G12" s="1" t="s">
        <v>1211</v>
      </c>
      <c r="H12" s="101" t="s">
        <v>1402</v>
      </c>
      <c r="I12" s="104" t="s">
        <v>1421</v>
      </c>
      <c r="J12" s="1" t="s">
        <v>1195</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1435</v>
      </c>
      <c r="M12" t="b">
        <f>Table378[[#This Row],[code2]]=N12</f>
        <v>0</v>
      </c>
      <c r="O12" t="s">
        <v>1642</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1436</v>
      </c>
      <c r="C13" s="105">
        <v>11</v>
      </c>
      <c r="D13" s="1" t="str">
        <f t="shared" si="0"/>
        <v>aitns2a</v>
      </c>
      <c r="E13" s="1" t="s">
        <v>30</v>
      </c>
      <c r="F13" s="1">
        <v>2</v>
      </c>
      <c r="G13" s="1" t="s">
        <v>1211</v>
      </c>
      <c r="H13" s="101" t="s">
        <v>1358</v>
      </c>
      <c r="I13" s="104" t="s">
        <v>1422</v>
      </c>
      <c r="J13" s="1" t="s">
        <v>1195</v>
      </c>
      <c r="K13" s="107" t="str">
        <f>_xlfn.CONCAT(Table378[[#This Row],[id]]," ",Table378[[#This Row],[Aleluya Año C]]," ",Table378[[#This Row],[Cita]])</f>
        <v>aitns2a Gloria a ti, Cristo, proclamado a los paganos.
Gloria a ti, Cristo, creído en el mundo. Aleluya Cf. 1Tm 3, 16 - 2º Domingo después de Navidad</v>
      </c>
      <c r="L13" t="s">
        <v>1436</v>
      </c>
      <c r="M13" t="b">
        <f>Table378[[#This Row],[code2]]=N13</f>
        <v>0</v>
      </c>
      <c r="O13" t="s">
        <v>1644</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1437</v>
      </c>
      <c r="C14" s="105">
        <v>12</v>
      </c>
      <c r="D14" s="1" t="str">
        <f t="shared" si="0"/>
        <v>aitns6a</v>
      </c>
      <c r="E14" s="1" t="s">
        <v>30</v>
      </c>
      <c r="F14" s="1">
        <v>6</v>
      </c>
      <c r="G14" s="1" t="s">
        <v>1211</v>
      </c>
      <c r="H14" s="101" t="s">
        <v>1361</v>
      </c>
      <c r="I14" s="104" t="s">
        <v>1362</v>
      </c>
      <c r="J14" s="1" t="s">
        <v>1195</v>
      </c>
      <c r="K14" s="106" t="str">
        <f>_xlfn.CONCAT(Table378[[#This Row],[id]]," ",Table378[[#This Row],[Aleluya Año C]]," ",Table378[[#This Row],[Cita]])</f>
        <v>aitns6a Hemos visto salir su estrella
y venimos a adorar al Señor. Aleluya My 2, 2 - Epifanía del Señor</v>
      </c>
      <c r="L14" t="s">
        <v>1437</v>
      </c>
      <c r="M14" t="b">
        <f>Table378[[#This Row],[code2]]=N14</f>
        <v>0</v>
      </c>
      <c r="O14" t="s">
        <v>2298</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1438</v>
      </c>
      <c r="C15" s="105">
        <v>13</v>
      </c>
      <c r="D15" s="105" t="str">
        <f t="shared" si="0"/>
        <v>aitos1a</v>
      </c>
      <c r="E15" s="1" t="s">
        <v>1174</v>
      </c>
      <c r="F15" s="1">
        <v>1</v>
      </c>
      <c r="G15" s="1" t="s">
        <v>1211</v>
      </c>
      <c r="H15" s="101" t="s">
        <v>1213</v>
      </c>
      <c r="I15" s="104" t="s">
        <v>1323</v>
      </c>
      <c r="J15" s="1" t="s">
        <v>1195</v>
      </c>
      <c r="K15" s="106" t="str">
        <f>_xlfn.CONCAT(Table378[[#This Row],[id]]," ",Table378[[#This Row],[Aleluya Año C]]," ",Table378[[#This Row],[Cita]])</f>
        <v>aitos1a Se abrió el cielo,
y se oyó la voz del Padre:
«Este es mi Hijo amado; escuchadlo». Aleluya Mc 9, 7</v>
      </c>
      <c r="L15" t="s">
        <v>1438</v>
      </c>
      <c r="M15" t="b">
        <f>Table378[[#This Row],[code2]]=N15</f>
        <v>0</v>
      </c>
      <c r="O15" t="s">
        <v>1699</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1439</v>
      </c>
      <c r="C16" s="105">
        <v>14</v>
      </c>
      <c r="D16" s="105" t="str">
        <f t="shared" si="0"/>
        <v>aitos2a</v>
      </c>
      <c r="E16" s="1" t="s">
        <v>1174</v>
      </c>
      <c r="F16" s="1">
        <v>2</v>
      </c>
      <c r="G16" s="1" t="s">
        <v>1211</v>
      </c>
      <c r="H16" s="101" t="s">
        <v>1214</v>
      </c>
      <c r="I16" s="104" t="s">
        <v>1324</v>
      </c>
      <c r="J16" s="1" t="s">
        <v>1195</v>
      </c>
      <c r="K16" s="106" t="str">
        <f>_xlfn.CONCAT(Table378[[#This Row],[id]]," ",Table378[[#This Row],[Aleluya Año C]]," ",Table378[[#This Row],[Cita]])</f>
        <v>aitos2a La Palabra se hizo carne y acampó entre nosotros.
A cuantos la recibieron, les da poder para ser hijos de Dios. Aleluya Jn 1, 14. 12b</v>
      </c>
      <c r="L16" t="s">
        <v>1439</v>
      </c>
      <c r="M16" t="b">
        <f>Table378[[#This Row],[code2]]=N16</f>
        <v>0</v>
      </c>
      <c r="O16" t="s">
        <v>1701</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1440</v>
      </c>
      <c r="C17" s="105">
        <v>15</v>
      </c>
      <c r="D17" s="105" t="str">
        <f t="shared" si="0"/>
        <v>aitos3a</v>
      </c>
      <c r="E17" s="1" t="s">
        <v>1174</v>
      </c>
      <c r="F17" s="1">
        <v>3</v>
      </c>
      <c r="G17" s="1" t="s">
        <v>1211</v>
      </c>
      <c r="H17" s="101" t="s">
        <v>1215</v>
      </c>
      <c r="I17" s="104" t="s">
        <v>1236</v>
      </c>
      <c r="J17" s="1" t="s">
        <v>1195</v>
      </c>
      <c r="K17" s="106" t="str">
        <f>_xlfn.CONCAT(Table378[[#This Row],[id]]," ",Table378[[#This Row],[Aleluya Año C]]," ",Table378[[#This Row],[Cita]])</f>
        <v>aitos3a Jesús proclamaba el Evangelio del reino,
curando las dolencias del pueblo. Aleluya Mt 4, 23</v>
      </c>
      <c r="L17" t="s">
        <v>1440</v>
      </c>
      <c r="M17" t="b">
        <f>Table378[[#This Row],[code2]]=N17</f>
        <v>0</v>
      </c>
      <c r="O17" t="s">
        <v>1703</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1441</v>
      </c>
      <c r="C18" s="105">
        <v>16</v>
      </c>
      <c r="D18" s="105" t="str">
        <f t="shared" si="0"/>
        <v>aitos4a</v>
      </c>
      <c r="E18" s="1" t="s">
        <v>1174</v>
      </c>
      <c r="F18" s="1">
        <v>4</v>
      </c>
      <c r="G18" s="1" t="s">
        <v>1211</v>
      </c>
      <c r="H18" s="101" t="s">
        <v>1216</v>
      </c>
      <c r="I18" s="104" t="s">
        <v>1325</v>
      </c>
      <c r="J18" s="1" t="s">
        <v>1195</v>
      </c>
      <c r="K18" s="106" t="str">
        <f>_xlfn.CONCAT(Table378[[#This Row],[id]]," ",Table378[[#This Row],[Aleluya Año C]]," ",Table378[[#This Row],[Cita]])</f>
        <v>aitos4a Estad alegres y contentos,
porque vuestra recompensa será grande en el cielo. Aleluya Mt 5, 12a</v>
      </c>
      <c r="L18" t="s">
        <v>1441</v>
      </c>
      <c r="M18" t="b">
        <f>Table378[[#This Row],[code2]]=N18</f>
        <v>0</v>
      </c>
      <c r="O18" t="s">
        <v>1705</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1442</v>
      </c>
      <c r="C19" s="105">
        <v>17</v>
      </c>
      <c r="D19" s="105" t="str">
        <f t="shared" si="0"/>
        <v>aitos5a</v>
      </c>
      <c r="E19" s="1" t="s">
        <v>1174</v>
      </c>
      <c r="F19" s="1">
        <v>5</v>
      </c>
      <c r="G19" s="1" t="s">
        <v>1211</v>
      </c>
      <c r="H19" s="101" t="s">
        <v>1217</v>
      </c>
      <c r="I19" s="104" t="s">
        <v>1326</v>
      </c>
      <c r="J19" s="1" t="s">
        <v>1195</v>
      </c>
      <c r="K19" s="106" t="str">
        <f>_xlfn.CONCAT(Table378[[#This Row],[id]]," ",Table378[[#This Row],[Aleluya Año C]]," ",Table378[[#This Row],[Cita]])</f>
        <v>aitos5a Yo soy la luz del mundo
—dice el Señor—;
el que me sigue tendrá la luz de la vida. Aleluya Jn 8, 12b</v>
      </c>
      <c r="L19" t="s">
        <v>1442</v>
      </c>
      <c r="M19" t="b">
        <f>Table378[[#This Row],[code2]]=N19</f>
        <v>0</v>
      </c>
      <c r="O19" t="s">
        <v>1707</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1443</v>
      </c>
      <c r="C20" s="105">
        <v>18</v>
      </c>
      <c r="D20" s="105" t="str">
        <f t="shared" si="0"/>
        <v>aitos6a</v>
      </c>
      <c r="E20" s="1" t="s">
        <v>1174</v>
      </c>
      <c r="F20" s="1">
        <v>6</v>
      </c>
      <c r="G20" s="1" t="s">
        <v>1211</v>
      </c>
      <c r="H20" s="101" t="s">
        <v>1218</v>
      </c>
      <c r="I20" s="104" t="s">
        <v>1327</v>
      </c>
      <c r="J20" s="1" t="s">
        <v>1195</v>
      </c>
      <c r="K20" s="106" t="str">
        <f>_xlfn.CONCAT(Table378[[#This Row],[id]]," ",Table378[[#This Row],[Aleluya Año C]]," ",Table378[[#This Row],[Cita]])</f>
        <v>aitos6a Bendito seas, Padre, Señor de cielo y tierra,
porque has revelado los secretos del reino
a la gente sencilla. Aleluya Mt 11, 25</v>
      </c>
      <c r="L20" t="s">
        <v>1443</v>
      </c>
      <c r="M20" t="b">
        <f>Table378[[#This Row],[code2]]=N20</f>
        <v>0</v>
      </c>
      <c r="O20" t="s">
        <v>1709</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1444</v>
      </c>
      <c r="C21" s="105">
        <v>19</v>
      </c>
      <c r="D21" s="105" t="str">
        <f t="shared" si="0"/>
        <v>aitos7a</v>
      </c>
      <c r="E21" s="1" t="s">
        <v>1174</v>
      </c>
      <c r="F21" s="1">
        <v>7</v>
      </c>
      <c r="G21" s="1" t="s">
        <v>1211</v>
      </c>
      <c r="H21" s="101" t="s">
        <v>2343</v>
      </c>
      <c r="I21" s="104" t="s">
        <v>1328</v>
      </c>
      <c r="J21" s="1" t="s">
        <v>1195</v>
      </c>
      <c r="K21" s="106" t="str">
        <f>_xlfn.CONCAT(Table378[[#This Row],[id]]," ",Table378[[#This Row],[Aleluya Año C]]," ",Table378[[#This Row],[Cita]])</f>
        <v>aitos7a Quien guarda la palabra de Cristo,
ciertamente el amor de Dios ha llegado en él a su plenitud. Aleluya 1Jn 2, 5</v>
      </c>
      <c r="L21" t="s">
        <v>1444</v>
      </c>
      <c r="M21" t="b">
        <f>Table378[[#This Row],[code2]]=N21</f>
        <v>0</v>
      </c>
      <c r="O21" t="s">
        <v>1711</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1445</v>
      </c>
      <c r="C22" s="105">
        <v>20</v>
      </c>
      <c r="D22" s="105" t="str">
        <f t="shared" si="0"/>
        <v>aitos8a</v>
      </c>
      <c r="E22" s="1" t="s">
        <v>1174</v>
      </c>
      <c r="F22" s="1">
        <v>8</v>
      </c>
      <c r="G22" s="1" t="s">
        <v>1211</v>
      </c>
      <c r="H22" s="101" t="s">
        <v>1220</v>
      </c>
      <c r="I22" s="104" t="s">
        <v>1319</v>
      </c>
      <c r="J22" s="1" t="s">
        <v>1195</v>
      </c>
      <c r="K22" s="106" t="str">
        <f>_xlfn.CONCAT(Table378[[#This Row],[id]]," ",Table378[[#This Row],[Aleluya Año C]]," ",Table378[[#This Row],[Cita]])</f>
        <v>aitos8a La palabra de Dios es viva y eficaz;
juzga los deseos e intenciones del corazón. Aleluya Hb 4, 12</v>
      </c>
      <c r="L22" t="s">
        <v>1445</v>
      </c>
      <c r="M22" t="b">
        <f>Table378[[#This Row],[code2]]=N22</f>
        <v>0</v>
      </c>
      <c r="O22" t="s">
        <v>1713</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1446</v>
      </c>
      <c r="C23" s="105">
        <v>21</v>
      </c>
      <c r="D23" s="105" t="str">
        <f t="shared" si="0"/>
        <v>aitos9a</v>
      </c>
      <c r="E23" s="1" t="s">
        <v>1174</v>
      </c>
      <c r="F23" s="1">
        <v>9</v>
      </c>
      <c r="G23" s="1" t="s">
        <v>1211</v>
      </c>
      <c r="H23" s="101" t="s">
        <v>1221</v>
      </c>
      <c r="I23" s="104" t="s">
        <v>1329</v>
      </c>
      <c r="J23" s="1" t="s">
        <v>1195</v>
      </c>
      <c r="K23" s="106" t="str">
        <f>_xlfn.CONCAT(Table378[[#This Row],[id]]," ",Table378[[#This Row],[Aleluya Año C]]," ",Table378[[#This Row],[Cita]])</f>
        <v>aitos9a Yo soy la vid, vosotros los sarmientos
—dice el Señor—;
el que permanece en mí y yo en él,
ése da fruto abundante. Aleluya Jn 15, 5</v>
      </c>
      <c r="L23" t="s">
        <v>1446</v>
      </c>
      <c r="M23" t="b">
        <f>Table378[[#This Row],[code2]]=N23</f>
        <v>0</v>
      </c>
      <c r="O23" t="s">
        <v>1715</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1447</v>
      </c>
      <c r="C24" s="105">
        <v>22</v>
      </c>
      <c r="D24" s="105" t="str">
        <f t="shared" si="0"/>
        <v>aitos10a</v>
      </c>
      <c r="E24" s="1" t="s">
        <v>1174</v>
      </c>
      <c r="F24" s="1">
        <v>10</v>
      </c>
      <c r="G24" s="1" t="s">
        <v>1211</v>
      </c>
      <c r="H24" s="101" t="s">
        <v>1223</v>
      </c>
      <c r="I24" s="104" t="s">
        <v>1270</v>
      </c>
      <c r="J24" s="1" t="s">
        <v>1195</v>
      </c>
      <c r="K24" s="106" t="str">
        <f>_xlfn.CONCAT(Table378[[#This Row],[id]]," ",Table378[[#This Row],[Aleluya Año C]]," ",Table378[[#This Row],[Cita]])</f>
        <v>aitos10a El Señor me ha enviado
para anunciar el Evangelio a los pobres,
para anunciar a los cautivos la libertad. Aleluya Lc 4, 18</v>
      </c>
      <c r="L24" t="s">
        <v>1447</v>
      </c>
      <c r="M24" t="b">
        <f>Table378[[#This Row],[code2]]=N24</f>
        <v>0</v>
      </c>
      <c r="O24" t="s">
        <v>1717</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1448</v>
      </c>
      <c r="C25" s="105">
        <v>23</v>
      </c>
      <c r="D25" s="105" t="str">
        <f t="shared" si="0"/>
        <v>aitos11a</v>
      </c>
      <c r="E25" s="1" t="s">
        <v>1174</v>
      </c>
      <c r="F25" s="1">
        <v>11</v>
      </c>
      <c r="G25" s="1" t="s">
        <v>1211</v>
      </c>
      <c r="H25" s="101" t="s">
        <v>1224</v>
      </c>
      <c r="I25" s="104" t="s">
        <v>1264</v>
      </c>
      <c r="J25" s="1" t="s">
        <v>1195</v>
      </c>
      <c r="K25" s="106" t="str">
        <f>_xlfn.CONCAT(Table378[[#This Row],[id]]," ",Table378[[#This Row],[Aleluya Año C]]," ",Table378[[#This Row],[Cita]])</f>
        <v>aitos11a Está cerca el reino de Dios:
convertíos y creed en el Evangelio. Aleluya Mc 1, 15</v>
      </c>
      <c r="L25" t="s">
        <v>1448</v>
      </c>
      <c r="M25" t="b">
        <f>Table378[[#This Row],[code2]]=N25</f>
        <v>0</v>
      </c>
      <c r="O25" t="s">
        <v>1719</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1449</v>
      </c>
      <c r="C26" s="105">
        <v>24</v>
      </c>
      <c r="D26" s="105" t="str">
        <f t="shared" si="0"/>
        <v>aitos12a</v>
      </c>
      <c r="E26" s="1" t="s">
        <v>1174</v>
      </c>
      <c r="F26" s="1">
        <v>12</v>
      </c>
      <c r="G26" s="1" t="s">
        <v>1211</v>
      </c>
      <c r="H26" s="101" t="s">
        <v>1225</v>
      </c>
      <c r="I26" s="104" t="s">
        <v>1226</v>
      </c>
      <c r="J26" s="1" t="s">
        <v>1195</v>
      </c>
      <c r="K26" s="106" t="str">
        <f>_xlfn.CONCAT(Table378[[#This Row],[id]]," ",Table378[[#This Row],[Aleluya Año C]]," ",Table378[[#This Row],[Cita]])</f>
        <v>aitos12a El Espíritu de la verdad dará testimonio de mí
—dice el Señor—;
y también vosotros daréis testimonio. Aleluya Jn 15, 26b. 27a</v>
      </c>
      <c r="L26" t="s">
        <v>1449</v>
      </c>
      <c r="M26" t="b">
        <f>Table378[[#This Row],[code2]]=N26</f>
        <v>0</v>
      </c>
      <c r="O26" t="s">
        <v>1721</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1450</v>
      </c>
      <c r="C27" s="105">
        <v>25</v>
      </c>
      <c r="D27" s="105" t="str">
        <f t="shared" si="0"/>
        <v>aitos13a</v>
      </c>
      <c r="E27" s="1" t="s">
        <v>1174</v>
      </c>
      <c r="F27" s="1">
        <v>13</v>
      </c>
      <c r="G27" s="1" t="s">
        <v>1211</v>
      </c>
      <c r="H27" s="101" t="s">
        <v>1227</v>
      </c>
      <c r="I27" s="104" t="s">
        <v>1228</v>
      </c>
      <c r="J27" s="1" t="s">
        <v>1195</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1450</v>
      </c>
      <c r="M27" t="b">
        <f>Table378[[#This Row],[code2]]=N27</f>
        <v>0</v>
      </c>
      <c r="O27" t="s">
        <v>1723</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1451</v>
      </c>
      <c r="C28" s="105">
        <v>26</v>
      </c>
      <c r="D28" s="105" t="str">
        <f t="shared" si="0"/>
        <v>aitos14a</v>
      </c>
      <c r="E28" s="1" t="s">
        <v>1174</v>
      </c>
      <c r="F28" s="1">
        <v>14</v>
      </c>
      <c r="G28" s="1" t="s">
        <v>1211</v>
      </c>
      <c r="H28" s="101" t="s">
        <v>1218</v>
      </c>
      <c r="I28" s="104" t="s">
        <v>1229</v>
      </c>
      <c r="J28" s="1" t="s">
        <v>1195</v>
      </c>
      <c r="K28" s="106" t="str">
        <f>_xlfn.CONCAT(Table378[[#This Row],[id]]," ",Table378[[#This Row],[Aleluya Año C]]," ",Table378[[#This Row],[Cita]])</f>
        <v>aitos14a Bendito seas, Padre, Señor de cielo y tierra,
porque has revelado los secretos del reino
a la gente sencilla. Aleluya Cf. Mt 11, 25</v>
      </c>
      <c r="L28" t="s">
        <v>1451</v>
      </c>
      <c r="M28" t="b">
        <f>Table378[[#This Row],[code2]]=N28</f>
        <v>0</v>
      </c>
      <c r="O28" t="s">
        <v>1725</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1452</v>
      </c>
      <c r="C29" s="105">
        <v>27</v>
      </c>
      <c r="D29" s="105" t="str">
        <f t="shared" si="0"/>
        <v>aitos15a</v>
      </c>
      <c r="E29" s="1" t="s">
        <v>1174</v>
      </c>
      <c r="F29" s="1">
        <v>15</v>
      </c>
      <c r="G29" s="1" t="s">
        <v>1211</v>
      </c>
      <c r="H29" s="101" t="s">
        <v>1230</v>
      </c>
      <c r="I29" s="104"/>
      <c r="J29" s="1" t="s">
        <v>1195</v>
      </c>
      <c r="K29" s="106" t="str">
        <f>_xlfn.CONCAT(Table378[[#This Row],[id]]," ",Table378[[#This Row],[Aleluya Año C]]," ",Table378[[#This Row],[Cita]])</f>
        <v xml:space="preserve">aitos15a La semilla es la palabra de Dios, el sembrador es Cristo;
quien lo encuentra vive para siempre. </v>
      </c>
      <c r="L29" t="s">
        <v>1452</v>
      </c>
      <c r="M29" t="b">
        <f>Table378[[#This Row],[code2]]=N29</f>
        <v>0</v>
      </c>
      <c r="O29" t="s">
        <v>1727</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1453</v>
      </c>
      <c r="C30" s="105">
        <v>28</v>
      </c>
      <c r="D30" s="105" t="str">
        <f t="shared" si="0"/>
        <v>aitos16a</v>
      </c>
      <c r="E30" s="1" t="s">
        <v>1174</v>
      </c>
      <c r="F30" s="1">
        <v>16</v>
      </c>
      <c r="G30" s="1" t="s">
        <v>1211</v>
      </c>
      <c r="H30" s="101" t="s">
        <v>1218</v>
      </c>
      <c r="I30" s="104" t="s">
        <v>1229</v>
      </c>
      <c r="J30" s="1" t="s">
        <v>1195</v>
      </c>
      <c r="K30" s="106" t="str">
        <f>_xlfn.CONCAT(Table378[[#This Row],[id]]," ",Table378[[#This Row],[Aleluya Año C]]," ",Table378[[#This Row],[Cita]])</f>
        <v>aitos16a Bendito seas, Padre, Señor de cielo y tierra,
porque has revelado los secretos del reino
a la gente sencilla. Aleluya Cf. Mt 11, 25</v>
      </c>
      <c r="L30" t="s">
        <v>1453</v>
      </c>
      <c r="M30" t="b">
        <f>Table378[[#This Row],[code2]]=N30</f>
        <v>0</v>
      </c>
      <c r="O30" t="s">
        <v>1729</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1454</v>
      </c>
      <c r="C31" s="105">
        <v>29</v>
      </c>
      <c r="D31" s="105" t="str">
        <f t="shared" si="0"/>
        <v>aitos17a</v>
      </c>
      <c r="E31" s="1" t="s">
        <v>1174</v>
      </c>
      <c r="F31" s="1">
        <v>17</v>
      </c>
      <c r="G31" s="1" t="s">
        <v>1211</v>
      </c>
      <c r="H31" s="101" t="s">
        <v>1231</v>
      </c>
      <c r="I31" s="104" t="s">
        <v>1229</v>
      </c>
      <c r="J31" s="1" t="s">
        <v>1195</v>
      </c>
      <c r="K31" s="106" t="str">
        <f>_xlfn.CONCAT(Table378[[#This Row],[id]]," ",Table378[[#This Row],[Aleluya Año C]]," ",Table378[[#This Row],[Cita]])</f>
        <v>aitos17a Bendito seas, Padre, Señor de cielo y
tierra, porque has revelado los secretos del reino
a la gente sencilla. Aleluya Cf. Mt 11, 25</v>
      </c>
      <c r="L31" t="s">
        <v>1454</v>
      </c>
      <c r="M31" t="b">
        <f>Table378[[#This Row],[code2]]=N31</f>
        <v>0</v>
      </c>
      <c r="O31" t="s">
        <v>1731</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1455</v>
      </c>
      <c r="C32" s="105">
        <v>30</v>
      </c>
      <c r="D32" s="105" t="str">
        <f t="shared" si="0"/>
        <v>aitos18a</v>
      </c>
      <c r="E32" s="1" t="s">
        <v>1174</v>
      </c>
      <c r="F32" s="1">
        <v>18</v>
      </c>
      <c r="G32" s="1" t="s">
        <v>1211</v>
      </c>
      <c r="H32" s="101" t="s">
        <v>1232</v>
      </c>
      <c r="I32" s="104" t="s">
        <v>1233</v>
      </c>
      <c r="J32" s="1" t="s">
        <v>1195</v>
      </c>
      <c r="K32" s="106" t="str">
        <f>_xlfn.CONCAT(Table378[[#This Row],[id]]," ",Table378[[#This Row],[Aleluya Año C]]," ",Table378[[#This Row],[Cita]])</f>
        <v>aitos18a No sólo de pan vive el hombre,
sino de toda palabra que sale de la boca de Dios. Aleluya Mt 4, 4b</v>
      </c>
      <c r="L32" t="s">
        <v>1455</v>
      </c>
      <c r="M32" t="b">
        <f>Table378[[#This Row],[code2]]=N32</f>
        <v>0</v>
      </c>
      <c r="O32" t="s">
        <v>1733</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1456</v>
      </c>
      <c r="C33" s="105">
        <v>31</v>
      </c>
      <c r="D33" s="105" t="str">
        <f t="shared" si="0"/>
        <v>aitos19a</v>
      </c>
      <c r="E33" s="1" t="s">
        <v>1174</v>
      </c>
      <c r="F33" s="1">
        <v>19</v>
      </c>
      <c r="G33" s="1" t="s">
        <v>1211</v>
      </c>
      <c r="H33" s="101" t="s">
        <v>1234</v>
      </c>
      <c r="I33" s="104" t="s">
        <v>1235</v>
      </c>
      <c r="J33" s="1" t="s">
        <v>1195</v>
      </c>
      <c r="K33" s="106" t="str">
        <f>_xlfn.CONCAT(Table378[[#This Row],[id]]," ",Table378[[#This Row],[Aleluya Año C]]," ",Table378[[#This Row],[Cita]])</f>
        <v>aitos19a Espero en el Señor,
espero en su palabra. Aleluya Cf. Sal 129, 5</v>
      </c>
      <c r="L33" t="s">
        <v>1456</v>
      </c>
      <c r="M33" t="b">
        <f>Table378[[#This Row],[code2]]=N33</f>
        <v>0</v>
      </c>
      <c r="O33" t="s">
        <v>1735</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1457</v>
      </c>
      <c r="C34" s="105">
        <v>32</v>
      </c>
      <c r="D34" s="105" t="str">
        <f t="shared" si="0"/>
        <v>aitos20a</v>
      </c>
      <c r="E34" s="1" t="s">
        <v>1174</v>
      </c>
      <c r="F34" s="1">
        <v>20</v>
      </c>
      <c r="G34" s="1" t="s">
        <v>1211</v>
      </c>
      <c r="H34" s="101" t="s">
        <v>1215</v>
      </c>
      <c r="I34" s="104" t="s">
        <v>1236</v>
      </c>
      <c r="J34" s="1" t="s">
        <v>1195</v>
      </c>
      <c r="K34" s="106" t="str">
        <f>_xlfn.CONCAT(Table378[[#This Row],[id]]," ",Table378[[#This Row],[Aleluya Año C]]," ",Table378[[#This Row],[Cita]])</f>
        <v>aitos20a Jesús proclamaba el Evangelio del reino,
curando las dolencias del pueblo. Aleluya Mt 4, 23</v>
      </c>
      <c r="L34" t="s">
        <v>1457</v>
      </c>
      <c r="M34" t="b">
        <f>Table378[[#This Row],[code2]]=N34</f>
        <v>0</v>
      </c>
      <c r="O34" t="s">
        <v>1737</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1458</v>
      </c>
      <c r="C35" s="105">
        <v>33</v>
      </c>
      <c r="D35" s="105" t="str">
        <f t="shared" si="0"/>
        <v>aitos21a</v>
      </c>
      <c r="E35" s="1" t="s">
        <v>1174</v>
      </c>
      <c r="F35" s="1">
        <v>21</v>
      </c>
      <c r="G35" s="1" t="s">
        <v>1211</v>
      </c>
      <c r="H35" s="101" t="s">
        <v>1237</v>
      </c>
      <c r="I35" s="104" t="s">
        <v>1238</v>
      </c>
      <c r="J35" s="1" t="s">
        <v>1195</v>
      </c>
      <c r="K35" s="106" t="str">
        <f>_xlfn.CONCAT(Table378[[#This Row],[id]]," ",Table378[[#This Row],[Aleluya Año C]]," ",Table378[[#This Row],[Cita]])</f>
        <v>aitos21a Tú eres Pedro,
y sobre esta piedra edificaré mi Iglesia,
y el poder del infierno no la derrotará. Aleluya Mt 16, 18</v>
      </c>
      <c r="L35" t="s">
        <v>1458</v>
      </c>
      <c r="M35" t="b">
        <f>Table378[[#This Row],[code2]]=N35</f>
        <v>0</v>
      </c>
      <c r="O35" t="s">
        <v>1739</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1459</v>
      </c>
      <c r="C36" s="105">
        <v>34</v>
      </c>
      <c r="D36" s="105" t="str">
        <f t="shared" si="0"/>
        <v>aitos22a</v>
      </c>
      <c r="E36" s="1" t="s">
        <v>1174</v>
      </c>
      <c r="F36" s="1">
        <v>22</v>
      </c>
      <c r="G36" s="1" t="s">
        <v>1211</v>
      </c>
      <c r="H36" s="101" t="s">
        <v>1239</v>
      </c>
      <c r="I36" s="104" t="s">
        <v>1240</v>
      </c>
      <c r="J36" s="1" t="s">
        <v>1195</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1459</v>
      </c>
      <c r="M36" t="b">
        <f>Table378[[#This Row],[code2]]=N36</f>
        <v>0</v>
      </c>
      <c r="O36" t="s">
        <v>1741</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1460</v>
      </c>
      <c r="C37" s="105">
        <v>35</v>
      </c>
      <c r="D37" s="105" t="str">
        <f t="shared" si="0"/>
        <v>aitos23a</v>
      </c>
      <c r="E37" s="1" t="s">
        <v>1174</v>
      </c>
      <c r="F37" s="1">
        <v>23</v>
      </c>
      <c r="G37" s="1" t="s">
        <v>1211</v>
      </c>
      <c r="H37" s="101" t="s">
        <v>1241</v>
      </c>
      <c r="I37" s="104" t="s">
        <v>1242</v>
      </c>
      <c r="J37" s="1" t="s">
        <v>1195</v>
      </c>
      <c r="K37" s="106" t="str">
        <f>_xlfn.CONCAT(Table378[[#This Row],[id]]," ",Table378[[#This Row],[Aleluya Año C]]," ",Table378[[#This Row],[Cita]])</f>
        <v>aitos23a Dios estaba en Cristo, reconciliando al mundo consigo,
y a nosotros nos ha confiado
la palabra de la reconciliación. Aleluya 2Co 5, 19</v>
      </c>
      <c r="L37" t="s">
        <v>1460</v>
      </c>
      <c r="M37" t="b">
        <f>Table378[[#This Row],[code2]]=N37</f>
        <v>0</v>
      </c>
      <c r="O37" t="s">
        <v>1743</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1461</v>
      </c>
      <c r="C38" s="105">
        <v>36</v>
      </c>
      <c r="D38" s="105" t="str">
        <f t="shared" si="0"/>
        <v>aitos24a</v>
      </c>
      <c r="E38" s="1" t="s">
        <v>1174</v>
      </c>
      <c r="F38" s="1">
        <v>24</v>
      </c>
      <c r="G38" s="1" t="s">
        <v>1211</v>
      </c>
      <c r="H38" s="101" t="s">
        <v>1191</v>
      </c>
      <c r="I38" s="104" t="s">
        <v>1243</v>
      </c>
      <c r="J38" s="1" t="s">
        <v>1195</v>
      </c>
      <c r="K38" s="106" t="str">
        <f>_xlfn.CONCAT(Table378[[#This Row],[id]]," ",Table378[[#This Row],[Aleluya Año C]]," ",Table378[[#This Row],[Cita]])</f>
        <v>aitos24a Os doy un mandamiento nuevo
—dice el Señor—:
que os améis unos a otros,
como yo os he amado. Aleluya Jn 13, 34</v>
      </c>
      <c r="L38" t="s">
        <v>1461</v>
      </c>
      <c r="M38" t="b">
        <f>Table378[[#This Row],[code2]]=N38</f>
        <v>0</v>
      </c>
      <c r="O38" t="s">
        <v>1745</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1462</v>
      </c>
      <c r="C39" s="105">
        <v>37</v>
      </c>
      <c r="D39" s="105" t="str">
        <f t="shared" si="0"/>
        <v>aitos25a</v>
      </c>
      <c r="E39" s="1" t="s">
        <v>1174</v>
      </c>
      <c r="F39" s="1">
        <v>25</v>
      </c>
      <c r="G39" s="1" t="s">
        <v>1211</v>
      </c>
      <c r="H39" s="101" t="s">
        <v>1244</v>
      </c>
      <c r="I39" s="104" t="s">
        <v>1245</v>
      </c>
      <c r="J39" s="1" t="s">
        <v>1195</v>
      </c>
      <c r="K39" s="106" t="str">
        <f>_xlfn.CONCAT(Table378[[#This Row],[id]]," ",Table378[[#This Row],[Aleluya Año C]]," ",Table378[[#This Row],[Cita]])</f>
        <v>aitos25a Ábrenos el corazón, Señor,
para que aceptemos las palabras de tu Hijo. Aleluya Cf. Hch 16, 14b</v>
      </c>
      <c r="L39" t="s">
        <v>1462</v>
      </c>
      <c r="M39" t="b">
        <f>Table378[[#This Row],[code2]]=N39</f>
        <v>0</v>
      </c>
      <c r="O39" t="s">
        <v>1747</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1463</v>
      </c>
      <c r="C40" s="105">
        <v>38</v>
      </c>
      <c r="D40" s="105" t="str">
        <f t="shared" si="0"/>
        <v>aitos26a</v>
      </c>
      <c r="E40" s="1" t="s">
        <v>1174</v>
      </c>
      <c r="F40" s="1">
        <v>26</v>
      </c>
      <c r="G40" s="1" t="s">
        <v>1211</v>
      </c>
      <c r="H40" s="101" t="s">
        <v>1246</v>
      </c>
      <c r="I40" s="104" t="s">
        <v>1247</v>
      </c>
      <c r="J40" s="1" t="s">
        <v>1195</v>
      </c>
      <c r="K40" s="106" t="str">
        <f>_xlfn.CONCAT(Table378[[#This Row],[id]]," ",Table378[[#This Row],[Aleluya Año C]]," ",Table378[[#This Row],[Cita]])</f>
        <v>aitos26a Mis ovejas escuchan mi voz
—dice el Señor—
y yo las conozco, y ellas me siguen. Aleluya Jn 10, 27</v>
      </c>
      <c r="L40" t="s">
        <v>1463</v>
      </c>
      <c r="M40" t="b">
        <f>Table378[[#This Row],[code2]]=N40</f>
        <v>0</v>
      </c>
      <c r="O40" t="s">
        <v>1749</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1464</v>
      </c>
      <c r="C41" s="105">
        <v>39</v>
      </c>
      <c r="D41" s="105" t="str">
        <f t="shared" si="0"/>
        <v>aitos27a</v>
      </c>
      <c r="E41" s="1" t="s">
        <v>1174</v>
      </c>
      <c r="F41" s="1">
        <v>27</v>
      </c>
      <c r="G41" s="1" t="s">
        <v>1211</v>
      </c>
      <c r="H41" s="101" t="s">
        <v>1248</v>
      </c>
      <c r="I41" s="104" t="s">
        <v>1249</v>
      </c>
      <c r="J41" s="1" t="s">
        <v>1195</v>
      </c>
      <c r="K41" s="106" t="str">
        <f>_xlfn.CONCAT(Table378[[#This Row],[id]]," ",Table378[[#This Row],[Aleluya Año C]]," ",Table378[[#This Row],[Cita]])</f>
        <v>aitos27a Yo os he elegido del mundo, para que vayáis y deis fruto,
y vuestro fruto perdure
—dice el Señor—. Aleluya Cf. Jn 15, 16</v>
      </c>
      <c r="L41" t="s">
        <v>1464</v>
      </c>
      <c r="M41" t="b">
        <f>Table378[[#This Row],[code2]]=N41</f>
        <v>0</v>
      </c>
      <c r="O41" t="s">
        <v>1751</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1465</v>
      </c>
      <c r="C42" s="105">
        <v>40</v>
      </c>
      <c r="D42" s="105" t="str">
        <f t="shared" si="0"/>
        <v>aitos28a</v>
      </c>
      <c r="E42" s="1" t="s">
        <v>1174</v>
      </c>
      <c r="F42" s="1">
        <v>28</v>
      </c>
      <c r="G42" s="1" t="s">
        <v>1211</v>
      </c>
      <c r="H42" s="101" t="s">
        <v>1239</v>
      </c>
      <c r="I42" s="104" t="s">
        <v>1240</v>
      </c>
      <c r="J42" s="1" t="s">
        <v>1195</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1465</v>
      </c>
      <c r="M42" t="b">
        <f>Table378[[#This Row],[code2]]=N42</f>
        <v>0</v>
      </c>
      <c r="O42" t="s">
        <v>1753</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1466</v>
      </c>
      <c r="C43" s="105">
        <v>41</v>
      </c>
      <c r="D43" s="105" t="str">
        <f t="shared" si="0"/>
        <v>aitos29a</v>
      </c>
      <c r="E43" s="1" t="s">
        <v>1174</v>
      </c>
      <c r="F43" s="1">
        <v>29</v>
      </c>
      <c r="G43" s="1" t="s">
        <v>1211</v>
      </c>
      <c r="H43" s="101" t="s">
        <v>1192</v>
      </c>
      <c r="I43" s="104" t="s">
        <v>1250</v>
      </c>
      <c r="J43" s="1" t="s">
        <v>1195</v>
      </c>
      <c r="K43" s="106" t="str">
        <f>_xlfn.CONCAT(Table378[[#This Row],[id]]," ",Table378[[#This Row],[Aleluya Año C]]," ",Table378[[#This Row],[Cita]])</f>
        <v>aitos29a Brilláis como lumbreras del mundo,
mostrando una razón para vivir. Aleluya Flp 2, 15d. 16a</v>
      </c>
      <c r="L43" t="s">
        <v>1466</v>
      </c>
      <c r="M43" t="b">
        <f>Table378[[#This Row],[code2]]=N43</f>
        <v>0</v>
      </c>
      <c r="O43" t="s">
        <v>1755</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1467</v>
      </c>
      <c r="C44" s="105">
        <v>42</v>
      </c>
      <c r="D44" s="105" t="str">
        <f t="shared" si="0"/>
        <v>aitos30a</v>
      </c>
      <c r="E44" s="1" t="s">
        <v>1174</v>
      </c>
      <c r="F44" s="1">
        <v>30</v>
      </c>
      <c r="G44" s="1" t="s">
        <v>1211</v>
      </c>
      <c r="H44" s="101" t="s">
        <v>1251</v>
      </c>
      <c r="I44" s="104" t="s">
        <v>1252</v>
      </c>
      <c r="J44" s="1" t="s">
        <v>1195</v>
      </c>
      <c r="K44" s="106" t="str">
        <f>_xlfn.CONCAT(Table378[[#This Row],[id]]," ",Table378[[#This Row],[Aleluya Año C]]," ",Table378[[#This Row],[Cita]])</f>
        <v>aitos30a El que me ama guardará mi palabra
—dice el Señor—,
y mi Padre lo amará, y vendremos a él. Aleluya Jn 14, 23</v>
      </c>
      <c r="L44" t="s">
        <v>1467</v>
      </c>
      <c r="M44" t="b">
        <f>Table378[[#This Row],[code2]]=N44</f>
        <v>0</v>
      </c>
      <c r="O44" t="s">
        <v>1757</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1468</v>
      </c>
      <c r="C45" s="105">
        <v>43</v>
      </c>
      <c r="D45" s="105" t="str">
        <f t="shared" si="0"/>
        <v>aitos31a</v>
      </c>
      <c r="E45" s="1" t="s">
        <v>1174</v>
      </c>
      <c r="F45" s="1">
        <v>31</v>
      </c>
      <c r="G45" s="1" t="s">
        <v>1211</v>
      </c>
      <c r="H45" s="101" t="s">
        <v>1253</v>
      </c>
      <c r="I45" s="104" t="s">
        <v>1254</v>
      </c>
      <c r="J45" s="1" t="s">
        <v>1195</v>
      </c>
      <c r="K45" s="106" t="str">
        <f>_xlfn.CONCAT(Table378[[#This Row],[id]]," ",Table378[[#This Row],[Aleluya Año C]]," ",Table378[[#This Row],[Cita]])</f>
        <v>aitos31a Uno solo es vuestro Padre, el del cielo,
y uno solo es vuestro consejero, Cristo. Aleluya Mt 23, 9b. 10b</v>
      </c>
      <c r="L45" t="s">
        <v>1468</v>
      </c>
      <c r="M45" t="b">
        <f>Table378[[#This Row],[code2]]=N45</f>
        <v>0</v>
      </c>
      <c r="O45" t="s">
        <v>1759</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1469</v>
      </c>
      <c r="C46" s="105">
        <v>44</v>
      </c>
      <c r="D46" s="105" t="str">
        <f t="shared" si="0"/>
        <v>aitos32a</v>
      </c>
      <c r="E46" s="1" t="s">
        <v>1174</v>
      </c>
      <c r="F46" s="1">
        <v>32</v>
      </c>
      <c r="G46" s="1" t="s">
        <v>1211</v>
      </c>
      <c r="H46" s="101" t="s">
        <v>1205</v>
      </c>
      <c r="I46" s="104" t="s">
        <v>1255</v>
      </c>
      <c r="J46" s="1" t="s">
        <v>1195</v>
      </c>
      <c r="K46" s="106" t="str">
        <f>_xlfn.CONCAT(Table378[[#This Row],[id]]," ",Table378[[#This Row],[Aleluya Año C]]," ",Table378[[#This Row],[Cita]])</f>
        <v>aitos32a Estad en vela y preparados,
porque a la hora que menos pensáis
viene el Hijo del hombre. Aleluya Mt 24, 42a. 44</v>
      </c>
      <c r="L46" t="s">
        <v>1469</v>
      </c>
      <c r="M46" t="b">
        <f>Table378[[#This Row],[code2]]=N46</f>
        <v>0</v>
      </c>
      <c r="O46" t="s">
        <v>1761</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1470</v>
      </c>
      <c r="C47" s="105">
        <v>45</v>
      </c>
      <c r="D47" s="105" t="str">
        <f t="shared" si="0"/>
        <v>aitos33a</v>
      </c>
      <c r="E47" s="1" t="s">
        <v>1174</v>
      </c>
      <c r="F47" s="1">
        <v>33</v>
      </c>
      <c r="G47" s="1" t="s">
        <v>1211</v>
      </c>
      <c r="H47" s="101" t="s">
        <v>1256</v>
      </c>
      <c r="I47" s="104" t="s">
        <v>1257</v>
      </c>
      <c r="J47" s="1" t="s">
        <v>1195</v>
      </c>
      <c r="K47" s="106" t="str">
        <f>_xlfn.CONCAT(Table378[[#This Row],[id]]," ",Table378[[#This Row],[Aleluya Año C]]," ",Table378[[#This Row],[Cita]])</f>
        <v>aitos33a Permaneced en mí, y yo en vosotros
—dice el Señor—;
el que permanece en mí da fruto abundante. Aleluya Jn 15, 4a. 5b</v>
      </c>
      <c r="L47" t="s">
        <v>1470</v>
      </c>
      <c r="M47" t="b">
        <f>Table378[[#This Row],[code2]]=N47</f>
        <v>0</v>
      </c>
      <c r="O47" t="s">
        <v>1763</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1471</v>
      </c>
      <c r="C48" s="105">
        <v>46</v>
      </c>
      <c r="D48" s="105" t="str">
        <f t="shared" si="0"/>
        <v>aitos34a</v>
      </c>
      <c r="E48" s="1" t="s">
        <v>1174</v>
      </c>
      <c r="F48" s="1">
        <v>34</v>
      </c>
      <c r="G48" s="1" t="s">
        <v>1211</v>
      </c>
      <c r="H48" s="101" t="s">
        <v>1258</v>
      </c>
      <c r="I48" s="104" t="s">
        <v>1259</v>
      </c>
      <c r="J48" s="1" t="s">
        <v>1195</v>
      </c>
      <c r="K48" s="106" t="str">
        <f>_xlfn.CONCAT(Table378[[#This Row],[id]]," ",Table378[[#This Row],[Aleluya Año C]]," ",Table378[[#This Row],[Cita]])</f>
        <v>aitos34a Bendito el que viene en nombre del Señor.
Bendito el reino que llega, el de nuestro padre David. Aleluya Mc 11, 9b-10a</v>
      </c>
      <c r="L48" t="s">
        <v>1471</v>
      </c>
      <c r="M48" t="b">
        <f>Table378[[#This Row],[code2]]=N48</f>
        <v>0</v>
      </c>
      <c r="O48" t="s">
        <v>1765</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1472</v>
      </c>
      <c r="C49" s="105">
        <v>47</v>
      </c>
      <c r="D49" s="1" t="str">
        <f t="shared" si="0"/>
        <v>aitosscsca</v>
      </c>
      <c r="E49" s="1" t="s">
        <v>1174</v>
      </c>
      <c r="F49" s="1" t="s">
        <v>1399</v>
      </c>
      <c r="G49" s="1" t="s">
        <v>1211</v>
      </c>
      <c r="H49" s="101" t="s">
        <v>1397</v>
      </c>
      <c r="I49" s="104" t="s">
        <v>1398</v>
      </c>
      <c r="J49" s="1" t="s">
        <v>1195</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1472</v>
      </c>
      <c r="M49" t="b">
        <f>Table378[[#This Row],[code2]]=N49</f>
        <v>0</v>
      </c>
      <c r="O49" t="s">
        <v>2299</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1625</v>
      </c>
      <c r="C50" s="105">
        <v>48</v>
      </c>
      <c r="D50" s="1" t="str">
        <f>LOWER(_xlfn.CONCAT("ait",LEFT(E50,1)&amp;"s"&amp;F50&amp;G50))</f>
        <v>aitossvsaa</v>
      </c>
      <c r="E50" s="1" t="s">
        <v>1174</v>
      </c>
      <c r="F50" s="1" t="s">
        <v>2344</v>
      </c>
      <c r="G50" s="1" t="s">
        <v>1211</v>
      </c>
      <c r="H50" s="101" t="s">
        <v>1409</v>
      </c>
      <c r="I50" s="104" t="s">
        <v>1410</v>
      </c>
      <c r="J50" s="1" t="s">
        <v>1195</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1625</v>
      </c>
      <c r="M50" t="b">
        <f>Table378[[#This Row],[code2]]=N50</f>
        <v>0</v>
      </c>
      <c r="O50" t="s">
        <v>2300</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1474</v>
      </c>
      <c r="C51" s="105">
        <v>49</v>
      </c>
      <c r="D51" s="1" t="str">
        <f t="shared" si="0"/>
        <v>aitcs1a</v>
      </c>
      <c r="E51" s="1" t="s">
        <v>17</v>
      </c>
      <c r="F51" s="1">
        <v>1</v>
      </c>
      <c r="G51" s="1" t="s">
        <v>1211</v>
      </c>
      <c r="H51" s="101" t="s">
        <v>1232</v>
      </c>
      <c r="I51" s="104" t="s">
        <v>1233</v>
      </c>
      <c r="J51" s="1" t="s">
        <v>1195</v>
      </c>
      <c r="K51" s="106" t="str">
        <f>_xlfn.CONCAT(Table378[[#This Row],[id]]," ",Table378[[#This Row],[Aleluya Año C]]," ",Table378[[#This Row],[Cita]])</f>
        <v>aitcs1a No sólo de pan vive el hombre,
sino de toda palabra que sale de la boca de Dios. Aleluya Mt 4, 4b</v>
      </c>
      <c r="L51" t="s">
        <v>1474</v>
      </c>
      <c r="M51" t="b">
        <f>Table378[[#This Row],[code2]]=N51</f>
        <v>0</v>
      </c>
      <c r="O51" t="s">
        <v>1651</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1475</v>
      </c>
      <c r="C52" s="105">
        <v>50</v>
      </c>
      <c r="D52" s="1" t="str">
        <f t="shared" si="0"/>
        <v>aitcs2a</v>
      </c>
      <c r="E52" s="1" t="s">
        <v>17</v>
      </c>
      <c r="F52" s="1">
        <v>2</v>
      </c>
      <c r="G52" s="1" t="s">
        <v>1211</v>
      </c>
      <c r="H52" s="101" t="s">
        <v>1364</v>
      </c>
      <c r="I52" s="104" t="s">
        <v>1172</v>
      </c>
      <c r="J52" s="1" t="s">
        <v>1195</v>
      </c>
      <c r="K52" s="106" t="str">
        <f>_xlfn.CONCAT(Table378[[#This Row],[id]]," ",Table378[[#This Row],[Aleluya Año C]]," ",Table378[[#This Row],[Cita]])</f>
        <v>aitcs2a En el esplendor de la nube se oyó la voz del Padre:
«Éste es mi Hijo, el amado; escuchadlo». Aleluya</v>
      </c>
      <c r="L52" t="s">
        <v>1475</v>
      </c>
      <c r="M52" t="b">
        <f>Table378[[#This Row],[code2]]=N52</f>
        <v>0</v>
      </c>
      <c r="O52" t="s">
        <v>1653</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1476</v>
      </c>
      <c r="C53" s="105">
        <v>51</v>
      </c>
      <c r="D53" s="1" t="str">
        <f t="shared" si="0"/>
        <v>aitcs3a</v>
      </c>
      <c r="E53" s="1" t="s">
        <v>17</v>
      </c>
      <c r="F53" s="1">
        <v>3</v>
      </c>
      <c r="G53" s="1" t="s">
        <v>1211</v>
      </c>
      <c r="H53" s="101" t="s">
        <v>1365</v>
      </c>
      <c r="I53" s="104" t="s">
        <v>1366</v>
      </c>
      <c r="J53" s="1" t="s">
        <v>1195</v>
      </c>
      <c r="K53" s="106" t="str">
        <f>_xlfn.CONCAT(Table378[[#This Row],[id]]," ",Table378[[#This Row],[Aleluya Año C]]," ",Table378[[#This Row],[Cita]])</f>
        <v>aitcs3a Señor, tú eres de verdad el Salvador del mundo;
dame agua viva; así no tendré más sed. Aleluya Jn 4, 42. 15</v>
      </c>
      <c r="L53" t="s">
        <v>1476</v>
      </c>
      <c r="M53" t="b">
        <f>Table378[[#This Row],[code2]]=N53</f>
        <v>0</v>
      </c>
      <c r="O53" t="s">
        <v>1655</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1477</v>
      </c>
      <c r="C54" s="105">
        <v>52</v>
      </c>
      <c r="D54" s="1" t="str">
        <f t="shared" si="0"/>
        <v>aitcs4a</v>
      </c>
      <c r="E54" s="1" t="s">
        <v>17</v>
      </c>
      <c r="F54" s="1">
        <v>4</v>
      </c>
      <c r="G54" s="1" t="s">
        <v>1211</v>
      </c>
      <c r="H54" s="101" t="s">
        <v>1367</v>
      </c>
      <c r="I54" s="104" t="s">
        <v>1368</v>
      </c>
      <c r="J54" s="1" t="s">
        <v>1195</v>
      </c>
      <c r="K54" s="106" t="str">
        <f>_xlfn.CONCAT(Table378[[#This Row],[id]]," ",Table378[[#This Row],[Aleluya Año C]]," ",Table378[[#This Row],[Cita]])</f>
        <v>aitcs4a Yo soy la luz del mundo
–dice el Señor–;
el que me sigue tendrá la luz de la vida. Aleluya Jn 8,2b</v>
      </c>
      <c r="L54" t="s">
        <v>1477</v>
      </c>
      <c r="M54" t="b">
        <f>Table378[[#This Row],[code2]]=N54</f>
        <v>0</v>
      </c>
      <c r="O54" t="s">
        <v>1657</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1478</v>
      </c>
      <c r="C55" s="105">
        <v>53</v>
      </c>
      <c r="D55" s="1" t="str">
        <f t="shared" si="0"/>
        <v>aitcs5a</v>
      </c>
      <c r="E55" s="1" t="s">
        <v>17</v>
      </c>
      <c r="F55" s="1">
        <v>5</v>
      </c>
      <c r="G55" s="1" t="s">
        <v>1211</v>
      </c>
      <c r="H55" s="101" t="s">
        <v>1369</v>
      </c>
      <c r="I55" s="104" t="s">
        <v>1370</v>
      </c>
      <c r="J55" s="1" t="s">
        <v>1195</v>
      </c>
      <c r="K55" s="106" t="str">
        <f>_xlfn.CONCAT(Table378[[#This Row],[id]]," ",Table378[[#This Row],[Aleluya Año C]]," ",Table378[[#This Row],[Cita]])</f>
        <v>aitcs5a Yo soy la resurrección y la vida
–dice el Señor–;
el que cree en mí no morirá para siempre. Aleluya Jn 11, 25a. 26</v>
      </c>
      <c r="L55" t="s">
        <v>1478</v>
      </c>
      <c r="M55" t="b">
        <f>Table378[[#This Row],[code2]]=N55</f>
        <v>0</v>
      </c>
      <c r="O55" t="s">
        <v>1659</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1479</v>
      </c>
      <c r="C56" s="105">
        <v>54</v>
      </c>
      <c r="D56" s="1" t="str">
        <f t="shared" si="0"/>
        <v>aitcs6a</v>
      </c>
      <c r="E56" s="1" t="s">
        <v>17</v>
      </c>
      <c r="F56" s="1">
        <v>6</v>
      </c>
      <c r="G56" s="1" t="s">
        <v>1211</v>
      </c>
      <c r="H56" s="101" t="s">
        <v>1371</v>
      </c>
      <c r="I56" s="104" t="s">
        <v>1372</v>
      </c>
      <c r="J56" s="1" t="s">
        <v>1195</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1479</v>
      </c>
      <c r="M56" t="b">
        <f>Table378[[#This Row],[code2]]=N56</f>
        <v>0</v>
      </c>
      <c r="O56" t="s">
        <v>1661</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1480</v>
      </c>
      <c r="C57" s="105">
        <v>55</v>
      </c>
      <c r="D57" s="1" t="str">
        <f t="shared" si="0"/>
        <v>aitcs7a</v>
      </c>
      <c r="E57" s="1" t="s">
        <v>17</v>
      </c>
      <c r="F57" s="1">
        <v>7</v>
      </c>
      <c r="G57" s="1" t="s">
        <v>1211</v>
      </c>
      <c r="H57" s="101" t="s">
        <v>1374</v>
      </c>
      <c r="I57" s="104" t="s">
        <v>1375</v>
      </c>
      <c r="J57" s="1" t="s">
        <v>1195</v>
      </c>
      <c r="K57" s="106" t="str">
        <f>_xlfn.CONCAT(Table378[[#This Row],[id]]," ",Table378[[#This Row],[Aleluya Año C]]," ",Table378[[#This Row],[Cita]])</f>
        <v>aitcs7a Os doy un mandamiento nuevo
–dice el Señor–:
que os améis unos a otros,
como yo os he amado. Aleluya Jn 13, 34 - Jueves santo - Misa de la cena del Señor</v>
      </c>
      <c r="L57" t="s">
        <v>1480</v>
      </c>
      <c r="M57" t="b">
        <f>Table378[[#This Row],[code2]]=N57</f>
        <v>0</v>
      </c>
      <c r="O57" t="s">
        <v>2301</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1481</v>
      </c>
      <c r="C58" s="105">
        <v>56</v>
      </c>
      <c r="D58" s="1" t="str">
        <f t="shared" si="0"/>
        <v>aitcs7a</v>
      </c>
      <c r="E58" s="1" t="s">
        <v>17</v>
      </c>
      <c r="F58" s="1">
        <v>7</v>
      </c>
      <c r="G58" s="1" t="s">
        <v>1211</v>
      </c>
      <c r="H58" s="101" t="s">
        <v>1378</v>
      </c>
      <c r="I58" s="104" t="s">
        <v>1377</v>
      </c>
      <c r="J58" s="1" t="s">
        <v>1195</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1481</v>
      </c>
      <c r="M58" t="b">
        <f>Table378[[#This Row],[code2]]=N58</f>
        <v>0</v>
      </c>
      <c r="O58" t="s">
        <v>2302</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1482</v>
      </c>
      <c r="C59" s="105">
        <v>57</v>
      </c>
      <c r="D59" s="1" t="str">
        <f t="shared" si="0"/>
        <v>aitps7a</v>
      </c>
      <c r="E59" s="1" t="s">
        <v>12</v>
      </c>
      <c r="F59" s="1">
        <v>7</v>
      </c>
      <c r="G59" s="1" t="s">
        <v>1211</v>
      </c>
      <c r="H59" s="101" t="s">
        <v>1382</v>
      </c>
      <c r="I59" s="104" t="s">
        <v>1416</v>
      </c>
      <c r="J59" s="1" t="s">
        <v>1195</v>
      </c>
      <c r="K59" s="106" t="str">
        <f>_xlfn.CONCAT(Table378[[#This Row],[id]]," ",Table378[[#This Row],[Aleluya Año C]]," ",Table378[[#This Row],[Cita]])</f>
        <v>aitps7a ¡Cristo Jesus ha resucitado! Aleluya - Vigilia Pascual</v>
      </c>
      <c r="L59" t="s">
        <v>1482</v>
      </c>
      <c r="M59" t="b">
        <f>Table378[[#This Row],[code2]]=N59</f>
        <v>0</v>
      </c>
      <c r="O59" t="s">
        <v>2303</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1483</v>
      </c>
      <c r="C60" s="105">
        <v>58</v>
      </c>
      <c r="D60" s="1" t="str">
        <f t="shared" si="0"/>
        <v>aitps1a</v>
      </c>
      <c r="E60" s="1" t="s">
        <v>12</v>
      </c>
      <c r="F60" s="1">
        <v>1</v>
      </c>
      <c r="G60" s="1" t="s">
        <v>1211</v>
      </c>
      <c r="H60" s="101" t="s">
        <v>1380</v>
      </c>
      <c r="I60" s="104" t="s">
        <v>1381</v>
      </c>
      <c r="J60" s="1" t="s">
        <v>1195</v>
      </c>
      <c r="K60" s="106" t="str">
        <f>_xlfn.CONCAT(Table378[[#This Row],[id]]," ",Table378[[#This Row],[Aleluya Año C]]," ",Table378[[#This Row],[Cita]])</f>
        <v>aitps1a Ha sido inmolada
nuestra víctima pascual: Cristo.
Así, pues, celebramos la Pascua en el Señor. Aleluya 1Cor 5, 7b-8a - Domingo de Pascua</v>
      </c>
      <c r="L60" t="s">
        <v>1483</v>
      </c>
      <c r="M60" t="b">
        <f>Table378[[#This Row],[code2]]=N60</f>
        <v>0</v>
      </c>
      <c r="O60" t="s">
        <v>1664</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1484</v>
      </c>
      <c r="C61" s="105">
        <v>59</v>
      </c>
      <c r="D61" s="1" t="str">
        <f t="shared" si="0"/>
        <v>aitps2a</v>
      </c>
      <c r="E61" s="1" t="s">
        <v>12</v>
      </c>
      <c r="F61" s="1">
        <v>2</v>
      </c>
      <c r="G61" s="1" t="s">
        <v>1211</v>
      </c>
      <c r="H61" s="101" t="s">
        <v>1383</v>
      </c>
      <c r="I61" s="104" t="s">
        <v>1384</v>
      </c>
      <c r="J61" s="1" t="s">
        <v>1195</v>
      </c>
      <c r="K61" s="106" t="str">
        <f>_xlfn.CONCAT(Table378[[#This Row],[id]]," ",Table378[[#This Row],[Aleluya Año C]]," ",Table378[[#This Row],[Cita]])</f>
        <v>aitps2a Porque me has visto, Tomás, has creído
—dice el Señor—.
Dichosos los que crean sin haber visto. Aleluya Jn 20, 29</v>
      </c>
      <c r="L61" t="s">
        <v>1484</v>
      </c>
      <c r="M61" t="b">
        <f>Table378[[#This Row],[code2]]=N61</f>
        <v>0</v>
      </c>
      <c r="O61" t="s">
        <v>1666</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1485</v>
      </c>
      <c r="C62" s="105">
        <v>60</v>
      </c>
      <c r="D62" s="1" t="str">
        <f t="shared" si="0"/>
        <v>aitps3a</v>
      </c>
      <c r="E62" s="1" t="s">
        <v>12</v>
      </c>
      <c r="F62" s="1">
        <v>3</v>
      </c>
      <c r="G62" s="1" t="s">
        <v>1211</v>
      </c>
      <c r="H62" s="101" t="s">
        <v>1385</v>
      </c>
      <c r="I62" s="104" t="s">
        <v>1386</v>
      </c>
      <c r="J62" s="1" t="s">
        <v>1195</v>
      </c>
      <c r="K62" s="106" t="str">
        <f>_xlfn.CONCAT(Table378[[#This Row],[id]]," ",Table378[[#This Row],[Aleluya Año C]]," ",Table378[[#This Row],[Cita]])</f>
        <v>aitps3a Señor Jesús, explícanos las Escrituras;
haz que arda nuestro corazón mientras nos hablas. Aleluya Lc 24, 32</v>
      </c>
      <c r="L62" t="s">
        <v>1485</v>
      </c>
      <c r="M62" t="b">
        <f>Table378[[#This Row],[code2]]=N62</f>
        <v>0</v>
      </c>
      <c r="O62" t="s">
        <v>1668</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1486</v>
      </c>
      <c r="C63" s="105">
        <v>61</v>
      </c>
      <c r="D63" s="1" t="str">
        <f t="shared" si="0"/>
        <v>aitps4a</v>
      </c>
      <c r="E63" s="1" t="s">
        <v>12</v>
      </c>
      <c r="F63" s="1">
        <v>4</v>
      </c>
      <c r="G63" s="1" t="s">
        <v>1211</v>
      </c>
      <c r="H63" s="101" t="s">
        <v>1387</v>
      </c>
      <c r="I63" s="104" t="s">
        <v>1388</v>
      </c>
      <c r="J63" s="1" t="s">
        <v>1195</v>
      </c>
      <c r="K63" s="106" t="str">
        <f>_xlfn.CONCAT(Table378[[#This Row],[id]]," ",Table378[[#This Row],[Aleluya Año C]]," ",Table378[[#This Row],[Cita]])</f>
        <v>aitps4a Yo soy el buen Pastor
—dice el Señor—,
conozco mis ovejas, y las mías me conocen. Aleluya Jn 10, 14</v>
      </c>
      <c r="L63" t="s">
        <v>1486</v>
      </c>
      <c r="M63" t="b">
        <f>Table378[[#This Row],[code2]]=N63</f>
        <v>0</v>
      </c>
      <c r="O63" t="s">
        <v>1670</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1487</v>
      </c>
      <c r="C64" s="105">
        <v>62</v>
      </c>
      <c r="D64" s="1" t="str">
        <f t="shared" si="0"/>
        <v>aitps5a</v>
      </c>
      <c r="E64" s="1" t="s">
        <v>12</v>
      </c>
      <c r="F64" s="1">
        <v>5</v>
      </c>
      <c r="G64" s="1" t="s">
        <v>1211</v>
      </c>
      <c r="H64" s="101" t="s">
        <v>1207</v>
      </c>
      <c r="I64" s="104" t="s">
        <v>1313</v>
      </c>
      <c r="J64" s="1" t="s">
        <v>1195</v>
      </c>
      <c r="K64" s="106" t="str">
        <f>_xlfn.CONCAT(Table378[[#This Row],[id]]," ",Table378[[#This Row],[Aleluya Año C]]," ",Table378[[#This Row],[Cita]])</f>
        <v>aitps5a Yo soy el camino, y la verdad, y la vida
—dice el Señor—;
nadie va al Padre, sino por mí. Aleluya Jn 14, 6</v>
      </c>
      <c r="L64" t="s">
        <v>1487</v>
      </c>
      <c r="M64" t="b">
        <f>Table378[[#This Row],[code2]]=N64</f>
        <v>0</v>
      </c>
      <c r="O64" t="s">
        <v>1672</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1488</v>
      </c>
      <c r="C65" s="105">
        <v>63</v>
      </c>
      <c r="D65" s="1" t="str">
        <f t="shared" si="0"/>
        <v>aitps6a</v>
      </c>
      <c r="E65" s="1" t="s">
        <v>12</v>
      </c>
      <c r="F65" s="1">
        <v>6</v>
      </c>
      <c r="G65" s="1" t="s">
        <v>1211</v>
      </c>
      <c r="H65" s="101" t="s">
        <v>1389</v>
      </c>
      <c r="I65" s="104" t="s">
        <v>1390</v>
      </c>
      <c r="J65" s="1" t="s">
        <v>1195</v>
      </c>
      <c r="K65" s="106" t="str">
        <f>_xlfn.CONCAT(Table378[[#This Row],[id]]," ",Table378[[#This Row],[Aleluya Año C]]," ",Table378[[#This Row],[Cita]])</f>
        <v>aitps6a No os dejaré huérfanos
—dice el Señor—;
me voy y vuelvo a vuestro lado,
y se alegrará vuestro corazón. Aleluya Jn 14, 18</v>
      </c>
      <c r="L65" t="s">
        <v>1488</v>
      </c>
      <c r="M65" t="b">
        <f>Table378[[#This Row],[code2]]=N65</f>
        <v>0</v>
      </c>
      <c r="O65" t="s">
        <v>1674</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1489</v>
      </c>
      <c r="C66" s="105">
        <v>64</v>
      </c>
      <c r="D66" s="1" t="str">
        <f t="shared" si="0"/>
        <v>aitps7a</v>
      </c>
      <c r="E66" s="1" t="s">
        <v>12</v>
      </c>
      <c r="F66" s="1">
        <v>7</v>
      </c>
      <c r="G66" s="1" t="s">
        <v>1211</v>
      </c>
      <c r="H66" s="101" t="s">
        <v>1389</v>
      </c>
      <c r="I66" s="104" t="s">
        <v>1390</v>
      </c>
      <c r="J66" s="1" t="s">
        <v>1195</v>
      </c>
      <c r="K66" s="106" t="str">
        <f>_xlfn.CONCAT(Table378[[#This Row],[id]]," ",Table378[[#This Row],[Aleluya Año C]]," ",Table378[[#This Row],[Cita]])</f>
        <v>aitps7a No os dejaré huérfanos
—dice el Señor—;
me voy y vuelvo a vuestro lado,
y se alegrará vuestro corazón. Aleluya Jn 14, 18</v>
      </c>
      <c r="L66" t="s">
        <v>1489</v>
      </c>
      <c r="M66" t="b">
        <f>Table378[[#This Row],[code2]]=N66</f>
        <v>0</v>
      </c>
      <c r="O66" t="s">
        <v>1676</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1490</v>
      </c>
      <c r="C67" s="105">
        <v>65</v>
      </c>
      <c r="D67" s="1" t="str">
        <f t="shared" ref="D67:D130" si="2">LOWER(_xlfn.CONCAT("ait",LEFT(E67,1)&amp;"s"&amp;F67&amp;G67))</f>
        <v>aitps7a</v>
      </c>
      <c r="E67" s="1" t="s">
        <v>12</v>
      </c>
      <c r="F67" s="1">
        <v>7</v>
      </c>
      <c r="G67" s="1" t="s">
        <v>1211</v>
      </c>
      <c r="H67" s="101" t="s">
        <v>1391</v>
      </c>
      <c r="I67" s="104" t="s">
        <v>1392</v>
      </c>
      <c r="J67" s="1" t="s">
        <v>1195</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1490</v>
      </c>
      <c r="M67" t="b">
        <f>Table378[[#This Row],[code2]]=N67</f>
        <v>0</v>
      </c>
      <c r="O67" t="s">
        <v>2304</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1491</v>
      </c>
      <c r="C68" s="105">
        <v>66</v>
      </c>
      <c r="D68" s="1" t="str">
        <f t="shared" si="2"/>
        <v>aitps8a</v>
      </c>
      <c r="E68" s="1" t="s">
        <v>12</v>
      </c>
      <c r="F68" s="1">
        <v>8</v>
      </c>
      <c r="G68" s="1" t="s">
        <v>1211</v>
      </c>
      <c r="H68" s="101" t="s">
        <v>1393</v>
      </c>
      <c r="I68" s="104" t="s">
        <v>1394</v>
      </c>
      <c r="J68" s="1" t="s">
        <v>1195</v>
      </c>
      <c r="K68" s="106" t="str">
        <f>_xlfn.CONCAT(Table378[[#This Row],[id]]," ",Table378[[#This Row],[Aleluya Año C]]," ",Table378[[#This Row],[Cita]])</f>
        <v>aitps8a Ven, Espíritu Santo,
llena los corazones de tus fieles
y enciende en ellos la llama de tu amor Aleluya - Domingo de Pentecostés</v>
      </c>
      <c r="L68" t="s">
        <v>1491</v>
      </c>
      <c r="M68" t="b">
        <f>Table378[[#This Row],[code2]]=N68</f>
        <v>0</v>
      </c>
      <c r="O68" t="s">
        <v>1678</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1492</v>
      </c>
      <c r="C69" s="105">
        <v>67</v>
      </c>
      <c r="D69" s="1" t="str">
        <f t="shared" si="2"/>
        <v>aitps9a</v>
      </c>
      <c r="E69" s="1" t="s">
        <v>12</v>
      </c>
      <c r="F69" s="1">
        <v>9</v>
      </c>
      <c r="G69" s="1" t="s">
        <v>1211</v>
      </c>
      <c r="H69" s="101" t="s">
        <v>1395</v>
      </c>
      <c r="I69" s="104" t="s">
        <v>1396</v>
      </c>
      <c r="J69" s="1" t="s">
        <v>1195</v>
      </c>
      <c r="K69" s="106" t="str">
        <f>_xlfn.CONCAT(Table378[[#This Row],[id]]," ",Table378[[#This Row],[Aleluya Año C]]," ",Table378[[#This Row],[Cita]])</f>
        <v>aitps9a Gloria al Padre, y al Hijo, y al Espíritu Santo,
al Dios que es, que era y que viene. Aleluya Ap 1, 8 - La Santísima Trinidad</v>
      </c>
      <c r="L69" t="s">
        <v>1492</v>
      </c>
      <c r="M69" t="b">
        <f>Table378[[#This Row],[code2]]=N69</f>
        <v>0</v>
      </c>
      <c r="O69" t="s">
        <v>2305</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1493</v>
      </c>
      <c r="C70" s="105">
        <v>68</v>
      </c>
      <c r="D70" s="1" t="str">
        <f t="shared" si="2"/>
        <v>aitas1b</v>
      </c>
      <c r="E70" s="1" t="s">
        <v>29</v>
      </c>
      <c r="F70" s="1">
        <v>1</v>
      </c>
      <c r="G70" s="1" t="s">
        <v>1212</v>
      </c>
      <c r="H70" s="101" t="s">
        <v>1336</v>
      </c>
      <c r="I70" s="104" t="s">
        <v>1337</v>
      </c>
      <c r="J70" s="1" t="s">
        <v>1195</v>
      </c>
      <c r="K70" s="106" t="str">
        <f>_xlfn.CONCAT(Table378[[#This Row],[id]]," ",Table378[[#This Row],[Aleluya Año C]]," ",Table378[[#This Row],[Cita]])</f>
        <v>aitas1b Muéstranos, Señor, tu misericordia
y danos tu salvación. Aleluya Sal 84, 8</v>
      </c>
      <c r="L70" t="s">
        <v>1493</v>
      </c>
      <c r="M70" t="b">
        <f>Table378[[#This Row],[code2]]=N70</f>
        <v>0</v>
      </c>
      <c r="O70" t="s">
        <v>1630</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1494</v>
      </c>
      <c r="C71" s="105">
        <v>69</v>
      </c>
      <c r="D71" s="1" t="str">
        <f t="shared" si="2"/>
        <v>aitas2b</v>
      </c>
      <c r="E71" s="1" t="s">
        <v>29</v>
      </c>
      <c r="F71" s="1">
        <v>2</v>
      </c>
      <c r="G71" s="1" t="s">
        <v>1212</v>
      </c>
      <c r="H71" s="101" t="s">
        <v>1338</v>
      </c>
      <c r="I71" s="104" t="s">
        <v>1339</v>
      </c>
      <c r="J71" s="1" t="s">
        <v>1195</v>
      </c>
      <c r="K71" s="106" t="str">
        <f>_xlfn.CONCAT(Table378[[#This Row],[id]]," ",Table378[[#This Row],[Aleluya Año C]]," ",Table378[[#This Row],[Cita]])</f>
        <v>aitas2b Preparad el camino del Señor, allanad sus senderos.
Todos verán la salvación de Dios. Aleluya Lc 3, 4. 6</v>
      </c>
      <c r="L71" t="s">
        <v>1494</v>
      </c>
      <c r="M71" t="b">
        <f>Table378[[#This Row],[code2]]=N71</f>
        <v>0</v>
      </c>
      <c r="O71" t="s">
        <v>1633</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1495</v>
      </c>
      <c r="C72" s="105">
        <v>70</v>
      </c>
      <c r="D72" s="1" t="str">
        <f t="shared" si="2"/>
        <v>aitas3b</v>
      </c>
      <c r="E72" s="1" t="s">
        <v>29</v>
      </c>
      <c r="F72" s="1">
        <v>3</v>
      </c>
      <c r="G72" s="1" t="s">
        <v>1212</v>
      </c>
      <c r="H72" s="101" t="s">
        <v>1279</v>
      </c>
      <c r="I72" s="104" t="s">
        <v>1270</v>
      </c>
      <c r="J72" s="1" t="s">
        <v>1195</v>
      </c>
      <c r="K72" s="106" t="str">
        <f>_xlfn.CONCAT(Table378[[#This Row],[id]]," ",Table378[[#This Row],[Aleluya Año C]]," ",Table378[[#This Row],[Cita]])</f>
        <v>aitas3b El Espíritu del Señor está sobre mí;
me ha enviado para anunciar el Evangelio a los pobres. Aleluya Lc 4, 18</v>
      </c>
      <c r="L72" t="s">
        <v>1495</v>
      </c>
      <c r="M72" t="b">
        <f>Table378[[#This Row],[code2]]=N72</f>
        <v>0</v>
      </c>
      <c r="O72" t="s">
        <v>1635</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1496</v>
      </c>
      <c r="C73" s="105">
        <v>71</v>
      </c>
      <c r="D73" s="1" t="str">
        <f t="shared" si="2"/>
        <v>aitas4b</v>
      </c>
      <c r="E73" s="1" t="s">
        <v>29</v>
      </c>
      <c r="F73" s="1">
        <v>4</v>
      </c>
      <c r="G73" s="1" t="s">
        <v>1212</v>
      </c>
      <c r="H73" s="101" t="s">
        <v>1340</v>
      </c>
      <c r="I73" s="104" t="s">
        <v>1341</v>
      </c>
      <c r="J73" s="1" t="s">
        <v>1195</v>
      </c>
      <c r="K73" s="106" t="str">
        <f>_xlfn.CONCAT(Table378[[#This Row],[id]]," ",Table378[[#This Row],[Aleluya Año C]]," ",Table378[[#This Row],[Cita]])</f>
        <v>aitas4b Aquí está la esclava del Señor;
hágase en mí según tu palabra. Aleluya Lc 1, 38</v>
      </c>
      <c r="L73" t="s">
        <v>1496</v>
      </c>
      <c r="M73" t="b">
        <f>Table378[[#This Row],[code2]]=N73</f>
        <v>0</v>
      </c>
      <c r="O73" t="s">
        <v>1637</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1497</v>
      </c>
      <c r="C74" s="105">
        <v>72</v>
      </c>
      <c r="D74" s="1" t="str">
        <f t="shared" si="2"/>
        <v>aitns1b</v>
      </c>
      <c r="E74" s="1" t="s">
        <v>30</v>
      </c>
      <c r="F74" s="1">
        <v>1</v>
      </c>
      <c r="G74" s="1" t="s">
        <v>1212</v>
      </c>
      <c r="H74" s="101" t="s">
        <v>1342</v>
      </c>
      <c r="I74" s="104" t="s">
        <v>1344</v>
      </c>
      <c r="J74" s="1" t="s">
        <v>1195</v>
      </c>
      <c r="K74" s="106" t="str">
        <f>_xlfn.CONCAT(Table378[[#This Row],[id]]," ",Table378[[#This Row],[Aleluya Año C]]," ",Table378[[#This Row],[Cita]])</f>
        <v>aitns1b Mañana quedará borrada la maldad de la tierra,
y será nuestro rey el Salvador del mundo Aleluya - Misa de la vigilia</v>
      </c>
      <c r="L74" t="s">
        <v>1497</v>
      </c>
      <c r="M74" t="b">
        <f>Table378[[#This Row],[code2]]=N74</f>
        <v>0</v>
      </c>
      <c r="O74" t="s">
        <v>1768</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1498</v>
      </c>
      <c r="C75" s="105">
        <v>73</v>
      </c>
      <c r="D75" s="1" t="str">
        <f t="shared" si="2"/>
        <v>aitns1b</v>
      </c>
      <c r="E75" s="1" t="s">
        <v>30</v>
      </c>
      <c r="F75" s="1">
        <v>1</v>
      </c>
      <c r="G75" s="1" t="s">
        <v>1212</v>
      </c>
      <c r="H75" s="101" t="s">
        <v>1343</v>
      </c>
      <c r="I75" s="104" t="s">
        <v>1345</v>
      </c>
      <c r="J75" s="1" t="s">
        <v>1195</v>
      </c>
      <c r="K75" s="106" t="str">
        <f>_xlfn.CONCAT(Table378[[#This Row],[id]]," ",Table378[[#This Row],[Aleluya Año C]]," ",Table378[[#This Row],[Cita]])</f>
        <v>aitns1b Os traigo una buena noticia,
una gran alegría: nos ha nacido un Salvador:
el Mesías, el Señor. Aleluya Lc 2, 10-11 - Misa de medianoche</v>
      </c>
      <c r="L75" t="s">
        <v>1498</v>
      </c>
      <c r="M75" t="b">
        <f>Table378[[#This Row],[code2]]=N75</f>
        <v>0</v>
      </c>
      <c r="O75" t="s">
        <v>2294</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1499</v>
      </c>
      <c r="C76" s="105">
        <v>74</v>
      </c>
      <c r="D76" s="1" t="str">
        <f t="shared" si="2"/>
        <v>aitns1b</v>
      </c>
      <c r="E76" s="1" t="s">
        <v>30</v>
      </c>
      <c r="F76" s="1">
        <v>1</v>
      </c>
      <c r="G76" s="1" t="s">
        <v>1212</v>
      </c>
      <c r="H76" s="101" t="s">
        <v>1346</v>
      </c>
      <c r="I76" s="104" t="s">
        <v>1347</v>
      </c>
      <c r="J76" s="1" t="s">
        <v>1195</v>
      </c>
      <c r="K76" s="106" t="str">
        <f>_xlfn.CONCAT(Table378[[#This Row],[id]]," ",Table378[[#This Row],[Aleluya Año C]]," ",Table378[[#This Row],[Cita]])</f>
        <v>aitns1b Gloria a Dios en el cielo,
y en la tierra paz a los hombres que ama el Señor. Aleluya Lc 2, 14 - Misa de la aurora</v>
      </c>
      <c r="L76" t="s">
        <v>1499</v>
      </c>
      <c r="M76" t="b">
        <f>Table378[[#This Row],[code2]]=N76</f>
        <v>0</v>
      </c>
      <c r="O76" t="s">
        <v>2295</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1500</v>
      </c>
      <c r="C77" s="105">
        <v>75</v>
      </c>
      <c r="D77" s="1" t="str">
        <f t="shared" si="2"/>
        <v>aitns1b</v>
      </c>
      <c r="E77" s="1" t="s">
        <v>30</v>
      </c>
      <c r="F77" s="1">
        <v>1</v>
      </c>
      <c r="G77" s="1" t="s">
        <v>1212</v>
      </c>
      <c r="H77" s="101" t="s">
        <v>1351</v>
      </c>
      <c r="I77" s="104" t="s">
        <v>1352</v>
      </c>
      <c r="J77" s="1" t="s">
        <v>1195</v>
      </c>
      <c r="K77" s="106" t="str">
        <f>_xlfn.CONCAT(Table378[[#This Row],[id]]," ",Table378[[#This Row],[Aleluya Año C]]," ",Table378[[#This Row],[Cita]])</f>
        <v>aitns1b Nos ha amanecido un día sagrado;
venid, naciones, adorad al Señor,
porque hoy una gran luz ha bajado a la tierra. Aleluya - Misa del día</v>
      </c>
      <c r="L77" t="s">
        <v>1500</v>
      </c>
      <c r="M77" t="b">
        <f>Table378[[#This Row],[code2]]=N77</f>
        <v>0</v>
      </c>
      <c r="O77" t="s">
        <v>2296</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1501</v>
      </c>
      <c r="C78" s="105">
        <v>76</v>
      </c>
      <c r="D78" s="1" t="str">
        <f t="shared" si="2"/>
        <v>aitns1b</v>
      </c>
      <c r="E78" s="1" t="s">
        <v>30</v>
      </c>
      <c r="F78" s="1">
        <v>1</v>
      </c>
      <c r="G78" s="1" t="s">
        <v>1212</v>
      </c>
      <c r="H78" s="101" t="s">
        <v>1200</v>
      </c>
      <c r="I78" s="104" t="s">
        <v>1401</v>
      </c>
      <c r="J78" s="1" t="s">
        <v>1195</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1501</v>
      </c>
      <c r="M78" t="b">
        <f>Table378[[#This Row],[code2]]=N78</f>
        <v>0</v>
      </c>
      <c r="O78" t="s">
        <v>2297</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1502</v>
      </c>
      <c r="C79" s="105">
        <v>77</v>
      </c>
      <c r="D79" s="1" t="str">
        <f t="shared" si="2"/>
        <v>aitns2b</v>
      </c>
      <c r="E79" s="1" t="s">
        <v>30</v>
      </c>
      <c r="F79" s="1">
        <v>2</v>
      </c>
      <c r="G79" s="1" t="s">
        <v>1212</v>
      </c>
      <c r="H79" s="101" t="s">
        <v>1402</v>
      </c>
      <c r="I79" s="104" t="s">
        <v>1356</v>
      </c>
      <c r="J79" s="1" t="s">
        <v>1195</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1502</v>
      </c>
      <c r="M79" t="b">
        <f>Table378[[#This Row],[code2]]=N79</f>
        <v>0</v>
      </c>
      <c r="O79" t="s">
        <v>2306</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1503</v>
      </c>
      <c r="C80" s="105">
        <v>78</v>
      </c>
      <c r="D80" s="1" t="str">
        <f t="shared" si="2"/>
        <v>aitns2b</v>
      </c>
      <c r="E80" s="1" t="s">
        <v>30</v>
      </c>
      <c r="F80" s="1">
        <v>2</v>
      </c>
      <c r="G80" s="1" t="s">
        <v>1212</v>
      </c>
      <c r="H80" s="101" t="s">
        <v>1358</v>
      </c>
      <c r="I80" s="104" t="s">
        <v>1359</v>
      </c>
      <c r="J80" s="1" t="s">
        <v>1195</v>
      </c>
      <c r="K80" s="106" t="str">
        <f>_xlfn.CONCAT(Table378[[#This Row],[id]]," ",Table378[[#This Row],[Aleluya Año C]]," ",Table378[[#This Row],[Cita]])</f>
        <v>aitns2b Gloria a ti, Cristo, proclamado a los paganos.
Gloria a ti, Cristo, creído en el mundo. AleluyaCf. 1Tm 3, 16 - 2º Domingo después de Navidad</v>
      </c>
      <c r="L80" t="s">
        <v>1503</v>
      </c>
      <c r="M80" t="b">
        <f>Table378[[#This Row],[code2]]=N80</f>
        <v>0</v>
      </c>
      <c r="O80" t="s">
        <v>2307</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1504</v>
      </c>
      <c r="C81" s="105">
        <v>79</v>
      </c>
      <c r="D81" s="1" t="str">
        <f t="shared" si="2"/>
        <v>aitns3b</v>
      </c>
      <c r="E81" s="1" t="s">
        <v>30</v>
      </c>
      <c r="F81" s="1">
        <v>3</v>
      </c>
      <c r="G81" s="1" t="s">
        <v>1212</v>
      </c>
      <c r="H81" s="101" t="s">
        <v>1361</v>
      </c>
      <c r="I81" s="104" t="s">
        <v>1362</v>
      </c>
      <c r="J81" s="1" t="s">
        <v>1195</v>
      </c>
      <c r="K81" s="106" t="str">
        <f>_xlfn.CONCAT(Table378[[#This Row],[id]]," ",Table378[[#This Row],[Aleluya Año C]]," ",Table378[[#This Row],[Cita]])</f>
        <v>aitns3b Hemos visto salir su estrella
y venimos a adorar al Señor. Aleluya My 2, 2 - Epifanía del Señor</v>
      </c>
      <c r="L81" t="s">
        <v>1504</v>
      </c>
      <c r="M81" t="b">
        <f>Table378[[#This Row],[code2]]=N81</f>
        <v>0</v>
      </c>
      <c r="O81" t="s">
        <v>2308</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1505</v>
      </c>
      <c r="C82" s="105">
        <v>80</v>
      </c>
      <c r="D82" s="105" t="str">
        <f t="shared" si="2"/>
        <v>aitos1b</v>
      </c>
      <c r="E82" s="1" t="s">
        <v>1174</v>
      </c>
      <c r="F82" s="1">
        <v>1</v>
      </c>
      <c r="G82" s="1" t="s">
        <v>1212</v>
      </c>
      <c r="H82" s="101" t="s">
        <v>1210</v>
      </c>
      <c r="I82" s="104" t="s">
        <v>1260</v>
      </c>
      <c r="J82" s="1" t="s">
        <v>1195</v>
      </c>
      <c r="K82" s="106" t="str">
        <f>_xlfn.CONCAT(Table378[[#This Row],[id]]," ",Table378[[#This Row],[Aleluya Año C]]," ",Table378[[#This Row],[Cita]])</f>
        <v>aitos1b Se abrió el cielo,
y se oyó la voz del Padre:
«Éste es mi Hijo amado; escuchadlo». Aleluya Cf. Mc 9, 7</v>
      </c>
      <c r="L82" t="s">
        <v>1505</v>
      </c>
      <c r="M82" t="b">
        <f>Table378[[#This Row],[code2]]=N82</f>
        <v>0</v>
      </c>
      <c r="O82" t="s">
        <v>1699</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1506</v>
      </c>
      <c r="C83" s="105">
        <v>81</v>
      </c>
      <c r="D83" s="105" t="str">
        <f t="shared" si="2"/>
        <v>aitos2b</v>
      </c>
      <c r="E83" s="1" t="s">
        <v>1174</v>
      </c>
      <c r="F83" s="1">
        <v>2</v>
      </c>
      <c r="G83" s="1" t="s">
        <v>1212</v>
      </c>
      <c r="H83" s="101" t="s">
        <v>1261</v>
      </c>
      <c r="I83" s="104" t="s">
        <v>1262</v>
      </c>
      <c r="J83" s="1" t="s">
        <v>1195</v>
      </c>
      <c r="K83" s="106" t="str">
        <f>_xlfn.CONCAT(Table378[[#This Row],[id]]," ",Table378[[#This Row],[Aleluya Año C]]," ",Table378[[#This Row],[Cita]])</f>
        <v>aitos2b Hemos encontrado al Mesías, que es Cristo;
la gracia y la verdad vinieron por medio de él. Aleluya Jn 1, 41. 17b</v>
      </c>
      <c r="L83" t="s">
        <v>1506</v>
      </c>
      <c r="M83" t="b">
        <f>Table378[[#This Row],[code2]]=N83</f>
        <v>0</v>
      </c>
      <c r="O83" t="s">
        <v>1701</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1507</v>
      </c>
      <c r="C84" s="105">
        <v>82</v>
      </c>
      <c r="D84" s="105" t="str">
        <f t="shared" si="2"/>
        <v>aitos3b</v>
      </c>
      <c r="E84" s="1" t="s">
        <v>1174</v>
      </c>
      <c r="F84" s="1">
        <v>3</v>
      </c>
      <c r="G84" s="1" t="s">
        <v>1212</v>
      </c>
      <c r="H84" s="101" t="s">
        <v>1263</v>
      </c>
      <c r="I84" s="104" t="s">
        <v>1264</v>
      </c>
      <c r="J84" s="1" t="s">
        <v>1195</v>
      </c>
      <c r="K84" s="106" t="str">
        <f>_xlfn.CONCAT(Table378[[#This Row],[id]]," ",Table378[[#This Row],[Aleluya Año C]]," ",Table378[[#This Row],[Cita]])</f>
        <v>aitos3b Está cerca el reino de Dios:
convertíos y creced en el Evangelio. Aleluya Mc 1, 15</v>
      </c>
      <c r="L84" t="s">
        <v>1507</v>
      </c>
      <c r="M84" t="b">
        <f>Table378[[#This Row],[code2]]=N84</f>
        <v>0</v>
      </c>
      <c r="O84" t="s">
        <v>1703</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1508</v>
      </c>
      <c r="C85" s="105">
        <v>83</v>
      </c>
      <c r="D85" s="105" t="str">
        <f t="shared" si="2"/>
        <v>aitos4b</v>
      </c>
      <c r="E85" s="1" t="s">
        <v>1174</v>
      </c>
      <c r="F85" s="1">
        <v>4</v>
      </c>
      <c r="G85" s="1" t="s">
        <v>1212</v>
      </c>
      <c r="H85" s="101" t="s">
        <v>1265</v>
      </c>
      <c r="I85" s="104" t="s">
        <v>1266</v>
      </c>
      <c r="J85" s="1" t="s">
        <v>1195</v>
      </c>
      <c r="K85" s="106" t="str">
        <f>_xlfn.CONCAT(Table378[[#This Row],[id]]," ",Table378[[#This Row],[Aleluya Año C]]," ",Table378[[#This Row],[Cita]])</f>
        <v>aitos4b El pueblo que habitaba en tinieblas vio una luz grande;
a los que habitan en tierra y sombras de muerte,
una luz les brilló. Aleluya Mt 4, 16</v>
      </c>
      <c r="L85" t="s">
        <v>1508</v>
      </c>
      <c r="M85" t="b">
        <f>Table378[[#This Row],[code2]]=N85</f>
        <v>0</v>
      </c>
      <c r="O85" t="s">
        <v>1705</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1509</v>
      </c>
      <c r="C86" s="105">
        <v>84</v>
      </c>
      <c r="D86" s="105" t="str">
        <f t="shared" si="2"/>
        <v>aitos5b</v>
      </c>
      <c r="E86" s="1" t="s">
        <v>1174</v>
      </c>
      <c r="F86" s="1">
        <v>5</v>
      </c>
      <c r="G86" s="1" t="s">
        <v>1212</v>
      </c>
      <c r="H86" s="101" t="s">
        <v>1267</v>
      </c>
      <c r="I86" s="104" t="s">
        <v>1268</v>
      </c>
      <c r="J86" s="1" t="s">
        <v>1195</v>
      </c>
      <c r="K86" s="106" t="str">
        <f>_xlfn.CONCAT(Table378[[#This Row],[id]]," ",Table378[[#This Row],[Aleluya Año C]]," ",Table378[[#This Row],[Cita]])</f>
        <v>aitos5b Cristo tomó nuestras dolencias
y cargó con nuestras enfermedades. Aleluya Mt 8, 17</v>
      </c>
      <c r="L86" t="s">
        <v>1509</v>
      </c>
      <c r="M86" t="b">
        <f>Table378[[#This Row],[code2]]=N86</f>
        <v>0</v>
      </c>
      <c r="O86" t="s">
        <v>1707</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1510</v>
      </c>
      <c r="C87" s="105">
        <v>85</v>
      </c>
      <c r="D87" s="105" t="str">
        <f t="shared" si="2"/>
        <v>aitos6b</v>
      </c>
      <c r="E87" s="1" t="s">
        <v>1174</v>
      </c>
      <c r="F87" s="1">
        <v>6</v>
      </c>
      <c r="G87" s="1" t="s">
        <v>1212</v>
      </c>
      <c r="H87" s="101" t="s">
        <v>1194</v>
      </c>
      <c r="I87" s="104" t="s">
        <v>1269</v>
      </c>
      <c r="J87" s="1" t="s">
        <v>1195</v>
      </c>
      <c r="K87" s="106" t="str">
        <f>_xlfn.CONCAT(Table378[[#This Row],[id]]," ",Table378[[#This Row],[Aleluya Año C]]," ",Table378[[#This Row],[Cita]])</f>
        <v>aitos6b Un gran Profeta ha surgido entre nosotros.
Dios ha visitado a su pueblo. Aleluya Lc 7, 16</v>
      </c>
      <c r="L87" t="s">
        <v>1510</v>
      </c>
      <c r="M87" t="b">
        <f>Table378[[#This Row],[code2]]=N87</f>
        <v>0</v>
      </c>
      <c r="O87" t="s">
        <v>1709</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1511</v>
      </c>
      <c r="C88" s="105">
        <v>86</v>
      </c>
      <c r="D88" s="105" t="str">
        <f t="shared" si="2"/>
        <v>aitos7b</v>
      </c>
      <c r="E88" s="1" t="s">
        <v>1174</v>
      </c>
      <c r="F88" s="1">
        <v>7</v>
      </c>
      <c r="G88" s="1" t="s">
        <v>1212</v>
      </c>
      <c r="H88" s="101" t="s">
        <v>1187</v>
      </c>
      <c r="I88" s="104" t="s">
        <v>1270</v>
      </c>
      <c r="J88" s="1" t="s">
        <v>1195</v>
      </c>
      <c r="K88" s="106" t="str">
        <f>_xlfn.CONCAT(Table378[[#This Row],[id]]," ",Table378[[#This Row],[Aleluya Año C]]," ",Table378[[#This Row],[Cita]])</f>
        <v>aitos7b El Señor me ha enviado para anunciar el Evangelio a los pobres,
para anunciar a los cautivos la libertad. Aleluya Lc 4, 18</v>
      </c>
      <c r="L88" t="s">
        <v>1511</v>
      </c>
      <c r="M88" t="b">
        <f>Table378[[#This Row],[code2]]=N88</f>
        <v>0</v>
      </c>
      <c r="O88" t="s">
        <v>1711</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1512</v>
      </c>
      <c r="C89" s="105">
        <v>87</v>
      </c>
      <c r="D89" s="105" t="str">
        <f t="shared" si="2"/>
        <v>aitos8b</v>
      </c>
      <c r="E89" s="1" t="s">
        <v>1174</v>
      </c>
      <c r="F89" s="1">
        <v>8</v>
      </c>
      <c r="G89" s="1" t="s">
        <v>1212</v>
      </c>
      <c r="H89" s="101" t="s">
        <v>1271</v>
      </c>
      <c r="I89" s="104" t="s">
        <v>1272</v>
      </c>
      <c r="J89" s="1" t="s">
        <v>1195</v>
      </c>
      <c r="K89" s="106" t="str">
        <f>_xlfn.CONCAT(Table378[[#This Row],[id]]," ",Table378[[#This Row],[Aleluya Año C]]," ",Table378[[#This Row],[Cita]])</f>
        <v>aitos8b El Padre, por propia iniciativa, con la palabra de la verdad, nos engendró,
para que seamos como la primicia de sus criaturas. Aleluya St 1, 18</v>
      </c>
      <c r="L89" t="s">
        <v>1512</v>
      </c>
      <c r="M89" t="b">
        <f>Table378[[#This Row],[code2]]=N89</f>
        <v>0</v>
      </c>
      <c r="O89" t="s">
        <v>1713</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1513</v>
      </c>
      <c r="C90" s="105">
        <v>88</v>
      </c>
      <c r="D90" s="105" t="str">
        <f t="shared" si="2"/>
        <v>aitos9b</v>
      </c>
      <c r="E90" s="1" t="s">
        <v>1174</v>
      </c>
      <c r="F90" s="1">
        <v>9</v>
      </c>
      <c r="G90" s="1" t="s">
        <v>1212</v>
      </c>
      <c r="H90" s="101" t="s">
        <v>1273</v>
      </c>
      <c r="I90" s="104" t="s">
        <v>1274</v>
      </c>
      <c r="J90" s="1" t="s">
        <v>1195</v>
      </c>
      <c r="K90" s="106" t="str">
        <f>_xlfn.CONCAT(Table378[[#This Row],[id]]," ",Table378[[#This Row],[Aleluya Año C]]," ",Table378[[#This Row],[Cita]])</f>
        <v>aitos9b Tu palabra, Señor, es verdad;
conságranos en la verdad. Aleluya Cf. Jn 17, 17b.a</v>
      </c>
      <c r="L90" t="s">
        <v>1513</v>
      </c>
      <c r="M90" t="b">
        <f>Table378[[#This Row],[code2]]=N90</f>
        <v>0</v>
      </c>
      <c r="O90" t="s">
        <v>1715</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1514</v>
      </c>
      <c r="C91" s="105">
        <v>89</v>
      </c>
      <c r="D91" s="105" t="str">
        <f t="shared" si="2"/>
        <v>aitos10b</v>
      </c>
      <c r="E91" s="1" t="s">
        <v>1174</v>
      </c>
      <c r="F91" s="1">
        <v>10</v>
      </c>
      <c r="G91" s="1" t="s">
        <v>1212</v>
      </c>
      <c r="H91" s="101" t="s">
        <v>1275</v>
      </c>
      <c r="I91" s="104" t="s">
        <v>1276</v>
      </c>
      <c r="J91" s="1" t="s">
        <v>1195</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1514</v>
      </c>
      <c r="M91" t="b">
        <f>Table378[[#This Row],[code2]]=N91</f>
        <v>0</v>
      </c>
      <c r="O91" t="s">
        <v>1717</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1515</v>
      </c>
      <c r="C92" s="105">
        <v>90</v>
      </c>
      <c r="D92" s="105" t="str">
        <f t="shared" si="2"/>
        <v>aitos11b</v>
      </c>
      <c r="E92" s="1" t="s">
        <v>1174</v>
      </c>
      <c r="F92" s="1">
        <v>11</v>
      </c>
      <c r="G92" s="1" t="s">
        <v>1212</v>
      </c>
      <c r="H92" s="101" t="s">
        <v>1230</v>
      </c>
      <c r="I92" s="104" t="s">
        <v>1172</v>
      </c>
      <c r="J92" s="1" t="s">
        <v>1195</v>
      </c>
      <c r="K92" s="106" t="str">
        <f>_xlfn.CONCAT(Table378[[#This Row],[id]]," ",Table378[[#This Row],[Aleluya Año C]]," ",Table378[[#This Row],[Cita]])</f>
        <v>aitos11b La semilla es la palabra de Dios, el sembrador es Cristo;
quien lo encuentra vive para siempre. Aleluya</v>
      </c>
      <c r="L92" t="s">
        <v>1515</v>
      </c>
      <c r="M92" t="b">
        <f>Table378[[#This Row],[code2]]=N92</f>
        <v>0</v>
      </c>
      <c r="O92" t="s">
        <v>1719</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1516</v>
      </c>
      <c r="C93" s="105">
        <v>91</v>
      </c>
      <c r="D93" s="105" t="str">
        <f t="shared" si="2"/>
        <v>aitos12b</v>
      </c>
      <c r="E93" s="1" t="s">
        <v>1174</v>
      </c>
      <c r="F93" s="1">
        <v>12</v>
      </c>
      <c r="G93" s="1" t="s">
        <v>1212</v>
      </c>
      <c r="H93" s="101" t="s">
        <v>1194</v>
      </c>
      <c r="I93" s="104" t="s">
        <v>1269</v>
      </c>
      <c r="J93" s="1" t="s">
        <v>1195</v>
      </c>
      <c r="K93" s="106" t="str">
        <f>_xlfn.CONCAT(Table378[[#This Row],[id]]," ",Table378[[#This Row],[Aleluya Año C]]," ",Table378[[#This Row],[Cita]])</f>
        <v>aitos12b Un gran Profeta ha surgido entre nosotros.
Dios ha visitado a su pueblo. Aleluya Lc 7, 16</v>
      </c>
      <c r="L93" t="s">
        <v>1516</v>
      </c>
      <c r="M93" t="b">
        <f>Table378[[#This Row],[code2]]=N93</f>
        <v>0</v>
      </c>
      <c r="O93" t="s">
        <v>1721</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1517</v>
      </c>
      <c r="C94" s="105">
        <v>92</v>
      </c>
      <c r="D94" s="105" t="str">
        <f t="shared" si="2"/>
        <v>aitos13b</v>
      </c>
      <c r="E94" s="1" t="s">
        <v>1174</v>
      </c>
      <c r="F94" s="1">
        <v>13</v>
      </c>
      <c r="G94" s="1" t="s">
        <v>1212</v>
      </c>
      <c r="H94" s="101" t="s">
        <v>1277</v>
      </c>
      <c r="I94" s="104" t="s">
        <v>1278</v>
      </c>
      <c r="J94" s="1" t="s">
        <v>1195</v>
      </c>
      <c r="K94" s="106" t="str">
        <f>_xlfn.CONCAT(Table378[[#This Row],[id]]," ",Table378[[#This Row],[Aleluya Año C]]," ",Table378[[#This Row],[Cita]])</f>
        <v>aitos13b Nuestro Salvador Jesucristo destruyó la muerte
y sacó a la luz la vida, por medio del Evangelio. Aleluya Cf. 2Tm 1, 10</v>
      </c>
      <c r="L94" t="s">
        <v>1517</v>
      </c>
      <c r="M94" t="b">
        <f>Table378[[#This Row],[code2]]=N94</f>
        <v>0</v>
      </c>
      <c r="O94" t="s">
        <v>1723</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1518</v>
      </c>
      <c r="C95" s="105">
        <v>93</v>
      </c>
      <c r="D95" s="105" t="str">
        <f t="shared" si="2"/>
        <v>aitos14b</v>
      </c>
      <c r="E95" s="1" t="s">
        <v>1174</v>
      </c>
      <c r="F95" s="1">
        <v>14</v>
      </c>
      <c r="G95" s="1" t="s">
        <v>1212</v>
      </c>
      <c r="H95" s="101" t="s">
        <v>1279</v>
      </c>
      <c r="I95" s="104" t="s">
        <v>1270</v>
      </c>
      <c r="J95" s="1" t="s">
        <v>1195</v>
      </c>
      <c r="K95" s="106" t="str">
        <f>_xlfn.CONCAT(Table378[[#This Row],[id]]," ",Table378[[#This Row],[Aleluya Año C]]," ",Table378[[#This Row],[Cita]])</f>
        <v>aitos14b El Espíritu del Señor está sobre mí;
me ha enviado para anunciar el Evangelio a los pobres. Aleluya Lc 4, 18</v>
      </c>
      <c r="L95" t="s">
        <v>1518</v>
      </c>
      <c r="M95" t="b">
        <f>Table378[[#This Row],[code2]]=N95</f>
        <v>0</v>
      </c>
      <c r="O95" t="s">
        <v>1725</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1519</v>
      </c>
      <c r="C96" s="105">
        <v>94</v>
      </c>
      <c r="D96" s="105" t="str">
        <f t="shared" si="2"/>
        <v>aitos15b</v>
      </c>
      <c r="E96" s="1" t="s">
        <v>1174</v>
      </c>
      <c r="F96" s="1">
        <v>15</v>
      </c>
      <c r="G96" s="1" t="s">
        <v>1212</v>
      </c>
      <c r="H96" s="101" t="s">
        <v>1239</v>
      </c>
      <c r="I96" s="104" t="s">
        <v>1240</v>
      </c>
      <c r="J96" s="1" t="s">
        <v>1195</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1519</v>
      </c>
      <c r="M96" t="b">
        <f>Table378[[#This Row],[code2]]=N96</f>
        <v>0</v>
      </c>
      <c r="O96" t="s">
        <v>1727</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1520</v>
      </c>
      <c r="C97" s="105">
        <v>95</v>
      </c>
      <c r="D97" s="105" t="str">
        <f t="shared" si="2"/>
        <v>aitos16b</v>
      </c>
      <c r="E97" s="1" t="s">
        <v>1174</v>
      </c>
      <c r="F97" s="1">
        <v>16</v>
      </c>
      <c r="G97" s="1" t="s">
        <v>1212</v>
      </c>
      <c r="H97" s="101" t="s">
        <v>1198</v>
      </c>
      <c r="I97" s="104" t="s">
        <v>1247</v>
      </c>
      <c r="J97" s="1" t="s">
        <v>1195</v>
      </c>
      <c r="K97" s="106" t="str">
        <f>_xlfn.CONCAT(Table378[[#This Row],[id]]," ",Table378[[#This Row],[Aleluya Año C]]," ",Table378[[#This Row],[Cita]])</f>
        <v>aitos16b Mis ovejas escuchan mi voz
—dice el Señor—,
y yo las conozco, y ellas me siguen. Aleluya Jn 10, 27</v>
      </c>
      <c r="L97" t="s">
        <v>1520</v>
      </c>
      <c r="M97" t="b">
        <f>Table378[[#This Row],[code2]]=N97</f>
        <v>0</v>
      </c>
      <c r="O97" t="s">
        <v>1729</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1521</v>
      </c>
      <c r="C98" s="105">
        <v>96</v>
      </c>
      <c r="D98" s="105" t="str">
        <f t="shared" si="2"/>
        <v>aitos17b</v>
      </c>
      <c r="E98" s="1" t="s">
        <v>1174</v>
      </c>
      <c r="F98" s="1">
        <v>17</v>
      </c>
      <c r="G98" s="1" t="s">
        <v>1212</v>
      </c>
      <c r="H98" s="101" t="s">
        <v>1194</v>
      </c>
      <c r="I98" s="104" t="s">
        <v>1269</v>
      </c>
      <c r="J98" s="1" t="s">
        <v>1195</v>
      </c>
      <c r="K98" s="106" t="str">
        <f>_xlfn.CONCAT(Table378[[#This Row],[id]]," ",Table378[[#This Row],[Aleluya Año C]]," ",Table378[[#This Row],[Cita]])</f>
        <v>aitos17b Un gran Profeta ha surgido entre nosotros.
Dios ha visitado a su pueblo. Aleluya Lc 7, 16</v>
      </c>
      <c r="L98" t="s">
        <v>1521</v>
      </c>
      <c r="M98" t="b">
        <f>Table378[[#This Row],[code2]]=N98</f>
        <v>0</v>
      </c>
      <c r="O98" t="s">
        <v>1731</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1522</v>
      </c>
      <c r="C99" s="105">
        <v>97</v>
      </c>
      <c r="D99" s="105" t="str">
        <f t="shared" si="2"/>
        <v>aitos18b</v>
      </c>
      <c r="E99" s="1" t="s">
        <v>1174</v>
      </c>
      <c r="F99" s="1">
        <v>18</v>
      </c>
      <c r="G99" s="1" t="s">
        <v>1212</v>
      </c>
      <c r="H99" s="101" t="s">
        <v>1232</v>
      </c>
      <c r="I99" s="104" t="s">
        <v>1233</v>
      </c>
      <c r="J99" s="1" t="s">
        <v>1195</v>
      </c>
      <c r="K99" s="106" t="str">
        <f>_xlfn.CONCAT(Table378[[#This Row],[id]]," ",Table378[[#This Row],[Aleluya Año C]]," ",Table378[[#This Row],[Cita]])</f>
        <v>aitos18b No sólo de pan vive el hombre,
sino de toda palabra que sale de la boca de Dios. Aleluya Mt 4, 4b</v>
      </c>
      <c r="L99" t="s">
        <v>1522</v>
      </c>
      <c r="M99" t="b">
        <f>Table378[[#This Row],[code2]]=N99</f>
        <v>0</v>
      </c>
      <c r="O99" t="s">
        <v>1733</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1523</v>
      </c>
      <c r="C100" s="105">
        <v>98</v>
      </c>
      <c r="D100" s="105" t="str">
        <f t="shared" si="2"/>
        <v>aitos19b</v>
      </c>
      <c r="E100" s="1" t="s">
        <v>1174</v>
      </c>
      <c r="F100" s="1">
        <v>19</v>
      </c>
      <c r="G100" s="1" t="s">
        <v>1212</v>
      </c>
      <c r="H100" s="101" t="s">
        <v>1280</v>
      </c>
      <c r="I100" s="104" t="s">
        <v>1281</v>
      </c>
      <c r="J100" s="1" t="s">
        <v>1195</v>
      </c>
      <c r="K100" s="106" t="str">
        <f>_xlfn.CONCAT(Table378[[#This Row],[id]]," ",Table378[[#This Row],[Aleluya Año C]]," ",Table378[[#This Row],[Cita]])</f>
        <v>aitos19b Yo soy el pan vivo que ha bajado del cielo
—dice el Señor—;
el que coma de este pan vivirá para siempre. Aleluya Jn 6, 51</v>
      </c>
      <c r="L100" t="s">
        <v>1523</v>
      </c>
      <c r="M100" t="b">
        <f>Table378[[#This Row],[code2]]=N100</f>
        <v>0</v>
      </c>
      <c r="O100" t="s">
        <v>1735</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1524</v>
      </c>
      <c r="C101" s="105">
        <v>99</v>
      </c>
      <c r="D101" s="105" t="str">
        <f t="shared" si="2"/>
        <v>aitos20b</v>
      </c>
      <c r="E101" s="1" t="s">
        <v>1174</v>
      </c>
      <c r="F101" s="1">
        <v>20</v>
      </c>
      <c r="G101" s="1" t="s">
        <v>1212</v>
      </c>
      <c r="H101" s="101" t="s">
        <v>1282</v>
      </c>
      <c r="I101" s="104" t="s">
        <v>1283</v>
      </c>
      <c r="J101" s="1" t="s">
        <v>1195</v>
      </c>
      <c r="K101" s="106" t="str">
        <f>_xlfn.CONCAT(Table378[[#This Row],[id]]," ",Table378[[#This Row],[Aleluya Año C]]," ",Table378[[#This Row],[Cita]])</f>
        <v>aitos20b El que come mi carne y bebe mi sangre
habita en mí y yo en él
—dice el Señor—. Aleluya Jn 6, 56</v>
      </c>
      <c r="L101" t="s">
        <v>1524</v>
      </c>
      <c r="M101" t="b">
        <f>Table378[[#This Row],[code2]]=N101</f>
        <v>0</v>
      </c>
      <c r="O101" t="s">
        <v>1737</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1525</v>
      </c>
      <c r="C102" s="105">
        <v>100</v>
      </c>
      <c r="D102" s="105" t="str">
        <f t="shared" si="2"/>
        <v>aitos21b</v>
      </c>
      <c r="E102" s="1" t="s">
        <v>1174</v>
      </c>
      <c r="F102" s="1">
        <v>21</v>
      </c>
      <c r="G102" s="1" t="s">
        <v>1212</v>
      </c>
      <c r="H102" s="101" t="s">
        <v>1201</v>
      </c>
      <c r="I102" s="104" t="s">
        <v>1284</v>
      </c>
      <c r="J102" s="1" t="s">
        <v>1195</v>
      </c>
      <c r="K102" s="106" t="str">
        <f>_xlfn.CONCAT(Table378[[#This Row],[id]]," ",Table378[[#This Row],[Aleluya Año C]]," ",Table378[[#This Row],[Cita]])</f>
        <v>aitos21b Tus palabras, Señor, son espíritu y vida;
tú tienes palabras de vida eterna. Aleluya Jn 6, 63c. 68c</v>
      </c>
      <c r="L102" t="s">
        <v>1525</v>
      </c>
      <c r="M102" t="b">
        <f>Table378[[#This Row],[code2]]=N102</f>
        <v>0</v>
      </c>
      <c r="O102" t="s">
        <v>1739</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1526</v>
      </c>
      <c r="C103" s="105">
        <v>101</v>
      </c>
      <c r="D103" s="105" t="str">
        <f t="shared" si="2"/>
        <v>aitos22b</v>
      </c>
      <c r="E103" s="1" t="s">
        <v>1174</v>
      </c>
      <c r="F103" s="1">
        <v>22</v>
      </c>
      <c r="G103" s="1" t="s">
        <v>1212</v>
      </c>
      <c r="H103" s="101" t="s">
        <v>1271</v>
      </c>
      <c r="I103" s="104" t="s">
        <v>1272</v>
      </c>
      <c r="J103" s="1" t="s">
        <v>1195</v>
      </c>
      <c r="K103" s="106" t="str">
        <f>_xlfn.CONCAT(Table378[[#This Row],[id]]," ",Table378[[#This Row],[Aleluya Año C]]," ",Table378[[#This Row],[Cita]])</f>
        <v>aitos22b El Padre, por propia iniciativa, con la palabra de la verdad, nos engendró,
para que seamos como la primicia de sus criaturas. Aleluya St 1, 18</v>
      </c>
      <c r="L103" t="s">
        <v>1526</v>
      </c>
      <c r="M103" t="b">
        <f>Table378[[#This Row],[code2]]=N103</f>
        <v>0</v>
      </c>
      <c r="O103" t="s">
        <v>1741</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1527</v>
      </c>
      <c r="C104" s="105">
        <v>102</v>
      </c>
      <c r="D104" s="105" t="str">
        <f t="shared" si="2"/>
        <v>aitos23b</v>
      </c>
      <c r="E104" s="1" t="s">
        <v>1174</v>
      </c>
      <c r="F104" s="1">
        <v>23</v>
      </c>
      <c r="G104" s="1" t="s">
        <v>1212</v>
      </c>
      <c r="H104" s="101" t="s">
        <v>1215</v>
      </c>
      <c r="I104" s="104" t="s">
        <v>1236</v>
      </c>
      <c r="J104" s="1" t="s">
        <v>1195</v>
      </c>
      <c r="K104" s="106" t="str">
        <f>_xlfn.CONCAT(Table378[[#This Row],[id]]," ",Table378[[#This Row],[Aleluya Año C]]," ",Table378[[#This Row],[Cita]])</f>
        <v>aitos23b Jesús proclamaba el Evangelio del reino,
curando las dolencias del pueblo. Aleluya Mt 4, 23</v>
      </c>
      <c r="L104" t="s">
        <v>1527</v>
      </c>
      <c r="M104" t="b">
        <f>Table378[[#This Row],[code2]]=N104</f>
        <v>0</v>
      </c>
      <c r="O104" t="s">
        <v>1743</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1528</v>
      </c>
      <c r="C105" s="105">
        <v>103</v>
      </c>
      <c r="D105" s="105" t="str">
        <f t="shared" si="2"/>
        <v>aitos24b</v>
      </c>
      <c r="E105" s="1" t="s">
        <v>1174</v>
      </c>
      <c r="F105" s="1">
        <v>24</v>
      </c>
      <c r="G105" s="1" t="s">
        <v>1212</v>
      </c>
      <c r="H105" s="101" t="s">
        <v>1285</v>
      </c>
      <c r="I105" s="104" t="s">
        <v>1286</v>
      </c>
      <c r="J105" s="1" t="s">
        <v>1195</v>
      </c>
      <c r="K105" s="106" t="str">
        <f>_xlfn.CONCAT(Table378[[#This Row],[id]]," ",Table378[[#This Row],[Aleluya Año C]]," ",Table378[[#This Row],[Cita]])</f>
        <v>aitos24b Dios me libre de gloriarme si no es en la cruz del Señor,
en la cual el mundo está crucificado para mí,
y yo para el mundo. Aleluya Ga 6, 14</v>
      </c>
      <c r="L105" t="s">
        <v>1528</v>
      </c>
      <c r="M105" t="b">
        <f>Table378[[#This Row],[code2]]=N105</f>
        <v>0</v>
      </c>
      <c r="O105" t="s">
        <v>1745</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1529</v>
      </c>
      <c r="C106" s="105">
        <v>104</v>
      </c>
      <c r="D106" s="105" t="str">
        <f t="shared" si="2"/>
        <v>aitos25b</v>
      </c>
      <c r="E106" s="1" t="s">
        <v>1174</v>
      </c>
      <c r="F106" s="1">
        <v>25</v>
      </c>
      <c r="G106" s="1" t="s">
        <v>1212</v>
      </c>
      <c r="H106" s="101" t="s">
        <v>1287</v>
      </c>
      <c r="I106" s="104" t="s">
        <v>1288</v>
      </c>
      <c r="J106" s="1" t="s">
        <v>1195</v>
      </c>
      <c r="K106" s="106" t="str">
        <f>_xlfn.CONCAT(Table378[[#This Row],[id]]," ",Table378[[#This Row],[Aleluya Año C]]," ",Table378[[#This Row],[Cita]])</f>
        <v>aitos25b Dios nos llamó por medio del Evangelio,
para que sea nuestra la gloria de nuestro Señor Jesucristo. Aleluya 2Ts 2, 14</v>
      </c>
      <c r="L106" t="s">
        <v>1529</v>
      </c>
      <c r="M106" t="b">
        <f>Table378[[#This Row],[code2]]=N106</f>
        <v>0</v>
      </c>
      <c r="O106" t="s">
        <v>1747</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1530</v>
      </c>
      <c r="C107" s="105">
        <v>105</v>
      </c>
      <c r="D107" s="105" t="str">
        <f t="shared" si="2"/>
        <v>aitos26b</v>
      </c>
      <c r="E107" s="1" t="s">
        <v>1174</v>
      </c>
      <c r="F107" s="1">
        <v>26</v>
      </c>
      <c r="G107" s="1" t="s">
        <v>1212</v>
      </c>
      <c r="H107" s="101" t="s">
        <v>1273</v>
      </c>
      <c r="I107" s="104" t="s">
        <v>1289</v>
      </c>
      <c r="J107" s="1" t="s">
        <v>1195</v>
      </c>
      <c r="K107" s="106" t="str">
        <f>_xlfn.CONCAT(Table378[[#This Row],[id]]," ",Table378[[#This Row],[Aleluya Año C]]," ",Table378[[#This Row],[Cita]])</f>
        <v>aitos26b Tu palabra, Señor, es verdad;
conságranos en la verdad. Aleluya Jn 17, 17b.a</v>
      </c>
      <c r="L107" t="s">
        <v>1530</v>
      </c>
      <c r="M107" t="b">
        <f>Table378[[#This Row],[code2]]=N107</f>
        <v>0</v>
      </c>
      <c r="O107" t="s">
        <v>1749</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1531</v>
      </c>
      <c r="C108" s="105">
        <v>106</v>
      </c>
      <c r="D108" s="105" t="str">
        <f t="shared" si="2"/>
        <v>aitos27b</v>
      </c>
      <c r="E108" s="1" t="s">
        <v>1174</v>
      </c>
      <c r="F108" s="1">
        <v>27</v>
      </c>
      <c r="G108" s="1" t="s">
        <v>1212</v>
      </c>
      <c r="H108" s="101" t="s">
        <v>1290</v>
      </c>
      <c r="I108" s="104" t="s">
        <v>1291</v>
      </c>
      <c r="J108" s="1" t="s">
        <v>1195</v>
      </c>
      <c r="K108" s="106" t="str">
        <f>_xlfn.CONCAT(Table378[[#This Row],[id]]," ",Table378[[#This Row],[Aleluya Año C]]," ",Table378[[#This Row],[Cita]])</f>
        <v>aitos27b Si nos amamos unos a otros, Dios permanece en nosotros,
y su amor ha llegado en nosotros a su plenitud. Aleluya 1Jn 4, 12</v>
      </c>
      <c r="L108" t="s">
        <v>1531</v>
      </c>
      <c r="M108" t="b">
        <f>Table378[[#This Row],[code2]]=N108</f>
        <v>0</v>
      </c>
      <c r="O108" t="s">
        <v>1751</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1532</v>
      </c>
      <c r="C109" s="105">
        <v>107</v>
      </c>
      <c r="D109" s="105" t="str">
        <f t="shared" si="2"/>
        <v>aitos28b</v>
      </c>
      <c r="E109" s="1" t="s">
        <v>1174</v>
      </c>
      <c r="F109" s="1">
        <v>28</v>
      </c>
      <c r="G109" s="1" t="s">
        <v>1212</v>
      </c>
      <c r="H109" s="101" t="s">
        <v>1204</v>
      </c>
      <c r="I109" s="104" t="s">
        <v>1292</v>
      </c>
      <c r="J109" s="1" t="s">
        <v>1195</v>
      </c>
      <c r="K109" s="106" t="str">
        <f>_xlfn.CONCAT(Table378[[#This Row],[id]]," ",Table378[[#This Row],[Aleluya Año C]]," ",Table378[[#This Row],[Cita]])</f>
        <v>aitos28b Dichosos los pobres en el espíritu,
porque de ellos es el reino de los cielos. Aleluya Mt 5, 3</v>
      </c>
      <c r="L109" t="s">
        <v>1532</v>
      </c>
      <c r="M109" t="b">
        <f>Table378[[#This Row],[code2]]=N109</f>
        <v>0</v>
      </c>
      <c r="O109" t="s">
        <v>1753</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1533</v>
      </c>
      <c r="C110" s="105">
        <v>108</v>
      </c>
      <c r="D110" s="105" t="str">
        <f t="shared" si="2"/>
        <v>aitos29b</v>
      </c>
      <c r="E110" s="1" t="s">
        <v>1174</v>
      </c>
      <c r="F110" s="1">
        <v>29</v>
      </c>
      <c r="G110" s="1" t="s">
        <v>1212</v>
      </c>
      <c r="H110" s="101" t="s">
        <v>1293</v>
      </c>
      <c r="I110" s="104" t="s">
        <v>1294</v>
      </c>
      <c r="J110" s="1" t="s">
        <v>1195</v>
      </c>
      <c r="K110" s="106" t="str">
        <f>_xlfn.CONCAT(Table378[[#This Row],[id]]," ",Table378[[#This Row],[Aleluya Año C]]," ",Table378[[#This Row],[Cita]])</f>
        <v>aitos29b El Hijo del hombre ha venido para servir
y dar su vida en rescate por todos. Aleluya Mc 10, 45</v>
      </c>
      <c r="L110" t="s">
        <v>1533</v>
      </c>
      <c r="M110" t="b">
        <f>Table378[[#This Row],[code2]]=N110</f>
        <v>0</v>
      </c>
      <c r="O110" t="s">
        <v>1755</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1534</v>
      </c>
      <c r="C111" s="105">
        <v>109</v>
      </c>
      <c r="D111" s="105" t="str">
        <f t="shared" si="2"/>
        <v>aitos30b</v>
      </c>
      <c r="E111" s="1" t="s">
        <v>1174</v>
      </c>
      <c r="F111" s="1">
        <v>30</v>
      </c>
      <c r="G111" s="1" t="s">
        <v>1212</v>
      </c>
      <c r="H111" s="101" t="s">
        <v>1277</v>
      </c>
      <c r="I111" s="104" t="s">
        <v>1295</v>
      </c>
      <c r="J111" s="1" t="s">
        <v>1195</v>
      </c>
      <c r="K111" s="106" t="str">
        <f>_xlfn.CONCAT(Table378[[#This Row],[id]]," ",Table378[[#This Row],[Aleluya Año C]]," ",Table378[[#This Row],[Cita]])</f>
        <v>aitos30b Nuestro Salvador Jesucristo destruyó la muerte
y sacó a la luz la vida, por medio del Evangelio. Aleluya 2Tm 1, 10</v>
      </c>
      <c r="L111" t="s">
        <v>1534</v>
      </c>
      <c r="M111" t="b">
        <f>Table378[[#This Row],[code2]]=N111</f>
        <v>0</v>
      </c>
      <c r="O111" t="s">
        <v>1757</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1535</v>
      </c>
      <c r="C112" s="105">
        <v>110</v>
      </c>
      <c r="D112" s="105" t="str">
        <f t="shared" si="2"/>
        <v>aitos31b</v>
      </c>
      <c r="E112" s="1" t="s">
        <v>1174</v>
      </c>
      <c r="F112" s="1">
        <v>31</v>
      </c>
      <c r="G112" s="1" t="s">
        <v>1212</v>
      </c>
      <c r="H112" s="101" t="s">
        <v>1251</v>
      </c>
      <c r="I112" s="104" t="s">
        <v>1252</v>
      </c>
      <c r="J112" s="1" t="s">
        <v>1195</v>
      </c>
      <c r="K112" s="106" t="str">
        <f>_xlfn.CONCAT(Table378[[#This Row],[id]]," ",Table378[[#This Row],[Aleluya Año C]]," ",Table378[[#This Row],[Cita]])</f>
        <v>aitos31b El que me ama guardará mi palabra
—dice el Señor—,
y mi Padre lo amará, y vendremos a él. Aleluya Jn 14, 23</v>
      </c>
      <c r="L112" t="s">
        <v>1535</v>
      </c>
      <c r="M112" t="b">
        <f>Table378[[#This Row],[code2]]=N112</f>
        <v>0</v>
      </c>
      <c r="O112" t="s">
        <v>1759</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1536</v>
      </c>
      <c r="C113" s="105">
        <v>111</v>
      </c>
      <c r="D113" s="105" t="str">
        <f t="shared" si="2"/>
        <v>aitos32b</v>
      </c>
      <c r="E113" s="1" t="s">
        <v>1174</v>
      </c>
      <c r="F113" s="1">
        <v>32</v>
      </c>
      <c r="G113" s="1" t="s">
        <v>1212</v>
      </c>
      <c r="H113" s="101" t="s">
        <v>1204</v>
      </c>
      <c r="I113" s="104" t="s">
        <v>1292</v>
      </c>
      <c r="J113" s="1" t="s">
        <v>1195</v>
      </c>
      <c r="K113" s="106" t="str">
        <f>_xlfn.CONCAT(Table378[[#This Row],[id]]," ",Table378[[#This Row],[Aleluya Año C]]," ",Table378[[#This Row],[Cita]])</f>
        <v>aitos32b Dichosos los pobres en el espíritu,
porque de ellos es el reino de los cielos. Aleluya Mt 5, 3</v>
      </c>
      <c r="L113" t="s">
        <v>1536</v>
      </c>
      <c r="M113" t="b">
        <f>Table378[[#This Row],[code2]]=N113</f>
        <v>0</v>
      </c>
      <c r="O113" t="s">
        <v>1761</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1537</v>
      </c>
      <c r="C114" s="105">
        <v>112</v>
      </c>
      <c r="D114" s="105" t="str">
        <f t="shared" si="2"/>
        <v>aitos33b</v>
      </c>
      <c r="E114" s="1" t="s">
        <v>1174</v>
      </c>
      <c r="F114" s="1">
        <v>33</v>
      </c>
      <c r="G114" s="1" t="s">
        <v>1212</v>
      </c>
      <c r="H114" s="101" t="s">
        <v>1298</v>
      </c>
      <c r="I114" s="104" t="s">
        <v>1299</v>
      </c>
      <c r="J114" s="1" t="s">
        <v>1195</v>
      </c>
      <c r="K114" s="106" t="str">
        <f>_xlfn.CONCAT(Table378[[#This Row],[id]]," ",Table378[[#This Row],[Aleluya Año C]]," ",Table378[[#This Row],[Cita]])</f>
        <v>aitos33b Estad siempre despiertos,
pidiendo fuerza para manteneros en pie
ante el Hijo del hombre. Aleluya Lc 21, 36</v>
      </c>
      <c r="L114" t="s">
        <v>1537</v>
      </c>
      <c r="M114" t="b">
        <f>Table378[[#This Row],[code2]]=N114</f>
        <v>0</v>
      </c>
      <c r="O114" t="s">
        <v>1763</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1538</v>
      </c>
      <c r="C115" s="105">
        <v>113</v>
      </c>
      <c r="D115" s="105" t="str">
        <f t="shared" si="2"/>
        <v>aitos34b</v>
      </c>
      <c r="E115" s="1" t="s">
        <v>1174</v>
      </c>
      <c r="F115" s="1">
        <v>34</v>
      </c>
      <c r="G115" s="1" t="s">
        <v>1212</v>
      </c>
      <c r="H115" s="101" t="s">
        <v>1258</v>
      </c>
      <c r="I115" s="104" t="s">
        <v>1297</v>
      </c>
      <c r="J115" s="1" t="s">
        <v>1296</v>
      </c>
      <c r="K115" s="106" t="str">
        <f>_xlfn.CONCAT(Table378[[#This Row],[id]]," ",Table378[[#This Row],[Aleluya Año C]]," ",Table378[[#This Row],[Cita]])</f>
        <v>aitos34b Bendito el que viene en nombre del Señor.
Bendito el reino que llega, el de nuestro padre David. Aleluya Mc 11 9b-10a</v>
      </c>
      <c r="L115" t="s">
        <v>1538</v>
      </c>
      <c r="M115" t="b">
        <f>Table378[[#This Row],[code2]]=N115</f>
        <v>0</v>
      </c>
      <c r="O115" t="s">
        <v>1765</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1539</v>
      </c>
      <c r="C116" s="105">
        <v>114</v>
      </c>
      <c r="D116" s="1" t="str">
        <f t="shared" si="2"/>
        <v>aitosscscb</v>
      </c>
      <c r="E116" s="1" t="s">
        <v>1174</v>
      </c>
      <c r="F116" s="1" t="s">
        <v>1399</v>
      </c>
      <c r="G116" s="1" t="s">
        <v>1212</v>
      </c>
      <c r="H116" s="101" t="s">
        <v>1397</v>
      </c>
      <c r="I116" s="104" t="s">
        <v>1398</v>
      </c>
      <c r="J116" s="1" t="s">
        <v>1195</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1539</v>
      </c>
      <c r="M116" t="b">
        <f>Table378[[#This Row],[code2]]=N116</f>
        <v>0</v>
      </c>
      <c r="O116" t="s">
        <v>2299</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1626</v>
      </c>
      <c r="C117" s="105">
        <v>115</v>
      </c>
      <c r="D117" s="1" t="str">
        <f t="shared" si="2"/>
        <v>aitosvsb</v>
      </c>
      <c r="E117" s="1" t="s">
        <v>1174</v>
      </c>
      <c r="F117" s="1" t="s">
        <v>1376</v>
      </c>
      <c r="G117" s="1" t="s">
        <v>1212</v>
      </c>
      <c r="H117" s="101" t="s">
        <v>1409</v>
      </c>
      <c r="I117" s="104" t="s">
        <v>1410</v>
      </c>
      <c r="J117" s="1" t="s">
        <v>1195</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1626</v>
      </c>
      <c r="M117" t="b">
        <f>Table378[[#This Row],[code2]]=N117</f>
        <v>0</v>
      </c>
      <c r="O117" t="s">
        <v>2300</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1540</v>
      </c>
      <c r="C118" s="105">
        <v>116</v>
      </c>
      <c r="D118" s="1" t="str">
        <f t="shared" si="2"/>
        <v>aitcs1b</v>
      </c>
      <c r="E118" s="1" t="s">
        <v>17</v>
      </c>
      <c r="F118" s="1">
        <v>1</v>
      </c>
      <c r="G118" s="1" t="s">
        <v>1212</v>
      </c>
      <c r="H118" s="101" t="s">
        <v>1232</v>
      </c>
      <c r="I118" s="104" t="s">
        <v>1233</v>
      </c>
      <c r="J118" s="1" t="s">
        <v>1195</v>
      </c>
      <c r="K118" s="106" t="str">
        <f>_xlfn.CONCAT(Table378[[#This Row],[id]]," ",Table378[[#This Row],[Aleluya Año C]]," ",Table378[[#This Row],[Cita]])</f>
        <v>aitcs1b No sólo de pan vive el hombre,
sino de toda palabra que sale de la boca de Dios. Aleluya Mt 4, 4b</v>
      </c>
      <c r="L118" t="s">
        <v>1540</v>
      </c>
      <c r="M118" t="b">
        <f>Table378[[#This Row],[code2]]=N118</f>
        <v>0</v>
      </c>
      <c r="O118" t="s">
        <v>1651</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1541</v>
      </c>
      <c r="C119" s="105">
        <v>117</v>
      </c>
      <c r="D119" s="1" t="str">
        <f t="shared" si="2"/>
        <v>aitcs2b</v>
      </c>
      <c r="E119" s="1" t="s">
        <v>17</v>
      </c>
      <c r="F119" s="1">
        <v>2</v>
      </c>
      <c r="G119" s="1" t="s">
        <v>1212</v>
      </c>
      <c r="H119" s="101" t="s">
        <v>1403</v>
      </c>
      <c r="I119" s="104" t="s">
        <v>1172</v>
      </c>
      <c r="J119" s="1" t="s">
        <v>1195</v>
      </c>
      <c r="K119" s="106" t="str">
        <f>_xlfn.CONCAT(Table378[[#This Row],[id]]," ",Table378[[#This Row],[Aleluya Año C]]," ",Table378[[#This Row],[Cita]])</f>
        <v>aitcs2b En el esplendor de la nube se oyó la voz del Padre:
«Éste es mi Hijo, el amado: escuchadlo». Aleluya</v>
      </c>
      <c r="L119" t="s">
        <v>1541</v>
      </c>
      <c r="M119" t="b">
        <f>Table378[[#This Row],[code2]]=N119</f>
        <v>0</v>
      </c>
      <c r="O119" t="s">
        <v>1653</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1542</v>
      </c>
      <c r="C120" s="105">
        <v>118</v>
      </c>
      <c r="D120" s="1" t="str">
        <f t="shared" si="2"/>
        <v>aitcs3b</v>
      </c>
      <c r="E120" s="1" t="s">
        <v>17</v>
      </c>
      <c r="F120" s="1">
        <v>3</v>
      </c>
      <c r="G120" s="1" t="s">
        <v>1212</v>
      </c>
      <c r="H120" s="101" t="s">
        <v>1365</v>
      </c>
      <c r="I120" s="104" t="s">
        <v>1366</v>
      </c>
      <c r="J120" s="1" t="s">
        <v>1195</v>
      </c>
      <c r="K120" s="106" t="str">
        <f>_xlfn.CONCAT(Table378[[#This Row],[id]]," ",Table378[[#This Row],[Aleluya Año C]]," ",Table378[[#This Row],[Cita]])</f>
        <v>aitcs3b Señor, tú eres de verdad el Salvador del mundo;
dame agua viva; así no tendré más sed. Aleluya Jn 4, 42. 15</v>
      </c>
      <c r="L120" t="s">
        <v>1542</v>
      </c>
      <c r="M120" t="b">
        <f>Table378[[#This Row],[code2]]=N120</f>
        <v>0</v>
      </c>
      <c r="O120" t="s">
        <v>1655</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1543</v>
      </c>
      <c r="C121" s="105">
        <v>119</v>
      </c>
      <c r="D121" s="1" t="str">
        <f t="shared" si="2"/>
        <v>aitcs4b</v>
      </c>
      <c r="E121" s="1" t="s">
        <v>17</v>
      </c>
      <c r="F121" s="1">
        <v>4</v>
      </c>
      <c r="G121" s="1" t="s">
        <v>1212</v>
      </c>
      <c r="H121" s="101" t="s">
        <v>1217</v>
      </c>
      <c r="I121" s="104" t="s">
        <v>1404</v>
      </c>
      <c r="J121" s="1" t="s">
        <v>1195</v>
      </c>
      <c r="K121" s="106" t="str">
        <f>_xlfn.CONCAT(Table378[[#This Row],[id]]," ",Table378[[#This Row],[Aleluya Año C]]," ",Table378[[#This Row],[Cita]])</f>
        <v>aitcs4b Yo soy la luz del mundo
—dice el Señor—;
el que me sigue tendrá la luz de la vida. Aleluya Jn 8, 2b</v>
      </c>
      <c r="L121" t="s">
        <v>1543</v>
      </c>
      <c r="M121" t="b">
        <f>Table378[[#This Row],[code2]]=N121</f>
        <v>0</v>
      </c>
      <c r="O121" t="s">
        <v>1657</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1544</v>
      </c>
      <c r="C122" s="105">
        <v>120</v>
      </c>
      <c r="D122" s="1" t="str">
        <f t="shared" si="2"/>
        <v>aitcs5b</v>
      </c>
      <c r="E122" s="1" t="s">
        <v>17</v>
      </c>
      <c r="F122" s="1">
        <v>5</v>
      </c>
      <c r="G122" s="1" t="s">
        <v>1212</v>
      </c>
      <c r="H122" s="101" t="s">
        <v>1405</v>
      </c>
      <c r="I122" s="104" t="s">
        <v>1370</v>
      </c>
      <c r="J122" s="1" t="s">
        <v>1195</v>
      </c>
      <c r="K122" s="106" t="str">
        <f>_xlfn.CONCAT(Table378[[#This Row],[id]]," ",Table378[[#This Row],[Aleluya Año C]]," ",Table378[[#This Row],[Cita]])</f>
        <v>aitcs5b Yo soy la resurrección y la vida
—dice el Señor—;
el que cree en mí no morirá para siempre. Aleluya Jn 11, 25a. 26</v>
      </c>
      <c r="L122" t="s">
        <v>1544</v>
      </c>
      <c r="M122" t="b">
        <f>Table378[[#This Row],[code2]]=N122</f>
        <v>0</v>
      </c>
      <c r="O122" t="s">
        <v>1659</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1545</v>
      </c>
      <c r="C123" s="105">
        <v>121</v>
      </c>
      <c r="D123" s="1" t="str">
        <f t="shared" si="2"/>
        <v>aitcs6b</v>
      </c>
      <c r="E123" s="1" t="s">
        <v>17</v>
      </c>
      <c r="F123" s="1">
        <v>6</v>
      </c>
      <c r="G123" s="1" t="s">
        <v>1212</v>
      </c>
      <c r="H123" s="101" t="s">
        <v>1378</v>
      </c>
      <c r="I123" s="104" t="s">
        <v>1406</v>
      </c>
      <c r="J123" s="1" t="s">
        <v>1195</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1545</v>
      </c>
      <c r="M123" t="b">
        <f>Table378[[#This Row],[code2]]=N123</f>
        <v>0</v>
      </c>
      <c r="O123" t="s">
        <v>1661</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1546</v>
      </c>
      <c r="C124" s="105">
        <v>122</v>
      </c>
      <c r="D124" s="1" t="str">
        <f t="shared" si="2"/>
        <v>aitcsjsb</v>
      </c>
      <c r="E124" s="1" t="s">
        <v>17</v>
      </c>
      <c r="F124" s="1" t="s">
        <v>1373</v>
      </c>
      <c r="G124" s="1" t="s">
        <v>1212</v>
      </c>
      <c r="H124" s="101" t="s">
        <v>1374</v>
      </c>
      <c r="I124" s="104" t="s">
        <v>1375</v>
      </c>
      <c r="J124" s="1" t="s">
        <v>1195</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1546</v>
      </c>
      <c r="M124" t="b">
        <f>Table378[[#This Row],[code2]]=N124</f>
        <v>0</v>
      </c>
      <c r="O124" t="s">
        <v>2301</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1547</v>
      </c>
      <c r="C125" s="105">
        <v>123</v>
      </c>
      <c r="D125" s="1" t="str">
        <f t="shared" si="2"/>
        <v>aitcsvsb</v>
      </c>
      <c r="E125" s="1" t="s">
        <v>17</v>
      </c>
      <c r="F125" s="1" t="s">
        <v>1376</v>
      </c>
      <c r="G125" s="1" t="s">
        <v>1212</v>
      </c>
      <c r="H125" s="101" t="s">
        <v>1378</v>
      </c>
      <c r="I125" s="104" t="s">
        <v>1377</v>
      </c>
      <c r="J125" s="1" t="s">
        <v>1195</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1547</v>
      </c>
      <c r="M125" t="b">
        <f>Table378[[#This Row],[code2]]=N125</f>
        <v>0</v>
      </c>
      <c r="O125" t="s">
        <v>2302</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1548</v>
      </c>
      <c r="C126" s="105">
        <v>124</v>
      </c>
      <c r="D126" s="1" t="str">
        <f t="shared" si="2"/>
        <v>aitps1b</v>
      </c>
      <c r="E126" s="1" t="s">
        <v>12</v>
      </c>
      <c r="F126" s="1">
        <v>1</v>
      </c>
      <c r="G126" s="1" t="s">
        <v>1212</v>
      </c>
      <c r="H126" s="101" t="s">
        <v>1380</v>
      </c>
      <c r="I126" s="104" t="s">
        <v>1381</v>
      </c>
      <c r="J126" s="1" t="s">
        <v>1195</v>
      </c>
      <c r="K126" s="106" t="str">
        <f>_xlfn.CONCAT(Table378[[#This Row],[id]]," ",Table378[[#This Row],[Aleluya Año C]]," ",Table378[[#This Row],[Cita]])</f>
        <v>aitps1b Ha sido inmolada
nuestra víctima pascual: Cristo.
Así, pues, celebramos la Pascua en el Señor. Aleluya 1Cor 5, 7b-8a - Domingo de Pascua</v>
      </c>
      <c r="L126" t="s">
        <v>1548</v>
      </c>
      <c r="M126" t="b">
        <f>Table378[[#This Row],[code2]]=N126</f>
        <v>0</v>
      </c>
      <c r="O126" t="s">
        <v>1664</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1549</v>
      </c>
      <c r="C127" s="105">
        <v>125</v>
      </c>
      <c r="D127" s="1" t="str">
        <f t="shared" si="2"/>
        <v>aitps2b</v>
      </c>
      <c r="E127" s="1" t="s">
        <v>12</v>
      </c>
      <c r="F127" s="1">
        <v>2</v>
      </c>
      <c r="G127" s="1" t="s">
        <v>1212</v>
      </c>
      <c r="H127" s="101" t="s">
        <v>1407</v>
      </c>
      <c r="I127" s="104" t="s">
        <v>1384</v>
      </c>
      <c r="J127" s="1" t="s">
        <v>1195</v>
      </c>
      <c r="K127" s="106" t="str">
        <f>_xlfn.CONCAT(Table378[[#This Row],[id]]," ",Table378[[#This Row],[Aleluya Año C]]," ",Table378[[#This Row],[Cita]])</f>
        <v>aitps2b Porque me has visto, Tomás, has creído,
—dice el Señor—.
Dichosos los que crean sin haber visto. Aleluya Jn 20, 29</v>
      </c>
      <c r="L127" t="s">
        <v>1549</v>
      </c>
      <c r="M127" t="b">
        <f>Table378[[#This Row],[code2]]=N127</f>
        <v>0</v>
      </c>
      <c r="O127" t="s">
        <v>1666</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1550</v>
      </c>
      <c r="C128" s="105">
        <v>126</v>
      </c>
      <c r="D128" s="1" t="str">
        <f t="shared" si="2"/>
        <v>aitps3b</v>
      </c>
      <c r="E128" s="1" t="s">
        <v>12</v>
      </c>
      <c r="F128" s="1">
        <v>3</v>
      </c>
      <c r="G128" s="1" t="s">
        <v>1212</v>
      </c>
      <c r="H128" s="101" t="s">
        <v>1385</v>
      </c>
      <c r="I128" s="104" t="s">
        <v>1386</v>
      </c>
      <c r="J128" s="1" t="s">
        <v>1195</v>
      </c>
      <c r="K128" s="106" t="str">
        <f>_xlfn.CONCAT(Table378[[#This Row],[id]]," ",Table378[[#This Row],[Aleluya Año C]]," ",Table378[[#This Row],[Cita]])</f>
        <v>aitps3b Señor Jesús, explícanos las Escrituras;
haz que arda nuestro corazón mientras nos hablas. Aleluya Lc 24, 32</v>
      </c>
      <c r="L128" t="s">
        <v>1550</v>
      </c>
      <c r="M128" t="b">
        <f>Table378[[#This Row],[code2]]=N128</f>
        <v>0</v>
      </c>
      <c r="O128" t="s">
        <v>1668</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1551</v>
      </c>
      <c r="C129" s="105">
        <v>127</v>
      </c>
      <c r="D129" s="1" t="str">
        <f t="shared" si="2"/>
        <v>aitps4b</v>
      </c>
      <c r="E129" s="1" t="s">
        <v>12</v>
      </c>
      <c r="F129" s="1">
        <v>4</v>
      </c>
      <c r="G129" s="1" t="s">
        <v>1212</v>
      </c>
      <c r="H129" s="101" t="s">
        <v>1387</v>
      </c>
      <c r="I129" s="104" t="s">
        <v>1388</v>
      </c>
      <c r="J129" s="1" t="s">
        <v>1195</v>
      </c>
      <c r="K129" s="106" t="str">
        <f>_xlfn.CONCAT(Table378[[#This Row],[id]]," ",Table378[[#This Row],[Aleluya Año C]]," ",Table378[[#This Row],[Cita]])</f>
        <v>aitps4b Yo soy el buen Pastor
—dice el Señor—,
conozco mis ovejas, y las mías me conocen. Aleluya Jn 10, 14</v>
      </c>
      <c r="L129" t="s">
        <v>1551</v>
      </c>
      <c r="M129" t="b">
        <f>Table378[[#This Row],[code2]]=N129</f>
        <v>0</v>
      </c>
      <c r="O129" t="s">
        <v>1670</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1552</v>
      </c>
      <c r="C130" s="105">
        <v>128</v>
      </c>
      <c r="D130" s="1" t="str">
        <f t="shared" si="2"/>
        <v>aitps5b</v>
      </c>
      <c r="E130" s="1" t="s">
        <v>12</v>
      </c>
      <c r="F130" s="1">
        <v>5</v>
      </c>
      <c r="G130" s="1" t="s">
        <v>1212</v>
      </c>
      <c r="H130" s="101" t="s">
        <v>1256</v>
      </c>
      <c r="I130" s="104" t="s">
        <v>1408</v>
      </c>
      <c r="J130" s="1" t="s">
        <v>1195</v>
      </c>
      <c r="K130" s="106" t="str">
        <f>_xlfn.CONCAT(Table378[[#This Row],[id]]," ",Table378[[#This Row],[Aleluya Año C]]," ",Table378[[#This Row],[Cita]])</f>
        <v>aitps5b Permaneced en mí, y yo en vosotros
—dice el Señor—;
el que permanece en mí da fruto abundante. Aleluya Jn 15, 4. 5b</v>
      </c>
      <c r="L130" t="s">
        <v>1552</v>
      </c>
      <c r="M130" t="b">
        <f>Table378[[#This Row],[code2]]=N130</f>
        <v>0</v>
      </c>
      <c r="O130" t="s">
        <v>1672</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1553</v>
      </c>
      <c r="C131" s="105">
        <v>129</v>
      </c>
      <c r="D131" s="1" t="str">
        <f t="shared" ref="D131:D194" si="4">LOWER(_xlfn.CONCAT("ait",LEFT(E131,1)&amp;"s"&amp;F131&amp;G131))</f>
        <v>aitps6b</v>
      </c>
      <c r="E131" s="1" t="s">
        <v>12</v>
      </c>
      <c r="F131" s="1">
        <v>6</v>
      </c>
      <c r="G131" s="1" t="s">
        <v>1212</v>
      </c>
      <c r="H131" s="101" t="s">
        <v>1251</v>
      </c>
      <c r="I131" s="104" t="s">
        <v>1252</v>
      </c>
      <c r="J131" s="1" t="s">
        <v>1195</v>
      </c>
      <c r="K131" s="106" t="str">
        <f>_xlfn.CONCAT(Table378[[#This Row],[id]]," ",Table378[[#This Row],[Aleluya Año C]]," ",Table378[[#This Row],[Cita]])</f>
        <v>aitps6b El que me ama guardará mi palabra
—dice el Señor—,
y mi Padre lo amará, y vendremos a él. Aleluya Jn 14, 23</v>
      </c>
      <c r="L131" t="s">
        <v>1553</v>
      </c>
      <c r="M131" t="b">
        <f>Table378[[#This Row],[code2]]=N131</f>
        <v>0</v>
      </c>
      <c r="O131" t="s">
        <v>1674</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1554</v>
      </c>
      <c r="C132" s="105">
        <v>130</v>
      </c>
      <c r="D132" s="1" t="str">
        <f t="shared" si="4"/>
        <v>aitps7b</v>
      </c>
      <c r="E132" s="1" t="s">
        <v>12</v>
      </c>
      <c r="F132" s="1">
        <v>7</v>
      </c>
      <c r="G132" s="1" t="s">
        <v>1212</v>
      </c>
      <c r="H132" s="101" t="s">
        <v>1389</v>
      </c>
      <c r="I132" s="104" t="s">
        <v>1390</v>
      </c>
      <c r="J132" s="1" t="s">
        <v>1195</v>
      </c>
      <c r="K132" s="106" t="str">
        <f>_xlfn.CONCAT(Table378[[#This Row],[id]]," ",Table378[[#This Row],[Aleluya Año C]]," ",Table378[[#This Row],[Cita]])</f>
        <v>aitps7b No os dejaré huérfanos
—dice el Señor—;
me voy y vuelvo a vuestro lado,
y se alegrará vuestro corazón. Aleluya Jn 14, 18</v>
      </c>
      <c r="L132" t="s">
        <v>1554</v>
      </c>
      <c r="M132" t="b">
        <f>Table378[[#This Row],[code2]]=N132</f>
        <v>0</v>
      </c>
      <c r="O132" t="s">
        <v>1676</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1555</v>
      </c>
      <c r="C133" s="105">
        <v>131</v>
      </c>
      <c r="D133" s="1" t="str">
        <f t="shared" si="4"/>
        <v>aitps8b</v>
      </c>
      <c r="E133" s="1" t="s">
        <v>12</v>
      </c>
      <c r="F133" s="1">
        <v>8</v>
      </c>
      <c r="G133" s="1" t="s">
        <v>1212</v>
      </c>
      <c r="H133" s="101" t="s">
        <v>1393</v>
      </c>
      <c r="I133" s="104" t="s">
        <v>1394</v>
      </c>
      <c r="J133" s="1" t="s">
        <v>1195</v>
      </c>
      <c r="K133" s="106" t="str">
        <f>_xlfn.CONCAT(Table378[[#This Row],[id]]," ",Table378[[#This Row],[Aleluya Año C]]," ",Table378[[#This Row],[Cita]])</f>
        <v>aitps8b Ven, Espíritu Santo,
llena los corazones de tus fieles
y enciende en ellos la llama de tu amor Aleluya - Domingo de Pentecostés</v>
      </c>
      <c r="L133" t="s">
        <v>1555</v>
      </c>
      <c r="M133" t="b">
        <f>Table378[[#This Row],[code2]]=N133</f>
        <v>0</v>
      </c>
      <c r="O133" t="s">
        <v>1678</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1556</v>
      </c>
      <c r="C134" s="105">
        <v>132</v>
      </c>
      <c r="D134" s="1" t="str">
        <f t="shared" si="4"/>
        <v>aitps9b</v>
      </c>
      <c r="E134" s="1" t="s">
        <v>12</v>
      </c>
      <c r="F134" s="1">
        <v>9</v>
      </c>
      <c r="G134" s="1" t="s">
        <v>1212</v>
      </c>
      <c r="H134" s="101" t="s">
        <v>1395</v>
      </c>
      <c r="I134" s="104" t="s">
        <v>1396</v>
      </c>
      <c r="J134" s="1" t="s">
        <v>1195</v>
      </c>
      <c r="K134" s="106" t="str">
        <f>_xlfn.CONCAT(Table378[[#This Row],[id]]," ",Table378[[#This Row],[Aleluya Año C]]," ",Table378[[#This Row],[Cita]])</f>
        <v>aitps9b Gloria al Padre, y al Hijo, y al Espíritu Santo,
al Dios que es, que era y que viene. Aleluya Ap 1, 8 - La Santísima Trinidad</v>
      </c>
      <c r="L134" t="s">
        <v>1556</v>
      </c>
      <c r="M134" t="b">
        <f>Table378[[#This Row],[code2]]=N134</f>
        <v>0</v>
      </c>
      <c r="O134" t="s">
        <v>2305</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1557</v>
      </c>
      <c r="C135" s="105">
        <v>133</v>
      </c>
      <c r="D135" s="1" t="str">
        <f t="shared" si="4"/>
        <v>aitpsssb</v>
      </c>
      <c r="E135" s="1" t="s">
        <v>12</v>
      </c>
      <c r="F135" s="1" t="s">
        <v>1379</v>
      </c>
      <c r="G135" s="1" t="s">
        <v>1212</v>
      </c>
      <c r="H135" s="101" t="s">
        <v>1382</v>
      </c>
      <c r="I135" s="104" t="s">
        <v>1416</v>
      </c>
      <c r="J135" s="1" t="s">
        <v>1195</v>
      </c>
      <c r="K135" s="106" t="str">
        <f>_xlfn.CONCAT(Table378[[#This Row],[id]]," ",Table378[[#This Row],[Aleluya Año C]]," ",Table378[[#This Row],[Cita]])</f>
        <v>aitpsssb ¡Cristo Jesus ha resucitado! Aleluya - Vigilia Pascual</v>
      </c>
      <c r="L135" t="s">
        <v>1557</v>
      </c>
      <c r="M135" t="b">
        <f>Table378[[#This Row],[code2]]=N135</f>
        <v>0</v>
      </c>
      <c r="O135" t="s">
        <v>2303</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1558</v>
      </c>
      <c r="C136" s="105">
        <v>134</v>
      </c>
      <c r="D136" s="1" t="str">
        <f t="shared" si="4"/>
        <v>aitpsasb</v>
      </c>
      <c r="E136" s="1" t="s">
        <v>12</v>
      </c>
      <c r="F136" s="1" t="s">
        <v>1003</v>
      </c>
      <c r="G136" s="1" t="s">
        <v>1212</v>
      </c>
      <c r="H136" s="101" t="s">
        <v>1391</v>
      </c>
      <c r="I136" s="104" t="s">
        <v>1392</v>
      </c>
      <c r="J136" s="1" t="s">
        <v>1195</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1558</v>
      </c>
      <c r="M136" t="b">
        <f>Table378[[#This Row],[code2]]=N136</f>
        <v>0</v>
      </c>
      <c r="O136" t="s">
        <v>2304</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1559</v>
      </c>
      <c r="C137" s="105">
        <v>135</v>
      </c>
      <c r="D137" s="1" t="str">
        <f t="shared" si="4"/>
        <v>aitas1c</v>
      </c>
      <c r="E137" s="1" t="s">
        <v>29</v>
      </c>
      <c r="F137" s="1">
        <v>1</v>
      </c>
      <c r="G137" s="1" t="s">
        <v>1171</v>
      </c>
      <c r="H137" s="101" t="s">
        <v>1336</v>
      </c>
      <c r="I137" s="104" t="s">
        <v>1337</v>
      </c>
      <c r="J137" s="1" t="s">
        <v>1195</v>
      </c>
      <c r="K137" s="106" t="str">
        <f>_xlfn.CONCAT(Table378[[#This Row],[id]]," ",Table378[[#This Row],[Aleluya Año C]]," ",Table378[[#This Row],[Cita]])</f>
        <v>aitas1c Muéstranos, Señor, tu misericordia
y danos tu salvación. Aleluya Sal 84, 8</v>
      </c>
      <c r="L137" t="s">
        <v>1559</v>
      </c>
      <c r="M137" t="b">
        <f>Table378[[#This Row],[code2]]=N137</f>
        <v>0</v>
      </c>
      <c r="O137" t="s">
        <v>1630</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1560</v>
      </c>
      <c r="C138" s="105">
        <v>136</v>
      </c>
      <c r="D138" s="1" t="str">
        <f t="shared" si="4"/>
        <v>aitas2c</v>
      </c>
      <c r="E138" s="1" t="s">
        <v>29</v>
      </c>
      <c r="F138" s="1">
        <v>2</v>
      </c>
      <c r="G138" s="1" t="s">
        <v>1171</v>
      </c>
      <c r="H138" s="101" t="s">
        <v>1338</v>
      </c>
      <c r="I138" s="104" t="s">
        <v>1339</v>
      </c>
      <c r="J138" s="1" t="s">
        <v>1195</v>
      </c>
      <c r="K138" s="106" t="str">
        <f>_xlfn.CONCAT(Table378[[#This Row],[id]]," ",Table378[[#This Row],[Aleluya Año C]]," ",Table378[[#This Row],[Cita]])</f>
        <v>aitas2c Preparad el camino del Señor, allanad sus senderos.
Todos verán la salvación de Dios. Aleluya Lc 3, 4. 6</v>
      </c>
      <c r="L138" t="s">
        <v>1560</v>
      </c>
      <c r="M138" t="b">
        <f>Table378[[#This Row],[code2]]=N138</f>
        <v>0</v>
      </c>
      <c r="O138" t="s">
        <v>1633</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1561</v>
      </c>
      <c r="C139" s="105">
        <v>137</v>
      </c>
      <c r="D139" s="1" t="str">
        <f t="shared" si="4"/>
        <v>aitas3c</v>
      </c>
      <c r="E139" s="1" t="s">
        <v>29</v>
      </c>
      <c r="F139" s="1">
        <v>3</v>
      </c>
      <c r="G139" s="1" t="s">
        <v>1171</v>
      </c>
      <c r="H139" s="101" t="s">
        <v>1279</v>
      </c>
      <c r="I139" s="104" t="s">
        <v>1270</v>
      </c>
      <c r="J139" s="1" t="s">
        <v>1195</v>
      </c>
      <c r="K139" s="106" t="str">
        <f>_xlfn.CONCAT(Table378[[#This Row],[id]]," ",Table378[[#This Row],[Aleluya Año C]]," ",Table378[[#This Row],[Cita]])</f>
        <v>aitas3c El Espíritu del Señor está sobre mí;
me ha enviado para anunciar el Evangelio a los pobres. Aleluya Lc 4, 18</v>
      </c>
      <c r="L139" t="s">
        <v>1561</v>
      </c>
      <c r="M139" t="b">
        <f>Table378[[#This Row],[code2]]=N139</f>
        <v>0</v>
      </c>
      <c r="O139" t="s">
        <v>1635</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1562</v>
      </c>
      <c r="C140" s="105">
        <v>138</v>
      </c>
      <c r="D140" s="1" t="str">
        <f t="shared" si="4"/>
        <v>aitas4c</v>
      </c>
      <c r="E140" s="1" t="s">
        <v>29</v>
      </c>
      <c r="F140" s="1">
        <v>4</v>
      </c>
      <c r="G140" s="1" t="s">
        <v>1171</v>
      </c>
      <c r="H140" s="101" t="s">
        <v>1340</v>
      </c>
      <c r="I140" s="104" t="s">
        <v>1341</v>
      </c>
      <c r="J140" s="1" t="s">
        <v>1195</v>
      </c>
      <c r="K140" s="106" t="str">
        <f>_xlfn.CONCAT(Table378[[#This Row],[id]]," ",Table378[[#This Row],[Aleluya Año C]]," ",Table378[[#This Row],[Cita]])</f>
        <v>aitas4c Aquí está la esclava del Señor;
hágase en mí según tu palabra. Aleluya Lc 1, 38</v>
      </c>
      <c r="L140" t="s">
        <v>1562</v>
      </c>
      <c r="M140" t="b">
        <f>Table378[[#This Row],[code2]]=N140</f>
        <v>0</v>
      </c>
      <c r="O140" t="s">
        <v>1637</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1563</v>
      </c>
      <c r="C141" s="105">
        <v>139</v>
      </c>
      <c r="D141" s="1" t="str">
        <f t="shared" si="4"/>
        <v>aitns25dicmvc</v>
      </c>
      <c r="E141" s="1" t="s">
        <v>30</v>
      </c>
      <c r="F141" s="1" t="s">
        <v>1350</v>
      </c>
      <c r="G141" s="1" t="s">
        <v>1171</v>
      </c>
      <c r="H141" s="101" t="s">
        <v>1342</v>
      </c>
      <c r="I141" s="104" t="s">
        <v>1344</v>
      </c>
      <c r="J141" s="1" t="s">
        <v>1195</v>
      </c>
      <c r="K141" s="106" t="str">
        <f>_xlfn.CONCAT(Table378[[#This Row],[id]]," ",Table378[[#This Row],[Aleluya Año C]]," ",Table378[[#This Row],[Cita]])</f>
        <v>aitns25dicmvc Mañana quedará borrada la maldad de la tierra,
y será nuestro rey el Salvador del mundo Aleluya - Misa de la vigilia</v>
      </c>
      <c r="L141" t="s">
        <v>1563</v>
      </c>
      <c r="M141" t="b">
        <f>Table378[[#This Row],[code2]]=N141</f>
        <v>0</v>
      </c>
      <c r="O141" t="s">
        <v>1768</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1564</v>
      </c>
      <c r="C142" s="105">
        <v>140</v>
      </c>
      <c r="D142" s="1" t="str">
        <f t="shared" si="4"/>
        <v>aitns25dicmmc</v>
      </c>
      <c r="E142" s="1" t="s">
        <v>30</v>
      </c>
      <c r="F142" s="1" t="s">
        <v>1349</v>
      </c>
      <c r="G142" s="1" t="s">
        <v>1171</v>
      </c>
      <c r="H142" s="101" t="s">
        <v>1343</v>
      </c>
      <c r="I142" s="104" t="s">
        <v>1345</v>
      </c>
      <c r="J142" s="1" t="s">
        <v>1195</v>
      </c>
      <c r="K142" s="106" t="str">
        <f>_xlfn.CONCAT(Table378[[#This Row],[id]]," ",Table378[[#This Row],[Aleluya Año C]]," ",Table378[[#This Row],[Cita]])</f>
        <v>aitns25dicmmc Os traigo una buena noticia,
una gran alegría: nos ha nacido un Salvador:
el Mesías, el Señor. Aleluya Lc 2, 10-11 - Misa de medianoche</v>
      </c>
      <c r="L142" t="s">
        <v>1564</v>
      </c>
      <c r="M142" t="b">
        <f>Table378[[#This Row],[code2]]=N142</f>
        <v>0</v>
      </c>
      <c r="O142" t="s">
        <v>2294</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1565</v>
      </c>
      <c r="C143" s="105">
        <v>141</v>
      </c>
      <c r="D143" s="1" t="str">
        <f t="shared" si="4"/>
        <v>aitns25dicmac</v>
      </c>
      <c r="E143" s="1" t="s">
        <v>30</v>
      </c>
      <c r="F143" s="1" t="s">
        <v>1348</v>
      </c>
      <c r="G143" s="1" t="s">
        <v>1171</v>
      </c>
      <c r="H143" s="101" t="s">
        <v>1346</v>
      </c>
      <c r="I143" s="104" t="s">
        <v>1347</v>
      </c>
      <c r="J143" s="1" t="s">
        <v>1195</v>
      </c>
      <c r="K143" s="106" t="str">
        <f>_xlfn.CONCAT(Table378[[#This Row],[id]]," ",Table378[[#This Row],[Aleluya Año C]]," ",Table378[[#This Row],[Cita]])</f>
        <v>aitns25dicmac Gloria a Dios en el cielo,
y en la tierra paz a los hombres que ama el Señor. Aleluya Lc 2, 14 - Misa de la aurora</v>
      </c>
      <c r="L143" t="s">
        <v>1565</v>
      </c>
      <c r="M143" t="b">
        <f>Table378[[#This Row],[code2]]=N143</f>
        <v>0</v>
      </c>
      <c r="O143" t="s">
        <v>2295</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1566</v>
      </c>
      <c r="C144" s="105">
        <v>142</v>
      </c>
      <c r="D144" s="1" t="str">
        <f t="shared" si="4"/>
        <v>aitns25dicmdc</v>
      </c>
      <c r="E144" s="1" t="s">
        <v>30</v>
      </c>
      <c r="F144" s="1" t="s">
        <v>1353</v>
      </c>
      <c r="G144" s="1" t="s">
        <v>1171</v>
      </c>
      <c r="H144" s="101" t="s">
        <v>1351</v>
      </c>
      <c r="I144" s="104" t="s">
        <v>1352</v>
      </c>
      <c r="J144" s="1" t="s">
        <v>1195</v>
      </c>
      <c r="K144" s="106" t="str">
        <f>_xlfn.CONCAT(Table378[[#This Row],[id]]," ",Table378[[#This Row],[Aleluya Año C]]," ",Table378[[#This Row],[Cita]])</f>
        <v>aitns25dicmdc Nos ha amanecido un día sagrado;
venid, naciones, adorad al Señor,
porque hoy una gran luz ha bajado a la tierra. Aleluya - Misa del día</v>
      </c>
      <c r="L144" t="s">
        <v>1566</v>
      </c>
      <c r="M144" t="b">
        <f>Table378[[#This Row],[code2]]=N144</f>
        <v>0</v>
      </c>
      <c r="O144" t="s">
        <v>2296</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1567</v>
      </c>
      <c r="C145" s="105">
        <v>143</v>
      </c>
      <c r="D145" s="1" t="str">
        <f t="shared" si="4"/>
        <v>aitnssfc</v>
      </c>
      <c r="E145" s="1" t="s">
        <v>30</v>
      </c>
      <c r="F145" s="1" t="s">
        <v>1354</v>
      </c>
      <c r="G145" s="1" t="s">
        <v>1171</v>
      </c>
      <c r="H145" s="101" t="s">
        <v>1200</v>
      </c>
      <c r="I145" s="104" t="s">
        <v>1401</v>
      </c>
      <c r="J145" s="1" t="s">
        <v>1195</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1567</v>
      </c>
      <c r="M145" t="b">
        <f>Table378[[#This Row],[code2]]=N145</f>
        <v>0</v>
      </c>
      <c r="O145" t="s">
        <v>2297</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1568</v>
      </c>
      <c r="C146" s="105">
        <v>144</v>
      </c>
      <c r="D146" s="1" t="str">
        <f t="shared" si="4"/>
        <v>aitns1eneroc</v>
      </c>
      <c r="E146" s="1" t="s">
        <v>30</v>
      </c>
      <c r="F146" s="1" t="s">
        <v>1355</v>
      </c>
      <c r="G146" s="1" t="s">
        <v>1171</v>
      </c>
      <c r="H146" s="101" t="s">
        <v>1402</v>
      </c>
      <c r="I146" s="104" t="s">
        <v>1356</v>
      </c>
      <c r="J146" s="1" t="s">
        <v>1195</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1568</v>
      </c>
      <c r="M146" t="b">
        <f>Table378[[#This Row],[code2]]=N146</f>
        <v>0</v>
      </c>
      <c r="O146" t="s">
        <v>2306</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1569</v>
      </c>
      <c r="C147" s="105">
        <v>145</v>
      </c>
      <c r="D147" s="1" t="str">
        <f t="shared" si="4"/>
        <v>aitns2domingoc</v>
      </c>
      <c r="E147" s="1" t="s">
        <v>30</v>
      </c>
      <c r="F147" s="1" t="s">
        <v>1357</v>
      </c>
      <c r="G147" s="1" t="s">
        <v>1171</v>
      </c>
      <c r="H147" s="101" t="s">
        <v>1358</v>
      </c>
      <c r="I147" s="104" t="s">
        <v>1359</v>
      </c>
      <c r="J147" s="1" t="s">
        <v>1195</v>
      </c>
      <c r="K147" s="106" t="str">
        <f>_xlfn.CONCAT(Table378[[#This Row],[id]]," ",Table378[[#This Row],[Aleluya Año C]]," ",Table378[[#This Row],[Cita]])</f>
        <v>aitns2domingoc Gloria a ti, Cristo, proclamado a los paganos.
Gloria a ti, Cristo, creído en el mundo. AleluyaCf. 1Tm 3, 16 - 2º Domingo después de Navidad</v>
      </c>
      <c r="L147" t="s">
        <v>1569</v>
      </c>
      <c r="M147" t="b">
        <f>Table378[[#This Row],[code2]]=N147</f>
        <v>0</v>
      </c>
      <c r="O147" t="s">
        <v>2307</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1570</v>
      </c>
      <c r="C148" s="105">
        <v>146</v>
      </c>
      <c r="D148" s="1" t="str">
        <f t="shared" si="4"/>
        <v>aitns6eneroc</v>
      </c>
      <c r="E148" s="1" t="s">
        <v>30</v>
      </c>
      <c r="F148" s="1" t="s">
        <v>1360</v>
      </c>
      <c r="G148" s="1" t="s">
        <v>1171</v>
      </c>
      <c r="H148" s="101" t="s">
        <v>1361</v>
      </c>
      <c r="I148" s="104" t="s">
        <v>1362</v>
      </c>
      <c r="J148" s="1" t="s">
        <v>1195</v>
      </c>
      <c r="K148" s="106" t="str">
        <f>_xlfn.CONCAT(Table378[[#This Row],[id]]," ",Table378[[#This Row],[Aleluya Año C]]," ",Table378[[#This Row],[Cita]])</f>
        <v>aitns6eneroc Hemos visto salir su estrella
y venimos a adorar al Señor. Aleluya My 2, 2 - Epifanía del Señor</v>
      </c>
      <c r="L148" t="s">
        <v>1570</v>
      </c>
      <c r="M148" t="b">
        <f>Table378[[#This Row],[code2]]=N148</f>
        <v>0</v>
      </c>
      <c r="O148" t="s">
        <v>2308</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1571</v>
      </c>
      <c r="C149" s="105">
        <v>147</v>
      </c>
      <c r="D149" s="105" t="str">
        <f t="shared" si="4"/>
        <v>aitos1c</v>
      </c>
      <c r="E149" s="1" t="s">
        <v>1174</v>
      </c>
      <c r="F149" s="1">
        <v>1</v>
      </c>
      <c r="G149" s="1" t="s">
        <v>1171</v>
      </c>
      <c r="H149" s="101" t="s">
        <v>1210</v>
      </c>
      <c r="I149" s="104" t="s">
        <v>1363</v>
      </c>
      <c r="J149" s="1" t="s">
        <v>1195</v>
      </c>
      <c r="K149" s="106" t="str">
        <f>_xlfn.CONCAT(Table378[[#This Row],[id]]," ",Table378[[#This Row],[Aleluya Año C]]," ",Table378[[#This Row],[Cita]])</f>
        <v>aitos1c Se abrió el cielo,
y se oyó la voz del Padre:
«Éste es mi Hijo amado; escuchadlo». Aleluya: cf. Mc 9, 7 - El Bautismo del Señor</v>
      </c>
      <c r="L149" t="s">
        <v>1571</v>
      </c>
      <c r="M149" t="b">
        <f>Table378[[#This Row],[code2]]=N149</f>
        <v>1</v>
      </c>
      <c r="N149" t="s">
        <v>1571</v>
      </c>
      <c r="O149" t="s">
        <v>1699</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1572</v>
      </c>
      <c r="C150" s="105">
        <v>148</v>
      </c>
      <c r="D150" s="105" t="str">
        <f t="shared" si="4"/>
        <v>aitos2c</v>
      </c>
      <c r="E150" s="1" t="s">
        <v>1174</v>
      </c>
      <c r="F150" s="1">
        <v>2</v>
      </c>
      <c r="G150" s="1" t="s">
        <v>1171</v>
      </c>
      <c r="H150" s="101" t="s">
        <v>1186</v>
      </c>
      <c r="I150" s="104" t="s">
        <v>1301</v>
      </c>
      <c r="J150" s="1" t="s">
        <v>1195</v>
      </c>
      <c r="K150" s="106" t="str">
        <f>_xlfn.CONCAT(Table378[[#This Row],[id]]," ",Table378[[#This Row],[Aleluya Año C]]," ",Table378[[#This Row],[Cita]])</f>
        <v>aitos2c Dios nos llamó por medio del Evangelio,
para que sea nuestra gloria la de nuestro Señor Jesucristo. Aleluya Cf. 2Ts 2, 14</v>
      </c>
      <c r="L150" t="s">
        <v>1572</v>
      </c>
      <c r="M150" t="b">
        <f>Table378[[#This Row],[code2]]=N150</f>
        <v>1</v>
      </c>
      <c r="N150" t="s">
        <v>1572</v>
      </c>
      <c r="O150" t="s">
        <v>1701</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1573</v>
      </c>
      <c r="C151" s="105">
        <v>149</v>
      </c>
      <c r="D151" s="105" t="str">
        <f t="shared" si="4"/>
        <v>aitos3c</v>
      </c>
      <c r="E151" s="1" t="s">
        <v>1174</v>
      </c>
      <c r="F151" s="1">
        <v>3</v>
      </c>
      <c r="G151" s="1" t="s">
        <v>1171</v>
      </c>
      <c r="H151" s="101" t="s">
        <v>1187</v>
      </c>
      <c r="I151" s="104" t="s">
        <v>1270</v>
      </c>
      <c r="J151" s="1" t="s">
        <v>1195</v>
      </c>
      <c r="K151" s="106" t="str">
        <f>_xlfn.CONCAT(Table378[[#This Row],[id]]," ",Table378[[#This Row],[Aleluya Año C]]," ",Table378[[#This Row],[Cita]])</f>
        <v>aitos3c El Señor me ha enviado para anunciar el Evangelio a los pobres,
para anunciar a los cautivos la libertad. Aleluya Lc 4, 18</v>
      </c>
      <c r="L151" t="s">
        <v>1573</v>
      </c>
      <c r="M151" t="b">
        <f>Table378[[#This Row],[code2]]=N151</f>
        <v>1</v>
      </c>
      <c r="N151" t="s">
        <v>1573</v>
      </c>
      <c r="O151" t="s">
        <v>1703</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1574</v>
      </c>
      <c r="C152" s="105">
        <v>150</v>
      </c>
      <c r="D152" s="105" t="str">
        <f t="shared" si="4"/>
        <v>aitos4c</v>
      </c>
      <c r="E152" s="1" t="s">
        <v>1174</v>
      </c>
      <c r="F152" s="1">
        <v>4</v>
      </c>
      <c r="G152" s="1" t="s">
        <v>1171</v>
      </c>
      <c r="H152" s="101" t="s">
        <v>1188</v>
      </c>
      <c r="I152" s="104" t="s">
        <v>1270</v>
      </c>
      <c r="J152" s="1" t="s">
        <v>1195</v>
      </c>
      <c r="K152" s="106" t="str">
        <f>_xlfn.CONCAT(Table378[[#This Row],[id]]," ",Table378[[#This Row],[Aleluya Año C]]," ",Table378[[#This Row],[Cita]])</f>
        <v>aitos4c El Señor me ha enviado para anunciar el Evangelio a los pobres, 
para anunciar a los cautivos la libertad. Aleluya Lc 4, 18</v>
      </c>
      <c r="L152" t="s">
        <v>1574</v>
      </c>
      <c r="M152" t="b">
        <f>Table378[[#This Row],[code2]]=N152</f>
        <v>0</v>
      </c>
      <c r="O152" t="s">
        <v>1705</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1575</v>
      </c>
      <c r="C153" s="105">
        <v>151</v>
      </c>
      <c r="D153" s="105" t="str">
        <f t="shared" si="4"/>
        <v>aitos5c</v>
      </c>
      <c r="E153" s="1" t="s">
        <v>1174</v>
      </c>
      <c r="F153" s="1">
        <v>5</v>
      </c>
      <c r="G153" s="1" t="s">
        <v>1171</v>
      </c>
      <c r="H153" s="101" t="s">
        <v>1190</v>
      </c>
      <c r="I153" s="104" t="s">
        <v>1302</v>
      </c>
      <c r="J153" s="1" t="s">
        <v>1195</v>
      </c>
      <c r="K153" s="106" t="str">
        <f>_xlfn.CONCAT(Table378[[#This Row],[id]]," ",Table378[[#This Row],[Aleluya Año C]]," ",Table378[[#This Row],[Cita]])</f>
        <v>aitos5c Venid y seguidme 
—dice el Señor—,
y os haré pescadores de hombres. Aleluya Mt 4, 19</v>
      </c>
      <c r="L153" t="s">
        <v>1575</v>
      </c>
      <c r="M153" t="b">
        <f>Table378[[#This Row],[code2]]=N153</f>
        <v>0</v>
      </c>
      <c r="O153" t="s">
        <v>1707</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1576</v>
      </c>
      <c r="C154" s="105">
        <v>152</v>
      </c>
      <c r="D154" s="105" t="str">
        <f t="shared" si="4"/>
        <v>aitos6c</v>
      </c>
      <c r="E154" s="1" t="s">
        <v>1174</v>
      </c>
      <c r="F154" s="1">
        <v>6</v>
      </c>
      <c r="G154" s="1" t="s">
        <v>1171</v>
      </c>
      <c r="H154" s="101" t="s">
        <v>1189</v>
      </c>
      <c r="I154" s="104" t="s">
        <v>1303</v>
      </c>
      <c r="J154" s="1" t="s">
        <v>1195</v>
      </c>
      <c r="K154" s="106" t="str">
        <f>_xlfn.CONCAT(Table378[[#This Row],[id]]," ",Table378[[#This Row],[Aleluya Año C]]," ",Table378[[#This Row],[Cita]])</f>
        <v>aitos6c Alegraos y saltad de gozo 
—dice el Señor—,
porque vuestra recompensa será grande en el cielo. Aleluya Lc 6, 23ab</v>
      </c>
      <c r="L154" t="s">
        <v>1576</v>
      </c>
      <c r="M154" t="b">
        <f>Table378[[#This Row],[code2]]=N154</f>
        <v>0</v>
      </c>
      <c r="O154" t="s">
        <v>1709</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1577</v>
      </c>
      <c r="C155" s="105">
        <v>153</v>
      </c>
      <c r="D155" s="105" t="str">
        <f t="shared" si="4"/>
        <v>aitos7c</v>
      </c>
      <c r="E155" s="1" t="s">
        <v>1174</v>
      </c>
      <c r="F155" s="1">
        <v>7</v>
      </c>
      <c r="G155" s="1" t="s">
        <v>1171</v>
      </c>
      <c r="H155" s="101" t="s">
        <v>1191</v>
      </c>
      <c r="I155" s="104" t="s">
        <v>1304</v>
      </c>
      <c r="J155" s="1" t="s">
        <v>1195</v>
      </c>
      <c r="K155" s="106" t="str">
        <f>_xlfn.CONCAT(Table378[[#This Row],[id]]," ",Table378[[#This Row],[Aleluya Año C]]," ",Table378[[#This Row],[Cita]])</f>
        <v>aitos7c Os doy un mandamiento nuevo
—dice el Señor—:
que os améis unos a otros,
como yo os he amado. Aleluya : Jn 13, 34</v>
      </c>
      <c r="L155" t="s">
        <v>1577</v>
      </c>
      <c r="M155" t="b">
        <f>Table378[[#This Row],[code2]]=N155</f>
        <v>0</v>
      </c>
      <c r="O155" t="s">
        <v>1711</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1578</v>
      </c>
      <c r="C156" s="105">
        <v>154</v>
      </c>
      <c r="D156" s="105" t="str">
        <f t="shared" si="4"/>
        <v>aitos8c</v>
      </c>
      <c r="E156" s="1" t="s">
        <v>1174</v>
      </c>
      <c r="F156" s="1">
        <v>8</v>
      </c>
      <c r="G156" s="1" t="s">
        <v>1171</v>
      </c>
      <c r="H156" s="101" t="s">
        <v>1192</v>
      </c>
      <c r="I156" s="104" t="s">
        <v>1250</v>
      </c>
      <c r="J156" s="1" t="s">
        <v>1195</v>
      </c>
      <c r="K156" s="106" t="str">
        <f>_xlfn.CONCAT(Table378[[#This Row],[id]]," ",Table378[[#This Row],[Aleluya Año C]]," ",Table378[[#This Row],[Cita]])</f>
        <v>aitos8c Brilláis como lumbreras del mundo,
mostrando una razón para vivir. Aleluya Flp 2, 15d. 16a</v>
      </c>
      <c r="L156" t="s">
        <v>1578</v>
      </c>
      <c r="M156" t="b">
        <f>Table378[[#This Row],[code2]]=N156</f>
        <v>0</v>
      </c>
      <c r="O156" t="s">
        <v>1713</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1579</v>
      </c>
      <c r="C157" s="105">
        <v>155</v>
      </c>
      <c r="D157" s="105" t="str">
        <f t="shared" si="4"/>
        <v>aitos9c</v>
      </c>
      <c r="E157" s="1" t="s">
        <v>1174</v>
      </c>
      <c r="F157" s="1">
        <v>9</v>
      </c>
      <c r="G157" s="1" t="s">
        <v>1171</v>
      </c>
      <c r="H157" s="101" t="s">
        <v>1193</v>
      </c>
      <c r="I157" s="104" t="s">
        <v>1305</v>
      </c>
      <c r="J157" s="1" t="s">
        <v>1195</v>
      </c>
      <c r="K157" s="106" t="str">
        <f>_xlfn.CONCAT(Table378[[#This Row],[id]]," ",Table378[[#This Row],[Aleluya Año C]]," ",Table378[[#This Row],[Cita]])</f>
        <v>aitos9c Tanto amó Dios al mundo
que entregó a su Hijo único.
Todo el que cree en él
tiene vida eterna. Aleluya Jn 3, 16</v>
      </c>
      <c r="L157" t="s">
        <v>1579</v>
      </c>
      <c r="M157" t="b">
        <f>Table378[[#This Row],[code2]]=N157</f>
        <v>0</v>
      </c>
      <c r="O157" t="s">
        <v>1715</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1580</v>
      </c>
      <c r="C158" s="105">
        <v>156</v>
      </c>
      <c r="D158" s="105" t="str">
        <f t="shared" si="4"/>
        <v>aitos10c</v>
      </c>
      <c r="E158" s="1" t="s">
        <v>1174</v>
      </c>
      <c r="F158" s="1">
        <v>10</v>
      </c>
      <c r="G158" s="1" t="s">
        <v>1171</v>
      </c>
      <c r="H158" s="101" t="s">
        <v>1194</v>
      </c>
      <c r="I158" s="104" t="s">
        <v>1269</v>
      </c>
      <c r="J158" s="1" t="s">
        <v>1195</v>
      </c>
      <c r="K158" s="106" t="str">
        <f>_xlfn.CONCAT(Table378[[#This Row],[id]]," ",Table378[[#This Row],[Aleluya Año C]]," ",Table378[[#This Row],[Cita]])</f>
        <v>aitos10c Un gran Profeta ha surgido entre nosotros.
Dios ha visitado a su pueblo. Aleluya Lc 7, 16</v>
      </c>
      <c r="L158" t="s">
        <v>1580</v>
      </c>
      <c r="M158" t="b">
        <f>Table378[[#This Row],[code2]]=N158</f>
        <v>0</v>
      </c>
      <c r="O158" t="s">
        <v>1717</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1581</v>
      </c>
      <c r="C159" s="105">
        <v>157</v>
      </c>
      <c r="D159" s="105" t="str">
        <f t="shared" si="4"/>
        <v>aitos11c</v>
      </c>
      <c r="E159" s="1" t="s">
        <v>1174</v>
      </c>
      <c r="F159" s="1">
        <v>11</v>
      </c>
      <c r="G159" s="1" t="s">
        <v>1171</v>
      </c>
      <c r="H159" s="101" t="s">
        <v>1197</v>
      </c>
      <c r="I159" s="104" t="s">
        <v>1306</v>
      </c>
      <c r="J159" s="1" t="s">
        <v>1195</v>
      </c>
      <c r="K159" s="106" t="str">
        <f>_xlfn.CONCAT(Table378[[#This Row],[id]]," ",Table378[[#This Row],[Aleluya Año C]]," ",Table378[[#This Row],[Cita]])</f>
        <v>aitos11c Dios nos amó y nos envió a su Hijo
como víctima de propiciación por nuestros pecados. Aleluya 1Jn 4, 10b</v>
      </c>
      <c r="L159" t="s">
        <v>1581</v>
      </c>
      <c r="M159" t="b">
        <f>Table378[[#This Row],[code2]]=N159</f>
        <v>0</v>
      </c>
      <c r="O159" t="s">
        <v>1719</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1582</v>
      </c>
      <c r="C160" s="105">
        <v>158</v>
      </c>
      <c r="D160" s="105" t="str">
        <f t="shared" si="4"/>
        <v>aitos12c</v>
      </c>
      <c r="E160" s="1" t="s">
        <v>1174</v>
      </c>
      <c r="F160" s="1">
        <v>12</v>
      </c>
      <c r="G160" s="1" t="s">
        <v>1171</v>
      </c>
      <c r="H160" s="101" t="s">
        <v>1198</v>
      </c>
      <c r="I160" s="104" t="s">
        <v>1247</v>
      </c>
      <c r="J160" s="1" t="s">
        <v>1195</v>
      </c>
      <c r="K160" s="106" t="str">
        <f>_xlfn.CONCAT(Table378[[#This Row],[id]]," ",Table378[[#This Row],[Aleluya Año C]]," ",Table378[[#This Row],[Cita]])</f>
        <v>aitos12c Mis ovejas escuchan mi voz
—dice el Señor—,
y yo las conozco, y ellas me siguen. Aleluya Jn 10, 27</v>
      </c>
      <c r="L160" t="s">
        <v>1582</v>
      </c>
      <c r="M160" t="b">
        <f>Table378[[#This Row],[code2]]=N160</f>
        <v>0</v>
      </c>
      <c r="O160" t="s">
        <v>1721</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1583</v>
      </c>
      <c r="C161" s="105">
        <v>159</v>
      </c>
      <c r="D161" s="105" t="str">
        <f t="shared" si="4"/>
        <v>aitos13c</v>
      </c>
      <c r="E161" s="1" t="s">
        <v>1174</v>
      </c>
      <c r="F161" s="1">
        <v>13</v>
      </c>
      <c r="G161" s="1" t="s">
        <v>1171</v>
      </c>
      <c r="H161" s="101" t="s">
        <v>1199</v>
      </c>
      <c r="I161" s="104" t="s">
        <v>1307</v>
      </c>
      <c r="J161" s="1" t="s">
        <v>1195</v>
      </c>
      <c r="K161" s="106" t="str">
        <f>_xlfn.CONCAT(Table378[[#This Row],[id]]," ",Table378[[#This Row],[Aleluya Año C]]," ",Table378[[#This Row],[Cita]])</f>
        <v>aitos13c Habla, Señor, que tu siervo te escucha;
tú tienes palabras de vida eterna. Aleluya 1S 3, 9; Jn 6, 68c</v>
      </c>
      <c r="L161" t="s">
        <v>1583</v>
      </c>
      <c r="M161" t="b">
        <f>Table378[[#This Row],[code2]]=N161</f>
        <v>0</v>
      </c>
      <c r="O161" t="s">
        <v>1723</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1584</v>
      </c>
      <c r="C162" s="105">
        <v>160</v>
      </c>
      <c r="D162" s="105" t="str">
        <f t="shared" si="4"/>
        <v>aitos14c</v>
      </c>
      <c r="E162" s="1" t="s">
        <v>1174</v>
      </c>
      <c r="F162" s="1">
        <v>14</v>
      </c>
      <c r="G162" s="1" t="s">
        <v>1171</v>
      </c>
      <c r="H162" s="101" t="s">
        <v>1200</v>
      </c>
      <c r="I162" s="104" t="s">
        <v>1308</v>
      </c>
      <c r="J162" s="1" t="s">
        <v>1195</v>
      </c>
      <c r="K162" s="106" t="str">
        <f>_xlfn.CONCAT(Table378[[#This Row],[id]]," ",Table378[[#This Row],[Aleluya Año C]]," ",Table378[[#This Row],[Cita]])</f>
        <v>aitos14c Que la paz de Cristo actúe de árbitro
en vuestro corazón;
la palabra de Cristo habite entre vosotros
en toda su riqueza. Aleluya Col 3, 15a. 16a</v>
      </c>
      <c r="L162" t="s">
        <v>1584</v>
      </c>
      <c r="M162" t="b">
        <f>Table378[[#This Row],[code2]]=N162</f>
        <v>0</v>
      </c>
      <c r="O162" t="s">
        <v>1725</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1585</v>
      </c>
      <c r="C163" s="105">
        <v>161</v>
      </c>
      <c r="D163" s="105" t="str">
        <f t="shared" si="4"/>
        <v>aitos15c</v>
      </c>
      <c r="E163" s="1" t="s">
        <v>1174</v>
      </c>
      <c r="F163" s="1">
        <v>15</v>
      </c>
      <c r="G163" s="1" t="s">
        <v>1171</v>
      </c>
      <c r="H163" s="101" t="s">
        <v>1201</v>
      </c>
      <c r="I163" s="104" t="s">
        <v>1309</v>
      </c>
      <c r="J163" s="1" t="s">
        <v>1195</v>
      </c>
      <c r="K163" s="106" t="str">
        <f>_xlfn.CONCAT(Table378[[#This Row],[id]]," ",Table378[[#This Row],[Aleluya Año C]]," ",Table378[[#This Row],[Cita]])</f>
        <v>aitos15c Tus palabras, Señor, son espíritu y vida;
tú tienes palabras de vida eterna. Aleluya cf. Jn 6, 63c. 68c</v>
      </c>
      <c r="L163" t="s">
        <v>1585</v>
      </c>
      <c r="M163" t="b">
        <f>Table378[[#This Row],[code2]]=N163</f>
        <v>0</v>
      </c>
      <c r="O163" t="s">
        <v>1727</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1586</v>
      </c>
      <c r="C164" s="105">
        <v>162</v>
      </c>
      <c r="D164" s="105" t="str">
        <f t="shared" si="4"/>
        <v>aitos16c</v>
      </c>
      <c r="E164" s="1" t="s">
        <v>1174</v>
      </c>
      <c r="F164" s="1">
        <v>16</v>
      </c>
      <c r="G164" s="1" t="s">
        <v>1171</v>
      </c>
      <c r="H164" s="101" t="s">
        <v>1202</v>
      </c>
      <c r="I164" s="104" t="s">
        <v>1310</v>
      </c>
      <c r="J164" s="1" t="s">
        <v>1195</v>
      </c>
      <c r="K164" s="106" t="str">
        <f>_xlfn.CONCAT(Table378[[#This Row],[id]]," ",Table378[[#This Row],[Aleluya Año C]]," ",Table378[[#This Row],[Cita]])</f>
        <v>aitos16c Dichosos los que con un corazón noble y generoso
guardan la palabra de Dios
y dan fruto perseverando. Aleluya cf. Lc 8, 15</v>
      </c>
      <c r="L164" t="s">
        <v>1586</v>
      </c>
      <c r="M164" t="b">
        <f>Table378[[#This Row],[code2]]=N164</f>
        <v>0</v>
      </c>
      <c r="O164" t="s">
        <v>1729</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1587</v>
      </c>
      <c r="C165" s="105">
        <v>163</v>
      </c>
      <c r="D165" s="105" t="str">
        <f t="shared" si="4"/>
        <v>aitos17c</v>
      </c>
      <c r="E165" s="1" t="s">
        <v>1174</v>
      </c>
      <c r="F165" s="1">
        <v>17</v>
      </c>
      <c r="G165" s="1" t="s">
        <v>1171</v>
      </c>
      <c r="H165" s="101" t="s">
        <v>1203</v>
      </c>
      <c r="I165" s="104" t="s">
        <v>1311</v>
      </c>
      <c r="J165" s="1" t="s">
        <v>1195</v>
      </c>
      <c r="K165" s="106" t="str">
        <f>_xlfn.CONCAT(Table378[[#This Row],[id]]," ",Table378[[#This Row],[Aleluya Año C]]," ",Table378[[#This Row],[Cita]])</f>
        <v>aitos17c Habéis recibido un espíritu de hijos adoptivos,
que nos hace gritar: «¡Abba!, Padre». Aleluya Rm 8, 15bc</v>
      </c>
      <c r="L165" t="s">
        <v>1587</v>
      </c>
      <c r="M165" t="b">
        <f>Table378[[#This Row],[code2]]=N165</f>
        <v>0</v>
      </c>
      <c r="O165" t="s">
        <v>1731</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1588</v>
      </c>
      <c r="C166" s="105">
        <v>164</v>
      </c>
      <c r="D166" s="105" t="str">
        <f t="shared" si="4"/>
        <v>aitos18c</v>
      </c>
      <c r="E166" s="1" t="s">
        <v>1174</v>
      </c>
      <c r="F166" s="1">
        <v>18</v>
      </c>
      <c r="G166" s="1" t="s">
        <v>1171</v>
      </c>
      <c r="H166" s="101" t="s">
        <v>1204</v>
      </c>
      <c r="I166" s="104" t="s">
        <v>1292</v>
      </c>
      <c r="J166" s="1" t="s">
        <v>1195</v>
      </c>
      <c r="K166" s="106" t="str">
        <f>_xlfn.CONCAT(Table378[[#This Row],[id]]," ",Table378[[#This Row],[Aleluya Año C]]," ",Table378[[#This Row],[Cita]])</f>
        <v>aitos18c Dichosos los pobres en el espíritu,
porque de ellos es el reino de los cielos. Aleluya Mt 5, 3</v>
      </c>
      <c r="L166" t="s">
        <v>1588</v>
      </c>
      <c r="M166" t="b">
        <f>Table378[[#This Row],[code2]]=N166</f>
        <v>0</v>
      </c>
      <c r="O166" t="s">
        <v>1733</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1589</v>
      </c>
      <c r="C167" s="105">
        <v>165</v>
      </c>
      <c r="D167" s="105" t="str">
        <f t="shared" si="4"/>
        <v>aitos19c</v>
      </c>
      <c r="E167" s="1" t="s">
        <v>1174</v>
      </c>
      <c r="F167" s="1">
        <v>19</v>
      </c>
      <c r="G167" s="1" t="s">
        <v>1171</v>
      </c>
      <c r="H167" s="101" t="s">
        <v>1205</v>
      </c>
      <c r="I167" s="104" t="s">
        <v>1312</v>
      </c>
      <c r="J167" s="1" t="s">
        <v>1195</v>
      </c>
      <c r="K167" s="106" t="str">
        <f>_xlfn.CONCAT(Table378[[#This Row],[id]]," ",Table378[[#This Row],[Aleluya Año C]]," ",Table378[[#This Row],[Cita]])</f>
        <v>aitos19c Estad en vela y preparados,
porque a la hora que menos pensáis
viene el Hijo del hombre. Aleluya Mt 24, 42a y 44</v>
      </c>
      <c r="L167" t="s">
        <v>1589</v>
      </c>
      <c r="M167" t="b">
        <f>Table378[[#This Row],[code2]]=N167</f>
        <v>0</v>
      </c>
      <c r="O167" t="s">
        <v>1735</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1590</v>
      </c>
      <c r="C168" s="105">
        <v>166</v>
      </c>
      <c r="D168" s="105" t="str">
        <f t="shared" si="4"/>
        <v>aitos20c</v>
      </c>
      <c r="E168" s="1" t="s">
        <v>1174</v>
      </c>
      <c r="F168" s="1">
        <v>20</v>
      </c>
      <c r="G168" s="1" t="s">
        <v>1171</v>
      </c>
      <c r="H168" s="101" t="s">
        <v>1206</v>
      </c>
      <c r="I168" s="104" t="s">
        <v>1247</v>
      </c>
      <c r="J168" s="1" t="s">
        <v>1195</v>
      </c>
      <c r="K168" s="106" t="str">
        <f>_xlfn.CONCAT(Table378[[#This Row],[id]]," ",Table378[[#This Row],[Aleluya Año C]]," ",Table378[[#This Row],[Cita]])</f>
        <v>aitos20c Mis ovejas escuchan mi voz
—dice el Señor—,
y Yo las conozco, y ellas me siguen. Aleluya Jn 10, 27</v>
      </c>
      <c r="L168" t="s">
        <v>1590</v>
      </c>
      <c r="M168" t="b">
        <f>Table378[[#This Row],[code2]]=N168</f>
        <v>0</v>
      </c>
      <c r="O168" t="s">
        <v>1737</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1591</v>
      </c>
      <c r="C169" s="105">
        <v>167</v>
      </c>
      <c r="D169" s="105" t="str">
        <f t="shared" si="4"/>
        <v>aitos21c</v>
      </c>
      <c r="E169" s="1" t="s">
        <v>1174</v>
      </c>
      <c r="F169" s="1">
        <v>21</v>
      </c>
      <c r="G169" s="1" t="s">
        <v>1171</v>
      </c>
      <c r="H169" s="101" t="s">
        <v>1207</v>
      </c>
      <c r="I169" s="104" t="s">
        <v>1313</v>
      </c>
      <c r="J169" s="1" t="s">
        <v>1195</v>
      </c>
      <c r="K169" s="106" t="str">
        <f>_xlfn.CONCAT(Table378[[#This Row],[id]]," ",Table378[[#This Row],[Aleluya Año C]]," ",Table378[[#This Row],[Cita]])</f>
        <v>aitos21c Yo soy el camino, y la verdad, y la vida
—dice el Señor—;
nadie va al Padre, sino por mí. Aleluya Jn 14, 6</v>
      </c>
      <c r="L169" t="s">
        <v>1591</v>
      </c>
      <c r="M169" t="b">
        <f>Table378[[#This Row],[code2]]=N169</f>
        <v>0</v>
      </c>
      <c r="O169" t="s">
        <v>1739</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1592</v>
      </c>
      <c r="C170" s="105">
        <v>168</v>
      </c>
      <c r="D170" s="105" t="str">
        <f t="shared" si="4"/>
        <v>aitos22c</v>
      </c>
      <c r="E170" s="1" t="s">
        <v>1174</v>
      </c>
      <c r="F170" s="1">
        <v>22</v>
      </c>
      <c r="G170" s="1" t="s">
        <v>1171</v>
      </c>
      <c r="H170" s="101" t="s">
        <v>1208</v>
      </c>
      <c r="I170" s="104" t="s">
        <v>1314</v>
      </c>
      <c r="J170" s="1" t="s">
        <v>1195</v>
      </c>
      <c r="K170" s="106" t="str">
        <f>_xlfn.CONCAT(Table378[[#This Row],[id]]," ",Table378[[#This Row],[Aleluya Año C]]," ",Table378[[#This Row],[Cita]])</f>
        <v>aitos22c Cargad con mi yugo y aprended de mí
—dice el Señor—,
que soy manso y humilde de corazón. Aleluya Mt 11, 29ab</v>
      </c>
      <c r="L170" t="s">
        <v>1592</v>
      </c>
      <c r="M170" t="b">
        <f>Table378[[#This Row],[code2]]=N170</f>
        <v>0</v>
      </c>
      <c r="O170" t="s">
        <v>1741</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1593</v>
      </c>
      <c r="C171" s="105">
        <v>169</v>
      </c>
      <c r="D171" s="105" t="str">
        <f t="shared" si="4"/>
        <v>aitos23c</v>
      </c>
      <c r="E171" s="1" t="s">
        <v>1174</v>
      </c>
      <c r="F171" s="1">
        <v>23</v>
      </c>
      <c r="G171" s="1" t="s">
        <v>1171</v>
      </c>
      <c r="H171" s="101" t="s">
        <v>1179</v>
      </c>
      <c r="I171" s="104" t="s">
        <v>1315</v>
      </c>
      <c r="J171" s="1" t="s">
        <v>1196</v>
      </c>
      <c r="K171" s="106" t="str">
        <f>_xlfn.CONCAT(Table378[[#This Row],[id]]," ",Table378[[#This Row],[Aleluya Año C]]," ",Table378[[#This Row],[Cita]])</f>
        <v>aitos23c Haz brillar tu rostro sobre tu siervo,
enséñame tus decretos. Aleluya Sal 118, 135</v>
      </c>
      <c r="L171" t="s">
        <v>1593</v>
      </c>
      <c r="M171" t="b">
        <f>Table378[[#This Row],[code2]]=N171</f>
        <v>0</v>
      </c>
      <c r="O171" t="s">
        <v>1743</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1594</v>
      </c>
      <c r="C172" s="105">
        <v>170</v>
      </c>
      <c r="D172" s="105" t="str">
        <f t="shared" si="4"/>
        <v>aitos24c</v>
      </c>
      <c r="E172" s="1" t="s">
        <v>1174</v>
      </c>
      <c r="F172" s="1">
        <v>24</v>
      </c>
      <c r="G172" s="1" t="s">
        <v>1171</v>
      </c>
      <c r="H172" s="102" t="s">
        <v>1182</v>
      </c>
      <c r="I172" s="104" t="s">
        <v>1242</v>
      </c>
      <c r="J172" s="1" t="s">
        <v>1196</v>
      </c>
      <c r="K172" s="106" t="str">
        <f>_xlfn.CONCAT(Table378[[#This Row],[id]]," ",Table378[[#This Row],[Aleluya Año C]]," ",Table378[[#This Row],[Cita]])</f>
        <v>aitos24c Dios estaba en Cristo reconciliando al mundo consigo,
y ha puesto en nosotros el mensaje de la reconciliación. Aleluya 2Co 5, 19</v>
      </c>
      <c r="L172" t="s">
        <v>1594</v>
      </c>
      <c r="M172" t="b">
        <f>Table378[[#This Row],[code2]]=N172</f>
        <v>0</v>
      </c>
      <c r="O172" t="s">
        <v>1745</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1595</v>
      </c>
      <c r="C173" s="105">
        <v>171</v>
      </c>
      <c r="D173" s="105" t="str">
        <f t="shared" si="4"/>
        <v>aitos25c</v>
      </c>
      <c r="E173" s="1" t="s">
        <v>1174</v>
      </c>
      <c r="F173" s="1">
        <v>25</v>
      </c>
      <c r="G173" s="1" t="s">
        <v>1171</v>
      </c>
      <c r="H173" s="103" t="s">
        <v>1185</v>
      </c>
      <c r="I173" s="104" t="s">
        <v>1316</v>
      </c>
      <c r="J173" s="1" t="s">
        <v>1196</v>
      </c>
      <c r="K173" s="106" t="str">
        <f>_xlfn.CONCAT(Table378[[#This Row],[id]]," ",Table378[[#This Row],[Aleluya Año C]]," ",Table378[[#This Row],[Cita]])</f>
        <v>aitos25c Jesucristo, siendo rico, se hizo pobre
para enriqueceros con su pobreza. Aleluya 2Co 8, 9</v>
      </c>
      <c r="L173" t="s">
        <v>1595</v>
      </c>
      <c r="M173" t="b">
        <f>Table378[[#This Row],[code2]]=N173</f>
        <v>0</v>
      </c>
      <c r="O173" t="s">
        <v>1747</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1596</v>
      </c>
      <c r="C174" s="105">
        <v>172</v>
      </c>
      <c r="D174" s="105" t="str">
        <f t="shared" si="4"/>
        <v>aitos26c</v>
      </c>
      <c r="E174" s="1" t="s">
        <v>1174</v>
      </c>
      <c r="F174" s="1">
        <v>26</v>
      </c>
      <c r="G174" s="1" t="s">
        <v>1171</v>
      </c>
      <c r="H174" s="103" t="s">
        <v>1185</v>
      </c>
      <c r="I174" s="104" t="s">
        <v>1316</v>
      </c>
      <c r="J174" s="1" t="s">
        <v>1196</v>
      </c>
      <c r="K174" s="106" t="str">
        <f>_xlfn.CONCAT(Table378[[#This Row],[id]]," ",Table378[[#This Row],[Aleluya Año C]]," ",Table378[[#This Row],[Cita]])</f>
        <v>aitos26c Jesucristo, siendo rico, se hizo pobre
para enriqueceros con su pobreza. Aleluya 2Co 8, 9</v>
      </c>
      <c r="L174" t="s">
        <v>1596</v>
      </c>
      <c r="M174" t="b">
        <f>Table378[[#This Row],[code2]]=N174</f>
        <v>0</v>
      </c>
      <c r="O174" t="s">
        <v>1749</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1597</v>
      </c>
      <c r="C175" s="105">
        <v>173</v>
      </c>
      <c r="D175" s="105" t="str">
        <f t="shared" si="4"/>
        <v>aitos27c</v>
      </c>
      <c r="E175" s="1" t="s">
        <v>1174</v>
      </c>
      <c r="F175" s="1">
        <v>27</v>
      </c>
      <c r="G175" s="1" t="s">
        <v>1171</v>
      </c>
      <c r="H175" s="101" t="s">
        <v>1184</v>
      </c>
      <c r="I175" s="104" t="s">
        <v>1317</v>
      </c>
      <c r="J175" s="1" t="s">
        <v>1196</v>
      </c>
      <c r="K175" s="106" t="str">
        <f>_xlfn.CONCAT(Table378[[#This Row],[id]]," ",Table378[[#This Row],[Aleluya Año C]]," ",Table378[[#This Row],[Cita]])</f>
        <v>aitos27c La palabra del Señor permanece para siempre;
esta es la palabra del Evangelio que os ha sido anunciada. Aleluya 1P 1, 25</v>
      </c>
      <c r="L175" t="s">
        <v>1597</v>
      </c>
      <c r="M175" t="b">
        <f>Table378[[#This Row],[code2]]=N175</f>
        <v>0</v>
      </c>
      <c r="O175" t="s">
        <v>1751</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1598</v>
      </c>
      <c r="C176" s="105">
        <v>174</v>
      </c>
      <c r="D176" s="105" t="str">
        <f t="shared" si="4"/>
        <v>aitos28c</v>
      </c>
      <c r="E176" s="1" t="s">
        <v>1174</v>
      </c>
      <c r="F176" s="1">
        <v>28</v>
      </c>
      <c r="G176" s="1" t="s">
        <v>1171</v>
      </c>
      <c r="H176" s="101" t="s">
        <v>1183</v>
      </c>
      <c r="I176" s="104" t="s">
        <v>1318</v>
      </c>
      <c r="J176" s="1" t="s">
        <v>1196</v>
      </c>
      <c r="K176" s="106" t="str">
        <f>_xlfn.CONCAT(Table378[[#This Row],[id]]," ",Table378[[#This Row],[Aleluya Año C]]," ",Table378[[#This Row],[Cita]])</f>
        <v>aitos28c Dad gracias en toda ocasión:
esta es la voluntad de Dios en Cristo Jesús respecto de vosotros. Aleluya 1Ts 5, 18</v>
      </c>
      <c r="L176" t="s">
        <v>1598</v>
      </c>
      <c r="M176" t="b">
        <f>Table378[[#This Row],[code2]]=N176</f>
        <v>0</v>
      </c>
      <c r="O176" t="s">
        <v>1753</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1599</v>
      </c>
      <c r="C177" s="105">
        <v>175</v>
      </c>
      <c r="D177" s="105" t="str">
        <f t="shared" si="4"/>
        <v>aitos29c</v>
      </c>
      <c r="E177" s="1" t="s">
        <v>1174</v>
      </c>
      <c r="F177" s="1">
        <v>29</v>
      </c>
      <c r="G177" s="1" t="s">
        <v>1171</v>
      </c>
      <c r="H177" s="101" t="s">
        <v>1220</v>
      </c>
      <c r="I177" s="104" t="s">
        <v>1319</v>
      </c>
      <c r="J177" s="1" t="s">
        <v>1196</v>
      </c>
      <c r="K177" s="106" t="str">
        <f>_xlfn.CONCAT(Table378[[#This Row],[id]]," ",Table378[[#This Row],[Aleluya Año C]]," ",Table378[[#This Row],[Cita]])</f>
        <v>aitos29c La palabra de Dios es viva y eficaz;
juzga los deseos e intenciones del corazón. Aleluya Hb 4, 12</v>
      </c>
      <c r="L177" t="s">
        <v>1599</v>
      </c>
      <c r="M177" t="b">
        <f>Table378[[#This Row],[code2]]=N177</f>
        <v>0</v>
      </c>
      <c r="O177" t="s">
        <v>1755</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1600</v>
      </c>
      <c r="C178" s="105">
        <v>176</v>
      </c>
      <c r="D178" s="105" t="str">
        <f t="shared" si="4"/>
        <v>aitos30c</v>
      </c>
      <c r="E178" s="1" t="s">
        <v>1174</v>
      </c>
      <c r="F178" s="1">
        <v>30</v>
      </c>
      <c r="G178" s="1" t="s">
        <v>1171</v>
      </c>
      <c r="H178" s="102" t="s">
        <v>1182</v>
      </c>
      <c r="I178" s="104" t="s">
        <v>1320</v>
      </c>
      <c r="J178" s="1" t="s">
        <v>1196</v>
      </c>
      <c r="K178" s="106" t="str">
        <f>_xlfn.CONCAT(Table378[[#This Row],[id]]," ",Table378[[#This Row],[Aleluya Año C]]," ",Table378[[#This Row],[Cita]])</f>
        <v>aitos30c Dios estaba en Cristo reconciliando al mundo consigo,
y ha puesto en nosotros el mensaje de la reconciliación. Aleluya 2 Co 5, 19</v>
      </c>
      <c r="L178" t="s">
        <v>1600</v>
      </c>
      <c r="M178" t="b">
        <f>Table378[[#This Row],[code2]]=N178</f>
        <v>0</v>
      </c>
      <c r="O178" t="s">
        <v>1757</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1601</v>
      </c>
      <c r="C179" s="105">
        <v>177</v>
      </c>
      <c r="D179" s="105" t="str">
        <f t="shared" si="4"/>
        <v>aitos31c</v>
      </c>
      <c r="E179" s="1" t="s">
        <v>1174</v>
      </c>
      <c r="F179" s="1">
        <v>31</v>
      </c>
      <c r="G179" s="1" t="s">
        <v>1171</v>
      </c>
      <c r="H179" s="101" t="s">
        <v>1181</v>
      </c>
      <c r="I179" s="104" t="s">
        <v>1305</v>
      </c>
      <c r="J179" s="1" t="s">
        <v>1196</v>
      </c>
      <c r="K179" s="106" t="str">
        <f>_xlfn.CONCAT(Table378[[#This Row],[id]]," ",Table378[[#This Row],[Aleluya Año C]]," ",Table378[[#This Row],[Cita]])</f>
        <v>aitos31c Tanto amó Dios al mundo,
que entregó a su Unigénito;
todo el que cree en él tiene vida eterna. Aleluya Jn 3, 16</v>
      </c>
      <c r="L179" t="s">
        <v>1601</v>
      </c>
      <c r="M179" t="b">
        <f>Table378[[#This Row],[code2]]=N179</f>
        <v>0</v>
      </c>
      <c r="O179" t="s">
        <v>1759</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1602</v>
      </c>
      <c r="C180" s="105">
        <v>178</v>
      </c>
      <c r="D180" s="105" t="str">
        <f t="shared" si="4"/>
        <v>aitos32c</v>
      </c>
      <c r="E180" s="1" t="s">
        <v>1174</v>
      </c>
      <c r="F180" s="1">
        <v>32</v>
      </c>
      <c r="G180" s="1" t="s">
        <v>1171</v>
      </c>
      <c r="H180" s="101" t="s">
        <v>1180</v>
      </c>
      <c r="I180" s="104" t="s">
        <v>1321</v>
      </c>
      <c r="J180" s="1" t="s">
        <v>1196</v>
      </c>
      <c r="K180" s="106" t="str">
        <f>_xlfn.CONCAT(Table378[[#This Row],[id]]," ",Table378[[#This Row],[Aleluya Año C]]," ",Table378[[#This Row],[Cita]])</f>
        <v>aitos32c Jesucristo es el primogénito de entre los muertos;
a él, la gloria y el poder por los siglos de los siglos. Aleluya Ap 1, 5a y 6b</v>
      </c>
      <c r="L180" t="s">
        <v>1602</v>
      </c>
      <c r="M180" t="b">
        <f>Table378[[#This Row],[code2]]=N180</f>
        <v>0</v>
      </c>
      <c r="O180" t="s">
        <v>1761</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1603</v>
      </c>
      <c r="C181" s="105">
        <v>179</v>
      </c>
      <c r="D181" s="105" t="str">
        <f t="shared" si="4"/>
        <v>aitos33c</v>
      </c>
      <c r="E181" s="1" t="s">
        <v>1174</v>
      </c>
      <c r="F181" s="1">
        <v>33</v>
      </c>
      <c r="G181" s="1" t="s">
        <v>1171</v>
      </c>
      <c r="H181" s="101" t="s">
        <v>1178</v>
      </c>
      <c r="I181" s="104" t="s">
        <v>1322</v>
      </c>
      <c r="J181" s="1" t="s">
        <v>1196</v>
      </c>
      <c r="K181" s="106" t="str">
        <f>_xlfn.CONCAT(Table378[[#This Row],[id]]," ",Table378[[#This Row],[Aleluya Año C]]," ",Table378[[#This Row],[Cita]])</f>
        <v>aitos33c Levantaos, alzad la cabeza:
se acerca vuestra liberación. Aleluya Lc 21, 28</v>
      </c>
      <c r="L181" t="s">
        <v>1603</v>
      </c>
      <c r="M181" t="b">
        <f>Table378[[#This Row],[code2]]=N181</f>
        <v>0</v>
      </c>
      <c r="O181" t="s">
        <v>1763</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1604</v>
      </c>
      <c r="C182" s="105">
        <v>180</v>
      </c>
      <c r="D182" s="105" t="str">
        <f t="shared" si="4"/>
        <v>aitos34c</v>
      </c>
      <c r="E182" s="1" t="s">
        <v>1174</v>
      </c>
      <c r="F182" s="1">
        <v>34</v>
      </c>
      <c r="G182" s="1" t="s">
        <v>1171</v>
      </c>
      <c r="H182" s="101" t="s">
        <v>1177</v>
      </c>
      <c r="I182" s="104" t="s">
        <v>1259</v>
      </c>
      <c r="J182" s="1" t="s">
        <v>1196</v>
      </c>
      <c r="K182" s="106" t="str">
        <f>_xlfn.CONCAT(Table378[[#This Row],[id]]," ",Table378[[#This Row],[Aleluya Año C]]," ",Table378[[#This Row],[Cita]])</f>
        <v>aitos34c ¡Bendito el que viene en nombre del Señor!
¡Bendito el reino que llega, el de nuestro padre David! Aleluya Mc 11, 9b-10a</v>
      </c>
      <c r="L182" t="s">
        <v>1604</v>
      </c>
      <c r="M182" t="b">
        <f>Table378[[#This Row],[code2]]=N182</f>
        <v>0</v>
      </c>
      <c r="O182" t="s">
        <v>1765</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1605</v>
      </c>
      <c r="C183" s="105">
        <v>181</v>
      </c>
      <c r="D183" s="1" t="str">
        <f t="shared" si="4"/>
        <v>aitos34c</v>
      </c>
      <c r="E183" s="1" t="s">
        <v>1174</v>
      </c>
      <c r="F183" s="1">
        <v>34</v>
      </c>
      <c r="G183" s="1" t="s">
        <v>1171</v>
      </c>
      <c r="H183" s="101" t="s">
        <v>1397</v>
      </c>
      <c r="I183" s="104" t="s">
        <v>1398</v>
      </c>
      <c r="J183" s="1" t="s">
        <v>1195</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1605</v>
      </c>
      <c r="M183" t="b">
        <f>Table378[[#This Row],[code2]]=N183</f>
        <v>0</v>
      </c>
      <c r="O183" t="s">
        <v>2299</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1627</v>
      </c>
      <c r="C184" s="105">
        <v>182</v>
      </c>
      <c r="D184" s="1" t="str">
        <f t="shared" si="4"/>
        <v>aitosvsc</v>
      </c>
      <c r="E184" s="1" t="s">
        <v>1174</v>
      </c>
      <c r="F184" s="1" t="s">
        <v>1376</v>
      </c>
      <c r="G184" s="1" t="s">
        <v>1171</v>
      </c>
      <c r="H184" s="108" t="s">
        <v>1424</v>
      </c>
      <c r="I184" s="104" t="s">
        <v>1410</v>
      </c>
      <c r="J184" s="1" t="s">
        <v>1195</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1627</v>
      </c>
      <c r="M184" t="b">
        <f>Table378[[#This Row],[code2]]=N184</f>
        <v>0</v>
      </c>
      <c r="O184" t="s">
        <v>2300</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1606</v>
      </c>
      <c r="C185" s="105">
        <v>183</v>
      </c>
      <c r="D185" s="1" t="str">
        <f t="shared" si="4"/>
        <v>aitcs1c</v>
      </c>
      <c r="E185" s="1" t="s">
        <v>17</v>
      </c>
      <c r="F185" s="1">
        <v>1</v>
      </c>
      <c r="G185" s="1" t="s">
        <v>1171</v>
      </c>
      <c r="H185" s="101" t="s">
        <v>1232</v>
      </c>
      <c r="I185" s="104" t="s">
        <v>1233</v>
      </c>
      <c r="J185" s="1"/>
      <c r="K185" s="106" t="str">
        <f>_xlfn.CONCAT(Table378[[#This Row],[id]]," ",Table378[[#This Row],[Aleluya Año C]]," ",Table378[[#This Row],[Cita]])</f>
        <v>aitcs1c No sólo de pan vive el hombre,
sino de toda palabra que sale de la boca de Dios. Aleluya Mt 4, 4b</v>
      </c>
      <c r="L185" t="s">
        <v>1606</v>
      </c>
      <c r="M185" t="b">
        <f>Table378[[#This Row],[code2]]=N185</f>
        <v>0</v>
      </c>
      <c r="O185" t="s">
        <v>1651</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1607</v>
      </c>
      <c r="C186" s="105">
        <v>184</v>
      </c>
      <c r="D186" s="1" t="str">
        <f t="shared" si="4"/>
        <v>aitcs2c</v>
      </c>
      <c r="E186" s="1" t="s">
        <v>17</v>
      </c>
      <c r="F186" s="1">
        <v>2</v>
      </c>
      <c r="G186" s="1" t="s">
        <v>1171</v>
      </c>
      <c r="H186" s="101" t="s">
        <v>1364</v>
      </c>
      <c r="I186" s="104" t="s">
        <v>1172</v>
      </c>
      <c r="J186" s="1"/>
      <c r="K186" s="106" t="str">
        <f>_xlfn.CONCAT(Table378[[#This Row],[id]]," ",Table378[[#This Row],[Aleluya Año C]]," ",Table378[[#This Row],[Cita]])</f>
        <v>aitcs2c En el esplendor de la nube se oyó la voz del Padre:
«Éste es mi Hijo, el amado; escuchadlo». Aleluya</v>
      </c>
      <c r="L186" t="s">
        <v>1607</v>
      </c>
      <c r="M186" t="b">
        <f>Table378[[#This Row],[code2]]=N186</f>
        <v>0</v>
      </c>
      <c r="O186" t="s">
        <v>1653</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1608</v>
      </c>
      <c r="C187" s="105">
        <v>185</v>
      </c>
      <c r="D187" s="1" t="str">
        <f t="shared" si="4"/>
        <v>aitcs3c</v>
      </c>
      <c r="E187" s="1" t="s">
        <v>17</v>
      </c>
      <c r="F187" s="1">
        <v>3</v>
      </c>
      <c r="G187" s="1" t="s">
        <v>1171</v>
      </c>
      <c r="H187" s="101" t="s">
        <v>1365</v>
      </c>
      <c r="I187" s="104" t="s">
        <v>1366</v>
      </c>
      <c r="J187" s="1"/>
      <c r="K187" s="106" t="str">
        <f>_xlfn.CONCAT(Table378[[#This Row],[id]]," ",Table378[[#This Row],[Aleluya Año C]]," ",Table378[[#This Row],[Cita]])</f>
        <v>aitcs3c Señor, tú eres de verdad el Salvador del mundo;
dame agua viva; así no tendré más sed. Aleluya Jn 4, 42. 15</v>
      </c>
      <c r="L187" t="s">
        <v>1608</v>
      </c>
      <c r="M187" t="b">
        <f>Table378[[#This Row],[code2]]=N187</f>
        <v>0</v>
      </c>
      <c r="O187" t="s">
        <v>1655</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1609</v>
      </c>
      <c r="C188" s="105">
        <v>186</v>
      </c>
      <c r="D188" s="1" t="str">
        <f t="shared" si="4"/>
        <v>aitcs4c</v>
      </c>
      <c r="E188" s="1" t="s">
        <v>17</v>
      </c>
      <c r="F188" s="1">
        <v>4</v>
      </c>
      <c r="G188" s="1" t="s">
        <v>1171</v>
      </c>
      <c r="H188" s="101" t="s">
        <v>1412</v>
      </c>
      <c r="I188" s="104" t="s">
        <v>1413</v>
      </c>
      <c r="J188" s="1"/>
      <c r="K188" s="106" t="str">
        <f>_xlfn.CONCAT(Table378[[#This Row],[id]]," ",Table378[[#This Row],[Aleluya Año C]]," ",Table378[[#This Row],[Cita]])</f>
        <v>aitcs4c Me pondré en camino a donde está mi padre, y le diré:
«Padre, he pecado contra el cielo y contra ti». Aleluya Lc 15, 18</v>
      </c>
      <c r="L188" t="s">
        <v>1609</v>
      </c>
      <c r="M188" t="b">
        <f>Table378[[#This Row],[code2]]=N188</f>
        <v>0</v>
      </c>
      <c r="O188" t="s">
        <v>1657</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1610</v>
      </c>
      <c r="C189" s="105">
        <v>187</v>
      </c>
      <c r="D189" s="1" t="str">
        <f t="shared" si="4"/>
        <v>aitcs5c</v>
      </c>
      <c r="E189" s="1" t="s">
        <v>17</v>
      </c>
      <c r="F189" s="1">
        <v>5</v>
      </c>
      <c r="G189" s="1" t="s">
        <v>1171</v>
      </c>
      <c r="H189" s="101" t="s">
        <v>1414</v>
      </c>
      <c r="I189" s="104" t="s">
        <v>1415</v>
      </c>
      <c r="J189" s="1"/>
      <c r="K189" s="106" t="str">
        <f>_xlfn.CONCAT(Table378[[#This Row],[id]]," ",Table378[[#This Row],[Aleluya Año C]]," ",Table378[[#This Row],[Cita]])</f>
        <v>aitcs5c Ahora
—oráculo del Señor—
convertíos a mí de todo corazón,
porque soy compasivo y misericordioso. Aleluya Jl 2, 12-13</v>
      </c>
      <c r="L189" t="s">
        <v>1610</v>
      </c>
      <c r="M189" t="b">
        <f>Table378[[#This Row],[code2]]=N189</f>
        <v>0</v>
      </c>
      <c r="O189" t="s">
        <v>1659</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1611</v>
      </c>
      <c r="C190" s="105">
        <v>188</v>
      </c>
      <c r="D190" s="1" t="str">
        <f t="shared" si="4"/>
        <v>aitcs6c</v>
      </c>
      <c r="E190" s="1" t="s">
        <v>17</v>
      </c>
      <c r="F190" s="1">
        <v>6</v>
      </c>
      <c r="G190" s="1" t="s">
        <v>1171</v>
      </c>
      <c r="H190" s="101" t="s">
        <v>1378</v>
      </c>
      <c r="I190" s="104" t="s">
        <v>1372</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1611</v>
      </c>
      <c r="M190" t="b">
        <f>Table378[[#This Row],[code2]]=N190</f>
        <v>0</v>
      </c>
      <c r="O190" t="s">
        <v>1661</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1612</v>
      </c>
      <c r="C191" s="105">
        <v>189</v>
      </c>
      <c r="D191" s="1" t="str">
        <f t="shared" si="4"/>
        <v>aitcsjsc</v>
      </c>
      <c r="E191" s="1" t="s">
        <v>17</v>
      </c>
      <c r="F191" s="1" t="s">
        <v>1373</v>
      </c>
      <c r="G191" s="1" t="s">
        <v>1171</v>
      </c>
      <c r="H191" s="101" t="s">
        <v>1374</v>
      </c>
      <c r="I191" s="104" t="s">
        <v>1375</v>
      </c>
      <c r="J191" s="1" t="s">
        <v>1195</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1612</v>
      </c>
      <c r="M191" t="b">
        <f>Table378[[#This Row],[code2]]=N191</f>
        <v>0</v>
      </c>
      <c r="O191" t="s">
        <v>2301</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1613</v>
      </c>
      <c r="C192" s="105">
        <v>190</v>
      </c>
      <c r="D192" s="1" t="str">
        <f t="shared" si="4"/>
        <v>aitcsvsc</v>
      </c>
      <c r="E192" s="1" t="s">
        <v>17</v>
      </c>
      <c r="F192" s="1" t="s">
        <v>1376</v>
      </c>
      <c r="G192" s="1" t="s">
        <v>1171</v>
      </c>
      <c r="H192" s="101" t="s">
        <v>1378</v>
      </c>
      <c r="I192" s="104" t="s">
        <v>1377</v>
      </c>
      <c r="J192" s="1" t="s">
        <v>1195</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1613</v>
      </c>
      <c r="M192" t="b">
        <f>Table378[[#This Row],[code2]]=N192</f>
        <v>0</v>
      </c>
      <c r="O192" t="s">
        <v>2302</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1614</v>
      </c>
      <c r="C193" s="105">
        <v>191</v>
      </c>
      <c r="D193" s="1" t="str">
        <f t="shared" si="4"/>
        <v>aitpsssc</v>
      </c>
      <c r="E193" s="1" t="s">
        <v>12</v>
      </c>
      <c r="F193" s="1" t="s">
        <v>1379</v>
      </c>
      <c r="G193" s="1" t="s">
        <v>1171</v>
      </c>
      <c r="H193" s="101" t="s">
        <v>1382</v>
      </c>
      <c r="I193" s="104" t="s">
        <v>1416</v>
      </c>
      <c r="J193" s="1" t="s">
        <v>1195</v>
      </c>
      <c r="K193" s="106" t="str">
        <f>_xlfn.CONCAT(Table378[[#This Row],[id]]," ",Table378[[#This Row],[Aleluya Año C]]," ",Table378[[#This Row],[Cita]])</f>
        <v>aitpsssc ¡Cristo Jesus ha resucitado! Aleluya - Vigilia Pascual</v>
      </c>
      <c r="L193" t="s">
        <v>1614</v>
      </c>
      <c r="M193" t="b">
        <f>Table378[[#This Row],[code2]]=N193</f>
        <v>0</v>
      </c>
      <c r="O193" t="s">
        <v>2303</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1615</v>
      </c>
      <c r="C194" s="105">
        <v>192</v>
      </c>
      <c r="D194" s="1" t="str">
        <f t="shared" si="4"/>
        <v>aitps1c</v>
      </c>
      <c r="E194" s="1" t="s">
        <v>12</v>
      </c>
      <c r="F194" s="1">
        <v>1</v>
      </c>
      <c r="G194" s="1" t="s">
        <v>1171</v>
      </c>
      <c r="H194" s="101" t="s">
        <v>1380</v>
      </c>
      <c r="I194" s="104" t="s">
        <v>1381</v>
      </c>
      <c r="J194" s="1" t="s">
        <v>1195</v>
      </c>
      <c r="K194" s="106" t="str">
        <f>_xlfn.CONCAT(Table378[[#This Row],[id]]," ",Table378[[#This Row],[Aleluya Año C]]," ",Table378[[#This Row],[Cita]])</f>
        <v>aitps1c Ha sido inmolada
nuestra víctima pascual: Cristo.
Así, pues, celebramos la Pascua en el Señor. Aleluya 1Cor 5, 7b-8a - Domingo de Pascua</v>
      </c>
      <c r="L194" t="s">
        <v>1615</v>
      </c>
      <c r="M194" t="b">
        <f>Table378[[#This Row],[code2]]=N194</f>
        <v>0</v>
      </c>
      <c r="O194" t="s">
        <v>1664</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1616</v>
      </c>
      <c r="C195" s="105">
        <v>193</v>
      </c>
      <c r="D195" s="1" t="str">
        <f t="shared" ref="D195:D203" si="6">LOWER(_xlfn.CONCAT("ait",LEFT(E195,1)&amp;"s"&amp;F195&amp;G195))</f>
        <v>aitps2c</v>
      </c>
      <c r="E195" s="1" t="s">
        <v>12</v>
      </c>
      <c r="F195" s="1">
        <v>2</v>
      </c>
      <c r="G195" s="1" t="s">
        <v>1171</v>
      </c>
      <c r="H195" s="101" t="s">
        <v>1417</v>
      </c>
      <c r="I195" s="104" t="s">
        <v>1384</v>
      </c>
      <c r="J195" s="1"/>
      <c r="K195" s="106" t="str">
        <f>_xlfn.CONCAT(Table378[[#This Row],[id]]," ",Table378[[#This Row],[Aleluya Año C]]," ",Table378[[#This Row],[Cita]])</f>
        <v>aitps2c Porque me has visto, Tomas, has creído,
—dice el Señor—.
Dichosos los que crean sin haber visto. Aleluya Jn 20, 29</v>
      </c>
      <c r="L195" t="s">
        <v>1616</v>
      </c>
      <c r="M195" t="b">
        <f>Table378[[#This Row],[code2]]=N195</f>
        <v>0</v>
      </c>
      <c r="O195" t="s">
        <v>1666</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1617</v>
      </c>
      <c r="C196" s="105">
        <v>194</v>
      </c>
      <c r="D196" s="1" t="str">
        <f t="shared" si="6"/>
        <v>aitps3c</v>
      </c>
      <c r="E196" s="1" t="s">
        <v>12</v>
      </c>
      <c r="F196" s="1">
        <v>3</v>
      </c>
      <c r="G196" s="1" t="s">
        <v>1171</v>
      </c>
      <c r="H196" s="101" t="s">
        <v>1418</v>
      </c>
      <c r="I196" s="104" t="s">
        <v>1172</v>
      </c>
      <c r="J196" s="1"/>
      <c r="K196" s="106" t="str">
        <f>_xlfn.CONCAT(Table378[[#This Row],[id]]," ",Table378[[#This Row],[Aleluya Año C]]," ",Table378[[#This Row],[Cita]])</f>
        <v>aitps3c Ha resucitado Cristo, que creó todas las cosas
y se compadeció del género humano. Aleluya</v>
      </c>
      <c r="L196" t="s">
        <v>1617</v>
      </c>
      <c r="M196" t="b">
        <f>Table378[[#This Row],[code2]]=N196</f>
        <v>0</v>
      </c>
      <c r="O196" t="s">
        <v>1668</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1618</v>
      </c>
      <c r="C197" s="105">
        <v>195</v>
      </c>
      <c r="D197" s="1" t="str">
        <f t="shared" si="6"/>
        <v>aitps4c</v>
      </c>
      <c r="E197" s="1" t="s">
        <v>12</v>
      </c>
      <c r="F197" s="1">
        <v>4</v>
      </c>
      <c r="G197" s="1" t="s">
        <v>1171</v>
      </c>
      <c r="H197" s="101" t="s">
        <v>1419</v>
      </c>
      <c r="I197" s="104" t="s">
        <v>1388</v>
      </c>
      <c r="J197" s="1"/>
      <c r="K197" s="106" t="str">
        <f>_xlfn.CONCAT(Table378[[#This Row],[id]]," ",Table378[[#This Row],[Aleluya Año C]]," ",Table378[[#This Row],[Cita]])</f>
        <v>aitps4c Yo soy el buen Pastor
—dice el Señor—,
y conozco mis ovejas, y las mías me conocen. Aleluya Jn 10, 14</v>
      </c>
      <c r="L197" t="s">
        <v>1618</v>
      </c>
      <c r="M197" t="b">
        <f>Table378[[#This Row],[code2]]=N197</f>
        <v>0</v>
      </c>
      <c r="O197" t="s">
        <v>1670</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1619</v>
      </c>
      <c r="C198" s="105">
        <v>196</v>
      </c>
      <c r="D198" s="1" t="str">
        <f t="shared" si="6"/>
        <v>aitps5c</v>
      </c>
      <c r="E198" s="1" t="s">
        <v>12</v>
      </c>
      <c r="F198" s="1">
        <v>5</v>
      </c>
      <c r="G198" s="1" t="s">
        <v>1171</v>
      </c>
      <c r="H198" s="101" t="s">
        <v>1191</v>
      </c>
      <c r="I198" s="104" t="s">
        <v>1243</v>
      </c>
      <c r="J198" s="1"/>
      <c r="K198" s="106" t="str">
        <f>_xlfn.CONCAT(Table378[[#This Row],[id]]," ",Table378[[#This Row],[Aleluya Año C]]," ",Table378[[#This Row],[Cita]])</f>
        <v>aitps5c Os doy un mandamiento nuevo
—dice el Señor—:
que os améis unos a otros,
como yo os he amado. Aleluya Jn 13, 34</v>
      </c>
      <c r="L198" t="s">
        <v>1619</v>
      </c>
      <c r="M198" t="b">
        <f>Table378[[#This Row],[code2]]=N198</f>
        <v>0</v>
      </c>
      <c r="O198" t="s">
        <v>1672</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1620</v>
      </c>
      <c r="C199" s="105">
        <v>197</v>
      </c>
      <c r="D199" s="1" t="str">
        <f t="shared" si="6"/>
        <v>aitps6c</v>
      </c>
      <c r="E199" s="1" t="s">
        <v>12</v>
      </c>
      <c r="F199" s="1">
        <v>6</v>
      </c>
      <c r="G199" s="1" t="s">
        <v>1171</v>
      </c>
      <c r="H199" s="101" t="s">
        <v>1251</v>
      </c>
      <c r="I199" s="104" t="s">
        <v>1252</v>
      </c>
      <c r="J199" s="1"/>
      <c r="K199" s="106" t="str">
        <f>_xlfn.CONCAT(Table378[[#This Row],[id]]," ",Table378[[#This Row],[Aleluya Año C]]," ",Table378[[#This Row],[Cita]])</f>
        <v>aitps6c El que me ama guardará mi palabra
—dice el Señor—,
y mi Padre lo amará, y vendremos a él. Aleluya Jn 14, 23</v>
      </c>
      <c r="L199" t="s">
        <v>1620</v>
      </c>
      <c r="M199" t="b">
        <f>Table378[[#This Row],[code2]]=N199</f>
        <v>0</v>
      </c>
      <c r="O199" t="s">
        <v>1674</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1621</v>
      </c>
      <c r="C200" s="105">
        <v>198</v>
      </c>
      <c r="D200" s="1" t="str">
        <f t="shared" si="6"/>
        <v>aitps7c</v>
      </c>
      <c r="E200" s="1" t="s">
        <v>12</v>
      </c>
      <c r="F200" s="1">
        <v>7</v>
      </c>
      <c r="G200" s="1" t="s">
        <v>1171</v>
      </c>
      <c r="H200" s="101" t="s">
        <v>1389</v>
      </c>
      <c r="I200" s="104" t="s">
        <v>1390</v>
      </c>
      <c r="J200" s="1"/>
      <c r="K200" s="106" t="str">
        <f>_xlfn.CONCAT(Table378[[#This Row],[id]]," ",Table378[[#This Row],[Aleluya Año C]]," ",Table378[[#This Row],[Cita]])</f>
        <v>aitps7c No os dejaré huérfanos
—dice el Señor—;
me voy y vuelvo a vuestro lado,
y se alegrará vuestro corazón. Aleluya Jn 14, 18</v>
      </c>
      <c r="L200" t="s">
        <v>1621</v>
      </c>
      <c r="M200" t="b">
        <f>Table378[[#This Row],[code2]]=N200</f>
        <v>0</v>
      </c>
      <c r="O200" t="s">
        <v>1676</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1622</v>
      </c>
      <c r="C201" s="105">
        <v>199</v>
      </c>
      <c r="D201" s="1" t="str">
        <f t="shared" si="6"/>
        <v>aitpsasc</v>
      </c>
      <c r="E201" s="1" t="s">
        <v>12</v>
      </c>
      <c r="F201" s="1" t="s">
        <v>1003</v>
      </c>
      <c r="G201" s="1" t="s">
        <v>1171</v>
      </c>
      <c r="H201" s="101" t="s">
        <v>1391</v>
      </c>
      <c r="I201" s="104" t="s">
        <v>1392</v>
      </c>
      <c r="J201" s="1" t="s">
        <v>1195</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1622</v>
      </c>
      <c r="M201" t="b">
        <f>Table378[[#This Row],[code2]]=N201</f>
        <v>0</v>
      </c>
      <c r="O201" t="s">
        <v>2304</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1623</v>
      </c>
      <c r="C202" s="105">
        <v>200</v>
      </c>
      <c r="D202" s="1" t="str">
        <f t="shared" si="6"/>
        <v>aitps8c</v>
      </c>
      <c r="E202" s="1" t="s">
        <v>12</v>
      </c>
      <c r="F202" s="1">
        <v>8</v>
      </c>
      <c r="G202" s="1" t="s">
        <v>1171</v>
      </c>
      <c r="H202" s="101" t="s">
        <v>1393</v>
      </c>
      <c r="I202" s="104" t="s">
        <v>1394</v>
      </c>
      <c r="J202" s="1" t="s">
        <v>1195</v>
      </c>
      <c r="K202" s="106" t="str">
        <f>_xlfn.CONCAT(Table378[[#This Row],[id]]," ",Table378[[#This Row],[Aleluya Año C]]," ",Table378[[#This Row],[Cita]])</f>
        <v>aitps8c Ven, Espíritu Santo,
llena los corazones de tus fieles
y enciende en ellos la llama de tu amor Aleluya - Domingo de Pentecostés</v>
      </c>
      <c r="L202" t="s">
        <v>1623</v>
      </c>
      <c r="M202" t="b">
        <f>Table378[[#This Row],[code2]]=N202</f>
        <v>0</v>
      </c>
      <c r="O202" t="s">
        <v>1678</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1624</v>
      </c>
      <c r="C203" s="105">
        <v>201</v>
      </c>
      <c r="D203" s="1" t="str">
        <f t="shared" si="6"/>
        <v>aitps9c</v>
      </c>
      <c r="E203" s="1" t="s">
        <v>12</v>
      </c>
      <c r="F203" s="1">
        <v>9</v>
      </c>
      <c r="G203" s="1" t="s">
        <v>1171</v>
      </c>
      <c r="H203" s="101" t="s">
        <v>1395</v>
      </c>
      <c r="I203" s="104" t="s">
        <v>1396</v>
      </c>
      <c r="J203" s="1" t="s">
        <v>1195</v>
      </c>
      <c r="K203" s="106" t="str">
        <f>_xlfn.CONCAT(Table378[[#This Row],[id]]," ",Table378[[#This Row],[Aleluya Año C]]," ",Table378[[#This Row],[Cita]])</f>
        <v>aitps9c Gloria al Padre, y al Hijo, y al Espíritu Santo,
al Dios que es, que era y que viene. Aleluya Ap 1, 8 - La Santísima Trinidad</v>
      </c>
      <c r="L203" t="s">
        <v>1624</v>
      </c>
      <c r="M203" t="b">
        <f>Table378[[#This Row],[code2]]=N203</f>
        <v>0</v>
      </c>
      <c r="O203" t="s">
        <v>2305</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2350</v>
      </c>
      <c r="C204" s="1">
        <v>202</v>
      </c>
      <c r="D204" s="1" t="str">
        <f>LOWER(_xlfn.CONCAT("ait",LEFT(E204,1)&amp;"s"&amp;F204&amp;G204))</f>
        <v>aitfs14s</v>
      </c>
      <c r="E204" s="1" t="s">
        <v>2345</v>
      </c>
      <c r="F204" s="1">
        <v>14</v>
      </c>
      <c r="G204" s="1" t="s">
        <v>2349</v>
      </c>
      <c r="H204" s="101" t="s">
        <v>2351</v>
      </c>
      <c r="I204" s="104" t="s">
        <v>2353</v>
      </c>
      <c r="J204" s="1" t="s">
        <v>1195</v>
      </c>
      <c r="K204" s="106" t="str">
        <f>_xlfn.CONCAT(Table378[[#This Row],[id]]," ",Table378[[#This Row],[Aleluya Año C]]," ",Table378[[#This Row],[Cita]])</f>
        <v>aitfs14s Te adoramos, oh Cristo, y te bendecimos,
porque con tu cruz has redimido el mundo. Aleluya - La Excaltación de la Cruz</v>
      </c>
      <c r="L204" t="s">
        <v>2350</v>
      </c>
      <c r="M204" t="b">
        <f>Table378[[#This Row],[code2]]=N204</f>
        <v>0</v>
      </c>
      <c r="O204" t="s">
        <v>2352</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5" customHeight="1" x14ac:dyDescent="0.6">
      <c r="A2" s="43" t="s">
        <v>983</v>
      </c>
      <c r="B2" s="110" t="s">
        <v>2309</v>
      </c>
      <c r="C2" s="111" t="s">
        <v>1605</v>
      </c>
      <c r="D2" s="140"/>
      <c r="E2" s="140"/>
      <c r="F2" s="140"/>
      <c r="G2" s="140"/>
      <c r="H2" s="117"/>
      <c r="I2" s="117"/>
      <c r="J2" s="117"/>
      <c r="K2" s="117"/>
      <c r="L2" s="45" t="s">
        <v>2338</v>
      </c>
    </row>
    <row r="3" spans="1:32" ht="23" x14ac:dyDescent="0.35">
      <c r="B3" t="s">
        <v>1502</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2337</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2342</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2354</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2317</v>
      </c>
    </row>
    <row r="21" spans="1:40" ht="23" x14ac:dyDescent="0.35">
      <c r="L21" s="47" t="s">
        <v>991</v>
      </c>
    </row>
    <row r="22" spans="1:40" ht="23" x14ac:dyDescent="0.35">
      <c r="L22" s="47" t="s">
        <v>992</v>
      </c>
    </row>
    <row r="23" spans="1:40" ht="23" x14ac:dyDescent="0.5">
      <c r="B23" s="50" t="s">
        <v>1479</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2318</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2355</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2321</v>
      </c>
      <c r="B30" t="s">
        <v>2320</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2322</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2323</v>
      </c>
      <c r="D36" s="82" t="s">
        <v>1053</v>
      </c>
      <c r="E36" s="82"/>
      <c r="F36" s="82"/>
      <c r="G36" s="82"/>
      <c r="H36" s="82"/>
      <c r="I36" s="82"/>
      <c r="J36" s="82"/>
      <c r="K36" s="82"/>
      <c r="L36" s="112" t="s">
        <v>2329</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2356</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2321</v>
      </c>
      <c r="B38" t="s">
        <v>2326</v>
      </c>
      <c r="C38" s="81" t="s">
        <v>2325</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2327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2328</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2323</v>
      </c>
      <c r="D45" s="82" t="s">
        <v>1053</v>
      </c>
      <c r="E45" s="82"/>
      <c r="F45" s="82"/>
      <c r="G45" s="82"/>
      <c r="H45" s="82"/>
      <c r="I45" s="82"/>
      <c r="J45" s="82"/>
      <c r="K45" s="82"/>
      <c r="L45" s="112" t="s">
        <v>2330</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2357</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2321</v>
      </c>
      <c r="B47" t="s">
        <v>2332</v>
      </c>
      <c r="C47" s="81" t="s">
        <v>2333</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2334</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2323</v>
      </c>
      <c r="D53" s="82" t="s">
        <v>1053</v>
      </c>
      <c r="E53" s="82"/>
      <c r="F53" s="82"/>
      <c r="G53" s="82"/>
      <c r="H53" s="82"/>
      <c r="I53" s="82"/>
      <c r="J53" s="82"/>
      <c r="K53" s="82"/>
      <c r="L53" s="112" t="s">
        <v>2335</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220</v>
      </c>
      <c r="E1" s="39"/>
      <c r="F1" s="39"/>
      <c r="G1" s="39"/>
      <c r="H1" s="39"/>
      <c r="I1" s="39"/>
      <c r="J1" s="39"/>
      <c r="K1" s="39"/>
      <c r="L1" s="40" t="str">
        <f>VLOOKUP(C1,'[1]Codigo Canto'!A3:AQ236,38,FALSE)</f>
        <v>TE DEUM</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TE DEUM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47" t="str">
        <f>_xlfn.CONCAT("        id: ","""",C7,"""",",")</f>
        <v xml:space="preserve">        id: "tedeum",</v>
      </c>
    </row>
    <row r="8" spans="2:32" ht="23" x14ac:dyDescent="0.35">
      <c r="C8" t="str">
        <f>PROPER(L1)</f>
        <v>Te Deum</v>
      </c>
      <c r="L8" s="47" t="str">
        <f>_xlfn.CONCAT("        tt: ","""",C8,"""",",")</f>
        <v xml:space="preserve">        tt: "Te Deum",</v>
      </c>
    </row>
    <row r="9" spans="2:32" ht="23" x14ac:dyDescent="0.35">
      <c r="C9" t="str">
        <f>PROPER(L1)</f>
        <v>Te Deum</v>
      </c>
      <c r="L9" s="47" t="str">
        <f>_xlfn.CONCAT("        title: ","""",C9,"""",",")</f>
        <v xml:space="preserve">        title: "Te Deum",</v>
      </c>
    </row>
    <row r="10" spans="2:32" ht="23" x14ac:dyDescent="0.35">
      <c r="C10" t="str">
        <f>VLOOKUP(C1,'[1]Codigo Canto'!A3:AQ236,12,FALSE)</f>
        <v>Himno</v>
      </c>
      <c r="L10" s="47" t="str">
        <f>_xlfn.CONCAT("        ","subtitle: ","""",C10,"""",",")</f>
        <v xml:space="preserve">        subtitle: "Himno",</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220</v>
      </c>
      <c r="L16" s="47" t="str">
        <f>_xlfn.CONCAT("        dbno: ","""",C16,"""",",")</f>
        <v xml:space="preserve">        dbno: "220",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tedeum</v>
      </c>
      <c r="L19" s="47" t="str">
        <f>_xlfn.CONCAT("        audioSrc: ","""/audio/",C19,".mp3""",",")</f>
        <v xml:space="preserve">        audioSrc: "/audio/tedeum.mp3",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219</v>
      </c>
      <c r="C26" t="str">
        <f>VLOOKUP(B26,[1]Buscador!A3:AP240,31,FALSE)</f>
        <v>/resucito/src/index.html?canto=santo</v>
      </c>
      <c r="L26" s="47" t="str">
        <f>_xlfn.CONCAT("        ant: ","""",C26,"""",",")</f>
        <v xml:space="preserve">        ant: "/resucito/src/index.html?canto=santo",</v>
      </c>
    </row>
    <row r="27" spans="2:40" ht="23" x14ac:dyDescent="0.35">
      <c r="B27">
        <f>+C1+1</f>
        <v>221</v>
      </c>
      <c r="C27" t="str">
        <f>VLOOKUP(B27,[1]Buscador!A3:AP240,31,FALSE)</f>
        <v>/resucito/src/index.html?canto=comoelimpulsoquesientelaira</v>
      </c>
      <c r="L27" s="47" t="str">
        <f>_xlfn.CONCAT("        sig: ","""",C27,"""",",")</f>
        <v xml:space="preserve">        sig: "/resucito/src/index.html?canto=comoelimpulsoquesientelaira",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TE DEUM</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C91D1-FEA1-4935-8043-D12994D7ABBE}">
  <sheetPr codeName="Sheet89">
    <tabColor rgb="FF00B0F0"/>
  </sheetPr>
  <dimension ref="A1:AN89"/>
  <sheetViews>
    <sheetView zoomScale="85" zoomScaleNormal="85" workbookViewId="0">
      <pane xSplit="2" ySplit="1" topLeftCell="C46" activePane="bottomRight" state="frozen"/>
      <selection pane="topRight" activeCell="C1" sqref="C1"/>
      <selection pane="bottomLeft" activeCell="A2" sqref="A2"/>
      <selection pane="bottomRight" activeCell="C105" sqref="C105"/>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221</v>
      </c>
      <c r="E1" s="39"/>
      <c r="F1" s="39"/>
      <c r="G1" s="39"/>
      <c r="H1" s="39"/>
      <c r="I1" s="39"/>
      <c r="J1" s="39"/>
      <c r="K1" s="39"/>
      <c r="L1" s="120" t="str">
        <f ca="1">UPPER(VLOOKUP(C1,Table223[#Data],3,FALSE))</f>
        <v>COMO EL IMPULSO QUE SIENTE LA IRA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COMO EL IMPULSO QUE SIENTE LA IRA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122" t="str">
        <f ca="1">_xlfn.CONCAT("        id: ","""",C7,"""",",")</f>
        <v xml:space="preserve">        id: "comoelimpulsoquesientelaira",</v>
      </c>
    </row>
    <row r="8" spans="2:32" ht="23" x14ac:dyDescent="0.35">
      <c r="C8" t="str">
        <f ca="1">PROPER(L1)</f>
        <v>Como El Impulso Que Siente La Ira</v>
      </c>
      <c r="L8" s="122" t="str">
        <f ca="1">_xlfn.CONCAT("        tt: ","""",C8,"""",",")</f>
        <v xml:space="preserve">        tt: "Como El Impulso Que Siente La Ira",</v>
      </c>
    </row>
    <row r="9" spans="2:32" ht="23" x14ac:dyDescent="0.35">
      <c r="C9" t="str">
        <f ca="1">PROPER(L1)</f>
        <v>Como El Impulso Que Siente La Ira</v>
      </c>
      <c r="L9" s="122" t="str">
        <f ca="1">_xlfn.CONCAT("        title: ","""",C9,"""",",")</f>
        <v xml:space="preserve">        title: "Como El Impulso Que Siente La Ira",</v>
      </c>
    </row>
    <row r="10" spans="2:32" ht="23" x14ac:dyDescent="0.35">
      <c r="C10" t="str">
        <f ca="1">VLOOKUP(C1,Table223[#Data],4,FALSE)</f>
        <v>Oda VII de Salomón</v>
      </c>
      <c r="L10" s="122" t="str">
        <f ca="1">_xlfn.CONCAT("        ","subtitle: ","""",C10,"""",",")</f>
        <v xml:space="preserve">        subtitle: "Oda VII de Salomón",</v>
      </c>
    </row>
    <row r="11" spans="2:32" ht="23" x14ac:dyDescent="0.35">
      <c r="C11" t="str">
        <f ca="1">_xlfn.CONCAT("category: [",VLOOKUP(C1,Table223[#Data],16,FALSE),"],")</f>
        <v>category: ["Catecumenado"],</v>
      </c>
      <c r="L11" s="122" t="str">
        <f ca="1">_xlfn.CONCAT("        ",C11)</f>
        <v xml:space="preserve">        category: ["Catecumenado"],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221</v>
      </c>
      <c r="L16" s="122" t="str">
        <f ca="1">_xlfn.CONCAT("        dbno: ","""",C16,"""",",")</f>
        <v xml:space="preserve">        dbno: "221",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comoelimpulsoquesientelaira</v>
      </c>
      <c r="L19" s="122" t="str">
        <f ca="1">_xlfn.CONCAT("        audioSrc: ","""https://audio.resucito.do/",C19,".mp3""",",")</f>
        <v xml:space="preserve">        audioSrc: "https://audio.resucito.do/comoelimpulsoquesientelaira.mp3",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220</v>
      </c>
      <c r="C26" t="str">
        <f ca="1">VLOOKUP(B26,Table4[#Data],13,FALSE)</f>
        <v>"/src/index.html?canto=tedeum"</v>
      </c>
      <c r="L26" s="122" t="str">
        <f ca="1">_xlfn.CONCAT("        ant: ",C26,",")</f>
        <v xml:space="preserve">        ant: "/src/index.html?canto=tedeum",</v>
      </c>
    </row>
    <row r="27" spans="1:40" ht="23" x14ac:dyDescent="0.35">
      <c r="B27">
        <f ca="1">+C1+1</f>
        <v>222</v>
      </c>
      <c r="C27" t="str">
        <f ca="1">VLOOKUP(B27,Table4[#Data],13,FALSE)</f>
        <v>"/src/index.html?canto=cuandodormia"</v>
      </c>
      <c r="L27" s="122" t="str">
        <f ca="1">_xlfn.CONCAT("        sig: ",C27,",")</f>
        <v xml:space="preserve">        sig: "/src/index.html?canto=cuandodormia",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232</v>
      </c>
      <c r="D30" s="125" t="s">
        <v>1106</v>
      </c>
      <c r="E30" s="51"/>
      <c r="F30" s="52" t="s">
        <v>1017</v>
      </c>
      <c r="G30" s="52" t="s">
        <v>1016</v>
      </c>
      <c r="H30" s="51"/>
      <c r="I30" s="51"/>
      <c r="J30" s="53"/>
      <c r="K30" s="53"/>
      <c r="L30" s="54" t="str">
        <f t="shared" ref="L30:L31" si="0">IF(C30="","",_xlfn.CONCAT("            { line: ","""",C30,", ",M30:AN30,""", sC: ","""",B30,"""},"))</f>
        <v xml:space="preserve">            { line: "Como el impulso que siente la ira, (Do,,10)(La,m,250)", sC: "tc"},</v>
      </c>
      <c r="M30" s="55" t="str">
        <f t="shared" ref="M30:M35" si="1">IF(N30="","","(")</f>
        <v>(</v>
      </c>
      <c r="N30" s="56" t="str">
        <f t="shared" ref="N30:N66" si="2">IF(D30="","",D30)</f>
        <v>Do</v>
      </c>
      <c r="O30" s="57" t="str">
        <f t="shared" ref="O30:O35" si="3">IF(N30="","",",")</f>
        <v>,</v>
      </c>
      <c r="P30" s="58" t="str">
        <f t="shared" ref="P30:P66" si="4">IF(E30="","",E30)</f>
        <v/>
      </c>
      <c r="Q30" s="59" t="str">
        <f t="shared" ref="Q30:Q35" si="5">IF(N30="","",",")</f>
        <v>,</v>
      </c>
      <c r="R30" s="60">
        <f>IF(N30="Do",10,IF(N30="Re",22,IF(N30="Mi",20,IF(N30="Fa",20,IF(N30="Sol",14,IF(N30="La",20,IF(N30="Si",20,IF(N30="Do#",14,IF(N30="Fa#",15,IF(N30="Sol#",20,""))))))))))</f>
        <v>10</v>
      </c>
      <c r="S30" s="55" t="str">
        <f t="shared" ref="S30:S35" si="6">IF(N30="","",")")</f>
        <v>)</v>
      </c>
      <c r="T30" s="61" t="str">
        <f t="shared" ref="T30:T35" si="7">IF(U30="","","(")</f>
        <v>(</v>
      </c>
      <c r="U30" s="62" t="str">
        <f t="shared" ref="U30:U66" si="8">IF(F30="","",F30)</f>
        <v>La</v>
      </c>
      <c r="V30" s="63" t="str">
        <f t="shared" ref="V30:V35" si="9">IF(U30="","",",")</f>
        <v>,</v>
      </c>
      <c r="W30" s="64" t="str">
        <f t="shared" ref="W30:W66" si="10">IF(G30="","",G30)</f>
        <v>m</v>
      </c>
      <c r="X30" s="63" t="str">
        <f t="shared" ref="X30:X35" si="11">IF(U30="","",",")</f>
        <v>,</v>
      </c>
      <c r="Y30" s="63">
        <f t="shared" ref="Y30:Y35" si="12">IF(U30="","",250)</f>
        <v>250</v>
      </c>
      <c r="Z30" s="55" t="str">
        <f t="shared" ref="Z30:Z35" si="13">IF(U30="","",")")</f>
        <v>)</v>
      </c>
      <c r="AA30" s="65" t="str">
        <f t="shared" ref="AA30:AA35" si="14">IF(AB30="","","(")</f>
        <v/>
      </c>
      <c r="AB30" s="56" t="str">
        <f t="shared" ref="AB30:AB66" si="15">IF(H30="","",H30)</f>
        <v/>
      </c>
      <c r="AC30" s="66" t="str">
        <f t="shared" ref="AC30:AC35" si="16">IF(AB30="","",",")</f>
        <v/>
      </c>
      <c r="AD30" s="58" t="str">
        <f t="shared" ref="AD30:AD35" si="17">IF(I30="","",I30)</f>
        <v/>
      </c>
      <c r="AE30" s="67" t="str">
        <f t="shared" ref="AE30:AE35" si="18">IF(AB30="","",",")</f>
        <v/>
      </c>
      <c r="AF30" s="60" t="str">
        <f t="shared" ref="AF30:AF35" si="19">IF(AB30="","",350)</f>
        <v/>
      </c>
      <c r="AG30" s="60" t="str">
        <f t="shared" ref="AG30:AG35" si="20">IF(AB30="","",")")</f>
        <v/>
      </c>
      <c r="AH30" s="68" t="str">
        <f t="shared" ref="AH30:AH35" si="21">IF(AI30="","","(")</f>
        <v/>
      </c>
      <c r="AI30" s="69" t="str">
        <f t="shared" ref="AI30:AI66" si="22">IF(J30="","",J30)</f>
        <v/>
      </c>
      <c r="AJ30" s="63" t="str">
        <f t="shared" ref="AJ30:AJ35" si="23">IF(AI30="","",",")</f>
        <v/>
      </c>
      <c r="AK30" s="63" t="str">
        <f t="shared" ref="AK30:AK35" si="24">IF(K30="","",K30)</f>
        <v/>
      </c>
      <c r="AL30" s="63" t="str">
        <f t="shared" ref="AL30:AL35" si="25">IF(AI30="","",",")</f>
        <v/>
      </c>
      <c r="AM30" s="63" t="str">
        <f t="shared" ref="AM30:AM35" si="26">IF(AI30="","",450)</f>
        <v/>
      </c>
      <c r="AN30" s="63" t="str">
        <f t="shared" ref="AN30:AN35" si="27">IF(AI30="","",")")</f>
        <v/>
      </c>
    </row>
    <row r="31" spans="1:40" ht="24.5" thickTop="1" thickBot="1" x14ac:dyDescent="0.55000000000000004">
      <c r="C31" s="124" t="s">
        <v>2377</v>
      </c>
      <c r="D31" s="125" t="s">
        <v>1110</v>
      </c>
      <c r="E31" s="51" t="s">
        <v>1016</v>
      </c>
      <c r="F31" s="52"/>
      <c r="G31" s="52"/>
      <c r="H31" s="51"/>
      <c r="I31" s="51"/>
      <c r="J31" s="53"/>
      <c r="K31" s="53"/>
      <c r="L31" s="54" t="str">
        <f t="shared" si="0"/>
        <v xml:space="preserve">            { line: "hacia el enemigo,, (Re,m,22)", sC: ""},</v>
      </c>
      <c r="M31" s="55" t="str">
        <f t="shared" si="1"/>
        <v>(</v>
      </c>
      <c r="N31" s="56" t="str">
        <f t="shared" si="2"/>
        <v>Re</v>
      </c>
      <c r="O31" s="57" t="str">
        <f t="shared" si="3"/>
        <v>,</v>
      </c>
      <c r="P31" s="58" t="str">
        <f t="shared" si="4"/>
        <v>m</v>
      </c>
      <c r="Q31" s="59" t="str">
        <f t="shared" si="5"/>
        <v>,</v>
      </c>
      <c r="R31" s="60">
        <f t="shared" ref="R31:R75" si="28">IF(N31="Do",10,IF(N31="Re",22,IF(N31="Mi",20,IF(N31="Fa",20,IF(N31="Sol",14,IF(N31="La",20,IF(N31="Si",20,IF(N31="Do#",14,IF(N31="Fa#",15,IF(N31="Sol#",20,""))))))))))</f>
        <v>22</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2378</v>
      </c>
      <c r="D32" s="125" t="s">
        <v>1053</v>
      </c>
      <c r="E32" s="51">
        <v>7</v>
      </c>
      <c r="F32" s="52"/>
      <c r="G32" s="52"/>
      <c r="H32" s="51"/>
      <c r="I32" s="51"/>
      <c r="J32" s="53"/>
      <c r="K32" s="53"/>
      <c r="L32" s="54" t="str">
        <f>IF(C32="","",_xlfn.CONCAT("            { line: ","""",C32,", ",M32:AN32,""", sC: ","""",B32,"""},"))</f>
        <v xml:space="preserve">            { line: "como el impulso que siente el amor, (Sol,7,14)", sC: ""},</v>
      </c>
      <c r="M32" s="55" t="str">
        <f t="shared" si="1"/>
        <v>(</v>
      </c>
      <c r="N32" s="56" t="str">
        <f t="shared" si="2"/>
        <v>Sol</v>
      </c>
      <c r="O32" s="57" t="str">
        <f t="shared" si="3"/>
        <v>,</v>
      </c>
      <c r="P32" s="58">
        <f t="shared" si="4"/>
        <v>7</v>
      </c>
      <c r="Q32" s="59" t="str">
        <f t="shared" si="5"/>
        <v>,</v>
      </c>
      <c r="R32" s="60">
        <f t="shared" si="28"/>
        <v>14</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C33" s="124" t="s">
        <v>2379</v>
      </c>
      <c r="D33" s="125" t="s">
        <v>1106</v>
      </c>
      <c r="E33" s="51"/>
      <c r="F33" s="52"/>
      <c r="G33" s="52"/>
      <c r="H33" s="51"/>
      <c r="I33" s="51"/>
      <c r="J33" s="53"/>
      <c r="K33" s="53"/>
      <c r="L33" s="54" t="str">
        <f>IF(C33="","",_xlfn.CONCAT("            { line: ","""",C33,", ",M33:AN33,""", sC: ","""",B33,"""},"))</f>
        <v xml:space="preserve">            { line: "hacia el amado,, (Do,,10)", sC: ""},</v>
      </c>
      <c r="M33" s="55" t="str">
        <f t="shared" si="1"/>
        <v>(</v>
      </c>
      <c r="N33" s="56" t="str">
        <f t="shared" si="2"/>
        <v>Do</v>
      </c>
      <c r="O33" s="57" t="str">
        <f t="shared" si="3"/>
        <v>,</v>
      </c>
      <c r="P33" s="58" t="str">
        <f t="shared" si="4"/>
        <v/>
      </c>
      <c r="Q33" s="59" t="str">
        <f t="shared" si="5"/>
        <v>,</v>
      </c>
      <c r="R33" s="60">
        <f t="shared" si="28"/>
        <v>10</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2380</v>
      </c>
      <c r="D35" s="125" t="s">
        <v>1017</v>
      </c>
      <c r="E35" s="51">
        <v>7</v>
      </c>
      <c r="F35" s="52" t="s">
        <v>1110</v>
      </c>
      <c r="G35" s="52" t="s">
        <v>1016</v>
      </c>
      <c r="H35" s="51"/>
      <c r="I35" s="51"/>
      <c r="J35" s="53"/>
      <c r="K35" s="53"/>
      <c r="L35" s="54" t="str">
        <f t="shared" ref="L35:L44" si="29">IF(C35="","",_xlfn.CONCAT("            { line: ","""",C35,", ",M35:AN35,""", sC: ","""",B35,"""},"))</f>
        <v xml:space="preserve">            { line: "así siento yo un impulso hacia Ti,, (La,7,20)(Re,m,250)", sC: ""},</v>
      </c>
      <c r="M35" s="55" t="str">
        <f t="shared" si="1"/>
        <v>(</v>
      </c>
      <c r="N35" s="56" t="str">
        <f t="shared" si="2"/>
        <v>La</v>
      </c>
      <c r="O35" s="57" t="str">
        <f t="shared" si="3"/>
        <v>,</v>
      </c>
      <c r="P35" s="58">
        <f t="shared" si="4"/>
        <v>7</v>
      </c>
      <c r="Q35" s="59" t="str">
        <f t="shared" si="5"/>
        <v>,</v>
      </c>
      <c r="R35" s="60">
        <f t="shared" si="28"/>
        <v>20</v>
      </c>
      <c r="S35" s="55" t="str">
        <f t="shared" si="6"/>
        <v>)</v>
      </c>
      <c r="T35" s="61" t="str">
        <f t="shared" si="7"/>
        <v>(</v>
      </c>
      <c r="U35" s="62" t="str">
        <f t="shared" si="8"/>
        <v>Re</v>
      </c>
      <c r="V35" s="63" t="str">
        <f t="shared" si="9"/>
        <v>,</v>
      </c>
      <c r="W35" s="64" t="str">
        <f t="shared" si="10"/>
        <v>m</v>
      </c>
      <c r="X35" s="63" t="str">
        <f t="shared" si="11"/>
        <v>,</v>
      </c>
      <c r="Y35" s="63">
        <f t="shared" si="12"/>
        <v>250</v>
      </c>
      <c r="Z35" s="55" t="str">
        <f t="shared" si="13"/>
        <v>)</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C36" s="124" t="s">
        <v>2381</v>
      </c>
      <c r="D36" s="125" t="s">
        <v>1053</v>
      </c>
      <c r="E36" s="51"/>
      <c r="F36" s="52" t="s">
        <v>1106</v>
      </c>
      <c r="G36" s="52"/>
      <c r="H36" s="51"/>
      <c r="I36" s="51"/>
      <c r="J36" s="53"/>
      <c r="K36" s="53"/>
      <c r="L36" s="54" t="str">
        <f t="shared" si="29"/>
        <v xml:space="preserve">            { line: "Tú, el inmortal, la plenitud de los tiempos., (Sol,,14)(Do,,250)", sC: ""},</v>
      </c>
      <c r="M36" s="55" t="str">
        <f>IF(N36="","","(")</f>
        <v>(</v>
      </c>
      <c r="N36" s="56" t="str">
        <f>IF(D36="","",D36)</f>
        <v>Sol</v>
      </c>
      <c r="O36" s="57" t="str">
        <f>IF(N36="","",",")</f>
        <v>,</v>
      </c>
      <c r="P36" s="58" t="str">
        <f>IF(E36="","",E36)</f>
        <v/>
      </c>
      <c r="Q36" s="59" t="str">
        <f>IF(N36="","",",")</f>
        <v>,</v>
      </c>
      <c r="R36" s="60">
        <f t="shared" si="28"/>
        <v>14</v>
      </c>
      <c r="S36" s="55" t="str">
        <f>IF(N36="","",")")</f>
        <v>)</v>
      </c>
      <c r="T36" s="61" t="str">
        <f>IF(U36="","","(")</f>
        <v>(</v>
      </c>
      <c r="U36" s="62" t="str">
        <f>IF(F36="","",F36)</f>
        <v>Do</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2382</v>
      </c>
      <c r="D38" s="125" t="s">
        <v>1017</v>
      </c>
      <c r="E38" s="51" t="s">
        <v>1016</v>
      </c>
      <c r="F38" s="52"/>
      <c r="G38" s="52"/>
      <c r="H38" s="51"/>
      <c r="I38" s="51"/>
      <c r="J38" s="53"/>
      <c r="K38" s="53"/>
      <c r="L38" s="54" t="str">
        <f t="shared" si="29"/>
        <v xml:space="preserve">            { line: "TÚ ERES EL CAMINO,, (La,m,20)", sC: "ta as"},</v>
      </c>
      <c r="M38" s="55" t="str">
        <f>IF(N38="","","(")</f>
        <v>(</v>
      </c>
      <c r="N38" s="56" t="str">
        <f>IF(D38="","",D38)</f>
        <v>La</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2383</v>
      </c>
      <c r="D39" s="125" t="s">
        <v>1015</v>
      </c>
      <c r="E39" s="51"/>
      <c r="F39" s="52"/>
      <c r="G39" s="52"/>
      <c r="H39" s="51"/>
      <c r="I39" s="51"/>
      <c r="J39" s="53"/>
      <c r="K39" s="53"/>
      <c r="L39" s="54" t="str">
        <f t="shared" si="29"/>
        <v xml:space="preserve">            { line: "¡CÓMO ES MARAVILLOSO!, (Mi,,20)", sC: "as"},</v>
      </c>
      <c r="M39" s="55" t="str">
        <f>IF(N39="","","(")</f>
        <v>(</v>
      </c>
      <c r="N39" s="56" t="str">
        <f>IF(D39="","",D39)</f>
        <v>Mi</v>
      </c>
      <c r="O39" s="57" t="str">
        <f>IF(N39="","",",")</f>
        <v>,</v>
      </c>
      <c r="P39" s="58" t="str">
        <f>IF(E39="","",E39)</f>
        <v/>
      </c>
      <c r="Q39" s="59" t="str">
        <f>IF(N39="","",",")</f>
        <v>,</v>
      </c>
      <c r="R39" s="60">
        <f t="shared" si="28"/>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2384</v>
      </c>
      <c r="D40" s="125" t="s">
        <v>1017</v>
      </c>
      <c r="E40" s="51" t="s">
        <v>1016</v>
      </c>
      <c r="F40" s="52"/>
      <c r="G40" s="52"/>
      <c r="H40" s="51"/>
      <c r="I40" s="51"/>
      <c r="J40" s="53"/>
      <c r="K40" s="53"/>
      <c r="L40" s="54" t="str">
        <f t="shared" si="29"/>
        <v xml:space="preserve">            { line: "TÚ ERES EL CAMINO, TÚ ERES EL AMOR., (La,m,20)", sC: "as"},</v>
      </c>
      <c r="M40" s="55" t="str">
        <f t="shared" ref="M40:M42" si="30">IF(N40="","","(")</f>
        <v>(</v>
      </c>
      <c r="N40" s="56" t="str">
        <f t="shared" ref="N40:N42" si="31">IF(D40="","",D40)</f>
        <v>La</v>
      </c>
      <c r="O40" s="57" t="str">
        <f t="shared" ref="O40:O42" si="32">IF(N40="","",",")</f>
        <v>,</v>
      </c>
      <c r="P40" s="58" t="str">
        <f t="shared" ref="P40:P42" si="33">IF(E40="","",E40)</f>
        <v>m</v>
      </c>
      <c r="Q40" s="59" t="str">
        <f t="shared" ref="Q40:Q42" si="34">IF(N40="","",",")</f>
        <v>,</v>
      </c>
      <c r="R40" s="60">
        <f t="shared" si="28"/>
        <v>20</v>
      </c>
      <c r="S40" s="55" t="str">
        <f t="shared" ref="S40:S42" si="35">IF(N40="","",")")</f>
        <v>)</v>
      </c>
      <c r="T40" s="61" t="str">
        <f t="shared" ref="T40:T42" si="36">IF(U40="","","(")</f>
        <v/>
      </c>
      <c r="U40" s="62" t="str">
        <f t="shared" ref="U40:U42" si="37">IF(F40="","",F40)</f>
        <v/>
      </c>
      <c r="V40" s="63" t="str">
        <f t="shared" ref="V40:V42" si="38">IF(U40="","",",")</f>
        <v/>
      </c>
      <c r="W40" s="64" t="str">
        <f t="shared" ref="W40:W42" si="39">IF(G40="","",G40)</f>
        <v/>
      </c>
      <c r="X40" s="63" t="str">
        <f t="shared" ref="X40:X42" si="40">IF(U40="","",",")</f>
        <v/>
      </c>
      <c r="Y40" s="63" t="str">
        <f t="shared" ref="Y40:Y42" si="41">IF(U40="","",250)</f>
        <v/>
      </c>
      <c r="Z40" s="55" t="str">
        <f t="shared" ref="Z40:Z42" si="42">IF(U40="","",")")</f>
        <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4.5" thickTop="1" thickBot="1" x14ac:dyDescent="0.55000000000000004">
      <c r="B41" t="s">
        <v>1003</v>
      </c>
      <c r="C41" s="124" t="s">
        <v>2385</v>
      </c>
      <c r="D41" s="125" t="s">
        <v>1053</v>
      </c>
      <c r="E41" s="51"/>
      <c r="F41" s="52" t="s">
        <v>1017</v>
      </c>
      <c r="G41" s="52" t="s">
        <v>1016</v>
      </c>
      <c r="H41" s="51"/>
      <c r="I41" s="51"/>
      <c r="J41" s="53"/>
      <c r="K41" s="53"/>
      <c r="L41" s="54" t="str">
        <f t="shared" si="29"/>
        <v xml:space="preserve">            { line: "TÚ ERES EL CAMINO, TÚ ERES LA VIDA., (Sol,,14)(La,m,250)", sC: "as"},</v>
      </c>
      <c r="M41" s="55" t="str">
        <f t="shared" si="30"/>
        <v>(</v>
      </c>
      <c r="N41" s="56" t="str">
        <f t="shared" si="31"/>
        <v>Sol</v>
      </c>
      <c r="O41" s="57" t="str">
        <f t="shared" si="32"/>
        <v>,</v>
      </c>
      <c r="P41" s="58" t="str">
        <f t="shared" si="33"/>
        <v/>
      </c>
      <c r="Q41" s="59" t="str">
        <f t="shared" si="34"/>
        <v>,</v>
      </c>
      <c r="R41" s="60">
        <f t="shared" si="28"/>
        <v>14</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124" t="s">
        <v>2386</v>
      </c>
      <c r="D42" s="125" t="s">
        <v>1053</v>
      </c>
      <c r="E42" s="51"/>
      <c r="F42" s="52" t="s">
        <v>1017</v>
      </c>
      <c r="G42" s="52" t="s">
        <v>1016</v>
      </c>
      <c r="H42" s="51"/>
      <c r="I42" s="51"/>
      <c r="J42" s="53"/>
      <c r="K42" s="53"/>
      <c r="L42" s="54" t="str">
        <f t="shared" si="29"/>
        <v xml:space="preserve">            { line: "TÚ ERES EL CAMINO, TÚ ERES LA VERDAD., (Sol,,14)(La,m,250)", sC: "as"},</v>
      </c>
      <c r="M42" s="55" t="str">
        <f t="shared" si="30"/>
        <v>(</v>
      </c>
      <c r="N42" s="56" t="str">
        <f t="shared" si="31"/>
        <v>Sol</v>
      </c>
      <c r="O42" s="57" t="str">
        <f t="shared" si="32"/>
        <v>,</v>
      </c>
      <c r="P42" s="58" t="str">
        <f t="shared" si="33"/>
        <v/>
      </c>
      <c r="Q42" s="59" t="str">
        <f t="shared" si="34"/>
        <v>,</v>
      </c>
      <c r="R42" s="60">
        <f t="shared" si="28"/>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2387</v>
      </c>
      <c r="D43" s="125" t="s">
        <v>1053</v>
      </c>
      <c r="E43" s="51"/>
      <c r="F43" s="52" t="s">
        <v>1048</v>
      </c>
      <c r="G43" s="52"/>
      <c r="H43" s="51"/>
      <c r="I43" s="51"/>
      <c r="J43" s="53"/>
      <c r="K43" s="53"/>
      <c r="L43" s="54" t="str">
        <f t="shared" si="29"/>
        <v xml:space="preserve">            { line: "TÚ ERES EL CAMINO, TÚ ERES LA VERDAD,, (Sol,,14)(Fa,,250)", sC: "as"},</v>
      </c>
      <c r="M43" s="55" t="str">
        <f>IF(N43="","","(")</f>
        <v>(</v>
      </c>
      <c r="N43" s="56" t="str">
        <f>IF(D43="","",D43)</f>
        <v>Sol</v>
      </c>
      <c r="O43" s="57" t="str">
        <f>IF(N43="","",",")</f>
        <v>,</v>
      </c>
      <c r="P43" s="58" t="str">
        <f>IF(E43="","",E43)</f>
        <v/>
      </c>
      <c r="Q43" s="59" t="str">
        <f>IF(N43="","",",")</f>
        <v>,</v>
      </c>
      <c r="R43" s="60">
        <f t="shared" si="28"/>
        <v>14</v>
      </c>
      <c r="S43" s="55" t="str">
        <f>IF(N43="","",")")</f>
        <v>)</v>
      </c>
      <c r="T43" s="61" t="str">
        <f>IF(U43="","","(")</f>
        <v>(</v>
      </c>
      <c r="U43" s="62" t="str">
        <f>IF(F43="","",F43)</f>
        <v>Fa</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1003</v>
      </c>
      <c r="C44" s="124" t="s">
        <v>2388</v>
      </c>
      <c r="D44" s="125" t="s">
        <v>1015</v>
      </c>
      <c r="E44" s="51"/>
      <c r="F44" s="52"/>
      <c r="G44" s="52"/>
      <c r="H44" s="51"/>
      <c r="I44" s="51"/>
      <c r="J44" s="53"/>
      <c r="K44" s="53"/>
      <c r="L44" s="54" t="str">
        <f t="shared" si="29"/>
        <v xml:space="preserve">            { line: "TÚ ERES LA VIDA., (Mi,,20)", sC: "as"},</v>
      </c>
      <c r="M44" s="55" t="str">
        <f>IF(N44="","","(")</f>
        <v>(</v>
      </c>
      <c r="N44" s="56" t="str">
        <f>IF(D44="","",D44)</f>
        <v>Mi</v>
      </c>
      <c r="O44" s="57" t="str">
        <f>IF(N44="","",",")</f>
        <v>,</v>
      </c>
      <c r="P44" s="58" t="str">
        <f>IF(E44="","",E44)</f>
        <v/>
      </c>
      <c r="Q44" s="59" t="str">
        <f>IF(N44="","",",")</f>
        <v>,</v>
      </c>
      <c r="R44" s="60">
        <f t="shared" si="28"/>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36.5" thickTop="1" thickBot="1" x14ac:dyDescent="0.55000000000000004">
      <c r="A45" s="75"/>
      <c r="B45" s="75"/>
      <c r="C45" s="75" t="s">
        <v>2362</v>
      </c>
      <c r="D45" s="76"/>
      <c r="E45" s="76"/>
      <c r="F45" s="76"/>
      <c r="G45" s="76"/>
      <c r="H45" s="76"/>
      <c r="I45" s="76"/>
      <c r="J45" s="76"/>
      <c r="K45" s="76"/>
      <c r="L45" s="49" t="s">
        <v>998</v>
      </c>
      <c r="M45" s="126"/>
      <c r="N45" s="56"/>
      <c r="O45" s="127"/>
      <c r="P45" s="58"/>
      <c r="Q45" s="128"/>
      <c r="R45" s="60" t="str">
        <f t="shared" si="28"/>
        <v/>
      </c>
      <c r="S45" s="126"/>
      <c r="T45" s="129"/>
      <c r="U45" s="130"/>
      <c r="V45" s="131"/>
      <c r="W45" s="132"/>
      <c r="X45" s="131"/>
      <c r="Y45" s="131"/>
      <c r="Z45" s="126"/>
      <c r="AA45" s="65"/>
      <c r="AB45" s="56"/>
      <c r="AC45" s="66"/>
      <c r="AD45" s="58"/>
      <c r="AE45" s="67"/>
      <c r="AF45" s="60"/>
      <c r="AG45" s="60"/>
      <c r="AH45" s="65"/>
      <c r="AI45" s="133"/>
      <c r="AJ45" s="131"/>
      <c r="AK45" s="131"/>
      <c r="AL45" s="131"/>
      <c r="AM45" s="131"/>
      <c r="AN45" s="131"/>
    </row>
    <row r="46" spans="1:40" ht="24.5" thickTop="1" thickBot="1" x14ac:dyDescent="0.55000000000000004">
      <c r="B46" t="s">
        <v>1018</v>
      </c>
      <c r="C46" s="124" t="s">
        <v>2389</v>
      </c>
      <c r="D46" s="125" t="s">
        <v>1106</v>
      </c>
      <c r="E46" s="51"/>
      <c r="F46" s="52" t="s">
        <v>1017</v>
      </c>
      <c r="G46" s="52" t="s">
        <v>1016</v>
      </c>
      <c r="H46" s="51" t="s">
        <v>1110</v>
      </c>
      <c r="I46" s="51" t="s">
        <v>1016</v>
      </c>
      <c r="J46" s="53"/>
      <c r="K46" s="53"/>
      <c r="L46" s="54" t="str">
        <f t="shared" ref="L46:L66" si="57">IF(C46="","",_xlfn.CONCAT("            { line: ","""",C46,", ",M46:AN46,""", sC: ","""",B46,"""},"))</f>
        <v xml:space="preserve">            { line: "Te has entregado a mí sin ninguna reserva,, (Do,,10)(La,m,250)(Re,m,350)", sC: "tc"},</v>
      </c>
      <c r="M46" s="55" t="str">
        <f t="shared" ref="M46:M66" si="58">IF(N46="","","(")</f>
        <v>(</v>
      </c>
      <c r="N46" s="56" t="str">
        <f t="shared" si="2"/>
        <v>Do</v>
      </c>
      <c r="O46" s="57" t="str">
        <f t="shared" ref="O46:O66" si="59">IF(N46="","",",")</f>
        <v>,</v>
      </c>
      <c r="P46" s="58" t="str">
        <f t="shared" si="4"/>
        <v/>
      </c>
      <c r="Q46" s="59" t="str">
        <f t="shared" ref="Q46:Q66" si="60">IF(N46="","",",")</f>
        <v>,</v>
      </c>
      <c r="R46" s="60">
        <f t="shared" si="28"/>
        <v>10</v>
      </c>
      <c r="S46" s="55" t="str">
        <f t="shared" ref="S46:S66" si="61">IF(N46="","",")")</f>
        <v>)</v>
      </c>
      <c r="T46" s="61" t="str">
        <f t="shared" ref="T46:T66" si="62">IF(U46="","","(")</f>
        <v>(</v>
      </c>
      <c r="U46" s="62" t="str">
        <f t="shared" si="8"/>
        <v>La</v>
      </c>
      <c r="V46" s="63" t="str">
        <f t="shared" ref="V46:V66" si="63">IF(U46="","",",")</f>
        <v>,</v>
      </c>
      <c r="W46" s="64" t="str">
        <f t="shared" si="10"/>
        <v>m</v>
      </c>
      <c r="X46" s="63" t="str">
        <f t="shared" ref="X46:X66" si="64">IF(U46="","",",")</f>
        <v>,</v>
      </c>
      <c r="Y46" s="63">
        <f t="shared" ref="Y46:Y66" si="65">IF(U46="","",250)</f>
        <v>250</v>
      </c>
      <c r="Z46" s="55" t="str">
        <f t="shared" ref="Z46:Z66" si="66">IF(U46="","",")")</f>
        <v>)</v>
      </c>
      <c r="AA46" s="65" t="str">
        <f t="shared" ref="AA46:AA66" si="67">IF(AB46="","","(")</f>
        <v>(</v>
      </c>
      <c r="AB46" s="56" t="str">
        <f t="shared" si="15"/>
        <v>Re</v>
      </c>
      <c r="AC46" s="66" t="str">
        <f t="shared" ref="AC46:AC66" si="68">IF(AB46="","",",")</f>
        <v>,</v>
      </c>
      <c r="AD46" s="58" t="str">
        <f t="shared" ref="AD46:AD66" si="69">IF(I46="","",I46)</f>
        <v>m</v>
      </c>
      <c r="AE46" s="67" t="str">
        <f t="shared" ref="AE46:AE66" si="70">IF(AB46="","",",")</f>
        <v>,</v>
      </c>
      <c r="AF46" s="60">
        <f t="shared" ref="AF46:AF66" si="71">IF(AB46="","",350)</f>
        <v>350</v>
      </c>
      <c r="AG46" s="60" t="str">
        <f t="shared" ref="AG46:AG66" si="72">IF(AB46="","",")")</f>
        <v>)</v>
      </c>
      <c r="AH46" s="68" t="str">
        <f t="shared" ref="AH46:AH66" si="73">IF(AI46="","","(")</f>
        <v/>
      </c>
      <c r="AI46" s="69" t="str">
        <f t="shared" si="22"/>
        <v/>
      </c>
      <c r="AJ46" s="63" t="str">
        <f t="shared" ref="AJ46:AJ66" si="74">IF(AI46="","",",")</f>
        <v/>
      </c>
      <c r="AK46" s="63" t="str">
        <f t="shared" ref="AK46:AK66" si="75">IF(K46="","",K46)</f>
        <v/>
      </c>
      <c r="AL46" s="63" t="str">
        <f t="shared" ref="AL46:AL66" si="76">IF(AI46="","",",")</f>
        <v/>
      </c>
      <c r="AM46" s="63" t="str">
        <f t="shared" ref="AM46:AM66" si="77">IF(AI46="","",450)</f>
        <v/>
      </c>
      <c r="AN46" s="63" t="str">
        <f t="shared" ref="AN46:AN66" si="78">IF(AI46="","",")")</f>
        <v/>
      </c>
    </row>
    <row r="47" spans="1:40" ht="24.5" thickTop="1" thickBot="1" x14ac:dyDescent="0.55000000000000004">
      <c r="C47" s="124" t="s">
        <v>2390</v>
      </c>
      <c r="D47" s="125" t="s">
        <v>1053</v>
      </c>
      <c r="E47" s="51">
        <v>7</v>
      </c>
      <c r="F47" s="52"/>
      <c r="G47" s="52"/>
      <c r="H47" s="51"/>
      <c r="I47" s="51"/>
      <c r="J47" s="53"/>
      <c r="K47" s="53"/>
      <c r="L47" s="54" t="str">
        <f t="shared" si="57"/>
        <v xml:space="preserve">            { line: "lleno de suavidad, (Sol,7,14)", sC: ""},</v>
      </c>
      <c r="M47" s="55" t="str">
        <f t="shared" si="58"/>
        <v>(</v>
      </c>
      <c r="N47" s="56" t="str">
        <f t="shared" si="2"/>
        <v>Sol</v>
      </c>
      <c r="O47" s="57" t="str">
        <f t="shared" si="59"/>
        <v>,</v>
      </c>
      <c r="P47" s="58">
        <f t="shared" si="4"/>
        <v>7</v>
      </c>
      <c r="Q47" s="59" t="str">
        <f t="shared" si="60"/>
        <v>,</v>
      </c>
      <c r="R47" s="60">
        <f t="shared" si="28"/>
        <v>14</v>
      </c>
      <c r="S47" s="55" t="str">
        <f t="shared" si="61"/>
        <v>)</v>
      </c>
      <c r="T47" s="61" t="str">
        <f t="shared" si="62"/>
        <v/>
      </c>
      <c r="U47" s="62" t="str">
        <f t="shared" si="8"/>
        <v/>
      </c>
      <c r="V47" s="63" t="str">
        <f t="shared" si="63"/>
        <v/>
      </c>
      <c r="W47" s="64" t="str">
        <f t="shared" si="10"/>
        <v/>
      </c>
      <c r="X47" s="63" t="str">
        <f t="shared" si="64"/>
        <v/>
      </c>
      <c r="Y47" s="63" t="str">
        <f t="shared" si="65"/>
        <v/>
      </c>
      <c r="Z47" s="55" t="str">
        <f t="shared" si="66"/>
        <v/>
      </c>
      <c r="AA47" s="65" t="str">
        <f t="shared" si="67"/>
        <v/>
      </c>
      <c r="AB47" s="56" t="str">
        <f t="shared" si="15"/>
        <v/>
      </c>
      <c r="AC47" s="66" t="str">
        <f t="shared" si="68"/>
        <v/>
      </c>
      <c r="AD47" s="58" t="str">
        <f t="shared" si="69"/>
        <v/>
      </c>
      <c r="AE47" s="67" t="str">
        <f t="shared" si="70"/>
        <v/>
      </c>
      <c r="AF47" s="60" t="str">
        <f t="shared" si="71"/>
        <v/>
      </c>
      <c r="AG47" s="60" t="str">
        <f t="shared" si="72"/>
        <v/>
      </c>
      <c r="AH47" s="68" t="str">
        <f t="shared" si="73"/>
        <v/>
      </c>
      <c r="AI47" s="69" t="str">
        <f t="shared" si="22"/>
        <v/>
      </c>
      <c r="AJ47" s="63" t="str">
        <f t="shared" si="74"/>
        <v/>
      </c>
      <c r="AK47" s="63" t="str">
        <f t="shared" si="75"/>
        <v/>
      </c>
      <c r="AL47" s="63" t="str">
        <f t="shared" si="76"/>
        <v/>
      </c>
      <c r="AM47" s="63" t="str">
        <f t="shared" si="77"/>
        <v/>
      </c>
      <c r="AN47" s="63" t="str">
        <f t="shared" si="78"/>
        <v/>
      </c>
    </row>
    <row r="48" spans="1:40" ht="24.5" thickTop="1" thickBot="1" x14ac:dyDescent="0.55000000000000004">
      <c r="C48" s="124" t="s">
        <v>2391</v>
      </c>
      <c r="D48" s="125" t="s">
        <v>1106</v>
      </c>
      <c r="E48" s="51"/>
      <c r="F48" s="52"/>
      <c r="G48" s="52"/>
      <c r="H48" s="51"/>
      <c r="I48" s="51"/>
      <c r="J48" s="53"/>
      <c r="K48" s="53"/>
      <c r="L48" s="54" t="str">
        <f t="shared" si="57"/>
        <v xml:space="preserve">            { line: "hiciste pequeña tu grandeza., (Do,,10)", sC: ""},</v>
      </c>
      <c r="M48" s="55" t="str">
        <f t="shared" si="58"/>
        <v>(</v>
      </c>
      <c r="N48" s="56" t="str">
        <f t="shared" si="2"/>
        <v>Do</v>
      </c>
      <c r="O48" s="57" t="str">
        <f t="shared" si="59"/>
        <v>,</v>
      </c>
      <c r="P48" s="58" t="str">
        <f t="shared" si="4"/>
        <v/>
      </c>
      <c r="Q48" s="59" t="str">
        <f t="shared" si="60"/>
        <v>,</v>
      </c>
      <c r="R48" s="60">
        <f t="shared" si="28"/>
        <v>10</v>
      </c>
      <c r="S48" s="55" t="str">
        <f t="shared" si="61"/>
        <v>)</v>
      </c>
      <c r="T48" s="61" t="str">
        <f t="shared" si="62"/>
        <v/>
      </c>
      <c r="U48" s="62" t="str">
        <f t="shared" si="8"/>
        <v/>
      </c>
      <c r="V48" s="63" t="str">
        <f t="shared" si="63"/>
        <v/>
      </c>
      <c r="W48" s="64" t="str">
        <f t="shared" si="10"/>
        <v/>
      </c>
      <c r="X48" s="63" t="str">
        <f t="shared" si="64"/>
        <v/>
      </c>
      <c r="Y48" s="63" t="str">
        <f t="shared" si="65"/>
        <v/>
      </c>
      <c r="Z48" s="55" t="str">
        <f t="shared" si="66"/>
        <v/>
      </c>
      <c r="AA48" s="65" t="str">
        <f t="shared" si="67"/>
        <v/>
      </c>
      <c r="AB48" s="56" t="str">
        <f t="shared" si="15"/>
        <v/>
      </c>
      <c r="AC48" s="66" t="str">
        <f t="shared" si="68"/>
        <v/>
      </c>
      <c r="AD48" s="58" t="str">
        <f t="shared" si="69"/>
        <v/>
      </c>
      <c r="AE48" s="67" t="str">
        <f t="shared" si="70"/>
        <v/>
      </c>
      <c r="AF48" s="60" t="str">
        <f t="shared" si="71"/>
        <v/>
      </c>
      <c r="AG48" s="60" t="str">
        <f t="shared" si="72"/>
        <v/>
      </c>
      <c r="AH48" s="68" t="str">
        <f t="shared" si="73"/>
        <v/>
      </c>
      <c r="AI48" s="69" t="str">
        <f t="shared" si="22"/>
        <v/>
      </c>
      <c r="AJ48" s="63" t="str">
        <f t="shared" si="74"/>
        <v/>
      </c>
      <c r="AK48" s="63" t="str">
        <f t="shared" si="75"/>
        <v/>
      </c>
      <c r="AL48" s="63" t="str">
        <f t="shared" si="76"/>
        <v/>
      </c>
      <c r="AM48" s="63" t="str">
        <f t="shared" si="77"/>
        <v/>
      </c>
      <c r="AN48" s="63" t="str">
        <f t="shared" si="78"/>
        <v/>
      </c>
    </row>
    <row r="49" spans="1:40" ht="24.5" thickTop="1" thickBot="1" x14ac:dyDescent="0.55000000000000004">
      <c r="C49" s="124" t="s">
        <v>2392</v>
      </c>
      <c r="D49" s="125" t="s">
        <v>1017</v>
      </c>
      <c r="E49" s="51">
        <v>7</v>
      </c>
      <c r="F49" s="52" t="s">
        <v>1110</v>
      </c>
      <c r="G49" s="52" t="s">
        <v>1016</v>
      </c>
      <c r="H49" s="51"/>
      <c r="I49" s="51"/>
      <c r="J49" s="53"/>
      <c r="K49" s="53"/>
      <c r="L49" s="54" t="str">
        <f t="shared" si="57"/>
        <v xml:space="preserve">            { line: "Te hiciste pecado por mí lleno de misericordia,, (La,7,20)(Re,m,250)", sC: ""},</v>
      </c>
      <c r="M49" s="55" t="str">
        <f t="shared" si="58"/>
        <v>(</v>
      </c>
      <c r="N49" s="56" t="str">
        <f t="shared" si="2"/>
        <v>La</v>
      </c>
      <c r="O49" s="57" t="str">
        <f t="shared" si="59"/>
        <v>,</v>
      </c>
      <c r="P49" s="58">
        <f t="shared" si="4"/>
        <v>7</v>
      </c>
      <c r="Q49" s="59" t="str">
        <f t="shared" si="60"/>
        <v>,</v>
      </c>
      <c r="R49" s="60">
        <f t="shared" si="28"/>
        <v>20</v>
      </c>
      <c r="S49" s="55" t="str">
        <f t="shared" si="61"/>
        <v>)</v>
      </c>
      <c r="T49" s="61" t="str">
        <f t="shared" si="62"/>
        <v>(</v>
      </c>
      <c r="U49" s="62" t="str">
        <f t="shared" si="8"/>
        <v>Re</v>
      </c>
      <c r="V49" s="63" t="str">
        <f t="shared" si="63"/>
        <v>,</v>
      </c>
      <c r="W49" s="64" t="str">
        <f t="shared" si="10"/>
        <v>m</v>
      </c>
      <c r="X49" s="63" t="str">
        <f t="shared" si="64"/>
        <v>,</v>
      </c>
      <c r="Y49" s="63">
        <f t="shared" si="65"/>
        <v>250</v>
      </c>
      <c r="Z49" s="55" t="str">
        <f t="shared" si="66"/>
        <v>)</v>
      </c>
      <c r="AA49" s="65" t="str">
        <f t="shared" si="67"/>
        <v/>
      </c>
      <c r="AB49" s="56" t="str">
        <f t="shared" si="15"/>
        <v/>
      </c>
      <c r="AC49" s="66" t="str">
        <f t="shared" si="68"/>
        <v/>
      </c>
      <c r="AD49" s="58" t="str">
        <f t="shared" si="69"/>
        <v/>
      </c>
      <c r="AE49" s="67" t="str">
        <f t="shared" si="70"/>
        <v/>
      </c>
      <c r="AF49" s="60" t="str">
        <f t="shared" si="71"/>
        <v/>
      </c>
      <c r="AG49" s="60" t="str">
        <f t="shared" si="72"/>
        <v/>
      </c>
      <c r="AH49" s="68" t="str">
        <f t="shared" si="73"/>
        <v/>
      </c>
      <c r="AI49" s="69" t="str">
        <f t="shared" si="22"/>
        <v/>
      </c>
      <c r="AJ49" s="63" t="str">
        <f t="shared" si="74"/>
        <v/>
      </c>
      <c r="AK49" s="63" t="str">
        <f t="shared" si="75"/>
        <v/>
      </c>
      <c r="AL49" s="63" t="str">
        <f t="shared" si="76"/>
        <v/>
      </c>
      <c r="AM49" s="63" t="str">
        <f t="shared" si="77"/>
        <v/>
      </c>
      <c r="AN49" s="63" t="str">
        <f t="shared" si="78"/>
        <v/>
      </c>
    </row>
    <row r="50" spans="1:40" ht="24.5" thickTop="1" thickBot="1" x14ac:dyDescent="0.55000000000000004">
      <c r="C50" s="124" t="s">
        <v>2393</v>
      </c>
      <c r="D50" s="125" t="s">
        <v>1053</v>
      </c>
      <c r="E50" s="51"/>
      <c r="F50" s="52" t="s">
        <v>1106</v>
      </c>
      <c r="G50" s="52"/>
      <c r="H50" s="51"/>
      <c r="I50" s="51"/>
      <c r="J50" s="53"/>
      <c r="K50" s="53"/>
      <c r="L50" s="77" t="str">
        <f t="shared" si="57"/>
        <v xml:space="preserve">            { line: "para que mis pecados no me apartasen de Ti., (Sol,,14)(Do,,250)", sC: ""},</v>
      </c>
      <c r="M50" s="55" t="str">
        <f t="shared" si="58"/>
        <v>(</v>
      </c>
      <c r="N50" s="56" t="str">
        <f t="shared" si="2"/>
        <v>Sol</v>
      </c>
      <c r="O50" s="57" t="str">
        <f t="shared" si="59"/>
        <v>,</v>
      </c>
      <c r="P50" s="58" t="str">
        <f t="shared" si="4"/>
        <v/>
      </c>
      <c r="Q50" s="59" t="str">
        <f t="shared" si="60"/>
        <v>,</v>
      </c>
      <c r="R50" s="60">
        <f t="shared" si="28"/>
        <v>14</v>
      </c>
      <c r="S50" s="55" t="str">
        <f t="shared" si="61"/>
        <v>)</v>
      </c>
      <c r="T50" s="61" t="str">
        <f t="shared" si="62"/>
        <v>(</v>
      </c>
      <c r="U50" s="62" t="str">
        <f t="shared" si="8"/>
        <v>Do</v>
      </c>
      <c r="V50" s="63" t="str">
        <f t="shared" si="63"/>
        <v>,</v>
      </c>
      <c r="W50" s="64" t="str">
        <f t="shared" si="10"/>
        <v/>
      </c>
      <c r="X50" s="63" t="str">
        <f t="shared" si="64"/>
        <v>,</v>
      </c>
      <c r="Y50" s="63">
        <f t="shared" si="65"/>
        <v>250</v>
      </c>
      <c r="Z50" s="55" t="str">
        <f t="shared" si="66"/>
        <v>)</v>
      </c>
      <c r="AA50" s="65" t="str">
        <f t="shared" si="67"/>
        <v/>
      </c>
      <c r="AB50" s="56" t="str">
        <f t="shared" si="15"/>
        <v/>
      </c>
      <c r="AC50" s="66" t="str">
        <f t="shared" si="68"/>
        <v/>
      </c>
      <c r="AD50" s="58" t="str">
        <f t="shared" si="69"/>
        <v/>
      </c>
      <c r="AE50" s="67" t="str">
        <f t="shared" si="70"/>
        <v/>
      </c>
      <c r="AF50" s="60" t="str">
        <f t="shared" si="71"/>
        <v/>
      </c>
      <c r="AG50" s="60" t="str">
        <f t="shared" si="72"/>
        <v/>
      </c>
      <c r="AH50" s="68" t="str">
        <f t="shared" si="73"/>
        <v/>
      </c>
      <c r="AI50" s="69" t="str">
        <f t="shared" si="22"/>
        <v/>
      </c>
      <c r="AJ50" s="63" t="str">
        <f t="shared" si="74"/>
        <v/>
      </c>
      <c r="AK50" s="63" t="str">
        <f t="shared" si="75"/>
        <v/>
      </c>
      <c r="AL50" s="63" t="str">
        <f t="shared" si="76"/>
        <v/>
      </c>
      <c r="AM50" s="63" t="str">
        <f t="shared" si="77"/>
        <v/>
      </c>
      <c r="AN50" s="63" t="str">
        <f t="shared" si="78"/>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28"/>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thickTop="1" thickBot="1" x14ac:dyDescent="0.55000000000000004">
      <c r="C52" s="78" t="s">
        <v>999</v>
      </c>
      <c r="D52" s="79"/>
      <c r="E52" s="79"/>
      <c r="F52" s="79"/>
      <c r="G52" s="79"/>
      <c r="H52" s="79"/>
      <c r="I52" s="79"/>
      <c r="J52" s="79"/>
      <c r="K52" s="79"/>
      <c r="L52" s="80" t="s">
        <v>1000</v>
      </c>
      <c r="M52" s="55" t="str">
        <f t="shared" ref="M52:M59" si="79">IF(N52="","","(")</f>
        <v/>
      </c>
      <c r="N52" s="56" t="str">
        <f t="shared" ref="N52:N59" si="80">IF(D52="","",D52)</f>
        <v/>
      </c>
      <c r="O52" s="57" t="str">
        <f t="shared" ref="O52:O59" si="81">IF(N52="","",",")</f>
        <v/>
      </c>
      <c r="P52" s="58" t="str">
        <f t="shared" ref="P52:P59" si="82">IF(E52="","",E52)</f>
        <v/>
      </c>
      <c r="Q52" s="59" t="str">
        <f t="shared" ref="Q52:Q59" si="83">IF(N52="","",",")</f>
        <v/>
      </c>
      <c r="R52" s="60" t="str">
        <f t="shared" si="28"/>
        <v/>
      </c>
      <c r="S52" s="55" t="str">
        <f t="shared" ref="S52:S59" si="84">IF(N52="","",")")</f>
        <v/>
      </c>
      <c r="T52" s="61" t="str">
        <f t="shared" ref="T52:T59" si="85">IF(U52="","","(")</f>
        <v/>
      </c>
      <c r="U52" s="62" t="str">
        <f t="shared" ref="U52:U59" si="86">IF(F52="","",F52)</f>
        <v/>
      </c>
      <c r="V52" s="63" t="str">
        <f t="shared" ref="V52:V59" si="87">IF(U52="","",",")</f>
        <v/>
      </c>
      <c r="W52" s="64" t="str">
        <f t="shared" ref="W52:W59" si="88">IF(G52="","",G52)</f>
        <v/>
      </c>
      <c r="X52" s="63" t="str">
        <f t="shared" ref="X52:X59" si="89">IF(U52="","",",")</f>
        <v/>
      </c>
      <c r="Y52" s="63" t="str">
        <f t="shared" ref="Y52:Y59" si="90">IF(U52="","",250)</f>
        <v/>
      </c>
      <c r="Z52" s="55" t="str">
        <f t="shared" ref="Z52:Z59" si="91">IF(U52="","",")")</f>
        <v/>
      </c>
      <c r="AA52" s="65" t="str">
        <f t="shared" ref="AA52:AA59" si="92">IF(AB52="","","(")</f>
        <v/>
      </c>
      <c r="AB52" s="56" t="str">
        <f t="shared" ref="AB52:AB59" si="93">IF(H52="","",H52)</f>
        <v/>
      </c>
      <c r="AC52" s="66" t="str">
        <f t="shared" ref="AC52:AC59" si="94">IF(AB52="","",",")</f>
        <v/>
      </c>
      <c r="AD52" s="58" t="str">
        <f t="shared" ref="AD52:AD59" si="95">IF(I52="","",I52)</f>
        <v/>
      </c>
      <c r="AE52" s="67" t="str">
        <f t="shared" ref="AE52:AE59" si="96">IF(AB52="","",",")</f>
        <v/>
      </c>
      <c r="AF52" s="60" t="str">
        <f t="shared" ref="AF52:AF59" si="97">IF(AB52="","",350)</f>
        <v/>
      </c>
      <c r="AG52" s="60" t="str">
        <f t="shared" ref="AG52:AG59" si="98">IF(AB52="","",")")</f>
        <v/>
      </c>
      <c r="AH52" s="68" t="str">
        <f t="shared" ref="AH52:AH59" si="99">IF(AI52="","","(")</f>
        <v/>
      </c>
      <c r="AI52" s="69" t="str">
        <f t="shared" ref="AI52:AI59" si="100">IF(J52="","",J52)</f>
        <v/>
      </c>
      <c r="AJ52" s="63" t="str">
        <f t="shared" ref="AJ52:AJ59" si="101">IF(AI52="","",",")</f>
        <v/>
      </c>
      <c r="AK52" s="63" t="str">
        <f t="shared" ref="AK52:AK59" si="102">IF(K52="","",K52)</f>
        <v/>
      </c>
      <c r="AL52" s="63" t="str">
        <f t="shared" ref="AL52:AL59" si="103">IF(AI52="","",",")</f>
        <v/>
      </c>
      <c r="AM52" s="63" t="str">
        <f t="shared" ref="AM52:AM59" si="104">IF(AI52="","",450)</f>
        <v/>
      </c>
      <c r="AN52" s="63" t="str">
        <f t="shared" ref="AN52:AN59" si="105">IF(AI52="","",")")</f>
        <v/>
      </c>
    </row>
    <row r="53" spans="1:40" ht="24.5" thickTop="1" thickBot="1" x14ac:dyDescent="0.55000000000000004">
      <c r="B53" t="s">
        <v>1001</v>
      </c>
      <c r="C53" s="81" t="s">
        <v>2382</v>
      </c>
      <c r="D53" s="82" t="s">
        <v>1017</v>
      </c>
      <c r="E53" s="82" t="s">
        <v>1016</v>
      </c>
      <c r="F53" s="82"/>
      <c r="G53" s="82"/>
      <c r="H53" s="82"/>
      <c r="I53" s="82"/>
      <c r="J53" s="82"/>
      <c r="K53" s="82"/>
      <c r="L53" s="83" t="str">
        <f>IF(C53="","",_xlfn.CONCAT("       triggerLine: ","""",C53,", ",M53:AN53,""", sC: ","""",B53,""", lines: ["))</f>
        <v xml:space="preserve">       triggerLine: "TÚ ERES EL CAMINO,, (La,m,20)", sC: "ta as", lines: [</v>
      </c>
      <c r="M53" s="55" t="str">
        <f t="shared" si="79"/>
        <v>(</v>
      </c>
      <c r="N53" s="56" t="str">
        <f t="shared" si="80"/>
        <v>La</v>
      </c>
      <c r="O53" s="57" t="str">
        <f t="shared" si="81"/>
        <v>,</v>
      </c>
      <c r="P53" s="58" t="str">
        <f t="shared" si="82"/>
        <v>m</v>
      </c>
      <c r="Q53" s="59" t="str">
        <f t="shared" si="83"/>
        <v>,</v>
      </c>
      <c r="R53" s="60">
        <f t="shared" si="28"/>
        <v>20</v>
      </c>
      <c r="S53" s="55" t="str">
        <f t="shared" si="84"/>
        <v>)</v>
      </c>
      <c r="T53" s="61" t="str">
        <f t="shared" si="85"/>
        <v/>
      </c>
      <c r="U53" s="62" t="str">
        <f t="shared" si="86"/>
        <v/>
      </c>
      <c r="V53" s="63" t="str">
        <f t="shared" si="87"/>
        <v/>
      </c>
      <c r="W53" s="64" t="str">
        <f t="shared" si="88"/>
        <v/>
      </c>
      <c r="X53" s="63" t="str">
        <f t="shared" si="89"/>
        <v/>
      </c>
      <c r="Y53" s="63" t="str">
        <f t="shared" si="90"/>
        <v/>
      </c>
      <c r="Z53" s="55" t="str">
        <f t="shared" si="91"/>
        <v/>
      </c>
      <c r="AA53" s="65" t="str">
        <f t="shared" si="92"/>
        <v/>
      </c>
      <c r="AB53" s="56" t="str">
        <f t="shared" si="93"/>
        <v/>
      </c>
      <c r="AC53" s="66" t="str">
        <f t="shared" si="94"/>
        <v/>
      </c>
      <c r="AD53" s="58" t="str">
        <f t="shared" si="95"/>
        <v/>
      </c>
      <c r="AE53" s="67" t="str">
        <f t="shared" si="96"/>
        <v/>
      </c>
      <c r="AF53" s="60" t="str">
        <f t="shared" si="97"/>
        <v/>
      </c>
      <c r="AG53" s="60" t="str">
        <f t="shared" si="98"/>
        <v/>
      </c>
      <c r="AH53" s="68" t="str">
        <f t="shared" si="99"/>
        <v/>
      </c>
      <c r="AI53" s="69" t="str">
        <f t="shared" si="100"/>
        <v/>
      </c>
      <c r="AJ53" s="63" t="str">
        <f t="shared" si="101"/>
        <v/>
      </c>
      <c r="AK53" s="63" t="str">
        <f t="shared" si="102"/>
        <v/>
      </c>
      <c r="AL53" s="63" t="str">
        <f t="shared" si="103"/>
        <v/>
      </c>
      <c r="AM53" s="63" t="str">
        <f t="shared" si="104"/>
        <v/>
      </c>
      <c r="AN53" s="63" t="str">
        <f t="shared" si="105"/>
        <v/>
      </c>
    </row>
    <row r="54" spans="1:40" ht="24.5" thickTop="1" thickBot="1" x14ac:dyDescent="0.55000000000000004">
      <c r="B54" t="s">
        <v>1003</v>
      </c>
      <c r="C54" s="84" t="s">
        <v>2383</v>
      </c>
      <c r="D54" s="85" t="s">
        <v>1015</v>
      </c>
      <c r="E54" s="85"/>
      <c r="F54" s="85"/>
      <c r="G54" s="85"/>
      <c r="H54" s="86"/>
      <c r="I54" s="86"/>
      <c r="J54" s="86"/>
      <c r="K54" s="86"/>
      <c r="L54" s="87" t="str">
        <f>IF(C54="","",_xlfn.CONCAT("            { line: ","""",C54,", ",M54:AN54,""", sC: ","""",B54,"""},"))</f>
        <v xml:space="preserve">            { line: "¡CÓMO ES MARAVILLOSO!, (Mi,,20)", sC: "as"},</v>
      </c>
      <c r="M54" s="55" t="str">
        <f t="shared" si="79"/>
        <v>(</v>
      </c>
      <c r="N54" s="56" t="str">
        <f t="shared" si="80"/>
        <v>Mi</v>
      </c>
      <c r="O54" s="57" t="str">
        <f t="shared" si="81"/>
        <v>,</v>
      </c>
      <c r="P54" s="58" t="str">
        <f t="shared" si="82"/>
        <v/>
      </c>
      <c r="Q54" s="59" t="str">
        <f t="shared" si="83"/>
        <v>,</v>
      </c>
      <c r="R54" s="60">
        <f t="shared" si="28"/>
        <v>20</v>
      </c>
      <c r="S54" s="55" t="str">
        <f t="shared" si="84"/>
        <v>)</v>
      </c>
      <c r="T54" s="61" t="str">
        <f t="shared" si="85"/>
        <v/>
      </c>
      <c r="U54" s="62" t="str">
        <f t="shared" si="86"/>
        <v/>
      </c>
      <c r="V54" s="63" t="str">
        <f t="shared" si="87"/>
        <v/>
      </c>
      <c r="W54" s="64" t="str">
        <f t="shared" si="88"/>
        <v/>
      </c>
      <c r="X54" s="63" t="str">
        <f t="shared" si="89"/>
        <v/>
      </c>
      <c r="Y54" s="63" t="str">
        <f t="shared" si="90"/>
        <v/>
      </c>
      <c r="Z54" s="55" t="str">
        <f t="shared" si="91"/>
        <v/>
      </c>
      <c r="AA54" s="65" t="str">
        <f t="shared" si="92"/>
        <v/>
      </c>
      <c r="AB54" s="56" t="str">
        <f t="shared" si="93"/>
        <v/>
      </c>
      <c r="AC54" s="66" t="str">
        <f t="shared" si="94"/>
        <v/>
      </c>
      <c r="AD54" s="58" t="str">
        <f t="shared" si="95"/>
        <v/>
      </c>
      <c r="AE54" s="67" t="str">
        <f t="shared" si="96"/>
        <v/>
      </c>
      <c r="AF54" s="60" t="str">
        <f t="shared" si="97"/>
        <v/>
      </c>
      <c r="AG54" s="60" t="str">
        <f t="shared" si="98"/>
        <v/>
      </c>
      <c r="AH54" s="68" t="str">
        <f t="shared" si="99"/>
        <v/>
      </c>
      <c r="AI54" s="69" t="str">
        <f t="shared" si="100"/>
        <v/>
      </c>
      <c r="AJ54" s="63" t="str">
        <f t="shared" si="101"/>
        <v/>
      </c>
      <c r="AK54" s="63" t="str">
        <f t="shared" si="102"/>
        <v/>
      </c>
      <c r="AL54" s="63" t="str">
        <f t="shared" si="103"/>
        <v/>
      </c>
      <c r="AM54" s="63" t="str">
        <f t="shared" si="104"/>
        <v/>
      </c>
      <c r="AN54" s="63" t="str">
        <f t="shared" si="105"/>
        <v/>
      </c>
    </row>
    <row r="55" spans="1:40" ht="24.5" thickTop="1" thickBot="1" x14ac:dyDescent="0.55000000000000004">
      <c r="B55" t="s">
        <v>1003</v>
      </c>
      <c r="C55" s="84" t="s">
        <v>2384</v>
      </c>
      <c r="D55" s="88" t="s">
        <v>1017</v>
      </c>
      <c r="E55" s="88" t="s">
        <v>1016</v>
      </c>
      <c r="F55" s="88"/>
      <c r="G55" s="88"/>
      <c r="H55" s="89"/>
      <c r="I55" s="89"/>
      <c r="J55" s="89"/>
      <c r="K55" s="89"/>
      <c r="L55" s="87" t="str">
        <f>IF(C55="","",_xlfn.CONCAT("            { line: ","""",C55,", ",M55:AN55,""", sC: ","""",B55,"""},"))</f>
        <v xml:space="preserve">            { line: "TÚ ERES EL CAMINO, TÚ ERES EL AMOR., (La,m,20)", sC: "as"},</v>
      </c>
      <c r="M55" s="55" t="str">
        <f t="shared" si="79"/>
        <v>(</v>
      </c>
      <c r="N55" s="56" t="str">
        <f t="shared" si="80"/>
        <v>La</v>
      </c>
      <c r="O55" s="57" t="str">
        <f t="shared" si="81"/>
        <v>,</v>
      </c>
      <c r="P55" s="58" t="str">
        <f t="shared" si="82"/>
        <v>m</v>
      </c>
      <c r="Q55" s="59" t="str">
        <f t="shared" si="83"/>
        <v>,</v>
      </c>
      <c r="R55" s="60">
        <f t="shared" si="28"/>
        <v>20</v>
      </c>
      <c r="S55" s="55" t="str">
        <f t="shared" si="84"/>
        <v>)</v>
      </c>
      <c r="T55" s="61" t="str">
        <f t="shared" si="85"/>
        <v/>
      </c>
      <c r="U55" s="62" t="str">
        <f t="shared" si="86"/>
        <v/>
      </c>
      <c r="V55" s="63" t="str">
        <f t="shared" si="87"/>
        <v/>
      </c>
      <c r="W55" s="64" t="str">
        <f t="shared" si="88"/>
        <v/>
      </c>
      <c r="X55" s="63" t="str">
        <f t="shared" si="89"/>
        <v/>
      </c>
      <c r="Y55" s="63" t="str">
        <f t="shared" si="90"/>
        <v/>
      </c>
      <c r="Z55" s="55" t="str">
        <f t="shared" si="91"/>
        <v/>
      </c>
      <c r="AA55" s="65" t="str">
        <f t="shared" si="92"/>
        <v/>
      </c>
      <c r="AB55" s="56" t="str">
        <f t="shared" si="93"/>
        <v/>
      </c>
      <c r="AC55" s="66" t="str">
        <f t="shared" si="94"/>
        <v/>
      </c>
      <c r="AD55" s="58" t="str">
        <f t="shared" si="95"/>
        <v/>
      </c>
      <c r="AE55" s="67" t="str">
        <f t="shared" si="96"/>
        <v/>
      </c>
      <c r="AF55" s="60" t="str">
        <f t="shared" si="97"/>
        <v/>
      </c>
      <c r="AG55" s="60" t="str">
        <f t="shared" si="98"/>
        <v/>
      </c>
      <c r="AH55" s="68" t="str">
        <f t="shared" si="99"/>
        <v/>
      </c>
      <c r="AI55" s="69" t="str">
        <f t="shared" si="100"/>
        <v/>
      </c>
      <c r="AJ55" s="63" t="str">
        <f t="shared" si="101"/>
        <v/>
      </c>
      <c r="AK55" s="63" t="str">
        <f t="shared" si="102"/>
        <v/>
      </c>
      <c r="AL55" s="63" t="str">
        <f t="shared" si="103"/>
        <v/>
      </c>
      <c r="AM55" s="63" t="str">
        <f t="shared" si="104"/>
        <v/>
      </c>
      <c r="AN55" s="63" t="str">
        <f t="shared" si="105"/>
        <v/>
      </c>
    </row>
    <row r="56" spans="1:40" ht="24.5" thickTop="1" thickBot="1" x14ac:dyDescent="0.55000000000000004">
      <c r="B56" t="s">
        <v>1003</v>
      </c>
      <c r="C56" s="84" t="s">
        <v>2385</v>
      </c>
      <c r="D56" s="85" t="s">
        <v>1053</v>
      </c>
      <c r="E56" s="85"/>
      <c r="F56" s="85" t="s">
        <v>1017</v>
      </c>
      <c r="G56" s="85" t="s">
        <v>1016</v>
      </c>
      <c r="H56" s="86"/>
      <c r="I56" s="86"/>
      <c r="J56" s="86"/>
      <c r="K56" s="86"/>
      <c r="L56" s="87" t="str">
        <f>IF(C56="","",_xlfn.CONCAT("            { line: ","""",C56,", ",M56:AN56,""", sC: ","""",B56,"""},"))</f>
        <v xml:space="preserve">            { line: "TÚ ERES EL CAMINO, TÚ ERES LA VIDA., (Sol,,14)(La,m,250)", sC: "as"},</v>
      </c>
      <c r="M56" s="55" t="str">
        <f t="shared" si="79"/>
        <v>(</v>
      </c>
      <c r="N56" s="56" t="str">
        <f t="shared" si="80"/>
        <v>Sol</v>
      </c>
      <c r="O56" s="57" t="str">
        <f t="shared" si="81"/>
        <v>,</v>
      </c>
      <c r="P56" s="58" t="str">
        <f t="shared" si="82"/>
        <v/>
      </c>
      <c r="Q56" s="59" t="str">
        <f t="shared" si="83"/>
        <v>,</v>
      </c>
      <c r="R56" s="60">
        <f t="shared" si="28"/>
        <v>14</v>
      </c>
      <c r="S56" s="55" t="str">
        <f t="shared" si="84"/>
        <v>)</v>
      </c>
      <c r="T56" s="61" t="str">
        <f t="shared" si="85"/>
        <v>(</v>
      </c>
      <c r="U56" s="62" t="str">
        <f t="shared" si="86"/>
        <v>La</v>
      </c>
      <c r="V56" s="63" t="str">
        <f t="shared" si="87"/>
        <v>,</v>
      </c>
      <c r="W56" s="64" t="str">
        <f t="shared" si="88"/>
        <v>m</v>
      </c>
      <c r="X56" s="63" t="str">
        <f t="shared" si="89"/>
        <v>,</v>
      </c>
      <c r="Y56" s="63">
        <f t="shared" si="90"/>
        <v>250</v>
      </c>
      <c r="Z56" s="55" t="str">
        <f t="shared" si="91"/>
        <v>)</v>
      </c>
      <c r="AA56" s="65" t="str">
        <f t="shared" si="92"/>
        <v/>
      </c>
      <c r="AB56" s="56" t="str">
        <f t="shared" si="93"/>
        <v/>
      </c>
      <c r="AC56" s="66" t="str">
        <f t="shared" si="94"/>
        <v/>
      </c>
      <c r="AD56" s="58" t="str">
        <f t="shared" si="95"/>
        <v/>
      </c>
      <c r="AE56" s="67" t="str">
        <f t="shared" si="96"/>
        <v/>
      </c>
      <c r="AF56" s="60" t="str">
        <f t="shared" si="97"/>
        <v/>
      </c>
      <c r="AG56" s="60" t="str">
        <f t="shared" si="98"/>
        <v/>
      </c>
      <c r="AH56" s="68" t="str">
        <f t="shared" si="99"/>
        <v/>
      </c>
      <c r="AI56" s="69" t="str">
        <f t="shared" si="100"/>
        <v/>
      </c>
      <c r="AJ56" s="63" t="str">
        <f t="shared" si="101"/>
        <v/>
      </c>
      <c r="AK56" s="63" t="str">
        <f t="shared" si="102"/>
        <v/>
      </c>
      <c r="AL56" s="63" t="str">
        <f t="shared" si="103"/>
        <v/>
      </c>
      <c r="AM56" s="63" t="str">
        <f t="shared" si="104"/>
        <v/>
      </c>
      <c r="AN56" s="63" t="str">
        <f t="shared" si="105"/>
        <v/>
      </c>
    </row>
    <row r="57" spans="1:40" ht="24.5" thickTop="1" thickBot="1" x14ac:dyDescent="0.55000000000000004">
      <c r="B57" t="s">
        <v>1003</v>
      </c>
      <c r="C57" s="84" t="s">
        <v>2386</v>
      </c>
      <c r="D57" s="88" t="s">
        <v>1053</v>
      </c>
      <c r="E57" s="88"/>
      <c r="F57" s="88" t="s">
        <v>1017</v>
      </c>
      <c r="G57" s="88" t="s">
        <v>1016</v>
      </c>
      <c r="H57" s="89"/>
      <c r="I57" s="89"/>
      <c r="J57" s="89"/>
      <c r="K57" s="89"/>
      <c r="L57" s="87" t="str">
        <f>IF(C57="","",_xlfn.CONCAT("            { line: ","""",C57,", ",M57:AN57,""", sC: ","""",B57,"""},"))</f>
        <v xml:space="preserve">            { line: "TÚ ERES EL CAMINO, TÚ ERES LA VERDAD., (Sol,,14)(La,m,250)", sC: "as"},</v>
      </c>
      <c r="M57" s="55" t="str">
        <f t="shared" si="79"/>
        <v>(</v>
      </c>
      <c r="N57" s="56" t="str">
        <f t="shared" si="80"/>
        <v>Sol</v>
      </c>
      <c r="O57" s="57" t="str">
        <f t="shared" si="81"/>
        <v>,</v>
      </c>
      <c r="P57" s="58" t="str">
        <f t="shared" si="82"/>
        <v/>
      </c>
      <c r="Q57" s="59" t="str">
        <f t="shared" si="83"/>
        <v>,</v>
      </c>
      <c r="R57" s="60">
        <f t="shared" si="28"/>
        <v>14</v>
      </c>
      <c r="S57" s="55" t="str">
        <f t="shared" si="84"/>
        <v>)</v>
      </c>
      <c r="T57" s="61" t="str">
        <f t="shared" si="85"/>
        <v>(</v>
      </c>
      <c r="U57" s="62" t="str">
        <f t="shared" si="86"/>
        <v>La</v>
      </c>
      <c r="V57" s="63" t="str">
        <f t="shared" si="87"/>
        <v>,</v>
      </c>
      <c r="W57" s="64" t="str">
        <f t="shared" si="88"/>
        <v>m</v>
      </c>
      <c r="X57" s="63" t="str">
        <f t="shared" si="89"/>
        <v>,</v>
      </c>
      <c r="Y57" s="63">
        <f t="shared" si="90"/>
        <v>250</v>
      </c>
      <c r="Z57" s="55" t="str">
        <f t="shared" si="91"/>
        <v>)</v>
      </c>
      <c r="AA57" s="65" t="str">
        <f t="shared" si="92"/>
        <v/>
      </c>
      <c r="AB57" s="56" t="str">
        <f t="shared" si="93"/>
        <v/>
      </c>
      <c r="AC57" s="66" t="str">
        <f t="shared" si="94"/>
        <v/>
      </c>
      <c r="AD57" s="58" t="str">
        <f t="shared" si="95"/>
        <v/>
      </c>
      <c r="AE57" s="67" t="str">
        <f t="shared" si="96"/>
        <v/>
      </c>
      <c r="AF57" s="60" t="str">
        <f t="shared" si="97"/>
        <v/>
      </c>
      <c r="AG57" s="60" t="str">
        <f t="shared" si="98"/>
        <v/>
      </c>
      <c r="AH57" s="68" t="str">
        <f t="shared" si="99"/>
        <v/>
      </c>
      <c r="AI57" s="69" t="str">
        <f t="shared" si="100"/>
        <v/>
      </c>
      <c r="AJ57" s="63" t="str">
        <f t="shared" si="101"/>
        <v/>
      </c>
      <c r="AK57" s="63" t="str">
        <f t="shared" si="102"/>
        <v/>
      </c>
      <c r="AL57" s="63" t="str">
        <f t="shared" si="103"/>
        <v/>
      </c>
      <c r="AM57" s="63" t="str">
        <f t="shared" si="104"/>
        <v/>
      </c>
      <c r="AN57" s="63" t="str">
        <f t="shared" si="105"/>
        <v/>
      </c>
    </row>
    <row r="58" spans="1:40" ht="24.5" thickTop="1" thickBot="1" x14ac:dyDescent="0.55000000000000004">
      <c r="B58" t="s">
        <v>1003</v>
      </c>
      <c r="C58" s="84" t="s">
        <v>2387</v>
      </c>
      <c r="D58" s="90" t="s">
        <v>1053</v>
      </c>
      <c r="E58" s="90"/>
      <c r="F58" s="90" t="s">
        <v>1048</v>
      </c>
      <c r="G58" s="90"/>
      <c r="H58" s="91"/>
      <c r="I58" s="91"/>
      <c r="J58" s="91"/>
      <c r="K58" s="91"/>
      <c r="L58" s="87" t="str">
        <f>IF(C58="","",_xlfn.CONCAT("            { line: ","""",C58,", ",M58:AN58,""", sC: ","""",B58,"""},"))</f>
        <v xml:space="preserve">            { line: "TÚ ERES EL CAMINO, TÚ ERES LA VERDAD,, (Sol,,14)(Fa,,250)", sC: "as"},</v>
      </c>
      <c r="M58" s="55" t="str">
        <f t="shared" si="79"/>
        <v>(</v>
      </c>
      <c r="N58" s="56" t="str">
        <f t="shared" si="80"/>
        <v>Sol</v>
      </c>
      <c r="O58" s="57" t="str">
        <f t="shared" si="81"/>
        <v>,</v>
      </c>
      <c r="P58" s="58" t="str">
        <f t="shared" si="82"/>
        <v/>
      </c>
      <c r="Q58" s="59" t="str">
        <f t="shared" si="83"/>
        <v>,</v>
      </c>
      <c r="R58" s="60">
        <f t="shared" si="28"/>
        <v>14</v>
      </c>
      <c r="S58" s="55" t="str">
        <f t="shared" si="84"/>
        <v>)</v>
      </c>
      <c r="T58" s="61" t="str">
        <f t="shared" si="85"/>
        <v>(</v>
      </c>
      <c r="U58" s="62" t="str">
        <f t="shared" si="86"/>
        <v>Fa</v>
      </c>
      <c r="V58" s="63" t="str">
        <f t="shared" si="87"/>
        <v>,</v>
      </c>
      <c r="W58" s="64" t="str">
        <f t="shared" si="88"/>
        <v/>
      </c>
      <c r="X58" s="63" t="str">
        <f t="shared" si="89"/>
        <v>,</v>
      </c>
      <c r="Y58" s="63">
        <f t="shared" si="90"/>
        <v>250</v>
      </c>
      <c r="Z58" s="55" t="str">
        <f t="shared" si="91"/>
        <v>)</v>
      </c>
      <c r="AA58" s="65" t="str">
        <f t="shared" si="92"/>
        <v/>
      </c>
      <c r="AB58" s="56" t="str">
        <f t="shared" si="93"/>
        <v/>
      </c>
      <c r="AC58" s="66" t="str">
        <f t="shared" si="94"/>
        <v/>
      </c>
      <c r="AD58" s="58" t="str">
        <f t="shared" si="95"/>
        <v/>
      </c>
      <c r="AE58" s="67" t="str">
        <f t="shared" si="96"/>
        <v/>
      </c>
      <c r="AF58" s="60" t="str">
        <f t="shared" si="97"/>
        <v/>
      </c>
      <c r="AG58" s="60" t="str">
        <f t="shared" si="98"/>
        <v/>
      </c>
      <c r="AH58" s="68" t="str">
        <f t="shared" si="99"/>
        <v/>
      </c>
      <c r="AI58" s="69" t="str">
        <f t="shared" si="100"/>
        <v/>
      </c>
      <c r="AJ58" s="63" t="str">
        <f t="shared" si="101"/>
        <v/>
      </c>
      <c r="AK58" s="63" t="str">
        <f t="shared" si="102"/>
        <v/>
      </c>
      <c r="AL58" s="63" t="str">
        <f t="shared" si="103"/>
        <v/>
      </c>
      <c r="AM58" s="63" t="str">
        <f t="shared" si="104"/>
        <v/>
      </c>
      <c r="AN58" s="63" t="str">
        <f t="shared" si="105"/>
        <v/>
      </c>
    </row>
    <row r="59" spans="1:40" ht="24.5" thickTop="1" thickBot="1" x14ac:dyDescent="0.55000000000000004">
      <c r="B59" t="s">
        <v>1003</v>
      </c>
      <c r="C59" s="92" t="s">
        <v>2388</v>
      </c>
      <c r="D59" s="82" t="s">
        <v>1015</v>
      </c>
      <c r="E59" s="82"/>
      <c r="F59" s="82"/>
      <c r="G59" s="82"/>
      <c r="H59" s="82"/>
      <c r="I59" s="82"/>
      <c r="J59" s="82"/>
      <c r="K59" s="82"/>
      <c r="L59" s="93" t="str">
        <f>IF(C59="","",_xlfn.CONCAT("            { line: ","""",C59,", ",M59:AN59,""", sC: ","""",B59,"""},  ]},"))</f>
        <v xml:space="preserve">            { line: "TÚ ERES LA VIDA., (Mi,,20)", sC: "as"},  ]},</v>
      </c>
      <c r="M59" s="55" t="str">
        <f t="shared" si="79"/>
        <v>(</v>
      </c>
      <c r="N59" s="56" t="str">
        <f t="shared" si="80"/>
        <v>Mi</v>
      </c>
      <c r="O59" s="57" t="str">
        <f t="shared" si="81"/>
        <v>,</v>
      </c>
      <c r="P59" s="58" t="str">
        <f t="shared" si="82"/>
        <v/>
      </c>
      <c r="Q59" s="59" t="str">
        <f t="shared" si="83"/>
        <v>,</v>
      </c>
      <c r="R59" s="60">
        <f t="shared" si="28"/>
        <v>20</v>
      </c>
      <c r="S59" s="55" t="str">
        <f t="shared" si="84"/>
        <v>)</v>
      </c>
      <c r="T59" s="61" t="str">
        <f t="shared" si="85"/>
        <v/>
      </c>
      <c r="U59" s="62" t="str">
        <f t="shared" si="86"/>
        <v/>
      </c>
      <c r="V59" s="63" t="str">
        <f t="shared" si="87"/>
        <v/>
      </c>
      <c r="W59" s="64" t="str">
        <f t="shared" si="88"/>
        <v/>
      </c>
      <c r="X59" s="63" t="str">
        <f t="shared" si="89"/>
        <v/>
      </c>
      <c r="Y59" s="63" t="str">
        <f t="shared" si="90"/>
        <v/>
      </c>
      <c r="Z59" s="55" t="str">
        <f t="shared" si="91"/>
        <v/>
      </c>
      <c r="AA59" s="65" t="str">
        <f t="shared" si="92"/>
        <v/>
      </c>
      <c r="AB59" s="56" t="str">
        <f t="shared" si="93"/>
        <v/>
      </c>
      <c r="AC59" s="66" t="str">
        <f t="shared" si="94"/>
        <v/>
      </c>
      <c r="AD59" s="58" t="str">
        <f t="shared" si="95"/>
        <v/>
      </c>
      <c r="AE59" s="67" t="str">
        <f t="shared" si="96"/>
        <v/>
      </c>
      <c r="AF59" s="60" t="str">
        <f t="shared" si="97"/>
        <v/>
      </c>
      <c r="AG59" s="60" t="str">
        <f t="shared" si="98"/>
        <v/>
      </c>
      <c r="AH59" s="68" t="str">
        <f t="shared" si="99"/>
        <v/>
      </c>
      <c r="AI59" s="69" t="str">
        <f t="shared" si="100"/>
        <v/>
      </c>
      <c r="AJ59" s="63" t="str">
        <f t="shared" si="101"/>
        <v/>
      </c>
      <c r="AK59" s="63" t="str">
        <f t="shared" si="102"/>
        <v/>
      </c>
      <c r="AL59" s="63" t="str">
        <f t="shared" si="103"/>
        <v/>
      </c>
      <c r="AM59" s="63" t="str">
        <f t="shared" si="104"/>
        <v/>
      </c>
      <c r="AN59" s="63" t="str">
        <f t="shared" si="105"/>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28"/>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thickTop="1" thickBot="1" x14ac:dyDescent="0.55000000000000004">
      <c r="B61" t="s">
        <v>1018</v>
      </c>
      <c r="C61" s="124" t="s">
        <v>2394</v>
      </c>
      <c r="D61" s="125" t="s">
        <v>1106</v>
      </c>
      <c r="E61" s="51"/>
      <c r="F61" s="52" t="s">
        <v>1017</v>
      </c>
      <c r="G61" s="52" t="s">
        <v>1016</v>
      </c>
      <c r="H61" s="51" t="s">
        <v>1110</v>
      </c>
      <c r="I61" s="51" t="s">
        <v>1016</v>
      </c>
      <c r="J61" s="53"/>
      <c r="K61" s="53"/>
      <c r="L61" s="77" t="str">
        <f t="shared" si="57"/>
        <v xml:space="preserve">            { line: "Te hiciste como yo para que te recibiera,, (Do,,10)(La,m,250)(Re,m,350)", sC: "tc"},</v>
      </c>
      <c r="M61" s="55" t="str">
        <f t="shared" si="58"/>
        <v>(</v>
      </c>
      <c r="N61" s="56" t="str">
        <f t="shared" si="2"/>
        <v>Do</v>
      </c>
      <c r="O61" s="57" t="str">
        <f t="shared" si="59"/>
        <v>,</v>
      </c>
      <c r="P61" s="58" t="str">
        <f t="shared" si="4"/>
        <v/>
      </c>
      <c r="Q61" s="59" t="str">
        <f t="shared" si="60"/>
        <v>,</v>
      </c>
      <c r="R61" s="60">
        <f t="shared" si="28"/>
        <v>10</v>
      </c>
      <c r="S61" s="55" t="str">
        <f t="shared" si="61"/>
        <v>)</v>
      </c>
      <c r="T61" s="61" t="str">
        <f t="shared" si="62"/>
        <v>(</v>
      </c>
      <c r="U61" s="62" t="str">
        <f t="shared" si="8"/>
        <v>La</v>
      </c>
      <c r="V61" s="63" t="str">
        <f t="shared" si="63"/>
        <v>,</v>
      </c>
      <c r="W61" s="64" t="str">
        <f t="shared" si="10"/>
        <v>m</v>
      </c>
      <c r="X61" s="63" t="str">
        <f t="shared" si="64"/>
        <v>,</v>
      </c>
      <c r="Y61" s="63">
        <f t="shared" si="65"/>
        <v>250</v>
      </c>
      <c r="Z61" s="55" t="str">
        <f t="shared" si="66"/>
        <v>)</v>
      </c>
      <c r="AA61" s="65" t="str">
        <f t="shared" si="67"/>
        <v>(</v>
      </c>
      <c r="AB61" s="56" t="str">
        <f t="shared" si="15"/>
        <v>Re</v>
      </c>
      <c r="AC61" s="66" t="str">
        <f t="shared" si="68"/>
        <v>,</v>
      </c>
      <c r="AD61" s="58" t="str">
        <f t="shared" si="69"/>
        <v>m</v>
      </c>
      <c r="AE61" s="67" t="str">
        <f t="shared" si="70"/>
        <v>,</v>
      </c>
      <c r="AF61" s="60">
        <f t="shared" si="71"/>
        <v>350</v>
      </c>
      <c r="AG61" s="60" t="str">
        <f t="shared" si="72"/>
        <v>)</v>
      </c>
      <c r="AH61" s="68" t="str">
        <f t="shared" si="73"/>
        <v/>
      </c>
      <c r="AI61" s="69" t="str">
        <f t="shared" si="22"/>
        <v/>
      </c>
      <c r="AJ61" s="63" t="str">
        <f t="shared" si="74"/>
        <v/>
      </c>
      <c r="AK61" s="63" t="str">
        <f t="shared" si="75"/>
        <v/>
      </c>
      <c r="AL61" s="63" t="str">
        <f t="shared" si="76"/>
        <v/>
      </c>
      <c r="AM61" s="63" t="str">
        <f t="shared" si="77"/>
        <v/>
      </c>
      <c r="AN61" s="63" t="str">
        <f t="shared" si="78"/>
        <v/>
      </c>
    </row>
    <row r="62" spans="1:40" ht="24.5" thickTop="1" thickBot="1" x14ac:dyDescent="0.55000000000000004">
      <c r="C62" s="124" t="s">
        <v>2395</v>
      </c>
      <c r="D62" s="125" t="s">
        <v>1053</v>
      </c>
      <c r="E62" s="51">
        <v>7</v>
      </c>
      <c r="F62" s="52"/>
      <c r="G62" s="52"/>
      <c r="H62" s="51"/>
      <c r="I62" s="51"/>
      <c r="J62" s="53"/>
      <c r="K62" s="53"/>
      <c r="L62" s="54" t="str">
        <f t="shared" si="57"/>
        <v xml:space="preserve">            { line: "en el aspecto como yo, (Sol,7,14)", sC: ""},</v>
      </c>
      <c r="M62" s="55" t="str">
        <f t="shared" si="58"/>
        <v>(</v>
      </c>
      <c r="N62" s="56" t="str">
        <f t="shared" si="2"/>
        <v>Sol</v>
      </c>
      <c r="O62" s="57" t="str">
        <f t="shared" si="59"/>
        <v>,</v>
      </c>
      <c r="P62" s="58">
        <f t="shared" si="4"/>
        <v>7</v>
      </c>
      <c r="Q62" s="59" t="str">
        <f t="shared" si="60"/>
        <v>,</v>
      </c>
      <c r="R62" s="60">
        <f t="shared" si="28"/>
        <v>14</v>
      </c>
      <c r="S62" s="55" t="str">
        <f t="shared" si="61"/>
        <v>)</v>
      </c>
      <c r="T62" s="61" t="str">
        <f t="shared" si="62"/>
        <v/>
      </c>
      <c r="U62" s="62" t="str">
        <f t="shared" si="8"/>
        <v/>
      </c>
      <c r="V62" s="63" t="str">
        <f t="shared" si="63"/>
        <v/>
      </c>
      <c r="W62" s="64" t="str">
        <f t="shared" si="10"/>
        <v/>
      </c>
      <c r="X62" s="63" t="str">
        <f t="shared" si="64"/>
        <v/>
      </c>
      <c r="Y62" s="63" t="str">
        <f t="shared" si="65"/>
        <v/>
      </c>
      <c r="Z62" s="55" t="str">
        <f t="shared" si="66"/>
        <v/>
      </c>
      <c r="AA62" s="65" t="str">
        <f t="shared" si="67"/>
        <v/>
      </c>
      <c r="AB62" s="56" t="str">
        <f t="shared" si="15"/>
        <v/>
      </c>
      <c r="AC62" s="66" t="str">
        <f t="shared" si="68"/>
        <v/>
      </c>
      <c r="AD62" s="58" t="str">
        <f t="shared" si="69"/>
        <v/>
      </c>
      <c r="AE62" s="67" t="str">
        <f t="shared" si="70"/>
        <v/>
      </c>
      <c r="AF62" s="60" t="str">
        <f t="shared" si="71"/>
        <v/>
      </c>
      <c r="AG62" s="60" t="str">
        <f t="shared" si="72"/>
        <v/>
      </c>
      <c r="AH62" s="68" t="str">
        <f t="shared" si="73"/>
        <v/>
      </c>
      <c r="AI62" s="69" t="str">
        <f t="shared" si="22"/>
        <v/>
      </c>
      <c r="AJ62" s="63" t="str">
        <f t="shared" si="74"/>
        <v/>
      </c>
      <c r="AK62" s="63" t="str">
        <f t="shared" si="75"/>
        <v/>
      </c>
      <c r="AL62" s="63" t="str">
        <f t="shared" si="76"/>
        <v/>
      </c>
      <c r="AM62" s="63" t="str">
        <f t="shared" si="77"/>
        <v/>
      </c>
      <c r="AN62" s="63" t="str">
        <f t="shared" si="78"/>
        <v/>
      </c>
    </row>
    <row r="63" spans="1:40" ht="24.5" thickTop="1" thickBot="1" x14ac:dyDescent="0.55000000000000004">
      <c r="C63" s="124" t="s">
        <v>2396</v>
      </c>
      <c r="D63" s="125" t="s">
        <v>1106</v>
      </c>
      <c r="E63" s="51"/>
      <c r="F63" s="52"/>
      <c r="G63" s="52"/>
      <c r="H63" s="51"/>
      <c r="I63" s="51"/>
      <c r="J63" s="53"/>
      <c r="K63" s="53"/>
      <c r="L63" s="54" t="str">
        <f t="shared" si="57"/>
        <v xml:space="preserve">            { line: "para que de Ti me revistiera,, (Do,,10)", sC: ""},</v>
      </c>
      <c r="M63" s="55" t="str">
        <f t="shared" si="58"/>
        <v>(</v>
      </c>
      <c r="N63" s="56" t="str">
        <f t="shared" si="2"/>
        <v>Do</v>
      </c>
      <c r="O63" s="57" t="str">
        <f t="shared" si="59"/>
        <v>,</v>
      </c>
      <c r="P63" s="58" t="str">
        <f t="shared" si="4"/>
        <v/>
      </c>
      <c r="Q63" s="59" t="str">
        <f t="shared" si="60"/>
        <v>,</v>
      </c>
      <c r="R63" s="60">
        <f t="shared" si="28"/>
        <v>10</v>
      </c>
      <c r="S63" s="55" t="str">
        <f t="shared" si="61"/>
        <v>)</v>
      </c>
      <c r="T63" s="61" t="str">
        <f t="shared" si="62"/>
        <v/>
      </c>
      <c r="U63" s="62" t="str">
        <f t="shared" si="8"/>
        <v/>
      </c>
      <c r="V63" s="63" t="str">
        <f t="shared" si="63"/>
        <v/>
      </c>
      <c r="W63" s="64" t="str">
        <f t="shared" si="10"/>
        <v/>
      </c>
      <c r="X63" s="63" t="str">
        <f t="shared" si="64"/>
        <v/>
      </c>
      <c r="Y63" s="63" t="str">
        <f t="shared" si="65"/>
        <v/>
      </c>
      <c r="Z63" s="55" t="str">
        <f t="shared" si="66"/>
        <v/>
      </c>
      <c r="AA63" s="65" t="str">
        <f t="shared" si="67"/>
        <v/>
      </c>
      <c r="AB63" s="56" t="str">
        <f t="shared" si="15"/>
        <v/>
      </c>
      <c r="AC63" s="66" t="str">
        <f t="shared" si="68"/>
        <v/>
      </c>
      <c r="AD63" s="58" t="str">
        <f t="shared" si="69"/>
        <v/>
      </c>
      <c r="AE63" s="67" t="str">
        <f t="shared" si="70"/>
        <v/>
      </c>
      <c r="AF63" s="60" t="str">
        <f t="shared" si="71"/>
        <v/>
      </c>
      <c r="AG63" s="60" t="str">
        <f t="shared" si="72"/>
        <v/>
      </c>
      <c r="AH63" s="68" t="str">
        <f t="shared" si="73"/>
        <v/>
      </c>
      <c r="AI63" s="69" t="str">
        <f t="shared" si="22"/>
        <v/>
      </c>
      <c r="AJ63" s="63" t="str">
        <f t="shared" si="74"/>
        <v/>
      </c>
      <c r="AK63" s="63" t="str">
        <f t="shared" si="75"/>
        <v/>
      </c>
      <c r="AL63" s="63" t="str">
        <f t="shared" si="76"/>
        <v/>
      </c>
      <c r="AM63" s="63" t="str">
        <f t="shared" si="77"/>
        <v/>
      </c>
      <c r="AN63" s="63" t="str">
        <f t="shared" si="78"/>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28"/>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C65" s="124" t="s">
        <v>2397</v>
      </c>
      <c r="D65" s="125" t="s">
        <v>1017</v>
      </c>
      <c r="E65" s="51">
        <v>7</v>
      </c>
      <c r="F65" s="52" t="s">
        <v>1110</v>
      </c>
      <c r="G65" s="52" t="s">
        <v>1016</v>
      </c>
      <c r="H65" s="51"/>
      <c r="I65" s="51"/>
      <c r="J65" s="53"/>
      <c r="K65" s="53"/>
      <c r="L65" s="54" t="str">
        <f t="shared" si="57"/>
        <v xml:space="preserve">            { line: "y así no tuviera miedo al encontrarte,, (La,7,20)(Re,m,250)", sC: ""},</v>
      </c>
      <c r="M65" s="55" t="str">
        <f t="shared" si="58"/>
        <v>(</v>
      </c>
      <c r="N65" s="56" t="str">
        <f t="shared" si="2"/>
        <v>La</v>
      </c>
      <c r="O65" s="57" t="str">
        <f t="shared" si="59"/>
        <v>,</v>
      </c>
      <c r="P65" s="58">
        <f t="shared" si="4"/>
        <v>7</v>
      </c>
      <c r="Q65" s="59" t="str">
        <f t="shared" si="60"/>
        <v>,</v>
      </c>
      <c r="R65" s="60">
        <f t="shared" si="28"/>
        <v>20</v>
      </c>
      <c r="S65" s="55" t="str">
        <f t="shared" si="61"/>
        <v>)</v>
      </c>
      <c r="T65" s="61" t="str">
        <f t="shared" si="62"/>
        <v>(</v>
      </c>
      <c r="U65" s="62" t="str">
        <f t="shared" si="8"/>
        <v>Re</v>
      </c>
      <c r="V65" s="63" t="str">
        <f t="shared" si="63"/>
        <v>,</v>
      </c>
      <c r="W65" s="64" t="str">
        <f t="shared" si="10"/>
        <v>m</v>
      </c>
      <c r="X65" s="63" t="str">
        <f t="shared" si="64"/>
        <v>,</v>
      </c>
      <c r="Y65" s="63">
        <f t="shared" si="65"/>
        <v>250</v>
      </c>
      <c r="Z65" s="55" t="str">
        <f t="shared" si="66"/>
        <v>)</v>
      </c>
      <c r="AA65" s="65" t="str">
        <f t="shared" si="67"/>
        <v/>
      </c>
      <c r="AB65" s="56" t="str">
        <f t="shared" si="15"/>
        <v/>
      </c>
      <c r="AC65" s="66" t="str">
        <f t="shared" si="68"/>
        <v/>
      </c>
      <c r="AD65" s="58" t="str">
        <f t="shared" si="69"/>
        <v/>
      </c>
      <c r="AE65" s="67" t="str">
        <f t="shared" si="70"/>
        <v/>
      </c>
      <c r="AF65" s="60" t="str">
        <f t="shared" si="71"/>
        <v/>
      </c>
      <c r="AG65" s="60" t="str">
        <f t="shared" si="72"/>
        <v/>
      </c>
      <c r="AH65" s="68" t="str">
        <f t="shared" si="73"/>
        <v/>
      </c>
      <c r="AI65" s="69" t="str">
        <f t="shared" si="22"/>
        <v/>
      </c>
      <c r="AJ65" s="63" t="str">
        <f t="shared" si="74"/>
        <v/>
      </c>
      <c r="AK65" s="63" t="str">
        <f t="shared" si="75"/>
        <v/>
      </c>
      <c r="AL65" s="63" t="str">
        <f t="shared" si="76"/>
        <v/>
      </c>
      <c r="AM65" s="63" t="str">
        <f t="shared" si="77"/>
        <v/>
      </c>
      <c r="AN65" s="63" t="str">
        <f t="shared" si="78"/>
        <v/>
      </c>
    </row>
    <row r="66" spans="1:40" ht="24.5" thickTop="1" thickBot="1" x14ac:dyDescent="0.55000000000000004">
      <c r="C66" s="124" t="s">
        <v>2398</v>
      </c>
      <c r="D66" s="125" t="s">
        <v>1053</v>
      </c>
      <c r="E66" s="51"/>
      <c r="F66" s="52" t="s">
        <v>1106</v>
      </c>
      <c r="G66" s="52"/>
      <c r="H66" s="51"/>
      <c r="I66" s="51"/>
      <c r="J66" s="53"/>
      <c r="K66" s="53"/>
      <c r="L66" s="54" t="str">
        <f t="shared" si="57"/>
        <v xml:space="preserve">            { line: "a Ti, el inmortal, la plenitud de los tiempos., (Sol,,14)(Do,,250)", sC: ""},</v>
      </c>
      <c r="M66" s="55" t="str">
        <f t="shared" si="58"/>
        <v>(</v>
      </c>
      <c r="N66" s="56" t="str">
        <f t="shared" si="2"/>
        <v>Sol</v>
      </c>
      <c r="O66" s="57" t="str">
        <f t="shared" si="59"/>
        <v>,</v>
      </c>
      <c r="P66" s="58" t="str">
        <f t="shared" si="4"/>
        <v/>
      </c>
      <c r="Q66" s="59" t="str">
        <f t="shared" si="60"/>
        <v>,</v>
      </c>
      <c r="R66" s="60">
        <f t="shared" si="28"/>
        <v>14</v>
      </c>
      <c r="S66" s="55" t="str">
        <f t="shared" si="61"/>
        <v>)</v>
      </c>
      <c r="T66" s="61" t="str">
        <f t="shared" si="62"/>
        <v>(</v>
      </c>
      <c r="U66" s="62" t="str">
        <f t="shared" si="8"/>
        <v>Do</v>
      </c>
      <c r="V66" s="63" t="str">
        <f t="shared" si="63"/>
        <v>,</v>
      </c>
      <c r="W66" s="64" t="str">
        <f t="shared" si="10"/>
        <v/>
      </c>
      <c r="X66" s="63" t="str">
        <f t="shared" si="64"/>
        <v>,</v>
      </c>
      <c r="Y66" s="63">
        <f t="shared" si="65"/>
        <v>250</v>
      </c>
      <c r="Z66" s="55" t="str">
        <f t="shared" si="66"/>
        <v>)</v>
      </c>
      <c r="AA66" s="65" t="str">
        <f t="shared" si="67"/>
        <v/>
      </c>
      <c r="AB66" s="56" t="str">
        <f t="shared" si="15"/>
        <v/>
      </c>
      <c r="AC66" s="66" t="str">
        <f t="shared" si="68"/>
        <v/>
      </c>
      <c r="AD66" s="58" t="str">
        <f t="shared" si="69"/>
        <v/>
      </c>
      <c r="AE66" s="67" t="str">
        <f t="shared" si="70"/>
        <v/>
      </c>
      <c r="AF66" s="60" t="str">
        <f t="shared" si="71"/>
        <v/>
      </c>
      <c r="AG66" s="60" t="str">
        <f t="shared" si="72"/>
        <v/>
      </c>
      <c r="AH66" s="68" t="str">
        <f t="shared" si="73"/>
        <v/>
      </c>
      <c r="AI66" s="69" t="str">
        <f t="shared" si="22"/>
        <v/>
      </c>
      <c r="AJ66" s="63" t="str">
        <f t="shared" si="74"/>
        <v/>
      </c>
      <c r="AK66" s="63" t="str">
        <f t="shared" si="75"/>
        <v/>
      </c>
      <c r="AL66" s="63" t="str">
        <f t="shared" si="76"/>
        <v/>
      </c>
      <c r="AM66" s="63" t="str">
        <f t="shared" si="77"/>
        <v/>
      </c>
      <c r="AN66" s="63" t="str">
        <f t="shared" si="78"/>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28"/>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thickTop="1" thickBot="1" x14ac:dyDescent="0.55000000000000004">
      <c r="C68" s="78" t="s">
        <v>999</v>
      </c>
      <c r="D68" s="79"/>
      <c r="E68" s="79"/>
      <c r="F68" s="79"/>
      <c r="G68" s="79"/>
      <c r="H68" s="79"/>
      <c r="I68" s="79"/>
      <c r="J68" s="79"/>
      <c r="K68" s="79"/>
      <c r="L68" s="80" t="s">
        <v>1000</v>
      </c>
      <c r="M68" s="55" t="str">
        <f t="shared" ref="M68:M75" si="106">IF(N68="","","(")</f>
        <v/>
      </c>
      <c r="N68" s="56" t="str">
        <f t="shared" ref="N68:N75" si="107">IF(D68="","",D68)</f>
        <v/>
      </c>
      <c r="O68" s="57" t="str">
        <f t="shared" ref="O68:O75" si="108">IF(N68="","",",")</f>
        <v/>
      </c>
      <c r="P68" s="58" t="str">
        <f t="shared" ref="P68:P75" si="109">IF(E68="","",E68)</f>
        <v/>
      </c>
      <c r="Q68" s="59" t="str">
        <f t="shared" ref="Q68:Q75" si="110">IF(N68="","",",")</f>
        <v/>
      </c>
      <c r="R68" s="60" t="str">
        <f t="shared" si="28"/>
        <v/>
      </c>
      <c r="S68" s="55" t="str">
        <f t="shared" ref="S68:S75" si="111">IF(N68="","",")")</f>
        <v/>
      </c>
      <c r="T68" s="61" t="str">
        <f t="shared" ref="T68:T75" si="112">IF(U68="","","(")</f>
        <v/>
      </c>
      <c r="U68" s="62" t="str">
        <f t="shared" ref="U68:U75" si="113">IF(F68="","",F68)</f>
        <v/>
      </c>
      <c r="V68" s="63" t="str">
        <f t="shared" ref="V68:V75" si="114">IF(U68="","",",")</f>
        <v/>
      </c>
      <c r="W68" s="64" t="str">
        <f t="shared" ref="W68:W75" si="115">IF(G68="","",G68)</f>
        <v/>
      </c>
      <c r="X68" s="63" t="str">
        <f t="shared" ref="X68:X75" si="116">IF(U68="","",",")</f>
        <v/>
      </c>
      <c r="Y68" s="63" t="str">
        <f t="shared" ref="Y68:Y75" si="117">IF(U68="","",250)</f>
        <v/>
      </c>
      <c r="Z68" s="55" t="str">
        <f t="shared" ref="Z68:Z75" si="118">IF(U68="","",")")</f>
        <v/>
      </c>
      <c r="AA68" s="65" t="str">
        <f t="shared" ref="AA68:AA75" si="119">IF(AB68="","","(")</f>
        <v/>
      </c>
      <c r="AB68" s="56" t="str">
        <f t="shared" ref="AB68:AB75" si="120">IF(H68="","",H68)</f>
        <v/>
      </c>
      <c r="AC68" s="66" t="str">
        <f t="shared" ref="AC68:AC75" si="121">IF(AB68="","",",")</f>
        <v/>
      </c>
      <c r="AD68" s="58" t="str">
        <f t="shared" ref="AD68:AD75" si="122">IF(I68="","",I68)</f>
        <v/>
      </c>
      <c r="AE68" s="67" t="str">
        <f t="shared" ref="AE68:AE75" si="123">IF(AB68="","",",")</f>
        <v/>
      </c>
      <c r="AF68" s="60" t="str">
        <f t="shared" ref="AF68:AF75" si="124">IF(AB68="","",350)</f>
        <v/>
      </c>
      <c r="AG68" s="60" t="str">
        <f t="shared" ref="AG68:AG75" si="125">IF(AB68="","",")")</f>
        <v/>
      </c>
      <c r="AH68" s="68" t="str">
        <f t="shared" ref="AH68:AH75" si="126">IF(AI68="","","(")</f>
        <v/>
      </c>
      <c r="AI68" s="69" t="str">
        <f t="shared" ref="AI68:AI75" si="127">IF(J68="","",J68)</f>
        <v/>
      </c>
      <c r="AJ68" s="63" t="str">
        <f t="shared" ref="AJ68:AJ75" si="128">IF(AI68="","",",")</f>
        <v/>
      </c>
      <c r="AK68" s="63" t="str">
        <f t="shared" ref="AK68:AK75" si="129">IF(K68="","",K68)</f>
        <v/>
      </c>
      <c r="AL68" s="63" t="str">
        <f t="shared" ref="AL68:AL75" si="130">IF(AI68="","",",")</f>
        <v/>
      </c>
      <c r="AM68" s="63" t="str">
        <f t="shared" ref="AM68:AM75" si="131">IF(AI68="","",450)</f>
        <v/>
      </c>
      <c r="AN68" s="63" t="str">
        <f t="shared" ref="AN68:AN75" si="132">IF(AI68="","",")")</f>
        <v/>
      </c>
    </row>
    <row r="69" spans="1:40" ht="24.5" thickTop="1" thickBot="1" x14ac:dyDescent="0.55000000000000004">
      <c r="B69" t="s">
        <v>1001</v>
      </c>
      <c r="C69" s="81" t="s">
        <v>2382</v>
      </c>
      <c r="D69" s="82" t="s">
        <v>1017</v>
      </c>
      <c r="E69" s="82" t="s">
        <v>1016</v>
      </c>
      <c r="F69" s="82"/>
      <c r="G69" s="82"/>
      <c r="H69" s="82"/>
      <c r="I69" s="82"/>
      <c r="J69" s="82"/>
      <c r="K69" s="82"/>
      <c r="L69" s="83" t="str">
        <f>IF(C69="","",_xlfn.CONCAT("       triggerLine: ","""",C69,", ",M69:AN69,""", sC: ","""",B69,""", lines: ["))</f>
        <v xml:space="preserve">       triggerLine: "TÚ ERES EL CAMINO,, (La,m,20)", sC: "ta as", lines: [</v>
      </c>
      <c r="M69" s="55" t="str">
        <f t="shared" si="106"/>
        <v>(</v>
      </c>
      <c r="N69" s="56" t="str">
        <f t="shared" si="107"/>
        <v>La</v>
      </c>
      <c r="O69" s="57" t="str">
        <f t="shared" si="108"/>
        <v>,</v>
      </c>
      <c r="P69" s="58" t="str">
        <f t="shared" si="109"/>
        <v>m</v>
      </c>
      <c r="Q69" s="59" t="str">
        <f t="shared" si="110"/>
        <v>,</v>
      </c>
      <c r="R69" s="60">
        <f t="shared" si="28"/>
        <v>20</v>
      </c>
      <c r="S69" s="55" t="str">
        <f t="shared" si="111"/>
        <v>)</v>
      </c>
      <c r="T69" s="61" t="str">
        <f t="shared" si="112"/>
        <v/>
      </c>
      <c r="U69" s="62" t="str">
        <f t="shared" si="113"/>
        <v/>
      </c>
      <c r="V69" s="63" t="str">
        <f t="shared" si="114"/>
        <v/>
      </c>
      <c r="W69" s="64" t="str">
        <f t="shared" si="115"/>
        <v/>
      </c>
      <c r="X69" s="63" t="str">
        <f t="shared" si="116"/>
        <v/>
      </c>
      <c r="Y69" s="63" t="str">
        <f t="shared" si="117"/>
        <v/>
      </c>
      <c r="Z69" s="55" t="str">
        <f t="shared" si="118"/>
        <v/>
      </c>
      <c r="AA69" s="65" t="str">
        <f t="shared" si="119"/>
        <v/>
      </c>
      <c r="AB69" s="56" t="str">
        <f t="shared" si="120"/>
        <v/>
      </c>
      <c r="AC69" s="66" t="str">
        <f t="shared" si="121"/>
        <v/>
      </c>
      <c r="AD69" s="58" t="str">
        <f t="shared" si="122"/>
        <v/>
      </c>
      <c r="AE69" s="67" t="str">
        <f t="shared" si="123"/>
        <v/>
      </c>
      <c r="AF69" s="60" t="str">
        <f t="shared" si="124"/>
        <v/>
      </c>
      <c r="AG69" s="60" t="str">
        <f t="shared" si="125"/>
        <v/>
      </c>
      <c r="AH69" s="68" t="str">
        <f t="shared" si="126"/>
        <v/>
      </c>
      <c r="AI69" s="69" t="str">
        <f t="shared" si="127"/>
        <v/>
      </c>
      <c r="AJ69" s="63" t="str">
        <f t="shared" si="128"/>
        <v/>
      </c>
      <c r="AK69" s="63" t="str">
        <f t="shared" si="129"/>
        <v/>
      </c>
      <c r="AL69" s="63" t="str">
        <f t="shared" si="130"/>
        <v/>
      </c>
      <c r="AM69" s="63" t="str">
        <f t="shared" si="131"/>
        <v/>
      </c>
      <c r="AN69" s="63" t="str">
        <f t="shared" si="132"/>
        <v/>
      </c>
    </row>
    <row r="70" spans="1:40" ht="24.5" thickTop="1" thickBot="1" x14ac:dyDescent="0.55000000000000004">
      <c r="B70" t="s">
        <v>1003</v>
      </c>
      <c r="C70" s="84" t="s">
        <v>2383</v>
      </c>
      <c r="D70" s="85" t="s">
        <v>1015</v>
      </c>
      <c r="E70" s="85"/>
      <c r="F70" s="85"/>
      <c r="G70" s="85"/>
      <c r="H70" s="86"/>
      <c r="I70" s="86"/>
      <c r="J70" s="86"/>
      <c r="K70" s="86"/>
      <c r="L70" s="87" t="str">
        <f>IF(C70="","",_xlfn.CONCAT("            { line: ","""",C70,", ",M70:AN70,""", sC: ","""",B70,"""},"))</f>
        <v xml:space="preserve">            { line: "¡CÓMO ES MARAVILLOSO!, (Mi,,20)", sC: "as"},</v>
      </c>
      <c r="M70" s="55" t="str">
        <f t="shared" si="106"/>
        <v>(</v>
      </c>
      <c r="N70" s="56" t="str">
        <f t="shared" si="107"/>
        <v>Mi</v>
      </c>
      <c r="O70" s="57" t="str">
        <f t="shared" si="108"/>
        <v>,</v>
      </c>
      <c r="P70" s="58" t="str">
        <f t="shared" si="109"/>
        <v/>
      </c>
      <c r="Q70" s="59" t="str">
        <f t="shared" si="110"/>
        <v>,</v>
      </c>
      <c r="R70" s="60">
        <f t="shared" si="28"/>
        <v>20</v>
      </c>
      <c r="S70" s="55" t="str">
        <f t="shared" si="111"/>
        <v>)</v>
      </c>
      <c r="T70" s="61" t="str">
        <f t="shared" si="112"/>
        <v/>
      </c>
      <c r="U70" s="62" t="str">
        <f t="shared" si="113"/>
        <v/>
      </c>
      <c r="V70" s="63" t="str">
        <f t="shared" si="114"/>
        <v/>
      </c>
      <c r="W70" s="64" t="str">
        <f t="shared" si="115"/>
        <v/>
      </c>
      <c r="X70" s="63" t="str">
        <f t="shared" si="116"/>
        <v/>
      </c>
      <c r="Y70" s="63" t="str">
        <f t="shared" si="117"/>
        <v/>
      </c>
      <c r="Z70" s="55" t="str">
        <f t="shared" si="118"/>
        <v/>
      </c>
      <c r="AA70" s="65" t="str">
        <f t="shared" si="119"/>
        <v/>
      </c>
      <c r="AB70" s="56" t="str">
        <f t="shared" si="120"/>
        <v/>
      </c>
      <c r="AC70" s="66" t="str">
        <f t="shared" si="121"/>
        <v/>
      </c>
      <c r="AD70" s="58" t="str">
        <f t="shared" si="122"/>
        <v/>
      </c>
      <c r="AE70" s="67" t="str">
        <f t="shared" si="123"/>
        <v/>
      </c>
      <c r="AF70" s="60" t="str">
        <f t="shared" si="124"/>
        <v/>
      </c>
      <c r="AG70" s="60" t="str">
        <f t="shared" si="125"/>
        <v/>
      </c>
      <c r="AH70" s="68" t="str">
        <f t="shared" si="126"/>
        <v/>
      </c>
      <c r="AI70" s="69" t="str">
        <f t="shared" si="127"/>
        <v/>
      </c>
      <c r="AJ70" s="63" t="str">
        <f t="shared" si="128"/>
        <v/>
      </c>
      <c r="AK70" s="63" t="str">
        <f t="shared" si="129"/>
        <v/>
      </c>
      <c r="AL70" s="63" t="str">
        <f t="shared" si="130"/>
        <v/>
      </c>
      <c r="AM70" s="63" t="str">
        <f t="shared" si="131"/>
        <v/>
      </c>
      <c r="AN70" s="63" t="str">
        <f t="shared" si="132"/>
        <v/>
      </c>
    </row>
    <row r="71" spans="1:40" ht="24.5" thickTop="1" thickBot="1" x14ac:dyDescent="0.55000000000000004">
      <c r="B71" t="s">
        <v>1003</v>
      </c>
      <c r="C71" s="84" t="s">
        <v>2384</v>
      </c>
      <c r="D71" s="88" t="s">
        <v>1017</v>
      </c>
      <c r="E71" s="88" t="s">
        <v>1016</v>
      </c>
      <c r="F71" s="88"/>
      <c r="G71" s="88"/>
      <c r="H71" s="89"/>
      <c r="I71" s="89"/>
      <c r="J71" s="89"/>
      <c r="K71" s="89"/>
      <c r="L71" s="87" t="str">
        <f>IF(C71="","",_xlfn.CONCAT("            { line: ","""",C71,", ",M71:AN71,""", sC: ","""",B71,"""},"))</f>
        <v xml:space="preserve">            { line: "TÚ ERES EL CAMINO, TÚ ERES EL AMOR., (La,m,20)", sC: "as"},</v>
      </c>
      <c r="M71" s="55" t="str">
        <f t="shared" si="106"/>
        <v>(</v>
      </c>
      <c r="N71" s="56" t="str">
        <f t="shared" si="107"/>
        <v>La</v>
      </c>
      <c r="O71" s="57" t="str">
        <f t="shared" si="108"/>
        <v>,</v>
      </c>
      <c r="P71" s="58" t="str">
        <f t="shared" si="109"/>
        <v>m</v>
      </c>
      <c r="Q71" s="59" t="str">
        <f t="shared" si="110"/>
        <v>,</v>
      </c>
      <c r="R71" s="60">
        <f t="shared" si="28"/>
        <v>20</v>
      </c>
      <c r="S71" s="55" t="str">
        <f t="shared" si="111"/>
        <v>)</v>
      </c>
      <c r="T71" s="61" t="str">
        <f t="shared" si="112"/>
        <v/>
      </c>
      <c r="U71" s="62" t="str">
        <f t="shared" si="113"/>
        <v/>
      </c>
      <c r="V71" s="63" t="str">
        <f t="shared" si="114"/>
        <v/>
      </c>
      <c r="W71" s="64" t="str">
        <f t="shared" si="115"/>
        <v/>
      </c>
      <c r="X71" s="63" t="str">
        <f t="shared" si="116"/>
        <v/>
      </c>
      <c r="Y71" s="63" t="str">
        <f t="shared" si="117"/>
        <v/>
      </c>
      <c r="Z71" s="55" t="str">
        <f t="shared" si="118"/>
        <v/>
      </c>
      <c r="AA71" s="65" t="str">
        <f t="shared" si="119"/>
        <v/>
      </c>
      <c r="AB71" s="56" t="str">
        <f t="shared" si="120"/>
        <v/>
      </c>
      <c r="AC71" s="66" t="str">
        <f t="shared" si="121"/>
        <v/>
      </c>
      <c r="AD71" s="58" t="str">
        <f t="shared" si="122"/>
        <v/>
      </c>
      <c r="AE71" s="67" t="str">
        <f t="shared" si="123"/>
        <v/>
      </c>
      <c r="AF71" s="60" t="str">
        <f t="shared" si="124"/>
        <v/>
      </c>
      <c r="AG71" s="60" t="str">
        <f t="shared" si="125"/>
        <v/>
      </c>
      <c r="AH71" s="68" t="str">
        <f t="shared" si="126"/>
        <v/>
      </c>
      <c r="AI71" s="69" t="str">
        <f t="shared" si="127"/>
        <v/>
      </c>
      <c r="AJ71" s="63" t="str">
        <f t="shared" si="128"/>
        <v/>
      </c>
      <c r="AK71" s="63" t="str">
        <f t="shared" si="129"/>
        <v/>
      </c>
      <c r="AL71" s="63" t="str">
        <f t="shared" si="130"/>
        <v/>
      </c>
      <c r="AM71" s="63" t="str">
        <f t="shared" si="131"/>
        <v/>
      </c>
      <c r="AN71" s="63" t="str">
        <f t="shared" si="132"/>
        <v/>
      </c>
    </row>
    <row r="72" spans="1:40" ht="24.5" thickTop="1" thickBot="1" x14ac:dyDescent="0.55000000000000004">
      <c r="B72" t="s">
        <v>1003</v>
      </c>
      <c r="C72" s="84" t="s">
        <v>2385</v>
      </c>
      <c r="D72" s="85" t="s">
        <v>1053</v>
      </c>
      <c r="E72" s="85"/>
      <c r="F72" s="85" t="s">
        <v>1017</v>
      </c>
      <c r="G72" s="85" t="s">
        <v>1016</v>
      </c>
      <c r="H72" s="86"/>
      <c r="I72" s="86"/>
      <c r="J72" s="86"/>
      <c r="K72" s="86"/>
      <c r="L72" s="87" t="str">
        <f>IF(C72="","",_xlfn.CONCAT("            { line: ","""",C72,", ",M72:AN72,""", sC: ","""",B72,"""},"))</f>
        <v xml:space="preserve">            { line: "TÚ ERES EL CAMINO, TÚ ERES LA VIDA., (Sol,,14)(La,m,250)", sC: "as"},</v>
      </c>
      <c r="M72" s="55" t="str">
        <f t="shared" si="106"/>
        <v>(</v>
      </c>
      <c r="N72" s="56" t="str">
        <f t="shared" si="107"/>
        <v>Sol</v>
      </c>
      <c r="O72" s="57" t="str">
        <f t="shared" si="108"/>
        <v>,</v>
      </c>
      <c r="P72" s="58" t="str">
        <f t="shared" si="109"/>
        <v/>
      </c>
      <c r="Q72" s="59" t="str">
        <f t="shared" si="110"/>
        <v>,</v>
      </c>
      <c r="R72" s="60">
        <f t="shared" si="28"/>
        <v>14</v>
      </c>
      <c r="S72" s="55" t="str">
        <f t="shared" si="111"/>
        <v>)</v>
      </c>
      <c r="T72" s="61" t="str">
        <f t="shared" si="112"/>
        <v>(</v>
      </c>
      <c r="U72" s="62" t="str">
        <f t="shared" si="113"/>
        <v>La</v>
      </c>
      <c r="V72" s="63" t="str">
        <f t="shared" si="114"/>
        <v>,</v>
      </c>
      <c r="W72" s="64" t="str">
        <f t="shared" si="115"/>
        <v>m</v>
      </c>
      <c r="X72" s="63" t="str">
        <f t="shared" si="116"/>
        <v>,</v>
      </c>
      <c r="Y72" s="63">
        <f t="shared" si="117"/>
        <v>250</v>
      </c>
      <c r="Z72" s="55" t="str">
        <f t="shared" si="118"/>
        <v>)</v>
      </c>
      <c r="AA72" s="65" t="str">
        <f t="shared" si="119"/>
        <v/>
      </c>
      <c r="AB72" s="56" t="str">
        <f t="shared" si="120"/>
        <v/>
      </c>
      <c r="AC72" s="66" t="str">
        <f t="shared" si="121"/>
        <v/>
      </c>
      <c r="AD72" s="58" t="str">
        <f t="shared" si="122"/>
        <v/>
      </c>
      <c r="AE72" s="67" t="str">
        <f t="shared" si="123"/>
        <v/>
      </c>
      <c r="AF72" s="60" t="str">
        <f t="shared" si="124"/>
        <v/>
      </c>
      <c r="AG72" s="60" t="str">
        <f t="shared" si="125"/>
        <v/>
      </c>
      <c r="AH72" s="68" t="str">
        <f t="shared" si="126"/>
        <v/>
      </c>
      <c r="AI72" s="69" t="str">
        <f t="shared" si="127"/>
        <v/>
      </c>
      <c r="AJ72" s="63" t="str">
        <f t="shared" si="128"/>
        <v/>
      </c>
      <c r="AK72" s="63" t="str">
        <f t="shared" si="129"/>
        <v/>
      </c>
      <c r="AL72" s="63" t="str">
        <f t="shared" si="130"/>
        <v/>
      </c>
      <c r="AM72" s="63" t="str">
        <f t="shared" si="131"/>
        <v/>
      </c>
      <c r="AN72" s="63" t="str">
        <f t="shared" si="132"/>
        <v/>
      </c>
    </row>
    <row r="73" spans="1:40" ht="24.5" thickTop="1" thickBot="1" x14ac:dyDescent="0.55000000000000004">
      <c r="B73" t="s">
        <v>1003</v>
      </c>
      <c r="C73" s="84" t="s">
        <v>2386</v>
      </c>
      <c r="D73" s="88" t="s">
        <v>1053</v>
      </c>
      <c r="E73" s="88"/>
      <c r="F73" s="88" t="s">
        <v>1017</v>
      </c>
      <c r="G73" s="88" t="s">
        <v>1016</v>
      </c>
      <c r="H73" s="89"/>
      <c r="I73" s="89"/>
      <c r="J73" s="89"/>
      <c r="K73" s="89"/>
      <c r="L73" s="87" t="str">
        <f>IF(C73="","",_xlfn.CONCAT("            { line: ","""",C73,", ",M73:AN73,""", sC: ","""",B73,"""},"))</f>
        <v xml:space="preserve">            { line: "TÚ ERES EL CAMINO, TÚ ERES LA VERDAD., (Sol,,14)(La,m,250)", sC: "as"},</v>
      </c>
      <c r="M73" s="55" t="str">
        <f t="shared" si="106"/>
        <v>(</v>
      </c>
      <c r="N73" s="56" t="str">
        <f t="shared" si="107"/>
        <v>Sol</v>
      </c>
      <c r="O73" s="57" t="str">
        <f t="shared" si="108"/>
        <v>,</v>
      </c>
      <c r="P73" s="58" t="str">
        <f t="shared" si="109"/>
        <v/>
      </c>
      <c r="Q73" s="59" t="str">
        <f t="shared" si="110"/>
        <v>,</v>
      </c>
      <c r="R73" s="60">
        <f t="shared" si="28"/>
        <v>14</v>
      </c>
      <c r="S73" s="55" t="str">
        <f t="shared" si="111"/>
        <v>)</v>
      </c>
      <c r="T73" s="61" t="str">
        <f t="shared" si="112"/>
        <v>(</v>
      </c>
      <c r="U73" s="62" t="str">
        <f t="shared" si="113"/>
        <v>La</v>
      </c>
      <c r="V73" s="63" t="str">
        <f t="shared" si="114"/>
        <v>,</v>
      </c>
      <c r="W73" s="64" t="str">
        <f t="shared" si="115"/>
        <v>m</v>
      </c>
      <c r="X73" s="63" t="str">
        <f t="shared" si="116"/>
        <v>,</v>
      </c>
      <c r="Y73" s="63">
        <f t="shared" si="117"/>
        <v>250</v>
      </c>
      <c r="Z73" s="55" t="str">
        <f t="shared" si="118"/>
        <v>)</v>
      </c>
      <c r="AA73" s="65" t="str">
        <f t="shared" si="119"/>
        <v/>
      </c>
      <c r="AB73" s="56" t="str">
        <f t="shared" si="120"/>
        <v/>
      </c>
      <c r="AC73" s="66" t="str">
        <f t="shared" si="121"/>
        <v/>
      </c>
      <c r="AD73" s="58" t="str">
        <f t="shared" si="122"/>
        <v/>
      </c>
      <c r="AE73" s="67" t="str">
        <f t="shared" si="123"/>
        <v/>
      </c>
      <c r="AF73" s="60" t="str">
        <f t="shared" si="124"/>
        <v/>
      </c>
      <c r="AG73" s="60" t="str">
        <f t="shared" si="125"/>
        <v/>
      </c>
      <c r="AH73" s="68" t="str">
        <f t="shared" si="126"/>
        <v/>
      </c>
      <c r="AI73" s="69" t="str">
        <f t="shared" si="127"/>
        <v/>
      </c>
      <c r="AJ73" s="63" t="str">
        <f t="shared" si="128"/>
        <v/>
      </c>
      <c r="AK73" s="63" t="str">
        <f t="shared" si="129"/>
        <v/>
      </c>
      <c r="AL73" s="63" t="str">
        <f t="shared" si="130"/>
        <v/>
      </c>
      <c r="AM73" s="63" t="str">
        <f t="shared" si="131"/>
        <v/>
      </c>
      <c r="AN73" s="63" t="str">
        <f t="shared" si="132"/>
        <v/>
      </c>
    </row>
    <row r="74" spans="1:40" ht="24.5" thickTop="1" thickBot="1" x14ac:dyDescent="0.55000000000000004">
      <c r="B74" t="s">
        <v>1003</v>
      </c>
      <c r="C74" s="84" t="s">
        <v>2387</v>
      </c>
      <c r="D74" s="90" t="s">
        <v>1053</v>
      </c>
      <c r="E74" s="90"/>
      <c r="F74" s="90" t="s">
        <v>1048</v>
      </c>
      <c r="G74" s="90"/>
      <c r="H74" s="91"/>
      <c r="I74" s="91"/>
      <c r="J74" s="91"/>
      <c r="K74" s="91"/>
      <c r="L74" s="87" t="str">
        <f>IF(C74="","",_xlfn.CONCAT("            { line: ","""",C74,", ",M74:AN74,""", sC: ","""",B74,"""},"))</f>
        <v xml:space="preserve">            { line: "TÚ ERES EL CAMINO, TÚ ERES LA VERDAD,, (Sol,,14)(Fa,,250)", sC: "as"},</v>
      </c>
      <c r="M74" s="55" t="str">
        <f t="shared" si="106"/>
        <v>(</v>
      </c>
      <c r="N74" s="56" t="str">
        <f t="shared" si="107"/>
        <v>Sol</v>
      </c>
      <c r="O74" s="57" t="str">
        <f t="shared" si="108"/>
        <v>,</v>
      </c>
      <c r="P74" s="58" t="str">
        <f t="shared" si="109"/>
        <v/>
      </c>
      <c r="Q74" s="59" t="str">
        <f t="shared" si="110"/>
        <v>,</v>
      </c>
      <c r="R74" s="60">
        <f t="shared" si="28"/>
        <v>14</v>
      </c>
      <c r="S74" s="55" t="str">
        <f t="shared" si="111"/>
        <v>)</v>
      </c>
      <c r="T74" s="61" t="str">
        <f t="shared" si="112"/>
        <v>(</v>
      </c>
      <c r="U74" s="62" t="str">
        <f t="shared" si="113"/>
        <v>Fa</v>
      </c>
      <c r="V74" s="63" t="str">
        <f t="shared" si="114"/>
        <v>,</v>
      </c>
      <c r="W74" s="64" t="str">
        <f t="shared" si="115"/>
        <v/>
      </c>
      <c r="X74" s="63" t="str">
        <f t="shared" si="116"/>
        <v>,</v>
      </c>
      <c r="Y74" s="63">
        <f t="shared" si="117"/>
        <v>250</v>
      </c>
      <c r="Z74" s="55" t="str">
        <f t="shared" si="118"/>
        <v>)</v>
      </c>
      <c r="AA74" s="65" t="str">
        <f t="shared" si="119"/>
        <v/>
      </c>
      <c r="AB74" s="56" t="str">
        <f t="shared" si="120"/>
        <v/>
      </c>
      <c r="AC74" s="66" t="str">
        <f t="shared" si="121"/>
        <v/>
      </c>
      <c r="AD74" s="58" t="str">
        <f t="shared" si="122"/>
        <v/>
      </c>
      <c r="AE74" s="67" t="str">
        <f t="shared" si="123"/>
        <v/>
      </c>
      <c r="AF74" s="60" t="str">
        <f t="shared" si="124"/>
        <v/>
      </c>
      <c r="AG74" s="60" t="str">
        <f t="shared" si="125"/>
        <v/>
      </c>
      <c r="AH74" s="68" t="str">
        <f t="shared" si="126"/>
        <v/>
      </c>
      <c r="AI74" s="69" t="str">
        <f t="shared" si="127"/>
        <v/>
      </c>
      <c r="AJ74" s="63" t="str">
        <f t="shared" si="128"/>
        <v/>
      </c>
      <c r="AK74" s="63" t="str">
        <f t="shared" si="129"/>
        <v/>
      </c>
      <c r="AL74" s="63" t="str">
        <f t="shared" si="130"/>
        <v/>
      </c>
      <c r="AM74" s="63" t="str">
        <f t="shared" si="131"/>
        <v/>
      </c>
      <c r="AN74" s="63" t="str">
        <f t="shared" si="132"/>
        <v/>
      </c>
    </row>
    <row r="75" spans="1:40" ht="24.5" thickTop="1" thickBot="1" x14ac:dyDescent="0.55000000000000004">
      <c r="B75" t="s">
        <v>1003</v>
      </c>
      <c r="C75" s="92" t="s">
        <v>2388</v>
      </c>
      <c r="D75" s="82" t="s">
        <v>1015</v>
      </c>
      <c r="E75" s="82"/>
      <c r="F75" s="82"/>
      <c r="G75" s="82"/>
      <c r="H75" s="82"/>
      <c r="I75" s="82"/>
      <c r="J75" s="82"/>
      <c r="K75" s="82"/>
      <c r="L75" s="93" t="str">
        <f>IF(C75="","",_xlfn.CONCAT("            { line: ","""",C75,", ",M75:AN75,""", sC: ","""",B75,"""},  ]},"))</f>
        <v xml:space="preserve">            { line: "TÚ ERES LA VIDA., (Mi,,20)", sC: "as"},  ]},</v>
      </c>
      <c r="M75" s="55" t="str">
        <f t="shared" si="106"/>
        <v>(</v>
      </c>
      <c r="N75" s="56" t="str">
        <f t="shared" si="107"/>
        <v>Mi</v>
      </c>
      <c r="O75" s="57" t="str">
        <f t="shared" si="108"/>
        <v>,</v>
      </c>
      <c r="P75" s="58" t="str">
        <f t="shared" si="109"/>
        <v/>
      </c>
      <c r="Q75" s="59" t="str">
        <f t="shared" si="110"/>
        <v>,</v>
      </c>
      <c r="R75" s="60">
        <f t="shared" si="28"/>
        <v>20</v>
      </c>
      <c r="S75" s="55" t="str">
        <f t="shared" si="111"/>
        <v>)</v>
      </c>
      <c r="T75" s="61" t="str">
        <f t="shared" si="112"/>
        <v/>
      </c>
      <c r="U75" s="62" t="str">
        <f t="shared" si="113"/>
        <v/>
      </c>
      <c r="V75" s="63" t="str">
        <f t="shared" si="114"/>
        <v/>
      </c>
      <c r="W75" s="64" t="str">
        <f t="shared" si="115"/>
        <v/>
      </c>
      <c r="X75" s="63" t="str">
        <f t="shared" si="116"/>
        <v/>
      </c>
      <c r="Y75" s="63" t="str">
        <f t="shared" si="117"/>
        <v/>
      </c>
      <c r="Z75" s="55" t="str">
        <f t="shared" si="118"/>
        <v/>
      </c>
      <c r="AA75" s="65" t="str">
        <f t="shared" si="119"/>
        <v/>
      </c>
      <c r="AB75" s="56" t="str">
        <f t="shared" si="120"/>
        <v/>
      </c>
      <c r="AC75" s="66" t="str">
        <f t="shared" si="121"/>
        <v/>
      </c>
      <c r="AD75" s="58" t="str">
        <f t="shared" si="122"/>
        <v/>
      </c>
      <c r="AE75" s="67" t="str">
        <f t="shared" si="123"/>
        <v/>
      </c>
      <c r="AF75" s="60" t="str">
        <f t="shared" si="124"/>
        <v/>
      </c>
      <c r="AG75" s="60" t="str">
        <f t="shared" si="125"/>
        <v/>
      </c>
      <c r="AH75" s="68" t="str">
        <f t="shared" si="126"/>
        <v/>
      </c>
      <c r="AI75" s="69" t="str">
        <f t="shared" si="127"/>
        <v/>
      </c>
      <c r="AJ75" s="63" t="str">
        <f t="shared" si="128"/>
        <v/>
      </c>
      <c r="AK75" s="63" t="str">
        <f t="shared" si="129"/>
        <v/>
      </c>
      <c r="AL75" s="63" t="str">
        <f t="shared" si="130"/>
        <v/>
      </c>
      <c r="AM75" s="63" t="str">
        <f t="shared" si="131"/>
        <v/>
      </c>
      <c r="AN75" s="63" t="str">
        <f t="shared" si="132"/>
        <v/>
      </c>
    </row>
    <row r="76" spans="1:40" ht="24" customHeight="1" x14ac:dyDescent="0.6">
      <c r="A76" s="94"/>
      <c r="B76" s="94"/>
      <c r="C76" s="94"/>
      <c r="D76" s="94"/>
      <c r="E76" s="94"/>
      <c r="F76" s="94"/>
      <c r="G76" s="94"/>
      <c r="H76" s="94"/>
      <c r="I76" s="94"/>
      <c r="J76" s="94"/>
      <c r="K76" s="94"/>
      <c r="L76" s="98" t="str">
        <f ca="1">_xlfn.CONCAT("]}, // ULTIMA LINEA DEL CANTO: ",L1)</f>
        <v>]}, // ULTIMA LINEA DEL CANTO: COMO EL IMPULSO QUE SIENTE LA IRA</v>
      </c>
      <c r="M76" s="94"/>
    </row>
    <row r="77" spans="1:40" ht="20.5" x14ac:dyDescent="0.35">
      <c r="L77" s="99" t="s">
        <v>1012</v>
      </c>
      <c r="M77" s="100"/>
    </row>
    <row r="78" spans="1:40" ht="15" hidden="1" outlineLevel="1" thickBot="1" x14ac:dyDescent="0.4">
      <c r="M78" s="100"/>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ref="R79:R88" si="133">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4.5" hidden="1" outlineLevel="1" thickTop="1" thickBot="1" x14ac:dyDescent="0.55000000000000004">
      <c r="C80" s="78" t="s">
        <v>999</v>
      </c>
      <c r="D80" s="79"/>
      <c r="E80" s="79"/>
      <c r="F80" s="79"/>
      <c r="G80" s="79"/>
      <c r="H80" s="79"/>
      <c r="I80" s="79"/>
      <c r="J80" s="79"/>
      <c r="K80" s="79"/>
      <c r="L80" s="134" t="s">
        <v>1000</v>
      </c>
      <c r="M80" s="55" t="str">
        <f t="shared" ref="M80:M87" si="134">IF(N80="","","(")</f>
        <v/>
      </c>
      <c r="N80" s="56" t="str">
        <f t="shared" ref="N80:N87" si="135">IF(D80="","",D80)</f>
        <v/>
      </c>
      <c r="O80" s="57" t="str">
        <f t="shared" ref="O80:O87" si="136">IF(N80="","",",")</f>
        <v/>
      </c>
      <c r="P80" s="58" t="str">
        <f t="shared" ref="P80:P87" si="137">IF(E80="","",E80)</f>
        <v/>
      </c>
      <c r="Q80" s="59" t="str">
        <f t="shared" ref="Q80:Q87" si="138">IF(N80="","",",")</f>
        <v/>
      </c>
      <c r="R80" s="60" t="str">
        <f t="shared" si="133"/>
        <v/>
      </c>
      <c r="S80" s="55" t="str">
        <f t="shared" ref="S80:S87" si="139">IF(N80="","",")")</f>
        <v/>
      </c>
      <c r="T80" s="61" t="str">
        <f t="shared" ref="T80:T87" si="140">IF(U80="","","(")</f>
        <v/>
      </c>
      <c r="U80" s="62" t="str">
        <f t="shared" ref="U80:U87" si="141">IF(F80="","",F80)</f>
        <v/>
      </c>
      <c r="V80" s="63" t="str">
        <f t="shared" ref="V80:V87" si="142">IF(U80="","",",")</f>
        <v/>
      </c>
      <c r="W80" s="64" t="str">
        <f t="shared" ref="W80:W87" si="143">IF(G80="","",G80)</f>
        <v/>
      </c>
      <c r="X80" s="63" t="str">
        <f t="shared" ref="X80:X87" si="144">IF(U80="","",",")</f>
        <v/>
      </c>
      <c r="Y80" s="63" t="str">
        <f t="shared" ref="Y80:Y87" si="145">IF(U80="","",250)</f>
        <v/>
      </c>
      <c r="Z80" s="55" t="str">
        <f t="shared" ref="Z80:Z87" si="146">IF(U80="","",")")</f>
        <v/>
      </c>
      <c r="AA80" s="65" t="str">
        <f t="shared" ref="AA80:AA87" si="147">IF(AB80="","","(")</f>
        <v/>
      </c>
      <c r="AB80" s="56" t="str">
        <f t="shared" ref="AB80:AB87" si="148">IF(H80="","",H80)</f>
        <v/>
      </c>
      <c r="AC80" s="66" t="str">
        <f t="shared" ref="AC80:AC87" si="149">IF(AB80="","",",")</f>
        <v/>
      </c>
      <c r="AD80" s="58" t="str">
        <f t="shared" ref="AD80:AD87" si="150">IF(I80="","",I80)</f>
        <v/>
      </c>
      <c r="AE80" s="67" t="str">
        <f t="shared" ref="AE80:AE87" si="151">IF(AB80="","",",")</f>
        <v/>
      </c>
      <c r="AF80" s="60" t="str">
        <f t="shared" ref="AF80:AF87" si="152">IF(AB80="","",350)</f>
        <v/>
      </c>
      <c r="AG80" s="60" t="str">
        <f t="shared" ref="AG80:AG87" si="153">IF(AB80="","",")")</f>
        <v/>
      </c>
      <c r="AH80" s="68" t="str">
        <f t="shared" ref="AH80:AH87" si="154">IF(AI80="","","(")</f>
        <v/>
      </c>
      <c r="AI80" s="69" t="str">
        <f t="shared" ref="AI80:AI87" si="155">IF(J80="","",J80)</f>
        <v/>
      </c>
      <c r="AJ80" s="63" t="str">
        <f t="shared" ref="AJ80:AJ87" si="156">IF(AI80="","",",")</f>
        <v/>
      </c>
      <c r="AK80" s="63" t="str">
        <f t="shared" ref="AK80:AK87" si="157">IF(K80="","",K80)</f>
        <v/>
      </c>
      <c r="AL80" s="63" t="str">
        <f t="shared" ref="AL80:AL87" si="158">IF(AI80="","",",")</f>
        <v/>
      </c>
      <c r="AM80" s="63" t="str">
        <f t="shared" ref="AM80:AM87" si="159">IF(AI80="","",450)</f>
        <v/>
      </c>
      <c r="AN80" s="63" t="str">
        <f t="shared" ref="AN80:AN87" si="160">IF(AI80="","",")")</f>
        <v/>
      </c>
    </row>
    <row r="81" spans="1:40" ht="24.5" hidden="1" outlineLevel="1" thickTop="1" thickBot="1" x14ac:dyDescent="0.55000000000000004">
      <c r="B81" t="s">
        <v>1001</v>
      </c>
      <c r="C81" s="81" t="s">
        <v>1002</v>
      </c>
      <c r="D81" s="82"/>
      <c r="E81" s="82"/>
      <c r="F81" s="82"/>
      <c r="G81" s="82"/>
      <c r="H81" s="82"/>
      <c r="I81" s="82"/>
      <c r="J81" s="82"/>
      <c r="K81" s="82"/>
      <c r="L81" s="135" t="str">
        <f>IF(C81="","",_xlfn.CONCAT("       triggerLine: ","""",C81,", ",M81:AN81,""", sC: ","""",B81,""", lines: ["))</f>
        <v xml:space="preserve">       triggerLine: "ASAMBLEA UNO, ", sC: "ta as", lines: [</v>
      </c>
      <c r="M81" s="55" t="str">
        <f t="shared" si="134"/>
        <v/>
      </c>
      <c r="N81" s="56" t="str">
        <f t="shared" si="135"/>
        <v/>
      </c>
      <c r="O81" s="57" t="str">
        <f t="shared" si="136"/>
        <v/>
      </c>
      <c r="P81" s="58" t="str">
        <f t="shared" si="137"/>
        <v/>
      </c>
      <c r="Q81" s="59" t="str">
        <f t="shared" si="138"/>
        <v/>
      </c>
      <c r="R81" s="60" t="str">
        <f t="shared" si="133"/>
        <v/>
      </c>
      <c r="S81" s="55" t="str">
        <f t="shared" si="139"/>
        <v/>
      </c>
      <c r="T81" s="61" t="str">
        <f t="shared" si="140"/>
        <v/>
      </c>
      <c r="U81" s="62" t="str">
        <f t="shared" si="141"/>
        <v/>
      </c>
      <c r="V81" s="63" t="str">
        <f t="shared" si="142"/>
        <v/>
      </c>
      <c r="W81" s="64" t="str">
        <f t="shared" si="143"/>
        <v/>
      </c>
      <c r="X81" s="63" t="str">
        <f t="shared" si="144"/>
        <v/>
      </c>
      <c r="Y81" s="63" t="str">
        <f t="shared" si="145"/>
        <v/>
      </c>
      <c r="Z81" s="55" t="str">
        <f t="shared" si="146"/>
        <v/>
      </c>
      <c r="AA81" s="65" t="str">
        <f t="shared" si="147"/>
        <v/>
      </c>
      <c r="AB81" s="56" t="str">
        <f t="shared" si="148"/>
        <v/>
      </c>
      <c r="AC81" s="66" t="str">
        <f t="shared" si="149"/>
        <v/>
      </c>
      <c r="AD81" s="58" t="str">
        <f t="shared" si="150"/>
        <v/>
      </c>
      <c r="AE81" s="67" t="str">
        <f t="shared" si="151"/>
        <v/>
      </c>
      <c r="AF81" s="60" t="str">
        <f t="shared" si="152"/>
        <v/>
      </c>
      <c r="AG81" s="60" t="str">
        <f t="shared" si="153"/>
        <v/>
      </c>
      <c r="AH81" s="68" t="str">
        <f t="shared" si="154"/>
        <v/>
      </c>
      <c r="AI81" s="69" t="str">
        <f t="shared" si="155"/>
        <v/>
      </c>
      <c r="AJ81" s="63" t="str">
        <f t="shared" si="156"/>
        <v/>
      </c>
      <c r="AK81" s="63" t="str">
        <f t="shared" si="157"/>
        <v/>
      </c>
      <c r="AL81" s="63" t="str">
        <f t="shared" si="158"/>
        <v/>
      </c>
      <c r="AM81" s="63" t="str">
        <f t="shared" si="159"/>
        <v/>
      </c>
      <c r="AN81" s="63" t="str">
        <f t="shared" si="160"/>
        <v/>
      </c>
    </row>
    <row r="82" spans="1:40" ht="24.5" hidden="1" outlineLevel="1" thickTop="1" thickBot="1" x14ac:dyDescent="0.55000000000000004">
      <c r="B82" t="s">
        <v>1003</v>
      </c>
      <c r="C82" s="84" t="s">
        <v>1004</v>
      </c>
      <c r="D82" s="85"/>
      <c r="E82" s="85"/>
      <c r="F82" s="85"/>
      <c r="G82" s="85"/>
      <c r="H82" s="86"/>
      <c r="I82" s="86"/>
      <c r="J82" s="86"/>
      <c r="K82" s="86"/>
      <c r="L82" s="136" t="str">
        <f>IF(C82="","",_xlfn.CONCAT("            { line: ","""",C82,", ",M82:AN82,""", sC: ","""",B82,"""},"))</f>
        <v xml:space="preserve">            { line: "ASAMBLEA DOS, ", sC: "as"},</v>
      </c>
      <c r="M82" s="55" t="str">
        <f t="shared" si="134"/>
        <v/>
      </c>
      <c r="N82" s="56" t="str">
        <f t="shared" si="135"/>
        <v/>
      </c>
      <c r="O82" s="57" t="str">
        <f t="shared" si="136"/>
        <v/>
      </c>
      <c r="P82" s="58" t="str">
        <f t="shared" si="137"/>
        <v/>
      </c>
      <c r="Q82" s="59" t="str">
        <f t="shared" si="138"/>
        <v/>
      </c>
      <c r="R82" s="60" t="str">
        <f t="shared" si="133"/>
        <v/>
      </c>
      <c r="S82" s="55" t="str">
        <f t="shared" si="139"/>
        <v/>
      </c>
      <c r="T82" s="61" t="str">
        <f t="shared" si="140"/>
        <v/>
      </c>
      <c r="U82" s="62" t="str">
        <f t="shared" si="141"/>
        <v/>
      </c>
      <c r="V82" s="63" t="str">
        <f t="shared" si="142"/>
        <v/>
      </c>
      <c r="W82" s="64" t="str">
        <f t="shared" si="143"/>
        <v/>
      </c>
      <c r="X82" s="63" t="str">
        <f t="shared" si="144"/>
        <v/>
      </c>
      <c r="Y82" s="63" t="str">
        <f t="shared" si="145"/>
        <v/>
      </c>
      <c r="Z82" s="55" t="str">
        <f t="shared" si="146"/>
        <v/>
      </c>
      <c r="AA82" s="65" t="str">
        <f t="shared" si="147"/>
        <v/>
      </c>
      <c r="AB82" s="56" t="str">
        <f t="shared" si="148"/>
        <v/>
      </c>
      <c r="AC82" s="66" t="str">
        <f t="shared" si="149"/>
        <v/>
      </c>
      <c r="AD82" s="58" t="str">
        <f t="shared" si="150"/>
        <v/>
      </c>
      <c r="AE82" s="67" t="str">
        <f t="shared" si="151"/>
        <v/>
      </c>
      <c r="AF82" s="60" t="str">
        <f t="shared" si="152"/>
        <v/>
      </c>
      <c r="AG82" s="60" t="str">
        <f t="shared" si="153"/>
        <v/>
      </c>
      <c r="AH82" s="68" t="str">
        <f t="shared" si="154"/>
        <v/>
      </c>
      <c r="AI82" s="69" t="str">
        <f t="shared" si="155"/>
        <v/>
      </c>
      <c r="AJ82" s="63" t="str">
        <f t="shared" si="156"/>
        <v/>
      </c>
      <c r="AK82" s="63" t="str">
        <f t="shared" si="157"/>
        <v/>
      </c>
      <c r="AL82" s="63" t="str">
        <f t="shared" si="158"/>
        <v/>
      </c>
      <c r="AM82" s="63" t="str">
        <f t="shared" si="159"/>
        <v/>
      </c>
      <c r="AN82" s="63" t="str">
        <f t="shared" si="160"/>
        <v/>
      </c>
    </row>
    <row r="83" spans="1:40" ht="24.5" hidden="1" outlineLevel="1" thickTop="1" thickBot="1" x14ac:dyDescent="0.55000000000000004">
      <c r="B83" t="s">
        <v>1003</v>
      </c>
      <c r="C83" s="84" t="s">
        <v>1005</v>
      </c>
      <c r="D83" s="88"/>
      <c r="E83" s="88"/>
      <c r="F83" s="88"/>
      <c r="G83" s="88"/>
      <c r="H83" s="89"/>
      <c r="I83" s="89"/>
      <c r="J83" s="89"/>
      <c r="K83" s="89"/>
      <c r="L83" s="136" t="str">
        <f>IF(C83="","",_xlfn.CONCAT("            { line: ","""",C83,", ",M83:AN83,""", sC: ","""",B83,"""},"))</f>
        <v xml:space="preserve">            { line: "ASAMBLEA TRES, ", sC: "as"},</v>
      </c>
      <c r="M83" s="55" t="str">
        <f t="shared" si="134"/>
        <v/>
      </c>
      <c r="N83" s="56" t="str">
        <f t="shared" si="135"/>
        <v/>
      </c>
      <c r="O83" s="57" t="str">
        <f t="shared" si="136"/>
        <v/>
      </c>
      <c r="P83" s="58" t="str">
        <f t="shared" si="137"/>
        <v/>
      </c>
      <c r="Q83" s="59" t="str">
        <f t="shared" si="138"/>
        <v/>
      </c>
      <c r="R83" s="60" t="str">
        <f t="shared" si="133"/>
        <v/>
      </c>
      <c r="S83" s="55" t="str">
        <f t="shared" si="139"/>
        <v/>
      </c>
      <c r="T83" s="61" t="str">
        <f t="shared" si="140"/>
        <v/>
      </c>
      <c r="U83" s="62" t="str">
        <f t="shared" si="141"/>
        <v/>
      </c>
      <c r="V83" s="63" t="str">
        <f t="shared" si="142"/>
        <v/>
      </c>
      <c r="W83" s="64" t="str">
        <f t="shared" si="143"/>
        <v/>
      </c>
      <c r="X83" s="63" t="str">
        <f t="shared" si="144"/>
        <v/>
      </c>
      <c r="Y83" s="63" t="str">
        <f t="shared" si="145"/>
        <v/>
      </c>
      <c r="Z83" s="55" t="str">
        <f t="shared" si="146"/>
        <v/>
      </c>
      <c r="AA83" s="65" t="str">
        <f t="shared" si="147"/>
        <v/>
      </c>
      <c r="AB83" s="56" t="str">
        <f t="shared" si="148"/>
        <v/>
      </c>
      <c r="AC83" s="66" t="str">
        <f t="shared" si="149"/>
        <v/>
      </c>
      <c r="AD83" s="58" t="str">
        <f t="shared" si="150"/>
        <v/>
      </c>
      <c r="AE83" s="67" t="str">
        <f t="shared" si="151"/>
        <v/>
      </c>
      <c r="AF83" s="60" t="str">
        <f t="shared" si="152"/>
        <v/>
      </c>
      <c r="AG83" s="60" t="str">
        <f t="shared" si="153"/>
        <v/>
      </c>
      <c r="AH83" s="68" t="str">
        <f t="shared" si="154"/>
        <v/>
      </c>
      <c r="AI83" s="69" t="str">
        <f t="shared" si="155"/>
        <v/>
      </c>
      <c r="AJ83" s="63" t="str">
        <f t="shared" si="156"/>
        <v/>
      </c>
      <c r="AK83" s="63" t="str">
        <f t="shared" si="157"/>
        <v/>
      </c>
      <c r="AL83" s="63" t="str">
        <f t="shared" si="158"/>
        <v/>
      </c>
      <c r="AM83" s="63" t="str">
        <f t="shared" si="159"/>
        <v/>
      </c>
      <c r="AN83" s="63" t="str">
        <f t="shared" si="160"/>
        <v/>
      </c>
    </row>
    <row r="84" spans="1:40" ht="24.5" hidden="1" outlineLevel="1" thickTop="1" thickBot="1" x14ac:dyDescent="0.55000000000000004">
      <c r="B84" t="s">
        <v>1003</v>
      </c>
      <c r="C84" s="84" t="s">
        <v>1006</v>
      </c>
      <c r="D84" s="85"/>
      <c r="E84" s="85"/>
      <c r="F84" s="85"/>
      <c r="G84" s="85"/>
      <c r="H84" s="86"/>
      <c r="I84" s="86"/>
      <c r="J84" s="86"/>
      <c r="K84" s="86"/>
      <c r="L84" s="136" t="str">
        <f>IF(C84="","",_xlfn.CONCAT("            { line: ","""",C84,", ",M84:AN84,""", sC: ","""",B84,"""},"))</f>
        <v xml:space="preserve">            { line: "ASAMBLEA CUATRO, ", sC: "as"},</v>
      </c>
      <c r="M84" s="55" t="str">
        <f t="shared" si="134"/>
        <v/>
      </c>
      <c r="N84" s="56" t="str">
        <f t="shared" si="135"/>
        <v/>
      </c>
      <c r="O84" s="57" t="str">
        <f t="shared" si="136"/>
        <v/>
      </c>
      <c r="P84" s="58" t="str">
        <f t="shared" si="137"/>
        <v/>
      </c>
      <c r="Q84" s="59" t="str">
        <f t="shared" si="138"/>
        <v/>
      </c>
      <c r="R84" s="60" t="str">
        <f t="shared" si="133"/>
        <v/>
      </c>
      <c r="S84" s="55" t="str">
        <f t="shared" si="139"/>
        <v/>
      </c>
      <c r="T84" s="61" t="str">
        <f t="shared" si="140"/>
        <v/>
      </c>
      <c r="U84" s="62" t="str">
        <f t="shared" si="141"/>
        <v/>
      </c>
      <c r="V84" s="63" t="str">
        <f t="shared" si="142"/>
        <v/>
      </c>
      <c r="W84" s="64" t="str">
        <f t="shared" si="143"/>
        <v/>
      </c>
      <c r="X84" s="63" t="str">
        <f t="shared" si="144"/>
        <v/>
      </c>
      <c r="Y84" s="63" t="str">
        <f t="shared" si="145"/>
        <v/>
      </c>
      <c r="Z84" s="55" t="str">
        <f t="shared" si="146"/>
        <v/>
      </c>
      <c r="AA84" s="65" t="str">
        <f t="shared" si="147"/>
        <v/>
      </c>
      <c r="AB84" s="56" t="str">
        <f t="shared" si="148"/>
        <v/>
      </c>
      <c r="AC84" s="66" t="str">
        <f t="shared" si="149"/>
        <v/>
      </c>
      <c r="AD84" s="58" t="str">
        <f t="shared" si="150"/>
        <v/>
      </c>
      <c r="AE84" s="67" t="str">
        <f t="shared" si="151"/>
        <v/>
      </c>
      <c r="AF84" s="60" t="str">
        <f t="shared" si="152"/>
        <v/>
      </c>
      <c r="AG84" s="60" t="str">
        <f t="shared" si="153"/>
        <v/>
      </c>
      <c r="AH84" s="68" t="str">
        <f t="shared" si="154"/>
        <v/>
      </c>
      <c r="AI84" s="69" t="str">
        <f t="shared" si="155"/>
        <v/>
      </c>
      <c r="AJ84" s="63" t="str">
        <f t="shared" si="156"/>
        <v/>
      </c>
      <c r="AK84" s="63" t="str">
        <f t="shared" si="157"/>
        <v/>
      </c>
      <c r="AL84" s="63" t="str">
        <f t="shared" si="158"/>
        <v/>
      </c>
      <c r="AM84" s="63" t="str">
        <f t="shared" si="159"/>
        <v/>
      </c>
      <c r="AN84" s="63" t="str">
        <f t="shared" si="160"/>
        <v/>
      </c>
    </row>
    <row r="85" spans="1:40" ht="24.5" hidden="1" outlineLevel="1" thickTop="1" thickBot="1" x14ac:dyDescent="0.55000000000000004">
      <c r="B85" t="s">
        <v>1003</v>
      </c>
      <c r="C85" s="84" t="s">
        <v>1007</v>
      </c>
      <c r="D85" s="88"/>
      <c r="E85" s="88"/>
      <c r="F85" s="88"/>
      <c r="G85" s="88"/>
      <c r="H85" s="89"/>
      <c r="I85" s="89"/>
      <c r="J85" s="89"/>
      <c r="K85" s="89"/>
      <c r="L85" s="136" t="str">
        <f>IF(C85="","",_xlfn.CONCAT("            { line: ","""",C85,", ",M85:AN85,""", sC: ","""",B85,"""},"))</f>
        <v xml:space="preserve">            { line: "ASAMBLEA CISCO, ", sC: "as"},</v>
      </c>
      <c r="M85" s="55" t="str">
        <f t="shared" si="134"/>
        <v/>
      </c>
      <c r="N85" s="56" t="str">
        <f t="shared" si="135"/>
        <v/>
      </c>
      <c r="O85" s="57" t="str">
        <f t="shared" si="136"/>
        <v/>
      </c>
      <c r="P85" s="58" t="str">
        <f t="shared" si="137"/>
        <v/>
      </c>
      <c r="Q85" s="59" t="str">
        <f t="shared" si="138"/>
        <v/>
      </c>
      <c r="R85" s="60" t="str">
        <f t="shared" si="133"/>
        <v/>
      </c>
      <c r="S85" s="55" t="str">
        <f t="shared" si="139"/>
        <v/>
      </c>
      <c r="T85" s="61" t="str">
        <f t="shared" si="140"/>
        <v/>
      </c>
      <c r="U85" s="62" t="str">
        <f t="shared" si="141"/>
        <v/>
      </c>
      <c r="V85" s="63" t="str">
        <f t="shared" si="142"/>
        <v/>
      </c>
      <c r="W85" s="64" t="str">
        <f t="shared" si="143"/>
        <v/>
      </c>
      <c r="X85" s="63" t="str">
        <f t="shared" si="144"/>
        <v/>
      </c>
      <c r="Y85" s="63" t="str">
        <f t="shared" si="145"/>
        <v/>
      </c>
      <c r="Z85" s="55" t="str">
        <f t="shared" si="146"/>
        <v/>
      </c>
      <c r="AA85" s="65" t="str">
        <f t="shared" si="147"/>
        <v/>
      </c>
      <c r="AB85" s="56" t="str">
        <f t="shared" si="148"/>
        <v/>
      </c>
      <c r="AC85" s="66" t="str">
        <f t="shared" si="149"/>
        <v/>
      </c>
      <c r="AD85" s="58" t="str">
        <f t="shared" si="150"/>
        <v/>
      </c>
      <c r="AE85" s="67" t="str">
        <f t="shared" si="151"/>
        <v/>
      </c>
      <c r="AF85" s="60" t="str">
        <f t="shared" si="152"/>
        <v/>
      </c>
      <c r="AG85" s="60" t="str">
        <f t="shared" si="153"/>
        <v/>
      </c>
      <c r="AH85" s="68" t="str">
        <f t="shared" si="154"/>
        <v/>
      </c>
      <c r="AI85" s="69" t="str">
        <f t="shared" si="155"/>
        <v/>
      </c>
      <c r="AJ85" s="63" t="str">
        <f t="shared" si="156"/>
        <v/>
      </c>
      <c r="AK85" s="63" t="str">
        <f t="shared" si="157"/>
        <v/>
      </c>
      <c r="AL85" s="63" t="str">
        <f t="shared" si="158"/>
        <v/>
      </c>
      <c r="AM85" s="63" t="str">
        <f t="shared" si="159"/>
        <v/>
      </c>
      <c r="AN85" s="63" t="str">
        <f t="shared" si="160"/>
        <v/>
      </c>
    </row>
    <row r="86" spans="1:40" ht="24.5" hidden="1" outlineLevel="1" thickTop="1" thickBot="1" x14ac:dyDescent="0.55000000000000004">
      <c r="B86" t="s">
        <v>1003</v>
      </c>
      <c r="C86" s="84" t="s">
        <v>1008</v>
      </c>
      <c r="D86" s="90"/>
      <c r="E86" s="90"/>
      <c r="F86" s="90"/>
      <c r="G86" s="90"/>
      <c r="H86" s="91"/>
      <c r="I86" s="91"/>
      <c r="J86" s="91"/>
      <c r="K86" s="91"/>
      <c r="L86" s="136" t="str">
        <f>IF(C86="","",_xlfn.CONCAT("            { line: ","""",C86,", ",M86:AN86,""", sC: ","""",B86,"""},"))</f>
        <v xml:space="preserve">            { line: "ASAMBLEA SEIS, ", sC: "as"},</v>
      </c>
      <c r="M86" s="55" t="str">
        <f t="shared" si="134"/>
        <v/>
      </c>
      <c r="N86" s="56" t="str">
        <f t="shared" si="135"/>
        <v/>
      </c>
      <c r="O86" s="57" t="str">
        <f t="shared" si="136"/>
        <v/>
      </c>
      <c r="P86" s="58" t="str">
        <f t="shared" si="137"/>
        <v/>
      </c>
      <c r="Q86" s="59" t="str">
        <f t="shared" si="138"/>
        <v/>
      </c>
      <c r="R86" s="60" t="str">
        <f t="shared" si="133"/>
        <v/>
      </c>
      <c r="S86" s="55" t="str">
        <f t="shared" si="139"/>
        <v/>
      </c>
      <c r="T86" s="61" t="str">
        <f t="shared" si="140"/>
        <v/>
      </c>
      <c r="U86" s="62" t="str">
        <f t="shared" si="141"/>
        <v/>
      </c>
      <c r="V86" s="63" t="str">
        <f t="shared" si="142"/>
        <v/>
      </c>
      <c r="W86" s="64" t="str">
        <f t="shared" si="143"/>
        <v/>
      </c>
      <c r="X86" s="63" t="str">
        <f t="shared" si="144"/>
        <v/>
      </c>
      <c r="Y86" s="63" t="str">
        <f t="shared" si="145"/>
        <v/>
      </c>
      <c r="Z86" s="55" t="str">
        <f t="shared" si="146"/>
        <v/>
      </c>
      <c r="AA86" s="65" t="str">
        <f t="shared" si="147"/>
        <v/>
      </c>
      <c r="AB86" s="56" t="str">
        <f t="shared" si="148"/>
        <v/>
      </c>
      <c r="AC86" s="66" t="str">
        <f t="shared" si="149"/>
        <v/>
      </c>
      <c r="AD86" s="58" t="str">
        <f t="shared" si="150"/>
        <v/>
      </c>
      <c r="AE86" s="67" t="str">
        <f t="shared" si="151"/>
        <v/>
      </c>
      <c r="AF86" s="60" t="str">
        <f t="shared" si="152"/>
        <v/>
      </c>
      <c r="AG86" s="60" t="str">
        <f t="shared" si="153"/>
        <v/>
      </c>
      <c r="AH86" s="68" t="str">
        <f t="shared" si="154"/>
        <v/>
      </c>
      <c r="AI86" s="69" t="str">
        <f t="shared" si="155"/>
        <v/>
      </c>
      <c r="AJ86" s="63" t="str">
        <f t="shared" si="156"/>
        <v/>
      </c>
      <c r="AK86" s="63" t="str">
        <f t="shared" si="157"/>
        <v/>
      </c>
      <c r="AL86" s="63" t="str">
        <f t="shared" si="158"/>
        <v/>
      </c>
      <c r="AM86" s="63" t="str">
        <f t="shared" si="159"/>
        <v/>
      </c>
      <c r="AN86" s="63" t="str">
        <f t="shared" si="160"/>
        <v/>
      </c>
    </row>
    <row r="87" spans="1:40" ht="24.5" hidden="1" outlineLevel="1" thickTop="1" thickBot="1" x14ac:dyDescent="0.55000000000000004">
      <c r="B87" t="s">
        <v>1003</v>
      </c>
      <c r="C87" s="92" t="s">
        <v>1009</v>
      </c>
      <c r="D87" s="82"/>
      <c r="E87" s="82"/>
      <c r="F87" s="82"/>
      <c r="G87" s="82"/>
      <c r="H87" s="82"/>
      <c r="I87" s="82"/>
      <c r="J87" s="82"/>
      <c r="K87" s="82"/>
      <c r="L87" s="137" t="str">
        <f>IF(C87="","",_xlfn.CONCAT("            { line: ","""",C87,", ",M87:AN87,""", sC: ","""",B87,"""},  ]},"))</f>
        <v xml:space="preserve">            { line: "ASAMBLEA CIERRE, ", sC: "as"},  ]},</v>
      </c>
      <c r="M87" s="55" t="str">
        <f t="shared" si="134"/>
        <v/>
      </c>
      <c r="N87" s="56" t="str">
        <f t="shared" si="135"/>
        <v/>
      </c>
      <c r="O87" s="57" t="str">
        <f t="shared" si="136"/>
        <v/>
      </c>
      <c r="P87" s="58" t="str">
        <f t="shared" si="137"/>
        <v/>
      </c>
      <c r="Q87" s="59" t="str">
        <f t="shared" si="138"/>
        <v/>
      </c>
      <c r="R87" s="60" t="str">
        <f t="shared" si="133"/>
        <v/>
      </c>
      <c r="S87" s="55" t="str">
        <f t="shared" si="139"/>
        <v/>
      </c>
      <c r="T87" s="61" t="str">
        <f t="shared" si="140"/>
        <v/>
      </c>
      <c r="U87" s="62" t="str">
        <f t="shared" si="141"/>
        <v/>
      </c>
      <c r="V87" s="63" t="str">
        <f t="shared" si="142"/>
        <v/>
      </c>
      <c r="W87" s="64" t="str">
        <f t="shared" si="143"/>
        <v/>
      </c>
      <c r="X87" s="63" t="str">
        <f t="shared" si="144"/>
        <v/>
      </c>
      <c r="Y87" s="63" t="str">
        <f t="shared" si="145"/>
        <v/>
      </c>
      <c r="Z87" s="55" t="str">
        <f t="shared" si="146"/>
        <v/>
      </c>
      <c r="AA87" s="65" t="str">
        <f t="shared" si="147"/>
        <v/>
      </c>
      <c r="AB87" s="56" t="str">
        <f t="shared" si="148"/>
        <v/>
      </c>
      <c r="AC87" s="66" t="str">
        <f t="shared" si="149"/>
        <v/>
      </c>
      <c r="AD87" s="58" t="str">
        <f t="shared" si="150"/>
        <v/>
      </c>
      <c r="AE87" s="67" t="str">
        <f t="shared" si="151"/>
        <v/>
      </c>
      <c r="AF87" s="60" t="str">
        <f t="shared" si="152"/>
        <v/>
      </c>
      <c r="AG87" s="60" t="str">
        <f t="shared" si="153"/>
        <v/>
      </c>
      <c r="AH87" s="68" t="str">
        <f t="shared" si="154"/>
        <v/>
      </c>
      <c r="AI87" s="69" t="str">
        <f t="shared" si="155"/>
        <v/>
      </c>
      <c r="AJ87" s="63" t="str">
        <f t="shared" si="156"/>
        <v/>
      </c>
      <c r="AK87" s="63" t="str">
        <f t="shared" si="157"/>
        <v/>
      </c>
      <c r="AL87" s="63" t="str">
        <f t="shared" si="158"/>
        <v/>
      </c>
      <c r="AM87" s="63" t="str">
        <f t="shared" si="159"/>
        <v/>
      </c>
      <c r="AN87" s="63" t="str">
        <f t="shared" si="160"/>
        <v/>
      </c>
    </row>
    <row r="88" spans="1:40" ht="26.5" hidden="1" outlineLevel="1"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33"/>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B7205-208B-4595-898A-E5F42D5E52FC}">
  <sheetPr codeName="Sheet90">
    <tabColor rgb="FF00B0F0"/>
  </sheetPr>
  <dimension ref="A1:AN95"/>
  <sheetViews>
    <sheetView zoomScaleNormal="100" workbookViewId="0">
      <pane xSplit="2" ySplit="1" topLeftCell="C52" activePane="bottomRight" state="frozen"/>
      <selection pane="topRight" activeCell="C1" sqref="C1"/>
      <selection pane="bottomLeft" activeCell="A2" sqref="A2"/>
      <selection pane="bottomRight" activeCell="B79" sqref="B7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222</v>
      </c>
      <c r="E1" s="39"/>
      <c r="F1" s="39"/>
      <c r="G1" s="39"/>
      <c r="H1" s="39"/>
      <c r="I1" s="39"/>
      <c r="J1" s="39"/>
      <c r="K1" s="39"/>
      <c r="L1" s="120" t="str">
        <f ca="1">UPPER(VLOOKUP(C1,Table223[#Data],3,FALSE))</f>
        <v>CUANDO DORMÍA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CUANDO DORMÍA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cuandodormia</v>
      </c>
      <c r="L7" s="122" t="str">
        <f ca="1">_xlfn.CONCAT("        id: ","""",C7,"""",",")</f>
        <v xml:space="preserve">        id: "cuandodormia",</v>
      </c>
    </row>
    <row r="8" spans="2:32" ht="23" x14ac:dyDescent="0.35">
      <c r="C8" t="str">
        <f ca="1">PROPER(L1)</f>
        <v>Cuando Dormía</v>
      </c>
      <c r="L8" s="122" t="str">
        <f ca="1">_xlfn.CONCAT("        tt: ","""",C8,"""",",")</f>
        <v xml:space="preserve">        tt: "Cuando Dormía",</v>
      </c>
    </row>
    <row r="9" spans="2:32" ht="23" x14ac:dyDescent="0.35">
      <c r="C9" t="str">
        <f ca="1">PROPER(L1)</f>
        <v>Cuando Dormía</v>
      </c>
      <c r="L9" s="122" t="str">
        <f ca="1">_xlfn.CONCAT("        title: ","""",C9,"""",",")</f>
        <v xml:space="preserve">        title: "Cuando Dormía",</v>
      </c>
    </row>
    <row r="10" spans="2:32" ht="23" x14ac:dyDescent="0.35">
      <c r="C10" t="str">
        <f ca="1">VLOOKUP(C1,Table223[#Data],4,FALSE)</f>
        <v xml:space="preserve">Cantar de los Cantares 5,2ss </v>
      </c>
      <c r="L10" s="122" t="str">
        <f ca="1">_xlfn.CONCAT("        ","subtitle: ","""",C10,"""",",")</f>
        <v xml:space="preserve">        subtitle: "Cantar de los Cantares 5,2ss ",</v>
      </c>
    </row>
    <row r="11" spans="2:32" ht="23" x14ac:dyDescent="0.35">
      <c r="C11" t="str">
        <f ca="1">_xlfn.CONCAT("category: [",VLOOKUP(C1,Table223[#Data],16,FALSE),"],")</f>
        <v>category: ["Catecumenado","Comunión","Antiguo Testamento"],</v>
      </c>
      <c r="L11" s="122" t="str">
        <f ca="1">_xlfn.CONCAT("        ",C11)</f>
        <v xml:space="preserve">        category: ["Catecumenado","Comunión","Antiguo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222</v>
      </c>
      <c r="L16" s="122" t="str">
        <f ca="1">_xlfn.CONCAT("        dbno: ","""",C16,"""",",")</f>
        <v xml:space="preserve">        dbno: "222",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cuandodormia</v>
      </c>
      <c r="L19" s="122" t="str">
        <f ca="1">_xlfn.CONCAT("        audioSrc: ","""https://audio.resucito.do/",C19,".mp3""",",")</f>
        <v xml:space="preserve">        audioSrc: "https://audio.resucito.do/cuandodormia.mp3",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221</v>
      </c>
      <c r="C26" t="str">
        <f ca="1">VLOOKUP(B26,Table4[#Data],13,FALSE)</f>
        <v>"/src/index.html?canto=comoelimpulsoquesientelaira"</v>
      </c>
      <c r="L26" s="122" t="str">
        <f ca="1">_xlfn.CONCAT("        ant: ",C26,",")</f>
        <v xml:space="preserve">        ant: "/src/index.html?canto=comoelimpulsoquesientelaira",</v>
      </c>
    </row>
    <row r="27" spans="1:40" ht="23" x14ac:dyDescent="0.35">
      <c r="B27">
        <f ca="1">+C1+1</f>
        <v>223</v>
      </c>
      <c r="C27" t="str">
        <f ca="1">VLOOKUP(B27,Table4[#Data],13,FALSE)</f>
        <v>"/src/index.html?canto=debora"</v>
      </c>
      <c r="L27" s="122" t="str">
        <f ca="1">_xlfn.CONCAT("        sig: ",C27,",")</f>
        <v xml:space="preserve">        sig: "/src/index.html?canto=debora",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233</v>
      </c>
      <c r="D30" s="125" t="s">
        <v>1106</v>
      </c>
      <c r="E30" s="51"/>
      <c r="F30" s="52"/>
      <c r="G30" s="52"/>
      <c r="H30" s="51"/>
      <c r="I30" s="51"/>
      <c r="J30" s="53"/>
      <c r="K30" s="53"/>
      <c r="L30" s="77" t="str">
        <f t="shared" ref="L30:L31" si="0">IF(C30="","",_xlfn.CONCAT("            { line: ","""",C30,", ",M30:AN30,""", sC: ","""",B30,"""},"))</f>
        <v xml:space="preserve">            { line: "Cuando dormía, (Do,,10)", sC: "tc"},</v>
      </c>
      <c r="M30" s="55" t="str">
        <f t="shared" ref="M30:M35" si="1">IF(N30="","","(")</f>
        <v>(</v>
      </c>
      <c r="N30" s="56" t="str">
        <f t="shared" ref="N30:N75" si="2">IF(D30="","",D30)</f>
        <v>Do</v>
      </c>
      <c r="O30" s="57" t="str">
        <f t="shared" ref="O30:O35" si="3">IF(N30="","",",")</f>
        <v>,</v>
      </c>
      <c r="P30" s="58" t="str">
        <f t="shared" ref="P30:P75" si="4">IF(E30="","",E30)</f>
        <v/>
      </c>
      <c r="Q30" s="59" t="str">
        <f t="shared" ref="Q30:Q35" si="5">IF(N30="","",",")</f>
        <v>,</v>
      </c>
      <c r="R30" s="60">
        <f t="shared" ref="R30:R75" si="6">IF(N30="Do",10,IF(N30="Re",22,IF(N30="Mi",20,IF(N30="Fa",20,IF(N30="Sol",14,IF(N30="La",20,IF(N30="Si",20,IF(N30="Do#",14,IF(N30="Fa#",15,IF(N30="Sol#",20,IF(N30="Si♭",17,"")))))))))))</f>
        <v>10</v>
      </c>
      <c r="S30" s="55" t="str">
        <f t="shared" ref="S30:S35" si="7">IF(N30="","",")")</f>
        <v>)</v>
      </c>
      <c r="T30" s="61" t="str">
        <f t="shared" ref="T30:T35" si="8">IF(U30="","","(")</f>
        <v/>
      </c>
      <c r="U30" s="62" t="str">
        <f t="shared" ref="U30:U75" si="9">IF(F30="","",F30)</f>
        <v/>
      </c>
      <c r="V30" s="63" t="str">
        <f t="shared" ref="V30:V35" si="10">IF(U30="","",",")</f>
        <v/>
      </c>
      <c r="W30" s="64" t="str">
        <f t="shared" ref="W30:W75" si="11">IF(G30="","",G30)</f>
        <v/>
      </c>
      <c r="X30" s="63" t="str">
        <f t="shared" ref="X30:X35" si="12">IF(U30="","",",")</f>
        <v/>
      </c>
      <c r="Y30" s="63" t="str">
        <f t="shared" ref="Y30:Y35" si="13">IF(U30="","",250)</f>
        <v/>
      </c>
      <c r="Z30" s="55" t="str">
        <f t="shared" ref="Z30:Z35" si="14">IF(U30="","",")")</f>
        <v/>
      </c>
      <c r="AA30" s="65" t="str">
        <f t="shared" ref="AA30:AA35" si="15">IF(AB30="","","(")</f>
        <v/>
      </c>
      <c r="AB30" s="56" t="str">
        <f t="shared" ref="AB30:AB7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2399</v>
      </c>
      <c r="D31" s="125" t="s">
        <v>1015</v>
      </c>
      <c r="E31" s="51"/>
      <c r="F31" s="52"/>
      <c r="G31" s="52"/>
      <c r="H31" s="51"/>
      <c r="I31" s="51"/>
      <c r="J31" s="53"/>
      <c r="K31" s="53"/>
      <c r="L31" s="77" t="str">
        <f t="shared" si="0"/>
        <v xml:space="preserve">            { line: "y mi corazón velaba,, (Mi,,20)", sC: ""},</v>
      </c>
      <c r="M31" s="55" t="str">
        <f t="shared" si="1"/>
        <v>(</v>
      </c>
      <c r="N31" s="56" t="str">
        <f t="shared" si="2"/>
        <v>Mi</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2400</v>
      </c>
      <c r="D32" s="125" t="s">
        <v>1017</v>
      </c>
      <c r="E32" s="51" t="s">
        <v>1016</v>
      </c>
      <c r="F32" s="52"/>
      <c r="G32" s="52"/>
      <c r="H32" s="51"/>
      <c r="I32" s="51"/>
      <c r="J32" s="53"/>
      <c r="K32" s="53"/>
      <c r="L32" s="77" t="str">
        <f>IF(C32="","",_xlfn.CONCAT("            { line: ","""",C32,", ",M32:AN32,""", sC: ","""",B32,"""},"))</f>
        <v xml:space="preserve">            { line: "la voz de mi amado oí:,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2401</v>
      </c>
      <c r="D34" s="125" t="s">
        <v>1110</v>
      </c>
      <c r="E34" s="51" t="s">
        <v>1016</v>
      </c>
      <c r="F34" s="52" t="s">
        <v>1015</v>
      </c>
      <c r="G34" s="52"/>
      <c r="H34" s="51"/>
      <c r="I34" s="51"/>
      <c r="J34" s="53"/>
      <c r="K34" s="53"/>
      <c r="L34" s="77" t="str">
        <f>IF(C34="","",_xlfn.CONCAT("            { line: ","""",C34,", ",M34:AN34,""", sC: ","""",B34,"""},"))</f>
        <v xml:space="preserve">            { line: "«Abre, hermana mía,, (Re,m,22)(Mi,,250)", sC: ""},</v>
      </c>
      <c r="M34" s="55" t="str">
        <f t="shared" si="1"/>
        <v>(</v>
      </c>
      <c r="N34" s="56" t="str">
        <f t="shared" si="2"/>
        <v>Re</v>
      </c>
      <c r="O34" s="57" t="str">
        <f t="shared" si="3"/>
        <v>,</v>
      </c>
      <c r="P34" s="58" t="str">
        <f t="shared" si="4"/>
        <v>m</v>
      </c>
      <c r="Q34" s="59" t="str">
        <f t="shared" si="5"/>
        <v>,</v>
      </c>
      <c r="R34" s="60">
        <f t="shared" si="6"/>
        <v>22</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2402</v>
      </c>
      <c r="D35" s="125" t="s">
        <v>1110</v>
      </c>
      <c r="E35" s="51" t="s">
        <v>1016</v>
      </c>
      <c r="F35" s="52" t="s">
        <v>1015</v>
      </c>
      <c r="G35" s="52"/>
      <c r="H35" s="51"/>
      <c r="I35" s="51"/>
      <c r="J35" s="53"/>
      <c r="K35" s="53"/>
      <c r="L35" s="77" t="str">
        <f t="shared" ref="L35:L40" si="29">IF(C35="","",_xlfn.CONCAT("            { line: ","""",C35,", ",M35:AN35,""", sC: ","""",B35,"""},"))</f>
        <v xml:space="preserve">            { line: "ábreme, paloma,, (Re,m,22)(Mi,,250)", sC: ""},</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Mi</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2403</v>
      </c>
      <c r="D36" s="125"/>
      <c r="E36" s="51"/>
      <c r="F36" s="52"/>
      <c r="G36" s="52"/>
      <c r="H36" s="51"/>
      <c r="I36" s="51"/>
      <c r="J36" s="53"/>
      <c r="K36" s="53"/>
      <c r="L36" s="54" t="str">
        <f t="shared" si="29"/>
        <v xml:space="preserve">            { line: "que mi cabeza está cubierta de rocío,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2404</v>
      </c>
      <c r="D37" s="125" t="s">
        <v>1017</v>
      </c>
      <c r="E37" s="51" t="s">
        <v>1016</v>
      </c>
      <c r="F37" s="52"/>
      <c r="G37" s="52"/>
      <c r="H37" s="51"/>
      <c r="I37" s="51"/>
      <c r="J37" s="53"/>
      <c r="K37" s="53"/>
      <c r="L37" s="54" t="str">
        <f t="shared" si="29"/>
        <v xml:space="preserve">            { line: "y mis cabellos del relente de la noche».,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2405</v>
      </c>
      <c r="D39" s="125" t="s">
        <v>1106</v>
      </c>
      <c r="E39" s="51"/>
      <c r="F39" s="52"/>
      <c r="G39" s="52"/>
      <c r="H39" s="51"/>
      <c r="I39" s="51"/>
      <c r="J39" s="53"/>
      <c r="K39" s="53"/>
      <c r="L39" s="54" t="str">
        <f t="shared" si="29"/>
        <v xml:space="preserve">            { line: "Metió la mano,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2406</v>
      </c>
      <c r="D40" s="125" t="s">
        <v>1015</v>
      </c>
      <c r="E40" s="51"/>
      <c r="F40" s="52"/>
      <c r="G40" s="52"/>
      <c r="H40" s="51"/>
      <c r="I40" s="51"/>
      <c r="J40" s="53"/>
      <c r="K40" s="53"/>
      <c r="L40" s="77" t="str">
        <f t="shared" si="29"/>
        <v xml:space="preserve">            { line: "por el agujero de la cerradura, (Mi,,20)", sC: ""},</v>
      </c>
      <c r="M40" s="55" t="str">
        <f t="shared" ref="M40:M44" si="30">IF(N40="","","(")</f>
        <v>(</v>
      </c>
      <c r="N40" s="56" t="str">
        <f t="shared" ref="N40:N44" si="31">IF(D40="","",D40)</f>
        <v>Mi</v>
      </c>
      <c r="O40" s="57" t="str">
        <f t="shared" ref="O40:O44" si="32">IF(N40="","",",")</f>
        <v>,</v>
      </c>
      <c r="P40" s="58" t="str">
        <f t="shared" ref="P40:P44" si="33">IF(E40="","",E40)</f>
        <v/>
      </c>
      <c r="Q40" s="59" t="str">
        <f t="shared" ref="Q40:Q44" si="34">IF(N40="","",",")</f>
        <v>,</v>
      </c>
      <c r="R40" s="60">
        <f t="shared" si="6"/>
        <v>20</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4.5" thickTop="1" thickBot="1" x14ac:dyDescent="0.55000000000000004">
      <c r="C41" s="124" t="s">
        <v>2407</v>
      </c>
      <c r="D41" s="125" t="s">
        <v>1017</v>
      </c>
      <c r="E41" s="51" t="s">
        <v>1016</v>
      </c>
      <c r="F41" s="52"/>
      <c r="G41" s="52"/>
      <c r="H41" s="51"/>
      <c r="I41" s="51"/>
      <c r="J41" s="53"/>
      <c r="K41" s="53"/>
      <c r="L41" s="77" t="str">
        <f>IF(C41="","",_xlfn.CONCAT("            { line: ","""",C41,", ",M41:AN41,""", sC: ","""",B41,"""},"))</f>
        <v xml:space="preserve">            { line: "y toda entera me estremecí.,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2408</v>
      </c>
      <c r="D43" s="125" t="s">
        <v>1110</v>
      </c>
      <c r="E43" s="51" t="s">
        <v>1016</v>
      </c>
      <c r="F43" s="52" t="s">
        <v>1015</v>
      </c>
      <c r="G43" s="52"/>
      <c r="H43" s="51"/>
      <c r="I43" s="51"/>
      <c r="J43" s="53"/>
      <c r="K43" s="53"/>
      <c r="L43" s="77" t="str">
        <f>IF(C43="","",_xlfn.CONCAT("            { line: ","""",C43,", ",M43:AN43,""", sC: ","""",B43,"""},"))</f>
        <v xml:space="preserve">            { line: "Me levanté corriendo, (Re,m,22)(Mi,,250)", sC: ""},</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2409</v>
      </c>
      <c r="D44" s="125"/>
      <c r="E44" s="51"/>
      <c r="F44" s="52"/>
      <c r="G44" s="52"/>
      <c r="H44" s="51"/>
      <c r="I44" s="51"/>
      <c r="J44" s="53"/>
      <c r="K44" s="53"/>
      <c r="L44" s="77" t="str">
        <f t="shared" ref="L44:L50" si="57">IF(C44="","",_xlfn.CONCAT("            { line: ","""",C44,", ",M44:AN44,""", sC: ","""",B44,"""},"))</f>
        <v xml:space="preserve">            { line: "y mis manos destilaron mirra,, ", sC: ""},</v>
      </c>
      <c r="M44" s="55" t="str">
        <f t="shared" si="30"/>
        <v/>
      </c>
      <c r="N44" s="56" t="str">
        <f t="shared" si="31"/>
        <v/>
      </c>
      <c r="O44" s="57" t="str">
        <f t="shared" si="32"/>
        <v/>
      </c>
      <c r="P44" s="58" t="str">
        <f t="shared" si="33"/>
        <v/>
      </c>
      <c r="Q44" s="59" t="str">
        <f t="shared" si="34"/>
        <v/>
      </c>
      <c r="R44" s="60" t="str">
        <f t="shared" si="6"/>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C45" s="124" t="s">
        <v>2410</v>
      </c>
      <c r="D45" s="125"/>
      <c r="E45" s="51"/>
      <c r="F45" s="52"/>
      <c r="G45" s="52"/>
      <c r="H45" s="51"/>
      <c r="I45" s="51"/>
      <c r="J45" s="53"/>
      <c r="K45" s="53"/>
      <c r="L45" s="54" t="str">
        <f t="shared" si="57"/>
        <v xml:space="preserve">            { line: "mirra fluida mis dedos,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2411</v>
      </c>
      <c r="D46" s="125" t="s">
        <v>1017</v>
      </c>
      <c r="E46" s="51" t="s">
        <v>1016</v>
      </c>
      <c r="F46" s="52"/>
      <c r="G46" s="52"/>
      <c r="H46" s="51"/>
      <c r="I46" s="51"/>
      <c r="J46" s="53"/>
      <c r="K46" s="53"/>
      <c r="L46" s="54" t="str">
        <f t="shared" si="57"/>
        <v xml:space="preserve">            { line: "por el pestillo de la puerta., (La,m,20)", sC: ""},</v>
      </c>
      <c r="M46" s="55" t="str">
        <f>IF(N46="","","(")</f>
        <v>(</v>
      </c>
      <c r="N46" s="56" t="str">
        <f>IF(D46="","",D46)</f>
        <v>La</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B48" t="s">
        <v>1001</v>
      </c>
      <c r="C48" s="124" t="s">
        <v>2412</v>
      </c>
      <c r="D48" s="125" t="s">
        <v>1017</v>
      </c>
      <c r="E48" s="51" t="s">
        <v>1016</v>
      </c>
      <c r="F48" s="52"/>
      <c r="G48" s="52"/>
      <c r="H48" s="51"/>
      <c r="I48" s="51"/>
      <c r="J48" s="53"/>
      <c r="K48" s="53"/>
      <c r="L48" s="54" t="str">
        <f t="shared" si="57"/>
        <v xml:space="preserve">            { line: "OS CONJURO,, (La,m,20)", sC: "ta as"},</v>
      </c>
      <c r="M48" s="55" t="str">
        <f>IF(N48="","","(")</f>
        <v>(</v>
      </c>
      <c r="N48" s="56" t="str">
        <f>IF(D48="","",D48)</f>
        <v>La</v>
      </c>
      <c r="O48" s="57" t="str">
        <f>IF(N48="","",",")</f>
        <v>,</v>
      </c>
      <c r="P48" s="58" t="str">
        <f>IF(E48="","",E48)</f>
        <v>m</v>
      </c>
      <c r="Q48" s="59" t="str">
        <f>IF(N48="","",",")</f>
        <v>,</v>
      </c>
      <c r="R48" s="60">
        <f t="shared" si="6"/>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2430</v>
      </c>
      <c r="C49" s="124" t="s">
        <v>2413</v>
      </c>
      <c r="D49" s="125" t="s">
        <v>1053</v>
      </c>
      <c r="E49" s="51"/>
      <c r="F49" s="52"/>
      <c r="G49" s="52"/>
      <c r="H49" s="51"/>
      <c r="I49" s="51"/>
      <c r="J49" s="53"/>
      <c r="K49" s="53"/>
      <c r="L49" s="54" t="str">
        <f t="shared" si="57"/>
        <v xml:space="preserve">            { line: "HIJAS DE JERUSALÉN,, (Sol,,14)", sC: "as r1"},</v>
      </c>
      <c r="M49" s="55" t="str">
        <f t="shared" ref="M49:M51" si="58">IF(N49="","","(")</f>
        <v>(</v>
      </c>
      <c r="N49" s="56" t="str">
        <f t="shared" ref="N49:N51" si="59">IF(D49="","",D49)</f>
        <v>Sol</v>
      </c>
      <c r="O49" s="57" t="str">
        <f t="shared" ref="O49:O51" si="60">IF(N49="","",",")</f>
        <v>,</v>
      </c>
      <c r="P49" s="58" t="str">
        <f t="shared" ref="P49:P51" si="61">IF(E49="","",E49)</f>
        <v/>
      </c>
      <c r="Q49" s="59" t="str">
        <f t="shared" ref="Q49:Q51" si="62">IF(N49="","",",")</f>
        <v>,</v>
      </c>
      <c r="R49" s="60">
        <f t="shared" si="6"/>
        <v>14</v>
      </c>
      <c r="S49" s="55" t="str">
        <f t="shared" ref="S49:S51" si="63">IF(N49="","",")")</f>
        <v>)</v>
      </c>
      <c r="T49" s="61" t="str">
        <f t="shared" ref="T49:T51" si="64">IF(U49="","","(")</f>
        <v/>
      </c>
      <c r="U49" s="62" t="str">
        <f t="shared" ref="U49:U51" si="65">IF(F49="","",F49)</f>
        <v/>
      </c>
      <c r="V49" s="63" t="str">
        <f t="shared" ref="V49:V51" si="66">IF(U49="","",",")</f>
        <v/>
      </c>
      <c r="W49" s="64" t="str">
        <f t="shared" ref="W49:W51" si="67">IF(G49="","",G49)</f>
        <v/>
      </c>
      <c r="X49" s="63" t="str">
        <f t="shared" ref="X49:X51" si="68">IF(U49="","",",")</f>
        <v/>
      </c>
      <c r="Y49" s="63" t="str">
        <f t="shared" ref="Y49:Y51" si="69">IF(U49="","",250)</f>
        <v/>
      </c>
      <c r="Z49" s="55" t="str">
        <f t="shared" ref="Z49:Z51" si="70">IF(U49="","",")")</f>
        <v/>
      </c>
      <c r="AA49" s="65" t="str">
        <f t="shared" ref="AA49:AA51" si="71">IF(AB49="","","(")</f>
        <v/>
      </c>
      <c r="AB49" s="56" t="str">
        <f t="shared" ref="AB49:AB51" si="72">IF(H49="","",H49)</f>
        <v/>
      </c>
      <c r="AC49" s="66" t="str">
        <f t="shared" ref="AC49:AC51" si="73">IF(AB49="","",",")</f>
        <v/>
      </c>
      <c r="AD49" s="58" t="str">
        <f t="shared" ref="AD49:AD51" si="74">IF(I49="","",I49)</f>
        <v/>
      </c>
      <c r="AE49" s="67" t="str">
        <f t="shared" ref="AE49:AE51" si="75">IF(AB49="","",",")</f>
        <v/>
      </c>
      <c r="AF49" s="60" t="str">
        <f t="shared" ref="AF49:AF51" si="76">IF(AB49="","",350)</f>
        <v/>
      </c>
      <c r="AG49" s="60" t="str">
        <f t="shared" ref="AG49:AG51" si="77">IF(AB49="","",")")</f>
        <v/>
      </c>
      <c r="AH49" s="68" t="str">
        <f t="shared" ref="AH49:AH51" si="78">IF(AI49="","","(")</f>
        <v/>
      </c>
      <c r="AI49" s="69" t="str">
        <f t="shared" ref="AI49:AI51" si="79">IF(J49="","",J49)</f>
        <v/>
      </c>
      <c r="AJ49" s="63" t="str">
        <f t="shared" ref="AJ49:AJ51" si="80">IF(AI49="","",",")</f>
        <v/>
      </c>
      <c r="AK49" s="63" t="str">
        <f t="shared" ref="AK49:AK51" si="81">IF(K49="","",K49)</f>
        <v/>
      </c>
      <c r="AL49" s="63" t="str">
        <f t="shared" ref="AL49:AL51" si="82">IF(AI49="","",",")</f>
        <v/>
      </c>
      <c r="AM49" s="63" t="str">
        <f t="shared" ref="AM49:AM51" si="83">IF(AI49="","",450)</f>
        <v/>
      </c>
      <c r="AN49" s="63" t="str">
        <f t="shared" ref="AN49:AN51" si="84">IF(AI49="","",")")</f>
        <v/>
      </c>
    </row>
    <row r="50" spans="1:40" ht="24.5" thickTop="1" thickBot="1" x14ac:dyDescent="0.55000000000000004">
      <c r="B50" t="s">
        <v>1003</v>
      </c>
      <c r="C50" s="124" t="s">
        <v>2414</v>
      </c>
      <c r="D50" s="125" t="s">
        <v>1048</v>
      </c>
      <c r="E50" s="51"/>
      <c r="F50" s="52"/>
      <c r="G50" s="52"/>
      <c r="H50" s="51"/>
      <c r="I50" s="51"/>
      <c r="J50" s="53"/>
      <c r="K50" s="53"/>
      <c r="L50" s="77" t="str">
        <f t="shared" si="57"/>
        <v xml:space="preserve">            { line: "SI ENCONTRÁIS A MI AMADO,, (Fa,,20)", sC: "as"},</v>
      </c>
      <c r="M50" s="55" t="str">
        <f t="shared" si="58"/>
        <v>(</v>
      </c>
      <c r="N50" s="56" t="str">
        <f t="shared" si="59"/>
        <v>Fa</v>
      </c>
      <c r="O50" s="57" t="str">
        <f t="shared" si="60"/>
        <v>,</v>
      </c>
      <c r="P50" s="58" t="str">
        <f t="shared" si="61"/>
        <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B51" t="s">
        <v>1003</v>
      </c>
      <c r="C51" s="124" t="s">
        <v>2415</v>
      </c>
      <c r="D51" s="125" t="s">
        <v>1015</v>
      </c>
      <c r="E51" s="51"/>
      <c r="F51" s="52"/>
      <c r="G51" s="52"/>
      <c r="H51" s="51"/>
      <c r="I51" s="51"/>
      <c r="J51" s="53"/>
      <c r="K51" s="53"/>
      <c r="L51" s="77" t="str">
        <f>IF(C51="","",_xlfn.CONCAT("            { line: ","""",C51,", ",M51:AN51,""", sC: ","""",B51,"""},"))</f>
        <v xml:space="preserve">            { line: "DECIDLE QUE MUERO DE AMOR., (Mi,,20)", sC: "as"},</v>
      </c>
      <c r="M51" s="55" t="str">
        <f t="shared" si="58"/>
        <v>(</v>
      </c>
      <c r="N51" s="56" t="str">
        <f t="shared" si="59"/>
        <v>Mi</v>
      </c>
      <c r="O51" s="57" t="str">
        <f t="shared" si="60"/>
        <v>,</v>
      </c>
      <c r="P51" s="58" t="str">
        <f t="shared" si="61"/>
        <v/>
      </c>
      <c r="Q51" s="59" t="str">
        <f t="shared" si="62"/>
        <v>,</v>
      </c>
      <c r="R51" s="60">
        <f t="shared" si="6"/>
        <v>20</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5" thickTop="1" thickBot="1" x14ac:dyDescent="0.55000000000000004">
      <c r="A52" s="75"/>
      <c r="B52" s="75"/>
      <c r="C52" s="75" t="s">
        <v>2362</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1018</v>
      </c>
      <c r="C53" s="124" t="s">
        <v>2416</v>
      </c>
      <c r="D53" s="125" t="s">
        <v>1106</v>
      </c>
      <c r="E53" s="51"/>
      <c r="F53" s="52"/>
      <c r="G53" s="52"/>
      <c r="H53" s="51"/>
      <c r="I53" s="51"/>
      <c r="J53" s="53"/>
      <c r="K53" s="53"/>
      <c r="L53" s="54" t="str">
        <f t="shared" ref="L53:L75" si="85">IF(C53="","",_xlfn.CONCAT("            { line: ","""",C53,", ",M53:AN53,""", sC: ","""",B53,"""},"))</f>
        <v xml:space="preserve">            { line: "Abrí, abrí a mi amado,, (Do,,10)", sC: "tc"},</v>
      </c>
      <c r="M53" s="55" t="str">
        <f t="shared" ref="M53:M75" si="86">IF(N53="","","(")</f>
        <v>(</v>
      </c>
      <c r="N53" s="56" t="str">
        <f t="shared" si="2"/>
        <v>Do</v>
      </c>
      <c r="O53" s="57" t="str">
        <f t="shared" ref="O53:O75" si="87">IF(N53="","",",")</f>
        <v>,</v>
      </c>
      <c r="P53" s="58" t="str">
        <f t="shared" si="4"/>
        <v/>
      </c>
      <c r="Q53" s="59" t="str">
        <f t="shared" ref="Q53:Q75" si="88">IF(N53="","",",")</f>
        <v>,</v>
      </c>
      <c r="R53" s="60">
        <f t="shared" si="6"/>
        <v>10</v>
      </c>
      <c r="S53" s="55" t="str">
        <f t="shared" ref="S53:S75" si="89">IF(N53="","",")")</f>
        <v>)</v>
      </c>
      <c r="T53" s="61" t="str">
        <f t="shared" ref="T53:T75" si="90">IF(U53="","","(")</f>
        <v/>
      </c>
      <c r="U53" s="62" t="str">
        <f t="shared" si="9"/>
        <v/>
      </c>
      <c r="V53" s="63" t="str">
        <f t="shared" ref="V53:V75" si="91">IF(U53="","",",")</f>
        <v/>
      </c>
      <c r="W53" s="64" t="str">
        <f t="shared" si="11"/>
        <v/>
      </c>
      <c r="X53" s="63" t="str">
        <f t="shared" ref="X53:X75" si="92">IF(U53="","",",")</f>
        <v/>
      </c>
      <c r="Y53" s="63" t="str">
        <f t="shared" ref="Y53:Y75" si="93">IF(U53="","",250)</f>
        <v/>
      </c>
      <c r="Z53" s="55" t="str">
        <f t="shared" ref="Z53:Z75" si="94">IF(U53="","",")")</f>
        <v/>
      </c>
      <c r="AA53" s="65" t="str">
        <f t="shared" ref="AA53:AA75" si="95">IF(AB53="","","(")</f>
        <v/>
      </c>
      <c r="AB53" s="56" t="str">
        <f t="shared" si="16"/>
        <v/>
      </c>
      <c r="AC53" s="66" t="str">
        <f t="shared" ref="AC53:AC75" si="96">IF(AB53="","",",")</f>
        <v/>
      </c>
      <c r="AD53" s="58" t="str">
        <f t="shared" ref="AD53:AD75" si="97">IF(I53="","",I53)</f>
        <v/>
      </c>
      <c r="AE53" s="67" t="str">
        <f t="shared" ref="AE53:AE75" si="98">IF(AB53="","",",")</f>
        <v/>
      </c>
      <c r="AF53" s="60" t="str">
        <f t="shared" ref="AF53:AF75" si="99">IF(AB53="","",350)</f>
        <v/>
      </c>
      <c r="AG53" s="60" t="str">
        <f t="shared" ref="AG53:AG75" si="100">IF(AB53="","",")")</f>
        <v/>
      </c>
      <c r="AH53" s="68" t="str">
        <f t="shared" ref="AH53:AH75" si="101">IF(AI53="","","(")</f>
        <v/>
      </c>
      <c r="AI53" s="69" t="str">
        <f t="shared" si="23"/>
        <v/>
      </c>
      <c r="AJ53" s="63" t="str">
        <f t="shared" ref="AJ53:AJ75" si="102">IF(AI53="","",",")</f>
        <v/>
      </c>
      <c r="AK53" s="63" t="str">
        <f t="shared" ref="AK53:AK75" si="103">IF(K53="","",K53)</f>
        <v/>
      </c>
      <c r="AL53" s="63" t="str">
        <f t="shared" ref="AL53:AL75" si="104">IF(AI53="","",",")</f>
        <v/>
      </c>
      <c r="AM53" s="63" t="str">
        <f t="shared" ref="AM53:AM75" si="105">IF(AI53="","",450)</f>
        <v/>
      </c>
      <c r="AN53" s="63" t="str">
        <f t="shared" ref="AN53:AN75" si="106">IF(AI53="","",")")</f>
        <v/>
      </c>
    </row>
    <row r="54" spans="1:40" ht="24.5" outlineLevel="1" thickTop="1" thickBot="1" x14ac:dyDescent="0.55000000000000004">
      <c r="C54" s="124" t="s">
        <v>2417</v>
      </c>
      <c r="D54" s="125" t="s">
        <v>1015</v>
      </c>
      <c r="E54" s="51"/>
      <c r="F54" s="52"/>
      <c r="G54" s="52"/>
      <c r="H54" s="51"/>
      <c r="I54" s="51"/>
      <c r="J54" s="53"/>
      <c r="K54" s="53"/>
      <c r="L54" s="54" t="str">
        <f t="shared" si="85"/>
        <v xml:space="preserve">            { line: "pero no estaba,, (Mi,,20)", sC: ""},</v>
      </c>
      <c r="M54" s="55" t="str">
        <f t="shared" si="86"/>
        <v>(</v>
      </c>
      <c r="N54" s="56" t="str">
        <f t="shared" si="2"/>
        <v>Mi</v>
      </c>
      <c r="O54" s="57" t="str">
        <f t="shared" si="87"/>
        <v>,</v>
      </c>
      <c r="P54" s="58" t="str">
        <f t="shared" si="4"/>
        <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2418</v>
      </c>
      <c r="D55" s="125" t="s">
        <v>1017</v>
      </c>
      <c r="E55" s="51" t="s">
        <v>1016</v>
      </c>
      <c r="F55" s="52"/>
      <c r="G55" s="52"/>
      <c r="H55" s="51"/>
      <c r="I55" s="51"/>
      <c r="J55" s="53"/>
      <c r="K55" s="53"/>
      <c r="L55" s="54" t="str">
        <f t="shared" si="85"/>
        <v xml:space="preserve">            { line: "ya había pasado., (La,m,20)",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C57" s="124" t="s">
        <v>2419</v>
      </c>
      <c r="D57" s="125" t="s">
        <v>1110</v>
      </c>
      <c r="E57" s="51" t="s">
        <v>1016</v>
      </c>
      <c r="F57" s="52" t="s">
        <v>1015</v>
      </c>
      <c r="G57" s="52"/>
      <c r="H57" s="51"/>
      <c r="I57" s="51"/>
      <c r="J57" s="53"/>
      <c r="K57" s="53"/>
      <c r="L57" s="54" t="str">
        <f t="shared" si="85"/>
        <v xml:space="preserve">            { line: "Y el alma se me escapó en su huida., (Re,m,22)(Mi,,250)", sC: ""},</v>
      </c>
      <c r="M57" s="55" t="str">
        <f t="shared" si="86"/>
        <v>(</v>
      </c>
      <c r="N57" s="56" t="str">
        <f t="shared" si="2"/>
        <v>Re</v>
      </c>
      <c r="O57" s="57" t="str">
        <f t="shared" si="87"/>
        <v>,</v>
      </c>
      <c r="P57" s="58" t="str">
        <f t="shared" si="4"/>
        <v>m</v>
      </c>
      <c r="Q57" s="59" t="str">
        <f t="shared" si="88"/>
        <v>,</v>
      </c>
      <c r="R57" s="60">
        <f t="shared" si="6"/>
        <v>22</v>
      </c>
      <c r="S57" s="55" t="str">
        <f t="shared" si="89"/>
        <v>)</v>
      </c>
      <c r="T57" s="61" t="str">
        <f t="shared" si="90"/>
        <v>(</v>
      </c>
      <c r="U57" s="62" t="str">
        <f t="shared" si="9"/>
        <v>Mi</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2420</v>
      </c>
      <c r="D58" s="125"/>
      <c r="E58" s="51"/>
      <c r="F58" s="52"/>
      <c r="G58" s="52"/>
      <c r="H58" s="51"/>
      <c r="I58" s="51"/>
      <c r="J58" s="53"/>
      <c r="K58" s="53"/>
      <c r="L58" s="54" t="str">
        <f t="shared" si="85"/>
        <v xml:space="preserve">            { line: "Lo busqué, no lo hallé,, ", sC: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2421</v>
      </c>
      <c r="D59" s="125"/>
      <c r="E59" s="51"/>
      <c r="F59" s="52"/>
      <c r="G59" s="52"/>
      <c r="H59" s="51"/>
      <c r="I59" s="51"/>
      <c r="J59" s="53"/>
      <c r="K59" s="53"/>
      <c r="L59" s="54" t="str">
        <f t="shared" si="85"/>
        <v xml:space="preserve">            { line: "lo llamé, lo llamé,,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2422</v>
      </c>
      <c r="D60" s="125" t="s">
        <v>1017</v>
      </c>
      <c r="E60" s="51" t="s">
        <v>1016</v>
      </c>
      <c r="F60" s="52"/>
      <c r="G60" s="52"/>
      <c r="H60" s="51"/>
      <c r="I60" s="51"/>
      <c r="J60" s="53"/>
      <c r="K60" s="53"/>
      <c r="L60" s="54" t="str">
        <f t="shared" si="85"/>
        <v xml:space="preserve">            { line: "y no me respondió.,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C62" s="124" t="s">
        <v>2423</v>
      </c>
      <c r="D62" s="125" t="s">
        <v>1017</v>
      </c>
      <c r="E62" s="51" t="s">
        <v>1016</v>
      </c>
      <c r="F62" s="52"/>
      <c r="G62" s="52"/>
      <c r="H62" s="51"/>
      <c r="I62" s="51"/>
      <c r="J62" s="53"/>
      <c r="K62" s="53"/>
      <c r="L62" s="54" t="str">
        <f t="shared" si="85"/>
        <v xml:space="preserve">            { line: "Me encontraron los guardias,,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2424</v>
      </c>
      <c r="D63" s="125" t="s">
        <v>1053</v>
      </c>
      <c r="E63" s="51"/>
      <c r="F63" s="52"/>
      <c r="G63" s="52"/>
      <c r="H63" s="51"/>
      <c r="I63" s="51"/>
      <c r="J63" s="53"/>
      <c r="K63" s="53"/>
      <c r="L63" s="54" t="str">
        <f t="shared" si="85"/>
        <v xml:space="preserve">            { line: "que hacen la ronda,,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1048</v>
      </c>
      <c r="E64" s="51"/>
      <c r="F64" s="52"/>
      <c r="G64" s="52"/>
      <c r="H64" s="51"/>
      <c r="I64" s="51"/>
      <c r="J64" s="53"/>
      <c r="K64" s="53"/>
      <c r="L64" s="54" t="str">
        <f t="shared" si="85"/>
        <v xml:space="preserve">            { line: "me golpearon, me desnudaron,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2426</v>
      </c>
      <c r="D65" s="125" t="s">
        <v>1015</v>
      </c>
      <c r="E65" s="51"/>
      <c r="F65" s="52"/>
      <c r="G65" s="52"/>
      <c r="H65" s="51"/>
      <c r="I65" s="51"/>
      <c r="J65" s="53"/>
      <c r="K65" s="53"/>
      <c r="L65" s="54" t="str">
        <f t="shared" si="85"/>
        <v xml:space="preserve">            { line: "los guardias de las murallas., (Mi,,20)", sC: ""},</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outlineLevel="1" thickTop="1" thickBot="1" x14ac:dyDescent="0.55000000000000004">
      <c r="A66" s="72"/>
      <c r="B66" s="72"/>
      <c r="C66" s="72"/>
      <c r="D66" s="73"/>
      <c r="E66" s="73"/>
      <c r="F66" s="73"/>
      <c r="G66" s="73"/>
      <c r="H66" s="73"/>
      <c r="I66" s="73"/>
      <c r="J66" s="73"/>
      <c r="K66" s="73"/>
      <c r="L66" s="74" t="s">
        <v>997</v>
      </c>
      <c r="M66" s="55"/>
      <c r="N66" s="56"/>
      <c r="O66" s="57"/>
      <c r="P66" s="58"/>
      <c r="Q66" s="59"/>
      <c r="R66" s="60" t="str">
        <f t="shared" si="6"/>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C67" s="78" t="s">
        <v>999</v>
      </c>
      <c r="D67" s="79"/>
      <c r="E67" s="79"/>
      <c r="F67" s="79"/>
      <c r="G67" s="79"/>
      <c r="H67" s="79"/>
      <c r="I67" s="79"/>
      <c r="J67" s="79"/>
      <c r="K67" s="79"/>
      <c r="L67" s="134" t="s">
        <v>1000</v>
      </c>
      <c r="M67" s="55" t="str">
        <f t="shared" ref="M67:M71" si="107">IF(N67="","","(")</f>
        <v/>
      </c>
      <c r="N67" s="56" t="str">
        <f t="shared" ref="N67:N71" si="108">IF(D67="","",D67)</f>
        <v/>
      </c>
      <c r="O67" s="57" t="str">
        <f t="shared" ref="O67:O71" si="109">IF(N67="","",",")</f>
        <v/>
      </c>
      <c r="P67" s="58" t="str">
        <f t="shared" ref="P67:P71" si="110">IF(E67="","",E67)</f>
        <v/>
      </c>
      <c r="Q67" s="59" t="str">
        <f t="shared" ref="Q67:Q71" si="111">IF(N67="","",",")</f>
        <v/>
      </c>
      <c r="R67" s="60" t="str">
        <f t="shared" si="6"/>
        <v/>
      </c>
      <c r="S67" s="55" t="str">
        <f t="shared" ref="S67:S71" si="112">IF(N67="","",")")</f>
        <v/>
      </c>
      <c r="T67" s="61" t="str">
        <f t="shared" ref="T67:T71" si="113">IF(U67="","","(")</f>
        <v/>
      </c>
      <c r="U67" s="62" t="str">
        <f t="shared" ref="U67:U71" si="114">IF(F67="","",F67)</f>
        <v/>
      </c>
      <c r="V67" s="63" t="str">
        <f t="shared" ref="V67:V71" si="115">IF(U67="","",",")</f>
        <v/>
      </c>
      <c r="W67" s="64" t="str">
        <f t="shared" ref="W67:W71" si="116">IF(G67="","",G67)</f>
        <v/>
      </c>
      <c r="X67" s="63" t="str">
        <f t="shared" ref="X67:X71" si="117">IF(U67="","",",")</f>
        <v/>
      </c>
      <c r="Y67" s="63" t="str">
        <f t="shared" ref="Y67:Y71" si="118">IF(U67="","",250)</f>
        <v/>
      </c>
      <c r="Z67" s="55" t="str">
        <f t="shared" ref="Z67:Z71" si="119">IF(U67="","",")")</f>
        <v/>
      </c>
      <c r="AA67" s="65" t="str">
        <f t="shared" ref="AA67:AA71" si="120">IF(AB67="","","(")</f>
        <v/>
      </c>
      <c r="AB67" s="56" t="str">
        <f t="shared" ref="AB67:AB71" si="121">IF(H67="","",H67)</f>
        <v/>
      </c>
      <c r="AC67" s="66" t="str">
        <f t="shared" ref="AC67:AC71" si="122">IF(AB67="","",",")</f>
        <v/>
      </c>
      <c r="AD67" s="58" t="str">
        <f t="shared" ref="AD67:AD71" si="123">IF(I67="","",I67)</f>
        <v/>
      </c>
      <c r="AE67" s="67" t="str">
        <f t="shared" ref="AE67:AE71" si="124">IF(AB67="","",",")</f>
        <v/>
      </c>
      <c r="AF67" s="60" t="str">
        <f t="shared" ref="AF67:AF71" si="125">IF(AB67="","",350)</f>
        <v/>
      </c>
      <c r="AG67" s="60" t="str">
        <f t="shared" ref="AG67:AG71" si="126">IF(AB67="","",")")</f>
        <v/>
      </c>
      <c r="AH67" s="68" t="str">
        <f t="shared" ref="AH67:AH71" si="127">IF(AI67="","","(")</f>
        <v/>
      </c>
      <c r="AI67" s="69" t="str">
        <f t="shared" ref="AI67:AI71" si="128">IF(J67="","",J67)</f>
        <v/>
      </c>
      <c r="AJ67" s="63" t="str">
        <f t="shared" ref="AJ67:AJ71" si="129">IF(AI67="","",",")</f>
        <v/>
      </c>
      <c r="AK67" s="63" t="str">
        <f t="shared" ref="AK67:AK71" si="130">IF(K67="","",K67)</f>
        <v/>
      </c>
      <c r="AL67" s="63" t="str">
        <f t="shared" ref="AL67:AL71" si="131">IF(AI67="","",",")</f>
        <v/>
      </c>
      <c r="AM67" s="63" t="str">
        <f t="shared" ref="AM67:AM71" si="132">IF(AI67="","",450)</f>
        <v/>
      </c>
      <c r="AN67" s="63" t="str">
        <f t="shared" ref="AN67:AN71" si="133">IF(AI67="","",")")</f>
        <v/>
      </c>
    </row>
    <row r="68" spans="1:40" ht="24.5" outlineLevel="1" thickTop="1" thickBot="1" x14ac:dyDescent="0.55000000000000004">
      <c r="B68" t="s">
        <v>1001</v>
      </c>
      <c r="C68" s="81" t="s">
        <v>2412</v>
      </c>
      <c r="D68" s="82" t="s">
        <v>1017</v>
      </c>
      <c r="E68" s="82" t="s">
        <v>1016</v>
      </c>
      <c r="F68" s="82"/>
      <c r="G68" s="82"/>
      <c r="H68" s="82"/>
      <c r="I68" s="82"/>
      <c r="J68" s="82"/>
      <c r="K68" s="82"/>
      <c r="L68" s="135" t="str">
        <f>IF(C68="","",_xlfn.CONCAT("       triggerLine: ","""",C68,", ",M68:AN68,""", sC: ","""",B68,""", lines: ["))</f>
        <v xml:space="preserve">       triggerLine: "OS CONJURO,, (La,m,20)", sC: "ta as", lines: [</v>
      </c>
      <c r="M68" s="55" t="str">
        <f t="shared" si="107"/>
        <v>(</v>
      </c>
      <c r="N68" s="56" t="str">
        <f t="shared" si="108"/>
        <v>La</v>
      </c>
      <c r="O68" s="57" t="str">
        <f t="shared" si="109"/>
        <v>,</v>
      </c>
      <c r="P68" s="58" t="str">
        <f t="shared" si="110"/>
        <v>m</v>
      </c>
      <c r="Q68" s="59" t="str">
        <f t="shared" si="111"/>
        <v>,</v>
      </c>
      <c r="R68" s="60">
        <f t="shared" si="6"/>
        <v>20</v>
      </c>
      <c r="S68" s="55" t="str">
        <f t="shared" si="112"/>
        <v>)</v>
      </c>
      <c r="T68" s="61" t="str">
        <f t="shared" si="113"/>
        <v/>
      </c>
      <c r="U68" s="62" t="str">
        <f t="shared" si="114"/>
        <v/>
      </c>
      <c r="V68" s="63" t="str">
        <f t="shared" si="115"/>
        <v/>
      </c>
      <c r="W68" s="64" t="str">
        <f t="shared" si="116"/>
        <v/>
      </c>
      <c r="X68" s="63" t="str">
        <f t="shared" si="117"/>
        <v/>
      </c>
      <c r="Y68" s="63" t="str">
        <f t="shared" si="118"/>
        <v/>
      </c>
      <c r="Z68" s="55" t="str">
        <f t="shared" si="119"/>
        <v/>
      </c>
      <c r="AA68" s="65" t="str">
        <f t="shared" si="120"/>
        <v/>
      </c>
      <c r="AB68" s="56" t="str">
        <f t="shared" si="121"/>
        <v/>
      </c>
      <c r="AC68" s="66" t="str">
        <f t="shared" si="122"/>
        <v/>
      </c>
      <c r="AD68" s="58" t="str">
        <f t="shared" si="123"/>
        <v/>
      </c>
      <c r="AE68" s="67" t="str">
        <f t="shared" si="124"/>
        <v/>
      </c>
      <c r="AF68" s="60" t="str">
        <f t="shared" si="125"/>
        <v/>
      </c>
      <c r="AG68" s="60" t="str">
        <f t="shared" si="126"/>
        <v/>
      </c>
      <c r="AH68" s="68" t="str">
        <f t="shared" si="127"/>
        <v/>
      </c>
      <c r="AI68" s="69" t="str">
        <f t="shared" si="128"/>
        <v/>
      </c>
      <c r="AJ68" s="63" t="str">
        <f t="shared" si="129"/>
        <v/>
      </c>
      <c r="AK68" s="63" t="str">
        <f t="shared" si="130"/>
        <v/>
      </c>
      <c r="AL68" s="63" t="str">
        <f t="shared" si="131"/>
        <v/>
      </c>
      <c r="AM68" s="63" t="str">
        <f t="shared" si="132"/>
        <v/>
      </c>
      <c r="AN68" s="63" t="str">
        <f t="shared" si="133"/>
        <v/>
      </c>
    </row>
    <row r="69" spans="1:40" ht="24.5" outlineLevel="1" thickTop="1" thickBot="1" x14ac:dyDescent="0.55000000000000004">
      <c r="B69" t="s">
        <v>1003</v>
      </c>
      <c r="C69" s="84" t="s">
        <v>2413</v>
      </c>
      <c r="D69" s="85" t="s">
        <v>1053</v>
      </c>
      <c r="E69" s="85"/>
      <c r="F69" s="85"/>
      <c r="G69" s="85"/>
      <c r="H69" s="86"/>
      <c r="I69" s="86"/>
      <c r="J69" s="86"/>
      <c r="K69" s="86"/>
      <c r="L69" s="136" t="str">
        <f>IF(C69="","",_xlfn.CONCAT("            { line: ","""",C69,", ",M69:AN69,""", sC: ","""",B69,"""},"))</f>
        <v xml:space="preserve">            { line: "HIJAS DE JERUSALÉN,, (Sol,,14)", sC: "as"},</v>
      </c>
      <c r="M69" s="55" t="str">
        <f t="shared" si="107"/>
        <v>(</v>
      </c>
      <c r="N69" s="56" t="str">
        <f t="shared" si="108"/>
        <v>Sol</v>
      </c>
      <c r="O69" s="57" t="str">
        <f t="shared" si="109"/>
        <v>,</v>
      </c>
      <c r="P69" s="58" t="str">
        <f t="shared" si="110"/>
        <v/>
      </c>
      <c r="Q69" s="59" t="str">
        <f t="shared" si="111"/>
        <v>,</v>
      </c>
      <c r="R69" s="60">
        <f t="shared" si="6"/>
        <v>14</v>
      </c>
      <c r="S69" s="55" t="str">
        <f t="shared" si="112"/>
        <v>)</v>
      </c>
      <c r="T69" s="61" t="str">
        <f t="shared" si="113"/>
        <v/>
      </c>
      <c r="U69" s="62" t="str">
        <f t="shared" si="114"/>
        <v/>
      </c>
      <c r="V69" s="63" t="str">
        <f t="shared" si="115"/>
        <v/>
      </c>
      <c r="W69" s="64" t="str">
        <f t="shared" si="116"/>
        <v/>
      </c>
      <c r="X69" s="63" t="str">
        <f t="shared" si="117"/>
        <v/>
      </c>
      <c r="Y69" s="63" t="str">
        <f t="shared" si="118"/>
        <v/>
      </c>
      <c r="Z69" s="55" t="str">
        <f t="shared" si="119"/>
        <v/>
      </c>
      <c r="AA69" s="65" t="str">
        <f t="shared" si="120"/>
        <v/>
      </c>
      <c r="AB69" s="56" t="str">
        <f t="shared" si="121"/>
        <v/>
      </c>
      <c r="AC69" s="66" t="str">
        <f t="shared" si="122"/>
        <v/>
      </c>
      <c r="AD69" s="58" t="str">
        <f t="shared" si="123"/>
        <v/>
      </c>
      <c r="AE69" s="67" t="str">
        <f t="shared" si="124"/>
        <v/>
      </c>
      <c r="AF69" s="60" t="str">
        <f t="shared" si="125"/>
        <v/>
      </c>
      <c r="AG69" s="60" t="str">
        <f t="shared" si="126"/>
        <v/>
      </c>
      <c r="AH69" s="68" t="str">
        <f t="shared" si="127"/>
        <v/>
      </c>
      <c r="AI69" s="69" t="str">
        <f t="shared" si="128"/>
        <v/>
      </c>
      <c r="AJ69" s="63" t="str">
        <f t="shared" si="129"/>
        <v/>
      </c>
      <c r="AK69" s="63" t="str">
        <f t="shared" si="130"/>
        <v/>
      </c>
      <c r="AL69" s="63" t="str">
        <f t="shared" si="131"/>
        <v/>
      </c>
      <c r="AM69" s="63" t="str">
        <f t="shared" si="132"/>
        <v/>
      </c>
      <c r="AN69" s="63" t="str">
        <f t="shared" si="133"/>
        <v/>
      </c>
    </row>
    <row r="70" spans="1:40" ht="24.5" outlineLevel="1" thickTop="1" thickBot="1" x14ac:dyDescent="0.55000000000000004">
      <c r="B70" t="s">
        <v>1003</v>
      </c>
      <c r="C70" s="84" t="s">
        <v>2414</v>
      </c>
      <c r="D70" s="88" t="s">
        <v>1048</v>
      </c>
      <c r="E70" s="88"/>
      <c r="F70" s="88"/>
      <c r="G70" s="88"/>
      <c r="H70" s="89"/>
      <c r="I70" s="89"/>
      <c r="J70" s="89"/>
      <c r="K70" s="89"/>
      <c r="L70" s="136" t="str">
        <f>IF(C70="","",_xlfn.CONCAT("            { line: ","""",C70,", ",M70:AN70,""", sC: ","""",B70,"""},"))</f>
        <v xml:space="preserve">            { line: "SI ENCONTRÁIS A MI AMADO,, (Fa,,20)", sC: "as"},</v>
      </c>
      <c r="M70" s="55" t="str">
        <f t="shared" si="107"/>
        <v>(</v>
      </c>
      <c r="N70" s="56" t="str">
        <f t="shared" si="108"/>
        <v>Fa</v>
      </c>
      <c r="O70" s="57" t="str">
        <f t="shared" si="109"/>
        <v>,</v>
      </c>
      <c r="P70" s="58" t="str">
        <f t="shared" si="110"/>
        <v/>
      </c>
      <c r="Q70" s="59" t="str">
        <f t="shared" si="111"/>
        <v>,</v>
      </c>
      <c r="R70" s="60">
        <f t="shared" si="6"/>
        <v>20</v>
      </c>
      <c r="S70" s="55" t="str">
        <f t="shared" si="112"/>
        <v>)</v>
      </c>
      <c r="T70" s="61" t="str">
        <f t="shared" si="113"/>
        <v/>
      </c>
      <c r="U70" s="62" t="str">
        <f t="shared" si="114"/>
        <v/>
      </c>
      <c r="V70" s="63" t="str">
        <f t="shared" si="115"/>
        <v/>
      </c>
      <c r="W70" s="64" t="str">
        <f t="shared" si="116"/>
        <v/>
      </c>
      <c r="X70" s="63" t="str">
        <f t="shared" si="117"/>
        <v/>
      </c>
      <c r="Y70" s="63" t="str">
        <f t="shared" si="118"/>
        <v/>
      </c>
      <c r="Z70" s="55" t="str">
        <f t="shared" si="119"/>
        <v/>
      </c>
      <c r="AA70" s="65" t="str">
        <f t="shared" si="120"/>
        <v/>
      </c>
      <c r="AB70" s="56" t="str">
        <f t="shared" si="121"/>
        <v/>
      </c>
      <c r="AC70" s="66" t="str">
        <f t="shared" si="122"/>
        <v/>
      </c>
      <c r="AD70" s="58" t="str">
        <f t="shared" si="123"/>
        <v/>
      </c>
      <c r="AE70" s="67" t="str">
        <f t="shared" si="124"/>
        <v/>
      </c>
      <c r="AF70" s="60" t="str">
        <f t="shared" si="125"/>
        <v/>
      </c>
      <c r="AG70" s="60" t="str">
        <f t="shared" si="126"/>
        <v/>
      </c>
      <c r="AH70" s="68" t="str">
        <f t="shared" si="127"/>
        <v/>
      </c>
      <c r="AI70" s="69" t="str">
        <f t="shared" si="128"/>
        <v/>
      </c>
      <c r="AJ70" s="63" t="str">
        <f t="shared" si="129"/>
        <v/>
      </c>
      <c r="AK70" s="63" t="str">
        <f t="shared" si="130"/>
        <v/>
      </c>
      <c r="AL70" s="63" t="str">
        <f t="shared" si="131"/>
        <v/>
      </c>
      <c r="AM70" s="63" t="str">
        <f t="shared" si="132"/>
        <v/>
      </c>
      <c r="AN70" s="63" t="str">
        <f t="shared" si="133"/>
        <v/>
      </c>
    </row>
    <row r="71" spans="1:40" ht="24.5" outlineLevel="1" thickTop="1" thickBot="1" x14ac:dyDescent="0.55000000000000004">
      <c r="B71" t="s">
        <v>1003</v>
      </c>
      <c r="C71" s="92" t="s">
        <v>2415</v>
      </c>
      <c r="D71" s="82" t="s">
        <v>1015</v>
      </c>
      <c r="E71" s="82"/>
      <c r="F71" s="82"/>
      <c r="G71" s="82"/>
      <c r="H71" s="82"/>
      <c r="I71" s="82"/>
      <c r="J71" s="82"/>
      <c r="K71" s="82"/>
      <c r="L71" s="137" t="str">
        <f>IF(C71="","",_xlfn.CONCAT("            { line: ","""",C71,", ",M71:AN71,""", sC: ","""",B71,"""},  ]},"))</f>
        <v xml:space="preserve">            { line: "DECIDLE QUE MUERO DE AMOR., (Mi,,20)", sC: "as"},  ]},</v>
      </c>
      <c r="M71" s="55" t="str">
        <f t="shared" si="107"/>
        <v>(</v>
      </c>
      <c r="N71" s="56" t="str">
        <f t="shared" si="108"/>
        <v>Mi</v>
      </c>
      <c r="O71" s="57" t="str">
        <f t="shared" si="109"/>
        <v>,</v>
      </c>
      <c r="P71" s="58" t="str">
        <f t="shared" si="110"/>
        <v/>
      </c>
      <c r="Q71" s="59" t="str">
        <f t="shared" si="111"/>
        <v>,</v>
      </c>
      <c r="R71" s="60">
        <f t="shared" si="6"/>
        <v>20</v>
      </c>
      <c r="S71" s="55" t="str">
        <f t="shared" si="112"/>
        <v>)</v>
      </c>
      <c r="T71" s="61" t="str">
        <f t="shared" si="113"/>
        <v/>
      </c>
      <c r="U71" s="62" t="str">
        <f t="shared" si="114"/>
        <v/>
      </c>
      <c r="V71" s="63" t="str">
        <f t="shared" si="115"/>
        <v/>
      </c>
      <c r="W71" s="64" t="str">
        <f t="shared" si="116"/>
        <v/>
      </c>
      <c r="X71" s="63" t="str">
        <f t="shared" si="117"/>
        <v/>
      </c>
      <c r="Y71" s="63" t="str">
        <f t="shared" si="118"/>
        <v/>
      </c>
      <c r="Z71" s="55" t="str">
        <f t="shared" si="119"/>
        <v/>
      </c>
      <c r="AA71" s="65" t="str">
        <f t="shared" si="120"/>
        <v/>
      </c>
      <c r="AB71" s="56" t="str">
        <f t="shared" si="121"/>
        <v/>
      </c>
      <c r="AC71" s="66" t="str">
        <f t="shared" si="122"/>
        <v/>
      </c>
      <c r="AD71" s="58" t="str">
        <f t="shared" si="123"/>
        <v/>
      </c>
      <c r="AE71" s="67" t="str">
        <f t="shared" si="124"/>
        <v/>
      </c>
      <c r="AF71" s="60" t="str">
        <f t="shared" si="125"/>
        <v/>
      </c>
      <c r="AG71" s="60" t="str">
        <f t="shared" si="126"/>
        <v/>
      </c>
      <c r="AH71" s="68" t="str">
        <f t="shared" si="127"/>
        <v/>
      </c>
      <c r="AI71" s="69" t="str">
        <f t="shared" si="128"/>
        <v/>
      </c>
      <c r="AJ71" s="63" t="str">
        <f t="shared" si="129"/>
        <v/>
      </c>
      <c r="AK71" s="63" t="str">
        <f t="shared" si="130"/>
        <v/>
      </c>
      <c r="AL71" s="63" t="str">
        <f t="shared" si="131"/>
        <v/>
      </c>
      <c r="AM71" s="63" t="str">
        <f t="shared" si="132"/>
        <v/>
      </c>
      <c r="AN71" s="63" t="str">
        <f t="shared" si="133"/>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6"/>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1018</v>
      </c>
      <c r="C73" s="124" t="s">
        <v>2427</v>
      </c>
      <c r="D73" s="125" t="s">
        <v>1017</v>
      </c>
      <c r="E73" s="51" t="s">
        <v>1016</v>
      </c>
      <c r="F73" s="52" t="s">
        <v>1053</v>
      </c>
      <c r="G73" s="52"/>
      <c r="H73" s="51"/>
      <c r="I73" s="51"/>
      <c r="J73" s="53"/>
      <c r="K73" s="53"/>
      <c r="L73" s="54" t="str">
        <f t="shared" si="85"/>
        <v xml:space="preserve">            { line: "¡Ay, si tú fueras mi hermano,, (La,m,20)(Sol,,250)", sC: "tc"},</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v>
      </c>
      <c r="U73" s="62" t="str">
        <f t="shared" si="9"/>
        <v>Sol</v>
      </c>
      <c r="V73" s="63" t="str">
        <f t="shared" si="91"/>
        <v>,</v>
      </c>
      <c r="W73" s="64" t="str">
        <f t="shared" si="11"/>
        <v/>
      </c>
      <c r="X73" s="63" t="str">
        <f t="shared" si="92"/>
        <v>,</v>
      </c>
      <c r="Y73" s="63">
        <f t="shared" si="93"/>
        <v>250</v>
      </c>
      <c r="Z73" s="55" t="str">
        <f t="shared" si="94"/>
        <v>)</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5" outlineLevel="1" thickTop="1" thickBot="1" x14ac:dyDescent="0.55000000000000004">
      <c r="C74" s="124" t="s">
        <v>2428</v>
      </c>
      <c r="D74" s="125" t="s">
        <v>1048</v>
      </c>
      <c r="E74" s="51"/>
      <c r="F74" s="52"/>
      <c r="G74" s="52"/>
      <c r="H74" s="51"/>
      <c r="I74" s="51"/>
      <c r="J74" s="53"/>
      <c r="K74" s="53"/>
      <c r="L74" s="54" t="str">
        <f t="shared" si="85"/>
        <v xml:space="preserve">            { line: "te podría besar,, (Fa,,20)", sC: ""},</v>
      </c>
      <c r="M74" s="55" t="str">
        <f t="shared" si="86"/>
        <v>(</v>
      </c>
      <c r="N74" s="56" t="str">
        <f t="shared" si="2"/>
        <v>Fa</v>
      </c>
      <c r="O74" s="57" t="str">
        <f t="shared" si="87"/>
        <v>,</v>
      </c>
      <c r="P74" s="58" t="str">
        <f t="shared" si="4"/>
        <v/>
      </c>
      <c r="Q74" s="59" t="str">
        <f t="shared" si="88"/>
        <v>,</v>
      </c>
      <c r="R74" s="60">
        <f t="shared" si="6"/>
        <v>20</v>
      </c>
      <c r="S74" s="55" t="str">
        <f t="shared" si="89"/>
        <v>)</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1:40" ht="24.5" outlineLevel="1" thickTop="1" thickBot="1" x14ac:dyDescent="0.55000000000000004">
      <c r="C75" s="124" t="s">
        <v>2429</v>
      </c>
      <c r="D75" s="125" t="s">
        <v>1015</v>
      </c>
      <c r="E75" s="51"/>
      <c r="F75" s="52"/>
      <c r="G75" s="52"/>
      <c r="H75" s="51"/>
      <c r="I75" s="51"/>
      <c r="J75" s="53"/>
      <c r="K75" s="53"/>
      <c r="L75" s="54" t="str">
        <f t="shared" si="85"/>
        <v xml:space="preserve">            { line: "al encontrarte en la puerta!, (Mi,,20)", sC: ""},</v>
      </c>
      <c r="M75" s="55" t="str">
        <f t="shared" si="86"/>
        <v>(</v>
      </c>
      <c r="N75" s="56" t="str">
        <f t="shared" si="2"/>
        <v>Mi</v>
      </c>
      <c r="O75" s="57" t="str">
        <f t="shared" si="87"/>
        <v>,</v>
      </c>
      <c r="P75" s="58" t="str">
        <f t="shared" si="4"/>
        <v/>
      </c>
      <c r="Q75" s="59" t="str">
        <f t="shared" si="88"/>
        <v>,</v>
      </c>
      <c r="R75" s="60">
        <f t="shared" si="6"/>
        <v>20</v>
      </c>
      <c r="S75" s="55" t="str">
        <f t="shared" si="89"/>
        <v>)</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1:40" ht="26.5"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1" si="134">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outlineLevel="1" thickTop="1" thickBot="1" x14ac:dyDescent="0.55000000000000004">
      <c r="C77" s="78" t="s">
        <v>999</v>
      </c>
      <c r="D77" s="79"/>
      <c r="E77" s="79"/>
      <c r="F77" s="79"/>
      <c r="G77" s="79"/>
      <c r="H77" s="79"/>
      <c r="I77" s="79"/>
      <c r="J77" s="79"/>
      <c r="K77" s="79"/>
      <c r="L77" s="134" t="s">
        <v>1000</v>
      </c>
      <c r="M77" s="55" t="str">
        <f t="shared" ref="M77:M81" si="135">IF(N77="","","(")</f>
        <v/>
      </c>
      <c r="N77" s="56" t="str">
        <f t="shared" ref="N77:N81" si="136">IF(D77="","",D77)</f>
        <v/>
      </c>
      <c r="O77" s="57" t="str">
        <f t="shared" ref="O77:O81" si="137">IF(N77="","",",")</f>
        <v/>
      </c>
      <c r="P77" s="58" t="str">
        <f t="shared" ref="P77:P81" si="138">IF(E77="","",E77)</f>
        <v/>
      </c>
      <c r="Q77" s="59" t="str">
        <f t="shared" ref="Q77:Q81" si="139">IF(N77="","",",")</f>
        <v/>
      </c>
      <c r="R77" s="60" t="str">
        <f t="shared" si="134"/>
        <v/>
      </c>
      <c r="S77" s="55" t="str">
        <f t="shared" ref="S77:S81" si="140">IF(N77="","",")")</f>
        <v/>
      </c>
      <c r="T77" s="61" t="str">
        <f t="shared" ref="T77:T81" si="141">IF(U77="","","(")</f>
        <v/>
      </c>
      <c r="U77" s="62" t="str">
        <f t="shared" ref="U77:U81" si="142">IF(F77="","",F77)</f>
        <v/>
      </c>
      <c r="V77" s="63" t="str">
        <f t="shared" ref="V77:V81" si="143">IF(U77="","",",")</f>
        <v/>
      </c>
      <c r="W77" s="64" t="str">
        <f t="shared" ref="W77:W81" si="144">IF(G77="","",G77)</f>
        <v/>
      </c>
      <c r="X77" s="63" t="str">
        <f t="shared" ref="X77:X81" si="145">IF(U77="","",",")</f>
        <v/>
      </c>
      <c r="Y77" s="63" t="str">
        <f t="shared" ref="Y77:Y81" si="146">IF(U77="","",250)</f>
        <v/>
      </c>
      <c r="Z77" s="55" t="str">
        <f t="shared" ref="Z77:Z81" si="147">IF(U77="","",")")</f>
        <v/>
      </c>
      <c r="AA77" s="65" t="str">
        <f t="shared" ref="AA77:AA81" si="148">IF(AB77="","","(")</f>
        <v/>
      </c>
      <c r="AB77" s="56" t="str">
        <f t="shared" ref="AB77:AB81" si="149">IF(H77="","",H77)</f>
        <v/>
      </c>
      <c r="AC77" s="66" t="str">
        <f t="shared" ref="AC77:AC81" si="150">IF(AB77="","",",")</f>
        <v/>
      </c>
      <c r="AD77" s="58" t="str">
        <f t="shared" ref="AD77:AD81" si="151">IF(I77="","",I77)</f>
        <v/>
      </c>
      <c r="AE77" s="67" t="str">
        <f t="shared" ref="AE77:AE81" si="152">IF(AB77="","",",")</f>
        <v/>
      </c>
      <c r="AF77" s="60" t="str">
        <f t="shared" ref="AF77:AF81" si="153">IF(AB77="","",350)</f>
        <v/>
      </c>
      <c r="AG77" s="60" t="str">
        <f t="shared" ref="AG77:AG81" si="154">IF(AB77="","",")")</f>
        <v/>
      </c>
      <c r="AH77" s="68" t="str">
        <f t="shared" ref="AH77:AH81" si="155">IF(AI77="","","(")</f>
        <v/>
      </c>
      <c r="AI77" s="69" t="str">
        <f t="shared" ref="AI77:AI81" si="156">IF(J77="","",J77)</f>
        <v/>
      </c>
      <c r="AJ77" s="63" t="str">
        <f t="shared" ref="AJ77:AJ81" si="157">IF(AI77="","",",")</f>
        <v/>
      </c>
      <c r="AK77" s="63" t="str">
        <f t="shared" ref="AK77:AK81" si="158">IF(K77="","",K77)</f>
        <v/>
      </c>
      <c r="AL77" s="63" t="str">
        <f t="shared" ref="AL77:AL81" si="159">IF(AI77="","",",")</f>
        <v/>
      </c>
      <c r="AM77" s="63" t="str">
        <f t="shared" ref="AM77:AM81" si="160">IF(AI77="","",450)</f>
        <v/>
      </c>
      <c r="AN77" s="63" t="str">
        <f t="shared" ref="AN77:AN81" si="161">IF(AI77="","",")")</f>
        <v/>
      </c>
    </row>
    <row r="78" spans="1:40" ht="24.5" outlineLevel="1" thickTop="1" thickBot="1" x14ac:dyDescent="0.55000000000000004">
      <c r="B78" t="s">
        <v>1001</v>
      </c>
      <c r="C78" s="81" t="s">
        <v>2412</v>
      </c>
      <c r="D78" s="82" t="s">
        <v>1017</v>
      </c>
      <c r="E78" s="82" t="s">
        <v>1016</v>
      </c>
      <c r="F78" s="82"/>
      <c r="G78" s="82"/>
      <c r="H78" s="82"/>
      <c r="I78" s="82"/>
      <c r="J78" s="82"/>
      <c r="K78" s="82"/>
      <c r="L78" s="135" t="str">
        <f>IF(C78="","",_xlfn.CONCAT("       triggerLine: ","""",C78,", ",M78:AN78,""", sC: ","""",B78,""", lines: ["))</f>
        <v xml:space="preserve">       triggerLine: "OS CONJURO,, (La,m,20)", sC: "ta as", lines: [</v>
      </c>
      <c r="M78" s="55" t="str">
        <f t="shared" si="135"/>
        <v>(</v>
      </c>
      <c r="N78" s="56" t="str">
        <f t="shared" si="136"/>
        <v>La</v>
      </c>
      <c r="O78" s="57" t="str">
        <f t="shared" si="137"/>
        <v>,</v>
      </c>
      <c r="P78" s="58" t="str">
        <f t="shared" si="138"/>
        <v>m</v>
      </c>
      <c r="Q78" s="59" t="str">
        <f t="shared" si="139"/>
        <v>,</v>
      </c>
      <c r="R78" s="60">
        <f t="shared" si="134"/>
        <v>20</v>
      </c>
      <c r="S78" s="55" t="str">
        <f t="shared" si="140"/>
        <v>)</v>
      </c>
      <c r="T78" s="61" t="str">
        <f t="shared" si="141"/>
        <v/>
      </c>
      <c r="U78" s="62" t="str">
        <f t="shared" si="142"/>
        <v/>
      </c>
      <c r="V78" s="63" t="str">
        <f t="shared" si="143"/>
        <v/>
      </c>
      <c r="W78" s="64" t="str">
        <f t="shared" si="144"/>
        <v/>
      </c>
      <c r="X78" s="63" t="str">
        <f t="shared" si="145"/>
        <v/>
      </c>
      <c r="Y78" s="63" t="str">
        <f t="shared" si="146"/>
        <v/>
      </c>
      <c r="Z78" s="55" t="str">
        <f t="shared" si="147"/>
        <v/>
      </c>
      <c r="AA78" s="65" t="str">
        <f t="shared" si="148"/>
        <v/>
      </c>
      <c r="AB78" s="56" t="str">
        <f t="shared" si="149"/>
        <v/>
      </c>
      <c r="AC78" s="66" t="str">
        <f t="shared" si="150"/>
        <v/>
      </c>
      <c r="AD78" s="58" t="str">
        <f t="shared" si="151"/>
        <v/>
      </c>
      <c r="AE78" s="67" t="str">
        <f t="shared" si="152"/>
        <v/>
      </c>
      <c r="AF78" s="60" t="str">
        <f t="shared" si="153"/>
        <v/>
      </c>
      <c r="AG78" s="60" t="str">
        <f t="shared" si="154"/>
        <v/>
      </c>
      <c r="AH78" s="68" t="str">
        <f t="shared" si="155"/>
        <v/>
      </c>
      <c r="AI78" s="69" t="str">
        <f t="shared" si="156"/>
        <v/>
      </c>
      <c r="AJ78" s="63" t="str">
        <f t="shared" si="157"/>
        <v/>
      </c>
      <c r="AK78" s="63" t="str">
        <f t="shared" si="158"/>
        <v/>
      </c>
      <c r="AL78" s="63" t="str">
        <f t="shared" si="159"/>
        <v/>
      </c>
      <c r="AM78" s="63" t="str">
        <f t="shared" si="160"/>
        <v/>
      </c>
      <c r="AN78" s="63" t="str">
        <f t="shared" si="161"/>
        <v/>
      </c>
    </row>
    <row r="79" spans="1:40" ht="24.5" outlineLevel="1" thickTop="1" thickBot="1" x14ac:dyDescent="0.55000000000000004">
      <c r="B79" t="s">
        <v>1003</v>
      </c>
      <c r="C79" s="84" t="s">
        <v>2413</v>
      </c>
      <c r="D79" s="85" t="s">
        <v>1053</v>
      </c>
      <c r="E79" s="85"/>
      <c r="F79" s="85"/>
      <c r="G79" s="85"/>
      <c r="H79" s="86"/>
      <c r="I79" s="86"/>
      <c r="J79" s="86"/>
      <c r="K79" s="86"/>
      <c r="L79" s="136" t="str">
        <f>IF(C79="","",_xlfn.CONCAT("            { line: ","""",C79,", ",M79:AN79,""", sC: ","""",B79,"""},"))</f>
        <v xml:space="preserve">            { line: "HIJAS DE JERUSALÉN,, (Sol,,14)", sC: "as"},</v>
      </c>
      <c r="M79" s="55" t="str">
        <f t="shared" si="135"/>
        <v>(</v>
      </c>
      <c r="N79" s="56" t="str">
        <f t="shared" si="136"/>
        <v>Sol</v>
      </c>
      <c r="O79" s="57" t="str">
        <f t="shared" si="137"/>
        <v>,</v>
      </c>
      <c r="P79" s="58" t="str">
        <f t="shared" si="138"/>
        <v/>
      </c>
      <c r="Q79" s="59" t="str">
        <f t="shared" si="139"/>
        <v>,</v>
      </c>
      <c r="R79" s="60">
        <f t="shared" si="134"/>
        <v>14</v>
      </c>
      <c r="S79" s="55" t="str">
        <f t="shared" si="140"/>
        <v>)</v>
      </c>
      <c r="T79" s="61" t="str">
        <f t="shared" si="141"/>
        <v/>
      </c>
      <c r="U79" s="62" t="str">
        <f t="shared" si="142"/>
        <v/>
      </c>
      <c r="V79" s="63" t="str">
        <f t="shared" si="143"/>
        <v/>
      </c>
      <c r="W79" s="64" t="str">
        <f t="shared" si="144"/>
        <v/>
      </c>
      <c r="X79" s="63" t="str">
        <f t="shared" si="145"/>
        <v/>
      </c>
      <c r="Y79" s="63" t="str">
        <f t="shared" si="146"/>
        <v/>
      </c>
      <c r="Z79" s="55" t="str">
        <f t="shared" si="147"/>
        <v/>
      </c>
      <c r="AA79" s="65" t="str">
        <f t="shared" si="148"/>
        <v/>
      </c>
      <c r="AB79" s="56" t="str">
        <f t="shared" si="149"/>
        <v/>
      </c>
      <c r="AC79" s="66" t="str">
        <f t="shared" si="150"/>
        <v/>
      </c>
      <c r="AD79" s="58" t="str">
        <f t="shared" si="151"/>
        <v/>
      </c>
      <c r="AE79" s="67" t="str">
        <f t="shared" si="152"/>
        <v/>
      </c>
      <c r="AF79" s="60" t="str">
        <f t="shared" si="153"/>
        <v/>
      </c>
      <c r="AG79" s="60" t="str">
        <f t="shared" si="154"/>
        <v/>
      </c>
      <c r="AH79" s="68" t="str">
        <f t="shared" si="155"/>
        <v/>
      </c>
      <c r="AI79" s="69" t="str">
        <f t="shared" si="156"/>
        <v/>
      </c>
      <c r="AJ79" s="63" t="str">
        <f t="shared" si="157"/>
        <v/>
      </c>
      <c r="AK79" s="63" t="str">
        <f t="shared" si="158"/>
        <v/>
      </c>
      <c r="AL79" s="63" t="str">
        <f t="shared" si="159"/>
        <v/>
      </c>
      <c r="AM79" s="63" t="str">
        <f t="shared" si="160"/>
        <v/>
      </c>
      <c r="AN79" s="63" t="str">
        <f t="shared" si="161"/>
        <v/>
      </c>
    </row>
    <row r="80" spans="1:40" ht="24.5" outlineLevel="1" thickTop="1" thickBot="1" x14ac:dyDescent="0.55000000000000004">
      <c r="B80" t="s">
        <v>1003</v>
      </c>
      <c r="C80" s="84" t="s">
        <v>2414</v>
      </c>
      <c r="D80" s="88" t="s">
        <v>1048</v>
      </c>
      <c r="E80" s="88"/>
      <c r="F80" s="88"/>
      <c r="G80" s="88"/>
      <c r="H80" s="89"/>
      <c r="I80" s="89"/>
      <c r="J80" s="89"/>
      <c r="K80" s="89"/>
      <c r="L80" s="136" t="str">
        <f>IF(C80="","",_xlfn.CONCAT("            { line: ","""",C80,", ",M80:AN80,""", sC: ","""",B80,"""},"))</f>
        <v xml:space="preserve">            { line: "SI ENCONTRÁIS A MI AMADO,, (Fa,,20)", sC: "as"},</v>
      </c>
      <c r="M80" s="55" t="str">
        <f t="shared" si="135"/>
        <v>(</v>
      </c>
      <c r="N80" s="56" t="str">
        <f t="shared" si="136"/>
        <v>Fa</v>
      </c>
      <c r="O80" s="57" t="str">
        <f t="shared" si="137"/>
        <v>,</v>
      </c>
      <c r="P80" s="58" t="str">
        <f t="shared" si="138"/>
        <v/>
      </c>
      <c r="Q80" s="59" t="str">
        <f t="shared" si="139"/>
        <v>,</v>
      </c>
      <c r="R80" s="60">
        <f t="shared" si="134"/>
        <v>20</v>
      </c>
      <c r="S80" s="55" t="str">
        <f t="shared" si="140"/>
        <v>)</v>
      </c>
      <c r="T80" s="61" t="str">
        <f t="shared" si="141"/>
        <v/>
      </c>
      <c r="U80" s="62" t="str">
        <f t="shared" si="142"/>
        <v/>
      </c>
      <c r="V80" s="63" t="str">
        <f t="shared" si="143"/>
        <v/>
      </c>
      <c r="W80" s="64" t="str">
        <f t="shared" si="144"/>
        <v/>
      </c>
      <c r="X80" s="63" t="str">
        <f t="shared" si="145"/>
        <v/>
      </c>
      <c r="Y80" s="63" t="str">
        <f t="shared" si="146"/>
        <v/>
      </c>
      <c r="Z80" s="55" t="str">
        <f t="shared" si="147"/>
        <v/>
      </c>
      <c r="AA80" s="65" t="str">
        <f t="shared" si="148"/>
        <v/>
      </c>
      <c r="AB80" s="56" t="str">
        <f t="shared" si="149"/>
        <v/>
      </c>
      <c r="AC80" s="66" t="str">
        <f t="shared" si="150"/>
        <v/>
      </c>
      <c r="AD80" s="58" t="str">
        <f t="shared" si="151"/>
        <v/>
      </c>
      <c r="AE80" s="67" t="str">
        <f t="shared" si="152"/>
        <v/>
      </c>
      <c r="AF80" s="60" t="str">
        <f t="shared" si="153"/>
        <v/>
      </c>
      <c r="AG80" s="60" t="str">
        <f t="shared" si="154"/>
        <v/>
      </c>
      <c r="AH80" s="68" t="str">
        <f t="shared" si="155"/>
        <v/>
      </c>
      <c r="AI80" s="69" t="str">
        <f t="shared" si="156"/>
        <v/>
      </c>
      <c r="AJ80" s="63" t="str">
        <f t="shared" si="157"/>
        <v/>
      </c>
      <c r="AK80" s="63" t="str">
        <f t="shared" si="158"/>
        <v/>
      </c>
      <c r="AL80" s="63" t="str">
        <f t="shared" si="159"/>
        <v/>
      </c>
      <c r="AM80" s="63" t="str">
        <f t="shared" si="160"/>
        <v/>
      </c>
      <c r="AN80" s="63" t="str">
        <f t="shared" si="161"/>
        <v/>
      </c>
    </row>
    <row r="81" spans="1:40" ht="24.5" outlineLevel="1" thickTop="1" thickBot="1" x14ac:dyDescent="0.55000000000000004">
      <c r="B81" t="s">
        <v>1003</v>
      </c>
      <c r="C81" s="92" t="s">
        <v>2415</v>
      </c>
      <c r="D81" s="82" t="s">
        <v>1015</v>
      </c>
      <c r="E81" s="82"/>
      <c r="F81" s="82"/>
      <c r="G81" s="82"/>
      <c r="H81" s="82"/>
      <c r="I81" s="82"/>
      <c r="J81" s="82"/>
      <c r="K81" s="82"/>
      <c r="L81" s="137" t="str">
        <f>IF(C81="","",_xlfn.CONCAT("            { line: ","""",C81,", ",M81:AN81,""", sC: ","""",B81,"""},  ]},"))</f>
        <v xml:space="preserve">            { line: "DECIDLE QUE MUERO DE AMOR., (Mi,,20)", sC: "as"},  ]},</v>
      </c>
      <c r="M81" s="55" t="str">
        <f t="shared" si="135"/>
        <v>(</v>
      </c>
      <c r="N81" s="56" t="str">
        <f t="shared" si="136"/>
        <v>Mi</v>
      </c>
      <c r="O81" s="57" t="str">
        <f t="shared" si="137"/>
        <v>,</v>
      </c>
      <c r="P81" s="58" t="str">
        <f t="shared" si="138"/>
        <v/>
      </c>
      <c r="Q81" s="59" t="str">
        <f t="shared" si="139"/>
        <v>,</v>
      </c>
      <c r="R81" s="60">
        <f t="shared" si="134"/>
        <v>20</v>
      </c>
      <c r="S81" s="55" t="str">
        <f t="shared" si="140"/>
        <v>)</v>
      </c>
      <c r="T81" s="61" t="str">
        <f t="shared" si="141"/>
        <v/>
      </c>
      <c r="U81" s="62" t="str">
        <f t="shared" si="142"/>
        <v/>
      </c>
      <c r="V81" s="63" t="str">
        <f t="shared" si="143"/>
        <v/>
      </c>
      <c r="W81" s="64" t="str">
        <f t="shared" si="144"/>
        <v/>
      </c>
      <c r="X81" s="63" t="str">
        <f t="shared" si="145"/>
        <v/>
      </c>
      <c r="Y81" s="63" t="str">
        <f t="shared" si="146"/>
        <v/>
      </c>
      <c r="Z81" s="55" t="str">
        <f t="shared" si="147"/>
        <v/>
      </c>
      <c r="AA81" s="65" t="str">
        <f t="shared" si="148"/>
        <v/>
      </c>
      <c r="AB81" s="56" t="str">
        <f t="shared" si="149"/>
        <v/>
      </c>
      <c r="AC81" s="66" t="str">
        <f t="shared" si="150"/>
        <v/>
      </c>
      <c r="AD81" s="58" t="str">
        <f t="shared" si="151"/>
        <v/>
      </c>
      <c r="AE81" s="67" t="str">
        <f t="shared" si="152"/>
        <v/>
      </c>
      <c r="AF81" s="60" t="str">
        <f t="shared" si="153"/>
        <v/>
      </c>
      <c r="AG81" s="60" t="str">
        <f t="shared" si="154"/>
        <v/>
      </c>
      <c r="AH81" s="68" t="str">
        <f t="shared" si="155"/>
        <v/>
      </c>
      <c r="AI81" s="69" t="str">
        <f t="shared" si="156"/>
        <v/>
      </c>
      <c r="AJ81" s="63" t="str">
        <f t="shared" si="157"/>
        <v/>
      </c>
      <c r="AK81" s="63" t="str">
        <f t="shared" si="158"/>
        <v/>
      </c>
      <c r="AL81" s="63" t="str">
        <f t="shared" si="159"/>
        <v/>
      </c>
      <c r="AM81" s="63" t="str">
        <f t="shared" si="160"/>
        <v/>
      </c>
      <c r="AN81" s="63" t="str">
        <f t="shared" si="161"/>
        <v/>
      </c>
    </row>
    <row r="82" spans="1:40" ht="24" customHeight="1" x14ac:dyDescent="0.6">
      <c r="A82" s="94"/>
      <c r="B82" s="94"/>
      <c r="C82" s="94"/>
      <c r="D82" s="94"/>
      <c r="E82" s="94"/>
      <c r="F82" s="94"/>
      <c r="G82" s="94"/>
      <c r="H82" s="94"/>
      <c r="I82" s="94"/>
      <c r="J82" s="94"/>
      <c r="K82" s="94"/>
      <c r="L82" s="98" t="str">
        <f ca="1">_xlfn.CONCAT("]}, // ULTIMA LINEA DEL CANTO: ",L1)</f>
        <v>]}, // ULTIMA LINEA DEL CANTO: CUANDO DORMÍA</v>
      </c>
      <c r="M82" s="94"/>
    </row>
    <row r="83" spans="1:40" ht="20.5" x14ac:dyDescent="0.35">
      <c r="L83" s="99" t="s">
        <v>1012</v>
      </c>
      <c r="M83" s="100"/>
    </row>
    <row r="84" spans="1:40" ht="15" hidden="1" outlineLevel="1" thickBot="1" x14ac:dyDescent="0.4">
      <c r="M84" s="100"/>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ref="R85:R94" si="162">IF(N85="Do",10,IF(N85="Re",22,IF(N85="Mi",20,IF(N85="Fa",20,IF(N85="Sol",14,IF(N85="La",20,IF(N85="Si",20,IF(N85="Do#",14,IF(N85="Fa#",15,IF(N85="Sol#",20,IF(N85="Si♭",17,"")))))))))))</f>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24.5" hidden="1" outlineLevel="1" thickTop="1" thickBot="1" x14ac:dyDescent="0.55000000000000004">
      <c r="C86" s="78" t="s">
        <v>999</v>
      </c>
      <c r="D86" s="79"/>
      <c r="E86" s="79"/>
      <c r="F86" s="79"/>
      <c r="G86" s="79"/>
      <c r="H86" s="79"/>
      <c r="I86" s="79"/>
      <c r="J86" s="79"/>
      <c r="K86" s="79"/>
      <c r="L86" s="134" t="s">
        <v>1000</v>
      </c>
      <c r="M86" s="55" t="str">
        <f t="shared" ref="M86:M93" si="163">IF(N86="","","(")</f>
        <v/>
      </c>
      <c r="N86" s="56" t="str">
        <f t="shared" ref="N86:N93" si="164">IF(D86="","",D86)</f>
        <v/>
      </c>
      <c r="O86" s="57" t="str">
        <f t="shared" ref="O86:O93" si="165">IF(N86="","",",")</f>
        <v/>
      </c>
      <c r="P86" s="58" t="str">
        <f t="shared" ref="P86:P93" si="166">IF(E86="","",E86)</f>
        <v/>
      </c>
      <c r="Q86" s="59" t="str">
        <f t="shared" ref="Q86:Q93" si="167">IF(N86="","",",")</f>
        <v/>
      </c>
      <c r="R86" s="60" t="str">
        <f t="shared" si="162"/>
        <v/>
      </c>
      <c r="S86" s="55" t="str">
        <f t="shared" ref="S86:S93" si="168">IF(N86="","",")")</f>
        <v/>
      </c>
      <c r="T86" s="61" t="str">
        <f t="shared" ref="T86:T93" si="169">IF(U86="","","(")</f>
        <v/>
      </c>
      <c r="U86" s="62" t="str">
        <f t="shared" ref="U86:U93" si="170">IF(F86="","",F86)</f>
        <v/>
      </c>
      <c r="V86" s="63" t="str">
        <f t="shared" ref="V86:V93" si="171">IF(U86="","",",")</f>
        <v/>
      </c>
      <c r="W86" s="64" t="str">
        <f t="shared" ref="W86:W93" si="172">IF(G86="","",G86)</f>
        <v/>
      </c>
      <c r="X86" s="63" t="str">
        <f t="shared" ref="X86:X93" si="173">IF(U86="","",",")</f>
        <v/>
      </c>
      <c r="Y86" s="63" t="str">
        <f t="shared" ref="Y86:Y93" si="174">IF(U86="","",250)</f>
        <v/>
      </c>
      <c r="Z86" s="55" t="str">
        <f t="shared" ref="Z86:Z93" si="175">IF(U86="","",")")</f>
        <v/>
      </c>
      <c r="AA86" s="65" t="str">
        <f t="shared" ref="AA86:AA93" si="176">IF(AB86="","","(")</f>
        <v/>
      </c>
      <c r="AB86" s="56" t="str">
        <f t="shared" ref="AB86:AB93" si="177">IF(H86="","",H86)</f>
        <v/>
      </c>
      <c r="AC86" s="66" t="str">
        <f t="shared" ref="AC86:AC93" si="178">IF(AB86="","",",")</f>
        <v/>
      </c>
      <c r="AD86" s="58" t="str">
        <f t="shared" ref="AD86:AD93" si="179">IF(I86="","",I86)</f>
        <v/>
      </c>
      <c r="AE86" s="67" t="str">
        <f t="shared" ref="AE86:AE93" si="180">IF(AB86="","",",")</f>
        <v/>
      </c>
      <c r="AF86" s="60" t="str">
        <f t="shared" ref="AF86:AF93" si="181">IF(AB86="","",350)</f>
        <v/>
      </c>
      <c r="AG86" s="60" t="str">
        <f t="shared" ref="AG86:AG93" si="182">IF(AB86="","",")")</f>
        <v/>
      </c>
      <c r="AH86" s="68" t="str">
        <f t="shared" ref="AH86:AH93" si="183">IF(AI86="","","(")</f>
        <v/>
      </c>
      <c r="AI86" s="69" t="str">
        <f t="shared" ref="AI86:AI93" si="184">IF(J86="","",J86)</f>
        <v/>
      </c>
      <c r="AJ86" s="63" t="str">
        <f t="shared" ref="AJ86:AJ93" si="185">IF(AI86="","",",")</f>
        <v/>
      </c>
      <c r="AK86" s="63" t="str">
        <f t="shared" ref="AK86:AK93" si="186">IF(K86="","",K86)</f>
        <v/>
      </c>
      <c r="AL86" s="63" t="str">
        <f t="shared" ref="AL86:AL93" si="187">IF(AI86="","",",")</f>
        <v/>
      </c>
      <c r="AM86" s="63" t="str">
        <f t="shared" ref="AM86:AM93" si="188">IF(AI86="","",450)</f>
        <v/>
      </c>
      <c r="AN86" s="63" t="str">
        <f t="shared" ref="AN86:AN93" si="189">IF(AI86="","",")")</f>
        <v/>
      </c>
    </row>
    <row r="87" spans="1:40" ht="24.5" hidden="1" outlineLevel="1" thickTop="1" thickBot="1" x14ac:dyDescent="0.55000000000000004">
      <c r="B87" t="s">
        <v>1001</v>
      </c>
      <c r="C87" s="81" t="s">
        <v>1002</v>
      </c>
      <c r="D87" s="82"/>
      <c r="E87" s="82"/>
      <c r="F87" s="82"/>
      <c r="G87" s="82"/>
      <c r="H87" s="82"/>
      <c r="I87" s="82"/>
      <c r="J87" s="82"/>
      <c r="K87" s="82"/>
      <c r="L87" s="135" t="str">
        <f>IF(C87="","",_xlfn.CONCAT("       triggerLine: ","""",C87,", ",M87:AN87,""", sC: ","""",B87,""", lines: ["))</f>
        <v xml:space="preserve">       triggerLine: "ASAMBLEA UNO, ", sC: "ta as", lines: [</v>
      </c>
      <c r="M87" s="55" t="str">
        <f t="shared" si="163"/>
        <v/>
      </c>
      <c r="N87" s="56" t="str">
        <f t="shared" si="164"/>
        <v/>
      </c>
      <c r="O87" s="57" t="str">
        <f t="shared" si="165"/>
        <v/>
      </c>
      <c r="P87" s="58" t="str">
        <f t="shared" si="166"/>
        <v/>
      </c>
      <c r="Q87" s="59" t="str">
        <f t="shared" si="167"/>
        <v/>
      </c>
      <c r="R87" s="60" t="str">
        <f t="shared" si="162"/>
        <v/>
      </c>
      <c r="S87" s="55" t="str">
        <f t="shared" si="168"/>
        <v/>
      </c>
      <c r="T87" s="61" t="str">
        <f t="shared" si="169"/>
        <v/>
      </c>
      <c r="U87" s="62" t="str">
        <f t="shared" si="170"/>
        <v/>
      </c>
      <c r="V87" s="63" t="str">
        <f t="shared" si="171"/>
        <v/>
      </c>
      <c r="W87" s="64" t="str">
        <f t="shared" si="172"/>
        <v/>
      </c>
      <c r="X87" s="63" t="str">
        <f t="shared" si="173"/>
        <v/>
      </c>
      <c r="Y87" s="63" t="str">
        <f t="shared" si="174"/>
        <v/>
      </c>
      <c r="Z87" s="55" t="str">
        <f t="shared" si="175"/>
        <v/>
      </c>
      <c r="AA87" s="65" t="str">
        <f t="shared" si="176"/>
        <v/>
      </c>
      <c r="AB87" s="56" t="str">
        <f t="shared" si="177"/>
        <v/>
      </c>
      <c r="AC87" s="66" t="str">
        <f t="shared" si="178"/>
        <v/>
      </c>
      <c r="AD87" s="58" t="str">
        <f t="shared" si="179"/>
        <v/>
      </c>
      <c r="AE87" s="67" t="str">
        <f t="shared" si="180"/>
        <v/>
      </c>
      <c r="AF87" s="60" t="str">
        <f t="shared" si="181"/>
        <v/>
      </c>
      <c r="AG87" s="60" t="str">
        <f t="shared" si="182"/>
        <v/>
      </c>
      <c r="AH87" s="68" t="str">
        <f t="shared" si="183"/>
        <v/>
      </c>
      <c r="AI87" s="69" t="str">
        <f t="shared" si="184"/>
        <v/>
      </c>
      <c r="AJ87" s="63" t="str">
        <f t="shared" si="185"/>
        <v/>
      </c>
      <c r="AK87" s="63" t="str">
        <f t="shared" si="186"/>
        <v/>
      </c>
      <c r="AL87" s="63" t="str">
        <f t="shared" si="187"/>
        <v/>
      </c>
      <c r="AM87" s="63" t="str">
        <f t="shared" si="188"/>
        <v/>
      </c>
      <c r="AN87" s="63" t="str">
        <f t="shared" si="189"/>
        <v/>
      </c>
    </row>
    <row r="88" spans="1:40" ht="24.5" hidden="1" outlineLevel="1" thickTop="1" thickBot="1" x14ac:dyDescent="0.55000000000000004">
      <c r="B88" t="s">
        <v>1003</v>
      </c>
      <c r="C88" s="84" t="s">
        <v>1004</v>
      </c>
      <c r="D88" s="85"/>
      <c r="E88" s="85"/>
      <c r="F88" s="85"/>
      <c r="G88" s="85"/>
      <c r="H88" s="86"/>
      <c r="I88" s="86"/>
      <c r="J88" s="86"/>
      <c r="K88" s="86"/>
      <c r="L88" s="136" t="str">
        <f>IF(C88="","",_xlfn.CONCAT("            { line: ","""",C88,", ",M88:AN88,""", sC: ","""",B88,"""},"))</f>
        <v xml:space="preserve">            { line: "ASAMBLEA DOS, ", sC: "as"},</v>
      </c>
      <c r="M88" s="55" t="str">
        <f t="shared" si="163"/>
        <v/>
      </c>
      <c r="N88" s="56" t="str">
        <f t="shared" si="164"/>
        <v/>
      </c>
      <c r="O88" s="57" t="str">
        <f t="shared" si="165"/>
        <v/>
      </c>
      <c r="P88" s="58" t="str">
        <f t="shared" si="166"/>
        <v/>
      </c>
      <c r="Q88" s="59" t="str">
        <f t="shared" si="167"/>
        <v/>
      </c>
      <c r="R88" s="60" t="str">
        <f t="shared" si="162"/>
        <v/>
      </c>
      <c r="S88" s="55" t="str">
        <f t="shared" si="168"/>
        <v/>
      </c>
      <c r="T88" s="61" t="str">
        <f t="shared" si="169"/>
        <v/>
      </c>
      <c r="U88" s="62" t="str">
        <f t="shared" si="170"/>
        <v/>
      </c>
      <c r="V88" s="63" t="str">
        <f t="shared" si="171"/>
        <v/>
      </c>
      <c r="W88" s="64" t="str">
        <f t="shared" si="172"/>
        <v/>
      </c>
      <c r="X88" s="63" t="str">
        <f t="shared" si="173"/>
        <v/>
      </c>
      <c r="Y88" s="63" t="str">
        <f t="shared" si="174"/>
        <v/>
      </c>
      <c r="Z88" s="55" t="str">
        <f t="shared" si="175"/>
        <v/>
      </c>
      <c r="AA88" s="65" t="str">
        <f t="shared" si="176"/>
        <v/>
      </c>
      <c r="AB88" s="56" t="str">
        <f t="shared" si="177"/>
        <v/>
      </c>
      <c r="AC88" s="66" t="str">
        <f t="shared" si="178"/>
        <v/>
      </c>
      <c r="AD88" s="58" t="str">
        <f t="shared" si="179"/>
        <v/>
      </c>
      <c r="AE88" s="67" t="str">
        <f t="shared" si="180"/>
        <v/>
      </c>
      <c r="AF88" s="60" t="str">
        <f t="shared" si="181"/>
        <v/>
      </c>
      <c r="AG88" s="60" t="str">
        <f t="shared" si="182"/>
        <v/>
      </c>
      <c r="AH88" s="68" t="str">
        <f t="shared" si="183"/>
        <v/>
      </c>
      <c r="AI88" s="69" t="str">
        <f t="shared" si="184"/>
        <v/>
      </c>
      <c r="AJ88" s="63" t="str">
        <f t="shared" si="185"/>
        <v/>
      </c>
      <c r="AK88" s="63" t="str">
        <f t="shared" si="186"/>
        <v/>
      </c>
      <c r="AL88" s="63" t="str">
        <f t="shared" si="187"/>
        <v/>
      </c>
      <c r="AM88" s="63" t="str">
        <f t="shared" si="188"/>
        <v/>
      </c>
      <c r="AN88" s="63" t="str">
        <f t="shared" si="189"/>
        <v/>
      </c>
    </row>
    <row r="89" spans="1:40" ht="24.5" hidden="1" outlineLevel="1" thickTop="1" thickBot="1" x14ac:dyDescent="0.55000000000000004">
      <c r="B89" t="s">
        <v>1003</v>
      </c>
      <c r="C89" s="84" t="s">
        <v>1005</v>
      </c>
      <c r="D89" s="88"/>
      <c r="E89" s="88"/>
      <c r="F89" s="88"/>
      <c r="G89" s="88"/>
      <c r="H89" s="89"/>
      <c r="I89" s="89"/>
      <c r="J89" s="89"/>
      <c r="K89" s="89"/>
      <c r="L89" s="136" t="str">
        <f>IF(C89="","",_xlfn.CONCAT("            { line: ","""",C89,", ",M89:AN89,""", sC: ","""",B89,"""},"))</f>
        <v xml:space="preserve">            { line: "ASAMBLEA TRES, ", sC: "as"},</v>
      </c>
      <c r="M89" s="55" t="str">
        <f t="shared" si="163"/>
        <v/>
      </c>
      <c r="N89" s="56" t="str">
        <f t="shared" si="164"/>
        <v/>
      </c>
      <c r="O89" s="57" t="str">
        <f t="shared" si="165"/>
        <v/>
      </c>
      <c r="P89" s="58" t="str">
        <f t="shared" si="166"/>
        <v/>
      </c>
      <c r="Q89" s="59" t="str">
        <f t="shared" si="167"/>
        <v/>
      </c>
      <c r="R89" s="60" t="str">
        <f t="shared" si="162"/>
        <v/>
      </c>
      <c r="S89" s="55" t="str">
        <f t="shared" si="168"/>
        <v/>
      </c>
      <c r="T89" s="61" t="str">
        <f t="shared" si="169"/>
        <v/>
      </c>
      <c r="U89" s="62" t="str">
        <f t="shared" si="170"/>
        <v/>
      </c>
      <c r="V89" s="63" t="str">
        <f t="shared" si="171"/>
        <v/>
      </c>
      <c r="W89" s="64" t="str">
        <f t="shared" si="172"/>
        <v/>
      </c>
      <c r="X89" s="63" t="str">
        <f t="shared" si="173"/>
        <v/>
      </c>
      <c r="Y89" s="63" t="str">
        <f t="shared" si="174"/>
        <v/>
      </c>
      <c r="Z89" s="55" t="str">
        <f t="shared" si="175"/>
        <v/>
      </c>
      <c r="AA89" s="65" t="str">
        <f t="shared" si="176"/>
        <v/>
      </c>
      <c r="AB89" s="56" t="str">
        <f t="shared" si="177"/>
        <v/>
      </c>
      <c r="AC89" s="66" t="str">
        <f t="shared" si="178"/>
        <v/>
      </c>
      <c r="AD89" s="58" t="str">
        <f t="shared" si="179"/>
        <v/>
      </c>
      <c r="AE89" s="67" t="str">
        <f t="shared" si="180"/>
        <v/>
      </c>
      <c r="AF89" s="60" t="str">
        <f t="shared" si="181"/>
        <v/>
      </c>
      <c r="AG89" s="60" t="str">
        <f t="shared" si="182"/>
        <v/>
      </c>
      <c r="AH89" s="68" t="str">
        <f t="shared" si="183"/>
        <v/>
      </c>
      <c r="AI89" s="69" t="str">
        <f t="shared" si="184"/>
        <v/>
      </c>
      <c r="AJ89" s="63" t="str">
        <f t="shared" si="185"/>
        <v/>
      </c>
      <c r="AK89" s="63" t="str">
        <f t="shared" si="186"/>
        <v/>
      </c>
      <c r="AL89" s="63" t="str">
        <f t="shared" si="187"/>
        <v/>
      </c>
      <c r="AM89" s="63" t="str">
        <f t="shared" si="188"/>
        <v/>
      </c>
      <c r="AN89" s="63" t="str">
        <f t="shared" si="189"/>
        <v/>
      </c>
    </row>
    <row r="90" spans="1:40" ht="24.5" hidden="1" outlineLevel="1" thickTop="1" thickBot="1" x14ac:dyDescent="0.55000000000000004">
      <c r="B90" t="s">
        <v>1003</v>
      </c>
      <c r="C90" s="84" t="s">
        <v>1006</v>
      </c>
      <c r="D90" s="85"/>
      <c r="E90" s="85"/>
      <c r="F90" s="85"/>
      <c r="G90" s="85"/>
      <c r="H90" s="86"/>
      <c r="I90" s="86"/>
      <c r="J90" s="86"/>
      <c r="K90" s="86"/>
      <c r="L90" s="136" t="str">
        <f>IF(C90="","",_xlfn.CONCAT("            { line: ","""",C90,", ",M90:AN90,""", sC: ","""",B90,"""},"))</f>
        <v xml:space="preserve">            { line: "ASAMBLEA CUATRO, ", sC: "as"},</v>
      </c>
      <c r="M90" s="55" t="str">
        <f t="shared" si="163"/>
        <v/>
      </c>
      <c r="N90" s="56" t="str">
        <f t="shared" si="164"/>
        <v/>
      </c>
      <c r="O90" s="57" t="str">
        <f t="shared" si="165"/>
        <v/>
      </c>
      <c r="P90" s="58" t="str">
        <f t="shared" si="166"/>
        <v/>
      </c>
      <c r="Q90" s="59" t="str">
        <f t="shared" si="167"/>
        <v/>
      </c>
      <c r="R90" s="60" t="str">
        <f t="shared" si="162"/>
        <v/>
      </c>
      <c r="S90" s="55" t="str">
        <f t="shared" si="168"/>
        <v/>
      </c>
      <c r="T90" s="61" t="str">
        <f t="shared" si="169"/>
        <v/>
      </c>
      <c r="U90" s="62" t="str">
        <f t="shared" si="170"/>
        <v/>
      </c>
      <c r="V90" s="63" t="str">
        <f t="shared" si="171"/>
        <v/>
      </c>
      <c r="W90" s="64" t="str">
        <f t="shared" si="172"/>
        <v/>
      </c>
      <c r="X90" s="63" t="str">
        <f t="shared" si="173"/>
        <v/>
      </c>
      <c r="Y90" s="63" t="str">
        <f t="shared" si="174"/>
        <v/>
      </c>
      <c r="Z90" s="55" t="str">
        <f t="shared" si="175"/>
        <v/>
      </c>
      <c r="AA90" s="65" t="str">
        <f t="shared" si="176"/>
        <v/>
      </c>
      <c r="AB90" s="56" t="str">
        <f t="shared" si="177"/>
        <v/>
      </c>
      <c r="AC90" s="66" t="str">
        <f t="shared" si="178"/>
        <v/>
      </c>
      <c r="AD90" s="58" t="str">
        <f t="shared" si="179"/>
        <v/>
      </c>
      <c r="AE90" s="67" t="str">
        <f t="shared" si="180"/>
        <v/>
      </c>
      <c r="AF90" s="60" t="str">
        <f t="shared" si="181"/>
        <v/>
      </c>
      <c r="AG90" s="60" t="str">
        <f t="shared" si="182"/>
        <v/>
      </c>
      <c r="AH90" s="68" t="str">
        <f t="shared" si="183"/>
        <v/>
      </c>
      <c r="AI90" s="69" t="str">
        <f t="shared" si="184"/>
        <v/>
      </c>
      <c r="AJ90" s="63" t="str">
        <f t="shared" si="185"/>
        <v/>
      </c>
      <c r="AK90" s="63" t="str">
        <f t="shared" si="186"/>
        <v/>
      </c>
      <c r="AL90" s="63" t="str">
        <f t="shared" si="187"/>
        <v/>
      </c>
      <c r="AM90" s="63" t="str">
        <f t="shared" si="188"/>
        <v/>
      </c>
      <c r="AN90" s="63" t="str">
        <f t="shared" si="189"/>
        <v/>
      </c>
    </row>
    <row r="91" spans="1:40" ht="24.5" hidden="1" outlineLevel="1" thickTop="1" thickBot="1" x14ac:dyDescent="0.55000000000000004">
      <c r="B91" t="s">
        <v>1003</v>
      </c>
      <c r="C91" s="84" t="s">
        <v>1007</v>
      </c>
      <c r="D91" s="88"/>
      <c r="E91" s="88"/>
      <c r="F91" s="88"/>
      <c r="G91" s="88"/>
      <c r="H91" s="89"/>
      <c r="I91" s="89"/>
      <c r="J91" s="89"/>
      <c r="K91" s="89"/>
      <c r="L91" s="136" t="str">
        <f>IF(C91="","",_xlfn.CONCAT("            { line: ","""",C91,", ",M91:AN91,""", sC: ","""",B91,"""},"))</f>
        <v xml:space="preserve">            { line: "ASAMBLEA CISCO, ", sC: "as"},</v>
      </c>
      <c r="M91" s="55" t="str">
        <f t="shared" si="163"/>
        <v/>
      </c>
      <c r="N91" s="56" t="str">
        <f t="shared" si="164"/>
        <v/>
      </c>
      <c r="O91" s="57" t="str">
        <f t="shared" si="165"/>
        <v/>
      </c>
      <c r="P91" s="58" t="str">
        <f t="shared" si="166"/>
        <v/>
      </c>
      <c r="Q91" s="59" t="str">
        <f t="shared" si="167"/>
        <v/>
      </c>
      <c r="R91" s="60" t="str">
        <f t="shared" si="162"/>
        <v/>
      </c>
      <c r="S91" s="55" t="str">
        <f t="shared" si="168"/>
        <v/>
      </c>
      <c r="T91" s="61" t="str">
        <f t="shared" si="169"/>
        <v/>
      </c>
      <c r="U91" s="62" t="str">
        <f t="shared" si="170"/>
        <v/>
      </c>
      <c r="V91" s="63" t="str">
        <f t="shared" si="171"/>
        <v/>
      </c>
      <c r="W91" s="64" t="str">
        <f t="shared" si="172"/>
        <v/>
      </c>
      <c r="X91" s="63" t="str">
        <f t="shared" si="173"/>
        <v/>
      </c>
      <c r="Y91" s="63" t="str">
        <f t="shared" si="174"/>
        <v/>
      </c>
      <c r="Z91" s="55" t="str">
        <f t="shared" si="175"/>
        <v/>
      </c>
      <c r="AA91" s="65" t="str">
        <f t="shared" si="176"/>
        <v/>
      </c>
      <c r="AB91" s="56" t="str">
        <f t="shared" si="177"/>
        <v/>
      </c>
      <c r="AC91" s="66" t="str">
        <f t="shared" si="178"/>
        <v/>
      </c>
      <c r="AD91" s="58" t="str">
        <f t="shared" si="179"/>
        <v/>
      </c>
      <c r="AE91" s="67" t="str">
        <f t="shared" si="180"/>
        <v/>
      </c>
      <c r="AF91" s="60" t="str">
        <f t="shared" si="181"/>
        <v/>
      </c>
      <c r="AG91" s="60" t="str">
        <f t="shared" si="182"/>
        <v/>
      </c>
      <c r="AH91" s="68" t="str">
        <f t="shared" si="183"/>
        <v/>
      </c>
      <c r="AI91" s="69" t="str">
        <f t="shared" si="184"/>
        <v/>
      </c>
      <c r="AJ91" s="63" t="str">
        <f t="shared" si="185"/>
        <v/>
      </c>
      <c r="AK91" s="63" t="str">
        <f t="shared" si="186"/>
        <v/>
      </c>
      <c r="AL91" s="63" t="str">
        <f t="shared" si="187"/>
        <v/>
      </c>
      <c r="AM91" s="63" t="str">
        <f t="shared" si="188"/>
        <v/>
      </c>
      <c r="AN91" s="63" t="str">
        <f t="shared" si="189"/>
        <v/>
      </c>
    </row>
    <row r="92" spans="1:40" ht="24.5" hidden="1" outlineLevel="1" thickTop="1" thickBot="1" x14ac:dyDescent="0.55000000000000004">
      <c r="B92" t="s">
        <v>1003</v>
      </c>
      <c r="C92" s="84" t="s">
        <v>1008</v>
      </c>
      <c r="D92" s="90"/>
      <c r="E92" s="90"/>
      <c r="F92" s="90"/>
      <c r="G92" s="90"/>
      <c r="H92" s="91"/>
      <c r="I92" s="91"/>
      <c r="J92" s="91"/>
      <c r="K92" s="91"/>
      <c r="L92" s="136" t="str">
        <f>IF(C92="","",_xlfn.CONCAT("            { line: ","""",C92,", ",M92:AN92,""", sC: ","""",B92,"""},"))</f>
        <v xml:space="preserve">            { line: "ASAMBLEA SEIS, ", sC: "as"},</v>
      </c>
      <c r="M92" s="55" t="str">
        <f t="shared" si="163"/>
        <v/>
      </c>
      <c r="N92" s="56" t="str">
        <f t="shared" si="164"/>
        <v/>
      </c>
      <c r="O92" s="57" t="str">
        <f t="shared" si="165"/>
        <v/>
      </c>
      <c r="P92" s="58" t="str">
        <f t="shared" si="166"/>
        <v/>
      </c>
      <c r="Q92" s="59" t="str">
        <f t="shared" si="167"/>
        <v/>
      </c>
      <c r="R92" s="60" t="str">
        <f t="shared" si="162"/>
        <v/>
      </c>
      <c r="S92" s="55" t="str">
        <f t="shared" si="168"/>
        <v/>
      </c>
      <c r="T92" s="61" t="str">
        <f t="shared" si="169"/>
        <v/>
      </c>
      <c r="U92" s="62" t="str">
        <f t="shared" si="170"/>
        <v/>
      </c>
      <c r="V92" s="63" t="str">
        <f t="shared" si="171"/>
        <v/>
      </c>
      <c r="W92" s="64" t="str">
        <f t="shared" si="172"/>
        <v/>
      </c>
      <c r="X92" s="63" t="str">
        <f t="shared" si="173"/>
        <v/>
      </c>
      <c r="Y92" s="63" t="str">
        <f t="shared" si="174"/>
        <v/>
      </c>
      <c r="Z92" s="55" t="str">
        <f t="shared" si="175"/>
        <v/>
      </c>
      <c r="AA92" s="65" t="str">
        <f t="shared" si="176"/>
        <v/>
      </c>
      <c r="AB92" s="56" t="str">
        <f t="shared" si="177"/>
        <v/>
      </c>
      <c r="AC92" s="66" t="str">
        <f t="shared" si="178"/>
        <v/>
      </c>
      <c r="AD92" s="58" t="str">
        <f t="shared" si="179"/>
        <v/>
      </c>
      <c r="AE92" s="67" t="str">
        <f t="shared" si="180"/>
        <v/>
      </c>
      <c r="AF92" s="60" t="str">
        <f t="shared" si="181"/>
        <v/>
      </c>
      <c r="AG92" s="60" t="str">
        <f t="shared" si="182"/>
        <v/>
      </c>
      <c r="AH92" s="68" t="str">
        <f t="shared" si="183"/>
        <v/>
      </c>
      <c r="AI92" s="69" t="str">
        <f t="shared" si="184"/>
        <v/>
      </c>
      <c r="AJ92" s="63" t="str">
        <f t="shared" si="185"/>
        <v/>
      </c>
      <c r="AK92" s="63" t="str">
        <f t="shared" si="186"/>
        <v/>
      </c>
      <c r="AL92" s="63" t="str">
        <f t="shared" si="187"/>
        <v/>
      </c>
      <c r="AM92" s="63" t="str">
        <f t="shared" si="188"/>
        <v/>
      </c>
      <c r="AN92" s="63" t="str">
        <f t="shared" si="189"/>
        <v/>
      </c>
    </row>
    <row r="93" spans="1:40" ht="24.5" hidden="1" outlineLevel="1" thickTop="1" thickBot="1" x14ac:dyDescent="0.55000000000000004">
      <c r="B93" t="s">
        <v>1003</v>
      </c>
      <c r="C93" s="92" t="s">
        <v>1009</v>
      </c>
      <c r="D93" s="82"/>
      <c r="E93" s="82"/>
      <c r="F93" s="82"/>
      <c r="G93" s="82"/>
      <c r="H93" s="82"/>
      <c r="I93" s="82"/>
      <c r="J93" s="82"/>
      <c r="K93" s="82"/>
      <c r="L93" s="137" t="str">
        <f>IF(C93="","",_xlfn.CONCAT("            { line: ","""",C93,", ",M93:AN93,""", sC: ","""",B93,"""},  ]},"))</f>
        <v xml:space="preserve">            { line: "ASAMBLEA CIERRE, ", sC: "as"},  ]},</v>
      </c>
      <c r="M93" s="55" t="str">
        <f t="shared" si="163"/>
        <v/>
      </c>
      <c r="N93" s="56" t="str">
        <f t="shared" si="164"/>
        <v/>
      </c>
      <c r="O93" s="57" t="str">
        <f t="shared" si="165"/>
        <v/>
      </c>
      <c r="P93" s="58" t="str">
        <f t="shared" si="166"/>
        <v/>
      </c>
      <c r="Q93" s="59" t="str">
        <f t="shared" si="167"/>
        <v/>
      </c>
      <c r="R93" s="60" t="str">
        <f t="shared" si="162"/>
        <v/>
      </c>
      <c r="S93" s="55" t="str">
        <f t="shared" si="168"/>
        <v/>
      </c>
      <c r="T93" s="61" t="str">
        <f t="shared" si="169"/>
        <v/>
      </c>
      <c r="U93" s="62" t="str">
        <f t="shared" si="170"/>
        <v/>
      </c>
      <c r="V93" s="63" t="str">
        <f t="shared" si="171"/>
        <v/>
      </c>
      <c r="W93" s="64" t="str">
        <f t="shared" si="172"/>
        <v/>
      </c>
      <c r="X93" s="63" t="str">
        <f t="shared" si="173"/>
        <v/>
      </c>
      <c r="Y93" s="63" t="str">
        <f t="shared" si="174"/>
        <v/>
      </c>
      <c r="Z93" s="55" t="str">
        <f t="shared" si="175"/>
        <v/>
      </c>
      <c r="AA93" s="65" t="str">
        <f t="shared" si="176"/>
        <v/>
      </c>
      <c r="AB93" s="56" t="str">
        <f t="shared" si="177"/>
        <v/>
      </c>
      <c r="AC93" s="66" t="str">
        <f t="shared" si="178"/>
        <v/>
      </c>
      <c r="AD93" s="58" t="str">
        <f t="shared" si="179"/>
        <v/>
      </c>
      <c r="AE93" s="67" t="str">
        <f t="shared" si="180"/>
        <v/>
      </c>
      <c r="AF93" s="60" t="str">
        <f t="shared" si="181"/>
        <v/>
      </c>
      <c r="AG93" s="60" t="str">
        <f t="shared" si="182"/>
        <v/>
      </c>
      <c r="AH93" s="68" t="str">
        <f t="shared" si="183"/>
        <v/>
      </c>
      <c r="AI93" s="69" t="str">
        <f t="shared" si="184"/>
        <v/>
      </c>
      <c r="AJ93" s="63" t="str">
        <f t="shared" si="185"/>
        <v/>
      </c>
      <c r="AK93" s="63" t="str">
        <f t="shared" si="186"/>
        <v/>
      </c>
      <c r="AL93" s="63" t="str">
        <f t="shared" si="187"/>
        <v/>
      </c>
      <c r="AM93" s="63" t="str">
        <f t="shared" si="188"/>
        <v/>
      </c>
      <c r="AN93" s="63" t="str">
        <f t="shared" si="189"/>
        <v/>
      </c>
    </row>
    <row r="94" spans="1:40" ht="26.5" hidden="1" outlineLevel="1" thickTop="1" thickBot="1" x14ac:dyDescent="0.55000000000000004">
      <c r="A94" s="72"/>
      <c r="B94" s="72"/>
      <c r="C94" s="72"/>
      <c r="D94" s="73"/>
      <c r="E94" s="73"/>
      <c r="F94" s="73"/>
      <c r="G94" s="73"/>
      <c r="H94" s="73"/>
      <c r="I94" s="73"/>
      <c r="J94" s="73"/>
      <c r="K94" s="73"/>
      <c r="L94" s="74" t="s">
        <v>997</v>
      </c>
      <c r="M94" s="55"/>
      <c r="N94" s="56"/>
      <c r="O94" s="57"/>
      <c r="P94" s="58"/>
      <c r="Q94" s="59"/>
      <c r="R94" s="60" t="str">
        <f t="shared" si="162"/>
        <v/>
      </c>
      <c r="S94" s="55"/>
      <c r="T94" s="61"/>
      <c r="U94" s="62"/>
      <c r="V94" s="63"/>
      <c r="W94" s="64"/>
      <c r="X94" s="63"/>
      <c r="Y94" s="63"/>
      <c r="Z94" s="55"/>
      <c r="AA94" s="65"/>
      <c r="AB94" s="56"/>
      <c r="AC94" s="66"/>
      <c r="AD94" s="58"/>
      <c r="AE94" s="67"/>
      <c r="AF94" s="60"/>
      <c r="AG94" s="60"/>
      <c r="AH94" s="68"/>
      <c r="AI94" s="69"/>
      <c r="AJ94" s="63"/>
      <c r="AK94" s="63"/>
      <c r="AL94" s="63"/>
      <c r="AM94" s="63"/>
      <c r="AN94" s="63"/>
    </row>
    <row r="9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72B5-038D-425D-B998-63CEFE8849C1}">
  <sheetPr codeName="Sheet91">
    <tabColor rgb="FF00B0F0"/>
  </sheetPr>
  <dimension ref="A1:AN107"/>
  <sheetViews>
    <sheetView zoomScale="85" zoomScaleNormal="85" workbookViewId="0">
      <pane xSplit="2" ySplit="1" topLeftCell="C63" activePane="bottomRight" state="frozen"/>
      <selection pane="topRight" activeCell="C1" sqref="C1"/>
      <selection pane="bottomLeft" activeCell="A2" sqref="A2"/>
      <selection pane="bottomRight" activeCell="B82" sqref="B8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223</v>
      </c>
      <c r="E1" s="39"/>
      <c r="F1" s="39"/>
      <c r="G1" s="39"/>
      <c r="H1" s="39"/>
      <c r="I1" s="39"/>
      <c r="J1" s="39"/>
      <c r="K1" s="39"/>
      <c r="L1" s="120" t="str">
        <f ca="1">UPPER(VLOOKUP(C1,Table223[#Data],3,FALSE))</f>
        <v>DÉBORA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DÉBORA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122" t="str">
        <f ca="1">_xlfn.CONCAT("        id: ","""",C7,"""",",")</f>
        <v xml:space="preserve">        id: "debora",</v>
      </c>
    </row>
    <row r="8" spans="2:32" ht="23" x14ac:dyDescent="0.35">
      <c r="C8" t="str">
        <f ca="1">PROPER(L1)</f>
        <v>Débora</v>
      </c>
      <c r="L8" s="122" t="str">
        <f ca="1">_xlfn.CONCAT("        tt: ","""",C8,"""",",")</f>
        <v xml:space="preserve">        tt: "Débora",</v>
      </c>
    </row>
    <row r="9" spans="2:32" ht="23" x14ac:dyDescent="0.35">
      <c r="C9" t="str">
        <f ca="1">PROPER(L1)</f>
        <v>Débora</v>
      </c>
      <c r="L9" s="122" t="str">
        <f ca="1">_xlfn.CONCAT("        title: ","""",C9,"""",",")</f>
        <v xml:space="preserve">        title: "Débora",</v>
      </c>
    </row>
    <row r="10" spans="2:32" ht="23" x14ac:dyDescent="0.35">
      <c r="C10" t="str">
        <f ca="1">VLOOKUP(C1,Table223[#Data],4,FALSE)</f>
        <v>Jueces 5</v>
      </c>
      <c r="L10" s="122" t="str">
        <f ca="1">_xlfn.CONCAT("        ","subtitle: ","""",C10,"""",",")</f>
        <v xml:space="preserve">        subtitle: "Jueces 5",</v>
      </c>
    </row>
    <row r="11" spans="2:32" ht="23" x14ac:dyDescent="0.35">
      <c r="C11" t="str">
        <f ca="1">_xlfn.CONCAT("category: [",VLOOKUP(C1,Table223[#Data],16,FALSE),"],")</f>
        <v>category: ["Catecumenado","Vírgen María","Antiguo Testamento"],</v>
      </c>
      <c r="L11" s="122" t="str">
        <f ca="1">_xlfn.CONCAT("        ",C11)</f>
        <v xml:space="preserve">        category: ["Catecumenado","Vírgen María","Antiguo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223</v>
      </c>
      <c r="L16" s="122" t="str">
        <f ca="1">_xlfn.CONCAT("        dbno: ","""",C16,"""",",")</f>
        <v xml:space="preserve">        dbno: "223",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debora</v>
      </c>
      <c r="L19" s="122" t="str">
        <f ca="1">_xlfn.CONCAT("        audioSrc: ","""https://audio.resucito.do/",C19,".mp3""",",")</f>
        <v xml:space="preserve">        audioSrc: "https://audio.resucito.do/debora.mp3",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222</v>
      </c>
      <c r="C26" t="str">
        <f ca="1">VLOOKUP(B26,Table4[#Data],13,FALSE)</f>
        <v>"/src/index.html?canto=cuandodormia"</v>
      </c>
      <c r="L26" s="122" t="str">
        <f ca="1">_xlfn.CONCAT("        ant: ",C26,",")</f>
        <v xml:space="preserve">        ant: "/src/index.html?canto=cuandodormia",</v>
      </c>
    </row>
    <row r="27" spans="1:40" ht="23" x14ac:dyDescent="0.35">
      <c r="B27">
        <f ca="1">+C1+1</f>
        <v>224</v>
      </c>
      <c r="C27" t="str">
        <f ca="1">VLOOKUP(B27,Table4[#Data],13,FALSE)</f>
        <v>"/src/index.html?canto=elmismodios"</v>
      </c>
      <c r="L27" s="122" t="str">
        <f ca="1">_xlfn.CONCAT("        sig: ",C27,",")</f>
        <v xml:space="preserve">        sig: "/src/index.html?canto=elmismodios",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B31" t="s">
        <v>1018</v>
      </c>
      <c r="C31" s="124" t="s">
        <v>2431</v>
      </c>
      <c r="D31" s="125" t="s">
        <v>1110</v>
      </c>
      <c r="E31" s="51">
        <v>7</v>
      </c>
      <c r="F31" s="52"/>
      <c r="G31" s="52"/>
      <c r="H31" s="51"/>
      <c r="I31" s="51"/>
      <c r="J31" s="53"/>
      <c r="K31" s="53"/>
      <c r="L31" s="77" t="str">
        <f t="shared" ref="L31:L32" si="0">IF(C31="","",_xlfn.CONCAT("            { line: ","""",C31,", ",M31:AN31,""", sC: ","""",B31,"""},"))</f>
        <v xml:space="preserve">            { line: "Cuando Israel reúne la asamblea,, (Re,7,22)", sC: "tc"},</v>
      </c>
      <c r="M31" s="55" t="str">
        <f t="shared" ref="M31:M36" si="1">IF(N31="","","(")</f>
        <v>(</v>
      </c>
      <c r="N31" s="56" t="str">
        <f t="shared" ref="N31:N81" si="2">IF(D31="","",D31)</f>
        <v>Re</v>
      </c>
      <c r="O31" s="57" t="str">
        <f t="shared" ref="O31:O36" si="3">IF(N31="","",",")</f>
        <v>,</v>
      </c>
      <c r="P31" s="58">
        <f t="shared" ref="P31:P81" si="4">IF(E31="","",E31)</f>
        <v>7</v>
      </c>
      <c r="Q31" s="59" t="str">
        <f t="shared" ref="Q31:Q36" si="5">IF(N31="","",",")</f>
        <v>,</v>
      </c>
      <c r="R31" s="60">
        <f t="shared" ref="R31:R81" si="6">IF(N31="Do",10,IF(N31="Re",22,IF(N31="Mi",20,IF(N31="Fa",20,IF(N31="Sol",14,IF(N31="La",20,IF(N31="Si",20,IF(N31="Do#",14,IF(N31="Fa#",15,IF(N31="Sol#",20,IF(N31="Si♭",17,"")))))))))))</f>
        <v>22</v>
      </c>
      <c r="S31" s="55" t="str">
        <f t="shared" ref="S31:S36" si="7">IF(N31="","",")")</f>
        <v>)</v>
      </c>
      <c r="T31" s="61" t="str">
        <f t="shared" ref="T31:T36" si="8">IF(U31="","","(")</f>
        <v/>
      </c>
      <c r="U31" s="62" t="str">
        <f t="shared" ref="U31:U81" si="9">IF(F31="","",F31)</f>
        <v/>
      </c>
      <c r="V31" s="63" t="str">
        <f t="shared" ref="V31:V36" si="10">IF(U31="","",",")</f>
        <v/>
      </c>
      <c r="W31" s="64" t="str">
        <f t="shared" ref="W31:W81" si="11">IF(G31="","",G31)</f>
        <v/>
      </c>
      <c r="X31" s="63" t="str">
        <f t="shared" ref="X31:X36" si="12">IF(U31="","",",")</f>
        <v/>
      </c>
      <c r="Y31" s="63" t="str">
        <f t="shared" ref="Y31:Y36" si="13">IF(U31="","",250)</f>
        <v/>
      </c>
      <c r="Z31" s="55" t="str">
        <f t="shared" ref="Z31:Z36" si="14">IF(U31="","",")")</f>
        <v/>
      </c>
      <c r="AA31" s="65" t="str">
        <f t="shared" ref="AA31:AA36" si="15">IF(AB31="","","(")</f>
        <v/>
      </c>
      <c r="AB31" s="56" t="str">
        <f t="shared" ref="AB31:AB8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8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4.5" thickTop="1" thickBot="1" x14ac:dyDescent="0.55000000000000004">
      <c r="C32" s="124" t="s">
        <v>2432</v>
      </c>
      <c r="D32" s="125"/>
      <c r="E32" s="51"/>
      <c r="F32" s="52"/>
      <c r="G32" s="52"/>
      <c r="H32" s="51"/>
      <c r="I32" s="51"/>
      <c r="J32" s="53"/>
      <c r="K32" s="53"/>
      <c r="L32" s="77" t="str">
        <f t="shared" si="0"/>
        <v xml:space="preserve">            { line: "cuando el pueblo se ofrece voluntario:,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2433</v>
      </c>
      <c r="D34" s="125" t="s">
        <v>1015</v>
      </c>
      <c r="E34" s="51" t="s">
        <v>1016</v>
      </c>
      <c r="F34" s="52" t="s">
        <v>1048</v>
      </c>
      <c r="G34" s="52"/>
      <c r="H34" s="51"/>
      <c r="I34" s="51"/>
      <c r="J34" s="53"/>
      <c r="K34" s="53"/>
      <c r="L34" s="77" t="str">
        <f>IF(C34="","",_xlfn.CONCAT("            { line: ","""",C34,", ",M34:AN34,""", sC: ","""",B34,"""},"))</f>
        <v xml:space="preserve">            { line: "BENDECID A YAHVEH,, (Mi,m,20)(Fa,,250)", sC: "ta as"},</v>
      </c>
      <c r="M34" s="55" t="str">
        <f t="shared" si="1"/>
        <v>(</v>
      </c>
      <c r="N34" s="56" t="str">
        <f t="shared" si="2"/>
        <v>Mi</v>
      </c>
      <c r="O34" s="57" t="str">
        <f t="shared" si="3"/>
        <v>,</v>
      </c>
      <c r="P34" s="58" t="str">
        <f t="shared" si="4"/>
        <v>m</v>
      </c>
      <c r="Q34" s="59" t="str">
        <f t="shared" si="5"/>
        <v>,</v>
      </c>
      <c r="R34" s="60">
        <f t="shared" si="6"/>
        <v>20</v>
      </c>
      <c r="S34" s="55" t="str">
        <f t="shared" si="7"/>
        <v>)</v>
      </c>
      <c r="T34" s="61" t="str">
        <f t="shared" si="8"/>
        <v>(</v>
      </c>
      <c r="U34" s="62" t="str">
        <f t="shared" si="9"/>
        <v>Fa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2434</v>
      </c>
      <c r="D35" s="125" t="s">
        <v>1015</v>
      </c>
      <c r="E35" s="51"/>
      <c r="F35" s="52"/>
      <c r="G35" s="52"/>
      <c r="H35" s="51"/>
      <c r="I35" s="51"/>
      <c r="J35" s="53"/>
      <c r="K35" s="53"/>
      <c r="L35" s="77" t="str">
        <f>IF(C35="","",_xlfn.CONCAT("            { line: ","""",C35,", ",M35:AN35,""", sC: ","""",B35,"""},"))</f>
        <v xml:space="preserve">            { line: "BENDECID A YAHVEH., (Mi,,20)",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2433</v>
      </c>
      <c r="D36" s="125" t="s">
        <v>1015</v>
      </c>
      <c r="E36" s="51" t="s">
        <v>1016</v>
      </c>
      <c r="F36" s="52" t="s">
        <v>1048</v>
      </c>
      <c r="G36" s="52"/>
      <c r="H36" s="51"/>
      <c r="I36" s="51"/>
      <c r="J36" s="53"/>
      <c r="K36" s="53"/>
      <c r="L36" s="77" t="str">
        <f t="shared" ref="L36:L41" si="29">IF(C36="","",_xlfn.CONCAT("            { line: ","""",C36,", ",M36:AN36,""", sC: ","""",B36,"""},"))</f>
        <v xml:space="preserve">            { line: "BENDECID A YAHVEH,, (Mi,m,20)(Fa,,250)", sC: "as"},</v>
      </c>
      <c r="M36" s="55" t="str">
        <f t="shared" si="1"/>
        <v>(</v>
      </c>
      <c r="N36" s="56" t="str">
        <f t="shared" si="2"/>
        <v>Mi</v>
      </c>
      <c r="O36" s="57" t="str">
        <f t="shared" si="3"/>
        <v>,</v>
      </c>
      <c r="P36" s="58" t="str">
        <f t="shared" si="4"/>
        <v>m</v>
      </c>
      <c r="Q36" s="59" t="str">
        <f t="shared" si="5"/>
        <v>,</v>
      </c>
      <c r="R36" s="60">
        <f t="shared" si="6"/>
        <v>20</v>
      </c>
      <c r="S36" s="55" t="str">
        <f t="shared" si="7"/>
        <v>)</v>
      </c>
      <c r="T36" s="61" t="str">
        <f t="shared" si="8"/>
        <v>(</v>
      </c>
      <c r="U36" s="62" t="str">
        <f t="shared" si="9"/>
        <v>Fa</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124" t="s">
        <v>2435</v>
      </c>
      <c r="D37" s="125" t="s">
        <v>1015</v>
      </c>
      <c r="E37" s="51"/>
      <c r="F37" s="52"/>
      <c r="G37" s="52"/>
      <c r="H37" s="51"/>
      <c r="I37" s="51"/>
      <c r="J37" s="53"/>
      <c r="K37" s="53"/>
      <c r="L37" s="54" t="str">
        <f t="shared" si="29"/>
        <v xml:space="preserve">            { line: "QUE A YAHVEH QUIERO CANTAR., (Mi,,20)", sC: "as"},</v>
      </c>
      <c r="M37" s="55" t="str">
        <f>IF(N37="","","(")</f>
        <v>(</v>
      </c>
      <c r="N37" s="56" t="str">
        <f>IF(D37="","",D37)</f>
        <v>Mi</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1003</v>
      </c>
      <c r="C39" s="124" t="s">
        <v>2436</v>
      </c>
      <c r="D39" s="125" t="s">
        <v>1017</v>
      </c>
      <c r="E39" s="51" t="s">
        <v>1016</v>
      </c>
      <c r="F39" s="52"/>
      <c r="G39" s="52"/>
      <c r="H39" s="51"/>
      <c r="I39" s="51"/>
      <c r="J39" s="53"/>
      <c r="K39" s="53"/>
      <c r="L39" s="54" t="str">
        <f t="shared" si="29"/>
        <v xml:space="preserve">            { line: "DESPIERTA, DÉBORA,, (La,m,20)", sC: "as"},</v>
      </c>
      <c r="M39" s="55" t="str">
        <f>IF(N39="","","(")</f>
        <v>(</v>
      </c>
      <c r="N39" s="56" t="str">
        <f>IF(D39="","",D39)</f>
        <v>La</v>
      </c>
      <c r="O39" s="57" t="str">
        <f>IF(N39="","",",")</f>
        <v>,</v>
      </c>
      <c r="P39" s="58" t="str">
        <f>IF(E39="","",E39)</f>
        <v>m</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2436</v>
      </c>
      <c r="D40" s="125" t="s">
        <v>1048</v>
      </c>
      <c r="E40" s="51"/>
      <c r="F40" s="52"/>
      <c r="G40" s="52"/>
      <c r="H40" s="51"/>
      <c r="I40" s="51"/>
      <c r="J40" s="53"/>
      <c r="K40" s="53"/>
      <c r="L40" s="54" t="str">
        <f t="shared" si="29"/>
        <v xml:space="preserve">            { line: "DESPIERTA, DÉBORA,, (Fa,,20)", sC: "as"},</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124" t="s">
        <v>2437</v>
      </c>
      <c r="D41" s="125" t="s">
        <v>1015</v>
      </c>
      <c r="E41" s="51"/>
      <c r="F41" s="52"/>
      <c r="G41" s="52"/>
      <c r="H41" s="51"/>
      <c r="I41" s="51"/>
      <c r="J41" s="53"/>
      <c r="K41" s="53"/>
      <c r="L41" s="77" t="str">
        <f t="shared" si="29"/>
        <v xml:space="preserve">            { line: "¡ENTONA EL CANTAR!, (Mi,,20)", sC: "as"},</v>
      </c>
      <c r="M41" s="55" t="str">
        <f t="shared" ref="M41:M44" si="30">IF(N41="","","(")</f>
        <v>(</v>
      </c>
      <c r="N41" s="56" t="str">
        <f t="shared" ref="N41:N44" si="31">IF(D41="","",D41)</f>
        <v>Mi</v>
      </c>
      <c r="O41" s="57" t="str">
        <f t="shared" ref="O41:O44" si="32">IF(N41="","",",")</f>
        <v>,</v>
      </c>
      <c r="P41" s="58" t="str">
        <f t="shared" ref="P41:P44" si="33">IF(E41="","",E41)</f>
        <v/>
      </c>
      <c r="Q41" s="59" t="str">
        <f t="shared" ref="Q41:Q44" si="34">IF(N41="","",",")</f>
        <v>,</v>
      </c>
      <c r="R41" s="60">
        <f t="shared" si="6"/>
        <v>20</v>
      </c>
      <c r="S41" s="55" t="str">
        <f t="shared" ref="S41:S44" si="35">IF(N41="","",")")</f>
        <v>)</v>
      </c>
      <c r="T41" s="61" t="str">
        <f t="shared" ref="T41:T44" si="36">IF(U41="","","(")</f>
        <v/>
      </c>
      <c r="U41" s="62" t="str">
        <f t="shared" ref="U41:U44" si="37">IF(F41="","",F41)</f>
        <v/>
      </c>
      <c r="V41" s="63" t="str">
        <f t="shared" ref="V41:V44" si="38">IF(U41="","",",")</f>
        <v/>
      </c>
      <c r="W41" s="64" t="str">
        <f t="shared" ref="W41:W44" si="39">IF(G41="","",G41)</f>
        <v/>
      </c>
      <c r="X41" s="63" t="str">
        <f t="shared" ref="X41:X44" si="40">IF(U41="","",",")</f>
        <v/>
      </c>
      <c r="Y41" s="63" t="str">
        <f t="shared" ref="Y41:Y44" si="41">IF(U41="","",250)</f>
        <v/>
      </c>
      <c r="Z41" s="55" t="str">
        <f t="shared" ref="Z41:Z44" si="42">IF(U41="","",")")</f>
        <v/>
      </c>
      <c r="AA41" s="65" t="str">
        <f t="shared" ref="AA41:AA44" si="43">IF(AB41="","","(")</f>
        <v/>
      </c>
      <c r="AB41" s="56" t="str">
        <f t="shared" ref="AB41:AB44" si="44">IF(H41="","",H41)</f>
        <v/>
      </c>
      <c r="AC41" s="66" t="str">
        <f t="shared" ref="AC41:AC44" si="45">IF(AB41="","",",")</f>
        <v/>
      </c>
      <c r="AD41" s="58" t="str">
        <f t="shared" ref="AD41:AD44" si="46">IF(I41="","",I41)</f>
        <v/>
      </c>
      <c r="AE41" s="67" t="str">
        <f t="shared" ref="AE41:AE44" si="47">IF(AB41="","",",")</f>
        <v/>
      </c>
      <c r="AF41" s="60" t="str">
        <f t="shared" ref="AF41:AF44" si="48">IF(AB41="","",350)</f>
        <v/>
      </c>
      <c r="AG41" s="60" t="str">
        <f t="shared" ref="AG41:AG44" si="49">IF(AB41="","",")")</f>
        <v/>
      </c>
      <c r="AH41" s="68" t="str">
        <f t="shared" ref="AH41:AH44" si="50">IF(AI41="","","(")</f>
        <v/>
      </c>
      <c r="AI41" s="69" t="str">
        <f t="shared" ref="AI41:AI44" si="51">IF(J41="","",J41)</f>
        <v/>
      </c>
      <c r="AJ41" s="63" t="str">
        <f t="shared" ref="AJ41:AJ44" si="52">IF(AI41="","",",")</f>
        <v/>
      </c>
      <c r="AK41" s="63" t="str">
        <f t="shared" ref="AK41:AK44" si="53">IF(K41="","",K41)</f>
        <v/>
      </c>
      <c r="AL41" s="63" t="str">
        <f t="shared" ref="AL41:AL44" si="54">IF(AI41="","",",")</f>
        <v/>
      </c>
      <c r="AM41" s="63" t="str">
        <f t="shared" ref="AM41:AM44" si="55">IF(AI41="","",450)</f>
        <v/>
      </c>
      <c r="AN41" s="63" t="str">
        <f t="shared" ref="AN41:AN44" si="56">IF(AI41="","",")")</f>
        <v/>
      </c>
    </row>
    <row r="42" spans="1:40" ht="24.5" thickTop="1" thickBot="1" x14ac:dyDescent="0.55000000000000004">
      <c r="B42" t="s">
        <v>1003</v>
      </c>
      <c r="C42" s="124" t="s">
        <v>2436</v>
      </c>
      <c r="D42" s="125" t="s">
        <v>1017</v>
      </c>
      <c r="E42" s="51" t="s">
        <v>1016</v>
      </c>
      <c r="F42" s="52"/>
      <c r="G42" s="52"/>
      <c r="H42" s="51"/>
      <c r="I42" s="51"/>
      <c r="J42" s="53"/>
      <c r="K42" s="53"/>
      <c r="L42" s="77" t="str">
        <f>IF(C42="","",_xlfn.CONCAT("            { line: ","""",C42,", ",M42:AN42,""", sC: ","""",B42,"""},"))</f>
        <v xml:space="preserve">            { line: "DESPIERTA, DÉBORA,, (La,m,20)", sC: "as"},</v>
      </c>
      <c r="M42" s="55" t="str">
        <f t="shared" si="30"/>
        <v>(</v>
      </c>
      <c r="N42" s="56" t="str">
        <f t="shared" si="31"/>
        <v>La</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2436</v>
      </c>
      <c r="D43" s="125" t="s">
        <v>1048</v>
      </c>
      <c r="E43" s="51"/>
      <c r="F43" s="52"/>
      <c r="G43" s="52"/>
      <c r="H43" s="51"/>
      <c r="I43" s="51"/>
      <c r="J43" s="53"/>
      <c r="K43" s="53"/>
      <c r="L43" s="77" t="str">
        <f>IF(C43="","",_xlfn.CONCAT("            { line: ","""",C43,", ",M43:AN43,""", sC: ","""",B43,"""},"))</f>
        <v xml:space="preserve">            { line: "DESPIERTA, DÉBORA,, (Fa,,20)", sC: "as"},</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2438</v>
      </c>
      <c r="D44" s="125" t="s">
        <v>1015</v>
      </c>
      <c r="E44" s="51"/>
      <c r="F44" s="52"/>
      <c r="G44" s="52"/>
      <c r="H44" s="51"/>
      <c r="I44" s="51"/>
      <c r="J44" s="53"/>
      <c r="K44" s="53"/>
      <c r="L44" s="77" t="str">
        <f t="shared" ref="L44:L50" si="57">IF(C44="","",_xlfn.CONCAT("            { line: ","""",C44,", ",M44:AN44,""", sC: ","""",B44,"""},"))</f>
        <v xml:space="preserve">            { line: "¡ARRIBA BARAC!, (Mi,,20)", sC: "as"},</v>
      </c>
      <c r="M44" s="55" t="str">
        <f t="shared" si="30"/>
        <v>(</v>
      </c>
      <c r="N44" s="56" t="str">
        <f t="shared" si="31"/>
        <v>Mi</v>
      </c>
      <c r="O44" s="57" t="str">
        <f t="shared" si="32"/>
        <v>,</v>
      </c>
      <c r="P44" s="58" t="str">
        <f t="shared" si="33"/>
        <v/>
      </c>
      <c r="Q44" s="59" t="str">
        <f t="shared" si="34"/>
        <v>,</v>
      </c>
      <c r="R44" s="60">
        <f t="shared" si="6"/>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1018</v>
      </c>
      <c r="C46" s="124" t="s">
        <v>2439</v>
      </c>
      <c r="D46" s="125" t="s">
        <v>1110</v>
      </c>
      <c r="E46" s="51">
        <v>7</v>
      </c>
      <c r="F46" s="52"/>
      <c r="G46" s="52"/>
      <c r="H46" s="51"/>
      <c r="I46" s="51"/>
      <c r="J46" s="53"/>
      <c r="K46" s="53"/>
      <c r="L46" s="54" t="str">
        <f t="shared" si="57"/>
        <v xml:space="preserve">            { line: "En los días de Samgar, hijo de Anat,, (Re,7,22)", sC: "tc"},</v>
      </c>
      <c r="M46" s="55" t="str">
        <f>IF(N46="","","(")</f>
        <v>(</v>
      </c>
      <c r="N46" s="56" t="str">
        <f>IF(D46="","",D46)</f>
        <v>Re</v>
      </c>
      <c r="O46" s="57" t="str">
        <f>IF(N46="","",",")</f>
        <v>,</v>
      </c>
      <c r="P46" s="58">
        <f>IF(E46="","",E46)</f>
        <v>7</v>
      </c>
      <c r="Q46" s="59" t="str">
        <f>IF(N46="","",",")</f>
        <v>,</v>
      </c>
      <c r="R46" s="60">
        <f t="shared" si="6"/>
        <v>22</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2460</v>
      </c>
      <c r="C47" s="124" t="s">
        <v>2440</v>
      </c>
      <c r="D47" s="125"/>
      <c r="E47" s="51"/>
      <c r="F47" s="52"/>
      <c r="G47" s="52"/>
      <c r="H47" s="51"/>
      <c r="I47" s="51"/>
      <c r="J47" s="53"/>
      <c r="K47" s="53"/>
      <c r="L47" s="54" t="str">
        <f t="shared" si="57"/>
        <v xml:space="preserve">            { line: "en los días de Yael,, ", sC: "s1"},</v>
      </c>
      <c r="M47" s="55" t="str">
        <f>IF(N47="","","(")</f>
        <v/>
      </c>
      <c r="N47" s="56" t="str">
        <f>IF(D47="","",D47)</f>
        <v/>
      </c>
      <c r="O47" s="57" t="str">
        <f>IF(N47="","",",")</f>
        <v/>
      </c>
      <c r="P47" s="58" t="str">
        <f>IF(E47="","",E47)</f>
        <v/>
      </c>
      <c r="Q47" s="59" t="str">
        <f>IF(N47="","",",")</f>
        <v/>
      </c>
      <c r="R47" s="60" t="str">
        <f t="shared" si="6"/>
        <v/>
      </c>
      <c r="S47" s="55" t="str">
        <f>IF(N47="","",")")</f>
        <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2460</v>
      </c>
      <c r="C48" s="124" t="s">
        <v>2441</v>
      </c>
      <c r="D48" s="125"/>
      <c r="E48" s="51"/>
      <c r="F48" s="52"/>
      <c r="G48" s="52"/>
      <c r="H48" s="51"/>
      <c r="I48" s="51"/>
      <c r="J48" s="53"/>
      <c r="K48" s="53"/>
      <c r="L48" s="54" t="str">
        <f t="shared" si="57"/>
        <v xml:space="preserve">            { line: "ya no había caravanas,, ", sC: "s1"},</v>
      </c>
      <c r="M48" s="55" t="str">
        <f>IF(N48="","","(")</f>
        <v/>
      </c>
      <c r="N48" s="56" t="str">
        <f>IF(D48="","",D48)</f>
        <v/>
      </c>
      <c r="O48" s="57" t="str">
        <f>IF(N48="","",",")</f>
        <v/>
      </c>
      <c r="P48" s="58" t="str">
        <f>IF(E48="","",E48)</f>
        <v/>
      </c>
      <c r="Q48" s="59" t="str">
        <f>IF(N48="","",",")</f>
        <v/>
      </c>
      <c r="R48" s="60" t="str">
        <f t="shared" si="6"/>
        <v/>
      </c>
      <c r="S48" s="55" t="str">
        <f>IF(N48="","",")")</f>
        <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2460</v>
      </c>
      <c r="C49" s="124" t="s">
        <v>2442</v>
      </c>
      <c r="D49" s="125"/>
      <c r="E49" s="51"/>
      <c r="F49" s="52"/>
      <c r="G49" s="52"/>
      <c r="H49" s="51"/>
      <c r="I49" s="51"/>
      <c r="J49" s="53"/>
      <c r="K49" s="53"/>
      <c r="L49" s="54" t="str">
        <f t="shared" si="57"/>
        <v xml:space="preserve">            { line: "no se podía andar por los caminos,, ", sC: "s1"},</v>
      </c>
      <c r="M49" s="55" t="str">
        <f t="shared" ref="M49:M53" si="58">IF(N49="","","(")</f>
        <v/>
      </c>
      <c r="N49" s="56" t="str">
        <f t="shared" ref="N49:N53" si="59">IF(D49="","",D49)</f>
        <v/>
      </c>
      <c r="O49" s="57" t="str">
        <f t="shared" ref="O49:O53" si="60">IF(N49="","",",")</f>
        <v/>
      </c>
      <c r="P49" s="58" t="str">
        <f t="shared" ref="P49:P53" si="61">IF(E49="","",E49)</f>
        <v/>
      </c>
      <c r="Q49" s="59" t="str">
        <f t="shared" ref="Q49:Q53" si="62">IF(N49="","",",")</f>
        <v/>
      </c>
      <c r="R49" s="60" t="str">
        <f t="shared" si="6"/>
        <v/>
      </c>
      <c r="S49" s="55" t="str">
        <f t="shared" ref="S49:S53" si="63">IF(N49="","",")")</f>
        <v/>
      </c>
      <c r="T49" s="61" t="str">
        <f t="shared" ref="T49:T53" si="64">IF(U49="","","(")</f>
        <v/>
      </c>
      <c r="U49" s="62" t="str">
        <f t="shared" ref="U49:U53" si="65">IF(F49="","",F49)</f>
        <v/>
      </c>
      <c r="V49" s="63" t="str">
        <f t="shared" ref="V49:V53" si="66">IF(U49="","",",")</f>
        <v/>
      </c>
      <c r="W49" s="64" t="str">
        <f t="shared" ref="W49:W53" si="67">IF(G49="","",G49)</f>
        <v/>
      </c>
      <c r="X49" s="63" t="str">
        <f t="shared" ref="X49:X53" si="68">IF(U49="","",",")</f>
        <v/>
      </c>
      <c r="Y49" s="63" t="str">
        <f t="shared" ref="Y49:Y53" si="69">IF(U49="","",250)</f>
        <v/>
      </c>
      <c r="Z49" s="55" t="str">
        <f t="shared" ref="Z49:Z53" si="70">IF(U49="","",")")</f>
        <v/>
      </c>
      <c r="AA49" s="65" t="str">
        <f t="shared" ref="AA49:AA53" si="71">IF(AB49="","","(")</f>
        <v/>
      </c>
      <c r="AB49" s="56" t="str">
        <f t="shared" ref="AB49:AB53" si="72">IF(H49="","",H49)</f>
        <v/>
      </c>
      <c r="AC49" s="66" t="str">
        <f t="shared" ref="AC49:AC53" si="73">IF(AB49="","",",")</f>
        <v/>
      </c>
      <c r="AD49" s="58" t="str">
        <f t="shared" ref="AD49:AD53" si="74">IF(I49="","",I49)</f>
        <v/>
      </c>
      <c r="AE49" s="67" t="str">
        <f t="shared" ref="AE49:AE53" si="75">IF(AB49="","",",")</f>
        <v/>
      </c>
      <c r="AF49" s="60" t="str">
        <f t="shared" ref="AF49:AF53" si="76">IF(AB49="","",350)</f>
        <v/>
      </c>
      <c r="AG49" s="60" t="str">
        <f t="shared" ref="AG49:AG53" si="77">IF(AB49="","",")")</f>
        <v/>
      </c>
      <c r="AH49" s="68" t="str">
        <f t="shared" ref="AH49:AH53" si="78">IF(AI49="","","(")</f>
        <v/>
      </c>
      <c r="AI49" s="69" t="str">
        <f t="shared" ref="AI49:AI53" si="79">IF(J49="","",J49)</f>
        <v/>
      </c>
      <c r="AJ49" s="63" t="str">
        <f t="shared" ref="AJ49:AJ53" si="80">IF(AI49="","",",")</f>
        <v/>
      </c>
      <c r="AK49" s="63" t="str">
        <f t="shared" ref="AK49:AK53" si="81">IF(K49="","",K49)</f>
        <v/>
      </c>
      <c r="AL49" s="63" t="str">
        <f t="shared" ref="AL49:AL53" si="82">IF(AI49="","",",")</f>
        <v/>
      </c>
      <c r="AM49" s="63" t="str">
        <f t="shared" ref="AM49:AM53" si="83">IF(AI49="","",450)</f>
        <v/>
      </c>
      <c r="AN49" s="63" t="str">
        <f t="shared" ref="AN49:AN53" si="84">IF(AI49="","",")")</f>
        <v/>
      </c>
    </row>
    <row r="50" spans="1:40" ht="24.5" thickTop="1" thickBot="1" x14ac:dyDescent="0.55000000000000004">
      <c r="B50" t="s">
        <v>2460</v>
      </c>
      <c r="C50" s="124" t="s">
        <v>2443</v>
      </c>
      <c r="D50" s="125"/>
      <c r="E50" s="51"/>
      <c r="F50" s="52"/>
      <c r="G50" s="52"/>
      <c r="H50" s="51"/>
      <c r="I50" s="51"/>
      <c r="J50" s="53"/>
      <c r="K50" s="53"/>
      <c r="L50" s="77" t="str">
        <f t="shared" si="57"/>
        <v xml:space="preserve">            { line: "porque Israel se había buscado otros dioses,, ", sC: "s1"},</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B51" t="s">
        <v>2460</v>
      </c>
      <c r="C51" s="124" t="s">
        <v>2444</v>
      </c>
      <c r="D51" s="125"/>
      <c r="E51" s="51"/>
      <c r="F51" s="52"/>
      <c r="G51" s="52"/>
      <c r="H51" s="51"/>
      <c r="I51" s="51"/>
      <c r="J51" s="53"/>
      <c r="K51" s="53"/>
      <c r="L51" s="77" t="str">
        <f>IF(C51="","",_xlfn.CONCAT("            { line: ","""",C51,", ",M51:AN51,""", sC: ","""",B51,"""},"))</f>
        <v xml:space="preserve">            { line: "por eso la guerra era a sus puertas, ", sC: "s1"},</v>
      </c>
      <c r="M51" s="55" t="str">
        <f t="shared" si="58"/>
        <v/>
      </c>
      <c r="N51" s="56" t="str">
        <f t="shared" si="59"/>
        <v/>
      </c>
      <c r="O51" s="57" t="str">
        <f t="shared" si="60"/>
        <v/>
      </c>
      <c r="P51" s="58" t="str">
        <f t="shared" si="61"/>
        <v/>
      </c>
      <c r="Q51" s="59" t="str">
        <f t="shared" si="62"/>
        <v/>
      </c>
      <c r="R51" s="60" t="str">
        <f t="shared" si="6"/>
        <v/>
      </c>
      <c r="S51" s="55" t="str">
        <f t="shared" si="63"/>
        <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4.5" thickTop="1" thickBot="1" x14ac:dyDescent="0.55000000000000004">
      <c r="B52" t="s">
        <v>2460</v>
      </c>
      <c r="C52" s="124" t="s">
        <v>2445</v>
      </c>
      <c r="D52" s="125"/>
      <c r="E52" s="51"/>
      <c r="F52" s="52"/>
      <c r="G52" s="52"/>
      <c r="H52" s="51"/>
      <c r="I52" s="51"/>
      <c r="J52" s="53"/>
      <c r="K52" s="53"/>
      <c r="L52" s="77" t="str">
        <f>IF(C52="","",_xlfn.CONCAT("            { line: ","""",C52,", ",M52:AN52,""", sC: ","""",B52,"""},"))</f>
        <v xml:space="preserve">            { line: "y no había guerrero en Israel,, ", sC: "s1"},</v>
      </c>
      <c r="M52" s="55" t="str">
        <f t="shared" si="58"/>
        <v/>
      </c>
      <c r="N52" s="56" t="str">
        <f t="shared" si="59"/>
        <v/>
      </c>
      <c r="O52" s="57" t="str">
        <f t="shared" si="60"/>
        <v/>
      </c>
      <c r="P52" s="58" t="str">
        <f t="shared" si="61"/>
        <v/>
      </c>
      <c r="Q52" s="59" t="str">
        <f t="shared" si="62"/>
        <v/>
      </c>
      <c r="R52" s="60" t="str">
        <f t="shared" si="6"/>
        <v/>
      </c>
      <c r="S52" s="55" t="str">
        <f t="shared" si="63"/>
        <v/>
      </c>
      <c r="T52" s="61" t="str">
        <f t="shared" si="64"/>
        <v/>
      </c>
      <c r="U52" s="62" t="str">
        <f t="shared" si="65"/>
        <v/>
      </c>
      <c r="V52" s="63" t="str">
        <f t="shared" si="66"/>
        <v/>
      </c>
      <c r="W52" s="64" t="str">
        <f t="shared" si="67"/>
        <v/>
      </c>
      <c r="X52" s="63" t="str">
        <f t="shared" si="68"/>
        <v/>
      </c>
      <c r="Y52" s="63" t="str">
        <f t="shared" si="69"/>
        <v/>
      </c>
      <c r="Z52" s="55" t="str">
        <f t="shared" si="70"/>
        <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4.5" thickTop="1" thickBot="1" x14ac:dyDescent="0.55000000000000004">
      <c r="B53" t="s">
        <v>2460</v>
      </c>
      <c r="C53" s="124" t="s">
        <v>2446</v>
      </c>
      <c r="D53" s="125"/>
      <c r="E53" s="51"/>
      <c r="F53" s="52"/>
      <c r="G53" s="52"/>
      <c r="H53" s="51"/>
      <c r="I53" s="51"/>
      <c r="J53" s="53"/>
      <c r="K53" s="53"/>
      <c r="L53" s="77" t="str">
        <f t="shared" ref="L53" si="85">IF(C53="","",_xlfn.CONCAT("            { line: ","""",C53,", ",M53:AN53,""", sC: ","""",B53,"""},"))</f>
        <v xml:space="preserve">            { line: "no se encontraba una lanza entre diez mil., ", sC: "s1"},</v>
      </c>
      <c r="M53" s="55" t="str">
        <f t="shared" si="58"/>
        <v/>
      </c>
      <c r="N53" s="56" t="str">
        <f t="shared" si="59"/>
        <v/>
      </c>
      <c r="O53" s="57" t="str">
        <f t="shared" si="60"/>
        <v/>
      </c>
      <c r="P53" s="58" t="str">
        <f t="shared" si="61"/>
        <v/>
      </c>
      <c r="Q53" s="59" t="str">
        <f t="shared" si="62"/>
        <v/>
      </c>
      <c r="R53" s="60" t="str">
        <f t="shared" si="6"/>
        <v/>
      </c>
      <c r="S53" s="55" t="str">
        <f t="shared" si="63"/>
        <v/>
      </c>
      <c r="T53" s="61" t="str">
        <f t="shared" si="64"/>
        <v/>
      </c>
      <c r="U53" s="62" t="str">
        <f t="shared" si="65"/>
        <v/>
      </c>
      <c r="V53" s="63" t="str">
        <f t="shared" si="66"/>
        <v/>
      </c>
      <c r="W53" s="64" t="str">
        <f t="shared" si="67"/>
        <v/>
      </c>
      <c r="X53" s="63" t="str">
        <f t="shared" si="68"/>
        <v/>
      </c>
      <c r="Y53" s="63" t="str">
        <f t="shared" si="69"/>
        <v/>
      </c>
      <c r="Z53" s="55" t="str">
        <f t="shared" si="70"/>
        <v/>
      </c>
      <c r="AA53" s="65" t="str">
        <f t="shared" si="71"/>
        <v/>
      </c>
      <c r="AB53" s="56" t="str">
        <f t="shared" si="72"/>
        <v/>
      </c>
      <c r="AC53" s="66" t="str">
        <f t="shared" si="73"/>
        <v/>
      </c>
      <c r="AD53" s="58" t="str">
        <f t="shared" si="74"/>
        <v/>
      </c>
      <c r="AE53" s="67" t="str">
        <f t="shared" si="75"/>
        <v/>
      </c>
      <c r="AF53" s="60" t="str">
        <f t="shared" si="76"/>
        <v/>
      </c>
      <c r="AG53" s="60" t="str">
        <f t="shared" si="77"/>
        <v/>
      </c>
      <c r="AH53" s="68" t="str">
        <f t="shared" si="78"/>
        <v/>
      </c>
      <c r="AI53" s="69" t="str">
        <f t="shared" si="79"/>
        <v/>
      </c>
      <c r="AJ53" s="63" t="str">
        <f t="shared" si="80"/>
        <v/>
      </c>
      <c r="AK53" s="63" t="str">
        <f t="shared" si="81"/>
        <v/>
      </c>
      <c r="AL53" s="63" t="str">
        <f t="shared" si="82"/>
        <v/>
      </c>
      <c r="AM53" s="63" t="str">
        <f t="shared" si="83"/>
        <v/>
      </c>
      <c r="AN53" s="63" t="str">
        <f t="shared" si="84"/>
        <v/>
      </c>
    </row>
    <row r="54" spans="1:40" ht="36.5" thickTop="1" thickBot="1" x14ac:dyDescent="0.55000000000000004">
      <c r="A54" s="75"/>
      <c r="B54" s="75"/>
      <c r="C54" s="75" t="s">
        <v>2362</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4.5" outlineLevel="1" thickTop="1" thickBot="1" x14ac:dyDescent="0.55000000000000004">
      <c r="C55" s="78" t="s">
        <v>999</v>
      </c>
      <c r="D55" s="79"/>
      <c r="E55" s="79"/>
      <c r="F55" s="79"/>
      <c r="G55" s="79"/>
      <c r="H55" s="79"/>
      <c r="I55" s="79"/>
      <c r="J55" s="79"/>
      <c r="K55" s="79"/>
      <c r="L55" s="134" t="s">
        <v>1000</v>
      </c>
      <c r="M55" s="55" t="str">
        <f t="shared" ref="M55:M65" si="86">IF(N55="","","(")</f>
        <v/>
      </c>
      <c r="N55" s="56" t="str">
        <f t="shared" ref="N55:N65" si="87">IF(D55="","",D55)</f>
        <v/>
      </c>
      <c r="O55" s="57" t="str">
        <f t="shared" ref="O55:O65" si="88">IF(N55="","",",")</f>
        <v/>
      </c>
      <c r="P55" s="58" t="str">
        <f t="shared" ref="P55:P65" si="89">IF(E55="","",E55)</f>
        <v/>
      </c>
      <c r="Q55" s="59" t="str">
        <f t="shared" ref="Q55:Q65" si="90">IF(N55="","",",")</f>
        <v/>
      </c>
      <c r="R55" s="60" t="str">
        <f t="shared" si="6"/>
        <v/>
      </c>
      <c r="S55" s="55" t="str">
        <f t="shared" ref="S55:S65" si="91">IF(N55="","",")")</f>
        <v/>
      </c>
      <c r="T55" s="61" t="str">
        <f t="shared" ref="T55:T65" si="92">IF(U55="","","(")</f>
        <v/>
      </c>
      <c r="U55" s="62" t="str">
        <f t="shared" ref="U55:U65" si="93">IF(F55="","",F55)</f>
        <v/>
      </c>
      <c r="V55" s="63" t="str">
        <f t="shared" ref="V55:V65" si="94">IF(U55="","",",")</f>
        <v/>
      </c>
      <c r="W55" s="64" t="str">
        <f t="shared" ref="W55:W65" si="95">IF(G55="","",G55)</f>
        <v/>
      </c>
      <c r="X55" s="63" t="str">
        <f t="shared" ref="X55:X65" si="96">IF(U55="","",",")</f>
        <v/>
      </c>
      <c r="Y55" s="63" t="str">
        <f t="shared" ref="Y55:Y65" si="97">IF(U55="","",250)</f>
        <v/>
      </c>
      <c r="Z55" s="55" t="str">
        <f t="shared" ref="Z55:Z65" si="98">IF(U55="","",")")</f>
        <v/>
      </c>
      <c r="AA55" s="65" t="str">
        <f t="shared" ref="AA55:AA65" si="99">IF(AB55="","","(")</f>
        <v/>
      </c>
      <c r="AB55" s="56" t="str">
        <f t="shared" ref="AB55:AB65" si="100">IF(H55="","",H55)</f>
        <v/>
      </c>
      <c r="AC55" s="66" t="str">
        <f t="shared" ref="AC55:AC65" si="101">IF(AB55="","",",")</f>
        <v/>
      </c>
      <c r="AD55" s="58" t="str">
        <f t="shared" ref="AD55:AD65" si="102">IF(I55="","",I55)</f>
        <v/>
      </c>
      <c r="AE55" s="67" t="str">
        <f t="shared" ref="AE55:AE65" si="103">IF(AB55="","",",")</f>
        <v/>
      </c>
      <c r="AF55" s="60" t="str">
        <f t="shared" ref="AF55:AF65" si="104">IF(AB55="","",350)</f>
        <v/>
      </c>
      <c r="AG55" s="60" t="str">
        <f t="shared" ref="AG55:AG65" si="105">IF(AB55="","",")")</f>
        <v/>
      </c>
      <c r="AH55" s="68" t="str">
        <f t="shared" ref="AH55:AH65" si="106">IF(AI55="","","(")</f>
        <v/>
      </c>
      <c r="AI55" s="69" t="str">
        <f t="shared" ref="AI55:AI65" si="107">IF(J55="","",J55)</f>
        <v/>
      </c>
      <c r="AJ55" s="63" t="str">
        <f t="shared" ref="AJ55:AJ65" si="108">IF(AI55="","",",")</f>
        <v/>
      </c>
      <c r="AK55" s="63" t="str">
        <f t="shared" ref="AK55:AK65" si="109">IF(K55="","",K55)</f>
        <v/>
      </c>
      <c r="AL55" s="63" t="str">
        <f t="shared" ref="AL55:AL65" si="110">IF(AI55="","",",")</f>
        <v/>
      </c>
      <c r="AM55" s="63" t="str">
        <f t="shared" ref="AM55:AM65" si="111">IF(AI55="","",450)</f>
        <v/>
      </c>
      <c r="AN55" s="63" t="str">
        <f t="shared" ref="AN55:AN65" si="112">IF(AI55="","",")")</f>
        <v/>
      </c>
    </row>
    <row r="56" spans="1:40" ht="24.5" outlineLevel="1" thickTop="1" thickBot="1" x14ac:dyDescent="0.55000000000000004">
      <c r="B56" t="s">
        <v>1001</v>
      </c>
      <c r="C56" s="81" t="s">
        <v>2433</v>
      </c>
      <c r="D56" s="82" t="s">
        <v>1015</v>
      </c>
      <c r="E56" s="82" t="s">
        <v>1016</v>
      </c>
      <c r="F56" s="82" t="s">
        <v>1048</v>
      </c>
      <c r="G56" s="82"/>
      <c r="H56" s="82"/>
      <c r="I56" s="82"/>
      <c r="J56" s="82"/>
      <c r="K56" s="82"/>
      <c r="L56" s="135" t="str">
        <f>IF(C56="","",_xlfn.CONCAT("       triggerLine: ","""",C56,", ",M56:AN56,""", sC: ","""",B56,""", lines: ["))</f>
        <v xml:space="preserve">       triggerLine: "BENDECID A YAHVEH,, (Mi,m,20)(Fa,,250)", sC: "ta as", lines: [</v>
      </c>
      <c r="M56" s="55" t="str">
        <f t="shared" si="86"/>
        <v>(</v>
      </c>
      <c r="N56" s="56" t="str">
        <f t="shared" si="87"/>
        <v>Mi</v>
      </c>
      <c r="O56" s="57" t="str">
        <f t="shared" si="88"/>
        <v>,</v>
      </c>
      <c r="P56" s="58" t="str">
        <f t="shared" si="89"/>
        <v>m</v>
      </c>
      <c r="Q56" s="59" t="str">
        <f t="shared" si="90"/>
        <v>,</v>
      </c>
      <c r="R56" s="60">
        <f t="shared" si="6"/>
        <v>20</v>
      </c>
      <c r="S56" s="55" t="str">
        <f t="shared" si="91"/>
        <v>)</v>
      </c>
      <c r="T56" s="61" t="str">
        <f t="shared" si="92"/>
        <v>(</v>
      </c>
      <c r="U56" s="62" t="str">
        <f t="shared" si="93"/>
        <v>Fa</v>
      </c>
      <c r="V56" s="63" t="str">
        <f t="shared" si="94"/>
        <v>,</v>
      </c>
      <c r="W56" s="64" t="str">
        <f t="shared" si="95"/>
        <v/>
      </c>
      <c r="X56" s="63" t="str">
        <f t="shared" si="96"/>
        <v>,</v>
      </c>
      <c r="Y56" s="63">
        <f t="shared" si="97"/>
        <v>250</v>
      </c>
      <c r="Z56" s="55" t="str">
        <f t="shared" si="98"/>
        <v>)</v>
      </c>
      <c r="AA56" s="65" t="str">
        <f t="shared" si="99"/>
        <v/>
      </c>
      <c r="AB56" s="56" t="str">
        <f t="shared" si="100"/>
        <v/>
      </c>
      <c r="AC56" s="66" t="str">
        <f t="shared" si="101"/>
        <v/>
      </c>
      <c r="AD56" s="58" t="str">
        <f t="shared" si="102"/>
        <v/>
      </c>
      <c r="AE56" s="67" t="str">
        <f t="shared" si="103"/>
        <v/>
      </c>
      <c r="AF56" s="60" t="str">
        <f t="shared" si="104"/>
        <v/>
      </c>
      <c r="AG56" s="60" t="str">
        <f t="shared" si="105"/>
        <v/>
      </c>
      <c r="AH56" s="68" t="str">
        <f t="shared" si="106"/>
        <v/>
      </c>
      <c r="AI56" s="69" t="str">
        <f t="shared" si="107"/>
        <v/>
      </c>
      <c r="AJ56" s="63" t="str">
        <f t="shared" si="108"/>
        <v/>
      </c>
      <c r="AK56" s="63" t="str">
        <f t="shared" si="109"/>
        <v/>
      </c>
      <c r="AL56" s="63" t="str">
        <f t="shared" si="110"/>
        <v/>
      </c>
      <c r="AM56" s="63" t="str">
        <f t="shared" si="111"/>
        <v/>
      </c>
      <c r="AN56" s="63" t="str">
        <f t="shared" si="112"/>
        <v/>
      </c>
    </row>
    <row r="57" spans="1:40" ht="24.5" outlineLevel="1" thickTop="1" thickBot="1" x14ac:dyDescent="0.55000000000000004">
      <c r="B57" t="s">
        <v>1003</v>
      </c>
      <c r="C57" s="84" t="s">
        <v>2434</v>
      </c>
      <c r="D57" s="85" t="s">
        <v>1015</v>
      </c>
      <c r="E57" s="85"/>
      <c r="F57" s="85"/>
      <c r="G57" s="85"/>
      <c r="H57" s="86"/>
      <c r="I57" s="86"/>
      <c r="J57" s="86"/>
      <c r="K57" s="86"/>
      <c r="L57" s="136" t="str">
        <f>IF(C57="","",_xlfn.CONCAT("            { line: ","""",C57,", ",M57:AN57,""", sC: ","""",B57,"""},"))</f>
        <v xml:space="preserve">            { line: "BENDECID A YAHVEH., (Mi,,20)", sC: "as"},</v>
      </c>
      <c r="M57" s="55" t="str">
        <f t="shared" si="86"/>
        <v>(</v>
      </c>
      <c r="N57" s="56" t="str">
        <f t="shared" si="87"/>
        <v>Mi</v>
      </c>
      <c r="O57" s="57" t="str">
        <f t="shared" si="88"/>
        <v>,</v>
      </c>
      <c r="P57" s="58" t="str">
        <f t="shared" si="89"/>
        <v/>
      </c>
      <c r="Q57" s="59" t="str">
        <f t="shared" si="90"/>
        <v>,</v>
      </c>
      <c r="R57" s="60">
        <f t="shared" si="6"/>
        <v>20</v>
      </c>
      <c r="S57" s="55" t="str">
        <f t="shared" si="91"/>
        <v>)</v>
      </c>
      <c r="T57" s="61" t="str">
        <f t="shared" si="92"/>
        <v/>
      </c>
      <c r="U57" s="62" t="str">
        <f t="shared" si="93"/>
        <v/>
      </c>
      <c r="V57" s="63" t="str">
        <f t="shared" si="94"/>
        <v/>
      </c>
      <c r="W57" s="64" t="str">
        <f t="shared" si="95"/>
        <v/>
      </c>
      <c r="X57" s="63" t="str">
        <f t="shared" si="96"/>
        <v/>
      </c>
      <c r="Y57" s="63" t="str">
        <f t="shared" si="97"/>
        <v/>
      </c>
      <c r="Z57" s="55" t="str">
        <f t="shared" si="98"/>
        <v/>
      </c>
      <c r="AA57" s="65" t="str">
        <f t="shared" si="99"/>
        <v/>
      </c>
      <c r="AB57" s="56" t="str">
        <f t="shared" si="100"/>
        <v/>
      </c>
      <c r="AC57" s="66" t="str">
        <f t="shared" si="101"/>
        <v/>
      </c>
      <c r="AD57" s="58" t="str">
        <f t="shared" si="102"/>
        <v/>
      </c>
      <c r="AE57" s="67" t="str">
        <f t="shared" si="103"/>
        <v/>
      </c>
      <c r="AF57" s="60" t="str">
        <f t="shared" si="104"/>
        <v/>
      </c>
      <c r="AG57" s="60" t="str">
        <f t="shared" si="105"/>
        <v/>
      </c>
      <c r="AH57" s="68" t="str">
        <f t="shared" si="106"/>
        <v/>
      </c>
      <c r="AI57" s="69" t="str">
        <f t="shared" si="107"/>
        <v/>
      </c>
      <c r="AJ57" s="63" t="str">
        <f t="shared" si="108"/>
        <v/>
      </c>
      <c r="AK57" s="63" t="str">
        <f t="shared" si="109"/>
        <v/>
      </c>
      <c r="AL57" s="63" t="str">
        <f t="shared" si="110"/>
        <v/>
      </c>
      <c r="AM57" s="63" t="str">
        <f t="shared" si="111"/>
        <v/>
      </c>
      <c r="AN57" s="63" t="str">
        <f t="shared" si="112"/>
        <v/>
      </c>
    </row>
    <row r="58" spans="1:40" ht="24.5" outlineLevel="1" thickTop="1" thickBot="1" x14ac:dyDescent="0.55000000000000004">
      <c r="B58" t="s">
        <v>1003</v>
      </c>
      <c r="C58" s="84" t="s">
        <v>2433</v>
      </c>
      <c r="D58" s="85" t="s">
        <v>1015</v>
      </c>
      <c r="E58" s="85" t="s">
        <v>1016</v>
      </c>
      <c r="F58" s="85" t="s">
        <v>1048</v>
      </c>
      <c r="G58" s="85"/>
      <c r="H58" s="86"/>
      <c r="I58" s="86"/>
      <c r="J58" s="86"/>
      <c r="K58" s="86"/>
      <c r="L58" s="136" t="str">
        <f t="shared" ref="L58:L60" si="113">IF(C58="","",_xlfn.CONCAT("            { line: ","""",C58,", ",M58:AN58,""", sC: ","""",B58,"""},"))</f>
        <v xml:space="preserve">            { line: "BENDECID A YAHVEH,, (Mi,m,20)(Fa,,250)", sC: "as"},</v>
      </c>
      <c r="M58" s="55" t="str">
        <f t="shared" ref="M58:M60" si="114">IF(N58="","","(")</f>
        <v>(</v>
      </c>
      <c r="N58" s="56" t="str">
        <f t="shared" ref="N58:N60" si="115">IF(D58="","",D58)</f>
        <v>Mi</v>
      </c>
      <c r="O58" s="57" t="str">
        <f t="shared" ref="O58:O60" si="116">IF(N58="","",",")</f>
        <v>,</v>
      </c>
      <c r="P58" s="58" t="str">
        <f t="shared" ref="P58:P60" si="117">IF(E58="","",E58)</f>
        <v>m</v>
      </c>
      <c r="Q58" s="59" t="str">
        <f t="shared" ref="Q58:Q60" si="118">IF(N58="","",",")</f>
        <v>,</v>
      </c>
      <c r="R58" s="60">
        <f t="shared" ref="R58:R60" si="119">IF(N58="Do",10,IF(N58="Re",22,IF(N58="Mi",20,IF(N58="Fa",20,IF(N58="Sol",14,IF(N58="La",20,IF(N58="Si",20,IF(N58="Do#",14,IF(N58="Fa#",15,IF(N58="Sol#",20,IF(N58="Si♭",17,"")))))))))))</f>
        <v>20</v>
      </c>
      <c r="S58" s="55" t="str">
        <f t="shared" ref="S58:S60" si="120">IF(N58="","",")")</f>
        <v>)</v>
      </c>
      <c r="T58" s="61" t="str">
        <f t="shared" ref="T58:T60" si="121">IF(U58="","","(")</f>
        <v>(</v>
      </c>
      <c r="U58" s="62" t="str">
        <f t="shared" ref="U58:U60" si="122">IF(F58="","",F58)</f>
        <v>Fa</v>
      </c>
      <c r="V58" s="63" t="str">
        <f t="shared" ref="V58:V60" si="123">IF(U58="","",",")</f>
        <v>,</v>
      </c>
      <c r="W58" s="64" t="str">
        <f t="shared" ref="W58:W60" si="124">IF(G58="","",G58)</f>
        <v/>
      </c>
      <c r="X58" s="63" t="str">
        <f t="shared" ref="X58:X60" si="125">IF(U58="","",",")</f>
        <v>,</v>
      </c>
      <c r="Y58" s="63">
        <f t="shared" ref="Y58:Y60" si="126">IF(U58="","",250)</f>
        <v>250</v>
      </c>
      <c r="Z58" s="55" t="str">
        <f t="shared" ref="Z58:Z60" si="127">IF(U58="","",")")</f>
        <v>)</v>
      </c>
      <c r="AA58" s="65" t="str">
        <f t="shared" ref="AA58:AA60" si="128">IF(AB58="","","(")</f>
        <v/>
      </c>
      <c r="AB58" s="56" t="str">
        <f t="shared" ref="AB58:AB60" si="129">IF(H58="","",H58)</f>
        <v/>
      </c>
      <c r="AC58" s="66" t="str">
        <f t="shared" ref="AC58:AC60" si="130">IF(AB58="","",",")</f>
        <v/>
      </c>
      <c r="AD58" s="58" t="str">
        <f t="shared" ref="AD58:AD60" si="131">IF(I58="","",I58)</f>
        <v/>
      </c>
      <c r="AE58" s="67" t="str">
        <f t="shared" ref="AE58:AE60" si="132">IF(AB58="","",",")</f>
        <v/>
      </c>
      <c r="AF58" s="60" t="str">
        <f t="shared" ref="AF58:AF60" si="133">IF(AB58="","",350)</f>
        <v/>
      </c>
      <c r="AG58" s="60" t="str">
        <f t="shared" ref="AG58:AG60" si="134">IF(AB58="","",")")</f>
        <v/>
      </c>
      <c r="AH58" s="68" t="str">
        <f t="shared" ref="AH58:AH60" si="135">IF(AI58="","","(")</f>
        <v/>
      </c>
      <c r="AI58" s="69" t="str">
        <f t="shared" ref="AI58:AI60" si="136">IF(J58="","",J58)</f>
        <v/>
      </c>
      <c r="AJ58" s="63" t="str">
        <f t="shared" ref="AJ58:AJ60" si="137">IF(AI58="","",",")</f>
        <v/>
      </c>
      <c r="AK58" s="63" t="str">
        <f t="shared" ref="AK58:AK60" si="138">IF(K58="","",K58)</f>
        <v/>
      </c>
      <c r="AL58" s="63" t="str">
        <f t="shared" ref="AL58:AL60" si="139">IF(AI58="","",",")</f>
        <v/>
      </c>
      <c r="AM58" s="63" t="str">
        <f t="shared" ref="AM58:AM60" si="140">IF(AI58="","",450)</f>
        <v/>
      </c>
      <c r="AN58" s="63" t="str">
        <f t="shared" ref="AN58:AN60" si="141">IF(AI58="","",")")</f>
        <v/>
      </c>
    </row>
    <row r="59" spans="1:40" ht="24.5" outlineLevel="1" thickTop="1" thickBot="1" x14ac:dyDescent="0.55000000000000004">
      <c r="B59" t="s">
        <v>1003</v>
      </c>
      <c r="C59" s="84" t="s">
        <v>2435</v>
      </c>
      <c r="D59" s="85" t="s">
        <v>1015</v>
      </c>
      <c r="E59" s="85"/>
      <c r="F59" s="85"/>
      <c r="G59" s="85"/>
      <c r="H59" s="86"/>
      <c r="I59" s="86"/>
      <c r="J59" s="86"/>
      <c r="K59" s="86"/>
      <c r="L59" s="136" t="str">
        <f t="shared" si="113"/>
        <v xml:space="preserve">            { line: "QUE A YAHVEH QUIERO CANTAR., (Mi,,20)", sC: "as"},</v>
      </c>
      <c r="M59" s="55" t="str">
        <f t="shared" si="114"/>
        <v>(</v>
      </c>
      <c r="N59" s="56" t="str">
        <f t="shared" si="115"/>
        <v>Mi</v>
      </c>
      <c r="O59" s="57" t="str">
        <f t="shared" si="116"/>
        <v>,</v>
      </c>
      <c r="P59" s="58" t="str">
        <f t="shared" si="117"/>
        <v/>
      </c>
      <c r="Q59" s="59" t="str">
        <f t="shared" si="118"/>
        <v>,</v>
      </c>
      <c r="R59" s="60">
        <f t="shared" si="119"/>
        <v>20</v>
      </c>
      <c r="S59" s="55" t="str">
        <f t="shared" si="120"/>
        <v>)</v>
      </c>
      <c r="T59" s="61" t="str">
        <f t="shared" si="121"/>
        <v/>
      </c>
      <c r="U59" s="62" t="str">
        <f t="shared" si="122"/>
        <v/>
      </c>
      <c r="V59" s="63" t="str">
        <f t="shared" si="123"/>
        <v/>
      </c>
      <c r="W59" s="64" t="str">
        <f t="shared" si="124"/>
        <v/>
      </c>
      <c r="X59" s="63" t="str">
        <f t="shared" si="125"/>
        <v/>
      </c>
      <c r="Y59" s="63" t="str">
        <f t="shared" si="126"/>
        <v/>
      </c>
      <c r="Z59" s="55" t="str">
        <f t="shared" si="127"/>
        <v/>
      </c>
      <c r="AA59" s="65" t="str">
        <f t="shared" si="128"/>
        <v/>
      </c>
      <c r="AB59" s="56" t="str">
        <f t="shared" si="129"/>
        <v/>
      </c>
      <c r="AC59" s="66" t="str">
        <f t="shared" si="130"/>
        <v/>
      </c>
      <c r="AD59" s="58" t="str">
        <f t="shared" si="131"/>
        <v/>
      </c>
      <c r="AE59" s="67" t="str">
        <f t="shared" si="132"/>
        <v/>
      </c>
      <c r="AF59" s="60" t="str">
        <f t="shared" si="133"/>
        <v/>
      </c>
      <c r="AG59" s="60" t="str">
        <f t="shared" si="134"/>
        <v/>
      </c>
      <c r="AH59" s="68" t="str">
        <f t="shared" si="135"/>
        <v/>
      </c>
      <c r="AI59" s="69" t="str">
        <f t="shared" si="136"/>
        <v/>
      </c>
      <c r="AJ59" s="63" t="str">
        <f t="shared" si="137"/>
        <v/>
      </c>
      <c r="AK59" s="63" t="str">
        <f t="shared" si="138"/>
        <v/>
      </c>
      <c r="AL59" s="63" t="str">
        <f t="shared" si="139"/>
        <v/>
      </c>
      <c r="AM59" s="63" t="str">
        <f t="shared" si="140"/>
        <v/>
      </c>
      <c r="AN59" s="63" t="str">
        <f t="shared" si="141"/>
        <v/>
      </c>
    </row>
    <row r="60" spans="1:40" ht="24.5" outlineLevel="1" thickTop="1" thickBot="1" x14ac:dyDescent="0.55000000000000004">
      <c r="B60" t="s">
        <v>1003</v>
      </c>
      <c r="C60" s="84" t="s">
        <v>2436</v>
      </c>
      <c r="D60" s="85" t="s">
        <v>1017</v>
      </c>
      <c r="E60" s="85" t="s">
        <v>1016</v>
      </c>
      <c r="F60" s="85"/>
      <c r="G60" s="85"/>
      <c r="H60" s="86"/>
      <c r="I60" s="86"/>
      <c r="J60" s="86"/>
      <c r="K60" s="86"/>
      <c r="L60" s="136" t="str">
        <f t="shared" si="113"/>
        <v xml:space="preserve">            { line: "DESPIERTA, DÉBORA,, (La,m,20)", sC: "as"},</v>
      </c>
      <c r="M60" s="55" t="str">
        <f t="shared" si="114"/>
        <v>(</v>
      </c>
      <c r="N60" s="56" t="str">
        <f t="shared" si="115"/>
        <v>La</v>
      </c>
      <c r="O60" s="57" t="str">
        <f t="shared" si="116"/>
        <v>,</v>
      </c>
      <c r="P60" s="58" t="str">
        <f t="shared" si="117"/>
        <v>m</v>
      </c>
      <c r="Q60" s="59" t="str">
        <f t="shared" si="118"/>
        <v>,</v>
      </c>
      <c r="R60" s="60">
        <f t="shared" si="119"/>
        <v>20</v>
      </c>
      <c r="S60" s="55" t="str">
        <f t="shared" si="120"/>
        <v>)</v>
      </c>
      <c r="T60" s="61" t="str">
        <f t="shared" si="121"/>
        <v/>
      </c>
      <c r="U60" s="62" t="str">
        <f t="shared" si="122"/>
        <v/>
      </c>
      <c r="V60" s="63" t="str">
        <f t="shared" si="123"/>
        <v/>
      </c>
      <c r="W60" s="64" t="str">
        <f t="shared" si="124"/>
        <v/>
      </c>
      <c r="X60" s="63" t="str">
        <f t="shared" si="125"/>
        <v/>
      </c>
      <c r="Y60" s="63" t="str">
        <f t="shared" si="126"/>
        <v/>
      </c>
      <c r="Z60" s="55" t="str">
        <f t="shared" si="127"/>
        <v/>
      </c>
      <c r="AA60" s="65" t="str">
        <f t="shared" si="128"/>
        <v/>
      </c>
      <c r="AB60" s="56" t="str">
        <f t="shared" si="129"/>
        <v/>
      </c>
      <c r="AC60" s="66" t="str">
        <f t="shared" si="130"/>
        <v/>
      </c>
      <c r="AD60" s="58" t="str">
        <f t="shared" si="131"/>
        <v/>
      </c>
      <c r="AE60" s="67" t="str">
        <f t="shared" si="132"/>
        <v/>
      </c>
      <c r="AF60" s="60" t="str">
        <f t="shared" si="133"/>
        <v/>
      </c>
      <c r="AG60" s="60" t="str">
        <f t="shared" si="134"/>
        <v/>
      </c>
      <c r="AH60" s="68" t="str">
        <f t="shared" si="135"/>
        <v/>
      </c>
      <c r="AI60" s="69" t="str">
        <f t="shared" si="136"/>
        <v/>
      </c>
      <c r="AJ60" s="63" t="str">
        <f t="shared" si="137"/>
        <v/>
      </c>
      <c r="AK60" s="63" t="str">
        <f t="shared" si="138"/>
        <v/>
      </c>
      <c r="AL60" s="63" t="str">
        <f t="shared" si="139"/>
        <v/>
      </c>
      <c r="AM60" s="63" t="str">
        <f t="shared" si="140"/>
        <v/>
      </c>
      <c r="AN60" s="63" t="str">
        <f t="shared" si="141"/>
        <v/>
      </c>
    </row>
    <row r="61" spans="1:40" ht="24.5" outlineLevel="1" thickTop="1" thickBot="1" x14ac:dyDescent="0.55000000000000004">
      <c r="B61" t="s">
        <v>1003</v>
      </c>
      <c r="C61" s="84" t="s">
        <v>2436</v>
      </c>
      <c r="D61" s="88" t="s">
        <v>1048</v>
      </c>
      <c r="E61" s="88"/>
      <c r="F61" s="88"/>
      <c r="G61" s="88"/>
      <c r="H61" s="89"/>
      <c r="I61" s="89"/>
      <c r="J61" s="89"/>
      <c r="K61" s="89"/>
      <c r="L61" s="136" t="str">
        <f>IF(C61="","",_xlfn.CONCAT("            { line: ","""",C61,", ",M61:AN61,""", sC: ","""",B61,"""},"))</f>
        <v xml:space="preserve">            { line: "DESPIERTA, DÉBORA,, (Fa,,20)", sC: "as"},</v>
      </c>
      <c r="M61" s="55" t="str">
        <f t="shared" si="86"/>
        <v>(</v>
      </c>
      <c r="N61" s="56" t="str">
        <f t="shared" si="87"/>
        <v>Fa</v>
      </c>
      <c r="O61" s="57" t="str">
        <f t="shared" si="88"/>
        <v>,</v>
      </c>
      <c r="P61" s="58" t="str">
        <f t="shared" si="89"/>
        <v/>
      </c>
      <c r="Q61" s="59" t="str">
        <f t="shared" si="90"/>
        <v>,</v>
      </c>
      <c r="R61" s="60">
        <f t="shared" si="6"/>
        <v>20</v>
      </c>
      <c r="S61" s="55" t="str">
        <f t="shared" si="91"/>
        <v>)</v>
      </c>
      <c r="T61" s="61" t="str">
        <f t="shared" si="92"/>
        <v/>
      </c>
      <c r="U61" s="62" t="str">
        <f t="shared" si="93"/>
        <v/>
      </c>
      <c r="V61" s="63" t="str">
        <f t="shared" si="94"/>
        <v/>
      </c>
      <c r="W61" s="64" t="str">
        <f t="shared" si="95"/>
        <v/>
      </c>
      <c r="X61" s="63" t="str">
        <f t="shared" si="96"/>
        <v/>
      </c>
      <c r="Y61" s="63" t="str">
        <f t="shared" si="97"/>
        <v/>
      </c>
      <c r="Z61" s="55" t="str">
        <f t="shared" si="98"/>
        <v/>
      </c>
      <c r="AA61" s="65" t="str">
        <f t="shared" si="99"/>
        <v/>
      </c>
      <c r="AB61" s="56" t="str">
        <f t="shared" si="100"/>
        <v/>
      </c>
      <c r="AC61" s="66" t="str">
        <f t="shared" si="101"/>
        <v/>
      </c>
      <c r="AD61" s="58" t="str">
        <f t="shared" si="102"/>
        <v/>
      </c>
      <c r="AE61" s="67" t="str">
        <f t="shared" si="103"/>
        <v/>
      </c>
      <c r="AF61" s="60" t="str">
        <f t="shared" si="104"/>
        <v/>
      </c>
      <c r="AG61" s="60" t="str">
        <f t="shared" si="105"/>
        <v/>
      </c>
      <c r="AH61" s="68" t="str">
        <f t="shared" si="106"/>
        <v/>
      </c>
      <c r="AI61" s="69" t="str">
        <f t="shared" si="107"/>
        <v/>
      </c>
      <c r="AJ61" s="63" t="str">
        <f t="shared" si="108"/>
        <v/>
      </c>
      <c r="AK61" s="63" t="str">
        <f t="shared" si="109"/>
        <v/>
      </c>
      <c r="AL61" s="63" t="str">
        <f t="shared" si="110"/>
        <v/>
      </c>
      <c r="AM61" s="63" t="str">
        <f t="shared" si="111"/>
        <v/>
      </c>
      <c r="AN61" s="63" t="str">
        <f t="shared" si="112"/>
        <v/>
      </c>
    </row>
    <row r="62" spans="1:40" ht="24.5" outlineLevel="1" thickTop="1" thickBot="1" x14ac:dyDescent="0.55000000000000004">
      <c r="B62" t="s">
        <v>1003</v>
      </c>
      <c r="C62" s="84" t="s">
        <v>2437</v>
      </c>
      <c r="D62" s="85" t="s">
        <v>1015</v>
      </c>
      <c r="E62" s="85"/>
      <c r="F62" s="85"/>
      <c r="G62" s="85"/>
      <c r="H62" s="86"/>
      <c r="I62" s="86"/>
      <c r="J62" s="86"/>
      <c r="K62" s="86"/>
      <c r="L62" s="136" t="str">
        <f>IF(C62="","",_xlfn.CONCAT("            { line: ","""",C62,", ",M62:AN62,""", sC: ","""",B62,"""},"))</f>
        <v xml:space="preserve">            { line: "¡ENTONA EL CANTAR!, (Mi,,20)", sC: "as"},</v>
      </c>
      <c r="M62" s="55" t="str">
        <f t="shared" si="86"/>
        <v>(</v>
      </c>
      <c r="N62" s="56" t="str">
        <f t="shared" si="87"/>
        <v>Mi</v>
      </c>
      <c r="O62" s="57" t="str">
        <f t="shared" si="88"/>
        <v>,</v>
      </c>
      <c r="P62" s="58" t="str">
        <f t="shared" si="89"/>
        <v/>
      </c>
      <c r="Q62" s="59" t="str">
        <f t="shared" si="90"/>
        <v>,</v>
      </c>
      <c r="R62" s="60">
        <f t="shared" si="6"/>
        <v>20</v>
      </c>
      <c r="S62" s="55" t="str">
        <f t="shared" si="91"/>
        <v>)</v>
      </c>
      <c r="T62" s="61" t="str">
        <f t="shared" si="92"/>
        <v/>
      </c>
      <c r="U62" s="62" t="str">
        <f t="shared" si="93"/>
        <v/>
      </c>
      <c r="V62" s="63" t="str">
        <f t="shared" si="94"/>
        <v/>
      </c>
      <c r="W62" s="64" t="str">
        <f t="shared" si="95"/>
        <v/>
      </c>
      <c r="X62" s="63" t="str">
        <f t="shared" si="96"/>
        <v/>
      </c>
      <c r="Y62" s="63" t="str">
        <f t="shared" si="97"/>
        <v/>
      </c>
      <c r="Z62" s="55" t="str">
        <f t="shared" si="98"/>
        <v/>
      </c>
      <c r="AA62" s="65" t="str">
        <f t="shared" si="99"/>
        <v/>
      </c>
      <c r="AB62" s="56" t="str">
        <f t="shared" si="100"/>
        <v/>
      </c>
      <c r="AC62" s="66" t="str">
        <f t="shared" si="101"/>
        <v/>
      </c>
      <c r="AD62" s="58" t="str">
        <f t="shared" si="102"/>
        <v/>
      </c>
      <c r="AE62" s="67" t="str">
        <f t="shared" si="103"/>
        <v/>
      </c>
      <c r="AF62" s="60" t="str">
        <f t="shared" si="104"/>
        <v/>
      </c>
      <c r="AG62" s="60" t="str">
        <f t="shared" si="105"/>
        <v/>
      </c>
      <c r="AH62" s="68" t="str">
        <f t="shared" si="106"/>
        <v/>
      </c>
      <c r="AI62" s="69" t="str">
        <f t="shared" si="107"/>
        <v/>
      </c>
      <c r="AJ62" s="63" t="str">
        <f t="shared" si="108"/>
        <v/>
      </c>
      <c r="AK62" s="63" t="str">
        <f t="shared" si="109"/>
        <v/>
      </c>
      <c r="AL62" s="63" t="str">
        <f t="shared" si="110"/>
        <v/>
      </c>
      <c r="AM62" s="63" t="str">
        <f t="shared" si="111"/>
        <v/>
      </c>
      <c r="AN62" s="63" t="str">
        <f t="shared" si="112"/>
        <v/>
      </c>
    </row>
    <row r="63" spans="1:40" ht="24.5" outlineLevel="1" thickTop="1" thickBot="1" x14ac:dyDescent="0.55000000000000004">
      <c r="B63" t="s">
        <v>1003</v>
      </c>
      <c r="C63" s="84" t="s">
        <v>2436</v>
      </c>
      <c r="D63" s="88" t="s">
        <v>1017</v>
      </c>
      <c r="E63" s="88" t="s">
        <v>1016</v>
      </c>
      <c r="F63" s="88"/>
      <c r="G63" s="88"/>
      <c r="H63" s="89"/>
      <c r="I63" s="89"/>
      <c r="J63" s="89"/>
      <c r="K63" s="89"/>
      <c r="L63" s="136" t="str">
        <f>IF(C63="","",_xlfn.CONCAT("            { line: ","""",C63,", ",M63:AN63,""", sC: ","""",B63,"""},"))</f>
        <v xml:space="preserve">            { line: "DESPIERTA, DÉBORA,, (La,m,20)", sC: "as"},</v>
      </c>
      <c r="M63" s="55" t="str">
        <f t="shared" si="86"/>
        <v>(</v>
      </c>
      <c r="N63" s="56" t="str">
        <f t="shared" si="87"/>
        <v>La</v>
      </c>
      <c r="O63" s="57" t="str">
        <f t="shared" si="88"/>
        <v>,</v>
      </c>
      <c r="P63" s="58" t="str">
        <f t="shared" si="89"/>
        <v>m</v>
      </c>
      <c r="Q63" s="59" t="str">
        <f t="shared" si="90"/>
        <v>,</v>
      </c>
      <c r="R63" s="60">
        <f t="shared" si="6"/>
        <v>20</v>
      </c>
      <c r="S63" s="55" t="str">
        <f t="shared" si="91"/>
        <v>)</v>
      </c>
      <c r="T63" s="61" t="str">
        <f t="shared" si="92"/>
        <v/>
      </c>
      <c r="U63" s="62" t="str">
        <f t="shared" si="93"/>
        <v/>
      </c>
      <c r="V63" s="63" t="str">
        <f t="shared" si="94"/>
        <v/>
      </c>
      <c r="W63" s="64" t="str">
        <f t="shared" si="95"/>
        <v/>
      </c>
      <c r="X63" s="63" t="str">
        <f t="shared" si="96"/>
        <v/>
      </c>
      <c r="Y63" s="63" t="str">
        <f t="shared" si="97"/>
        <v/>
      </c>
      <c r="Z63" s="55" t="str">
        <f t="shared" si="98"/>
        <v/>
      </c>
      <c r="AA63" s="65" t="str">
        <f t="shared" si="99"/>
        <v/>
      </c>
      <c r="AB63" s="56" t="str">
        <f t="shared" si="100"/>
        <v/>
      </c>
      <c r="AC63" s="66" t="str">
        <f t="shared" si="101"/>
        <v/>
      </c>
      <c r="AD63" s="58" t="str">
        <f t="shared" si="102"/>
        <v/>
      </c>
      <c r="AE63" s="67" t="str">
        <f t="shared" si="103"/>
        <v/>
      </c>
      <c r="AF63" s="60" t="str">
        <f t="shared" si="104"/>
        <v/>
      </c>
      <c r="AG63" s="60" t="str">
        <f t="shared" si="105"/>
        <v/>
      </c>
      <c r="AH63" s="68" t="str">
        <f t="shared" si="106"/>
        <v/>
      </c>
      <c r="AI63" s="69" t="str">
        <f t="shared" si="107"/>
        <v/>
      </c>
      <c r="AJ63" s="63" t="str">
        <f t="shared" si="108"/>
        <v/>
      </c>
      <c r="AK63" s="63" t="str">
        <f t="shared" si="109"/>
        <v/>
      </c>
      <c r="AL63" s="63" t="str">
        <f t="shared" si="110"/>
        <v/>
      </c>
      <c r="AM63" s="63" t="str">
        <f t="shared" si="111"/>
        <v/>
      </c>
      <c r="AN63" s="63" t="str">
        <f t="shared" si="112"/>
        <v/>
      </c>
    </row>
    <row r="64" spans="1:40" ht="24.5" outlineLevel="1" thickTop="1" thickBot="1" x14ac:dyDescent="0.55000000000000004">
      <c r="B64" t="s">
        <v>1003</v>
      </c>
      <c r="C64" s="84" t="s">
        <v>2436</v>
      </c>
      <c r="D64" s="90" t="s">
        <v>1048</v>
      </c>
      <c r="E64" s="90"/>
      <c r="F64" s="90"/>
      <c r="G64" s="90"/>
      <c r="H64" s="91"/>
      <c r="I64" s="91"/>
      <c r="J64" s="91"/>
      <c r="K64" s="91"/>
      <c r="L64" s="136" t="str">
        <f>IF(C64="","",_xlfn.CONCAT("            { line: ","""",C64,", ",M64:AN64,""", sC: ","""",B64,"""},"))</f>
        <v xml:space="preserve">            { line: "DESPIERTA, DÉBORA,, (Fa,,20)", sC: "as"},</v>
      </c>
      <c r="M64" s="55" t="str">
        <f t="shared" si="86"/>
        <v>(</v>
      </c>
      <c r="N64" s="56" t="str">
        <f t="shared" si="87"/>
        <v>Fa</v>
      </c>
      <c r="O64" s="57" t="str">
        <f t="shared" si="88"/>
        <v>,</v>
      </c>
      <c r="P64" s="58" t="str">
        <f t="shared" si="89"/>
        <v/>
      </c>
      <c r="Q64" s="59" t="str">
        <f t="shared" si="90"/>
        <v>,</v>
      </c>
      <c r="R64" s="60">
        <f t="shared" si="6"/>
        <v>20</v>
      </c>
      <c r="S64" s="55" t="str">
        <f t="shared" si="91"/>
        <v>)</v>
      </c>
      <c r="T64" s="61" t="str">
        <f t="shared" si="92"/>
        <v/>
      </c>
      <c r="U64" s="62" t="str">
        <f t="shared" si="93"/>
        <v/>
      </c>
      <c r="V64" s="63" t="str">
        <f t="shared" si="94"/>
        <v/>
      </c>
      <c r="W64" s="64" t="str">
        <f t="shared" si="95"/>
        <v/>
      </c>
      <c r="X64" s="63" t="str">
        <f t="shared" si="96"/>
        <v/>
      </c>
      <c r="Y64" s="63" t="str">
        <f t="shared" si="97"/>
        <v/>
      </c>
      <c r="Z64" s="55" t="str">
        <f t="shared" si="98"/>
        <v/>
      </c>
      <c r="AA64" s="65" t="str">
        <f t="shared" si="99"/>
        <v/>
      </c>
      <c r="AB64" s="56" t="str">
        <f t="shared" si="100"/>
        <v/>
      </c>
      <c r="AC64" s="66" t="str">
        <f t="shared" si="101"/>
        <v/>
      </c>
      <c r="AD64" s="58" t="str">
        <f t="shared" si="102"/>
        <v/>
      </c>
      <c r="AE64" s="67" t="str">
        <f t="shared" si="103"/>
        <v/>
      </c>
      <c r="AF64" s="60" t="str">
        <f t="shared" si="104"/>
        <v/>
      </c>
      <c r="AG64" s="60" t="str">
        <f t="shared" si="105"/>
        <v/>
      </c>
      <c r="AH64" s="68" t="str">
        <f t="shared" si="106"/>
        <v/>
      </c>
      <c r="AI64" s="69" t="str">
        <f t="shared" si="107"/>
        <v/>
      </c>
      <c r="AJ64" s="63" t="str">
        <f t="shared" si="108"/>
        <v/>
      </c>
      <c r="AK64" s="63" t="str">
        <f t="shared" si="109"/>
        <v/>
      </c>
      <c r="AL64" s="63" t="str">
        <f t="shared" si="110"/>
        <v/>
      </c>
      <c r="AM64" s="63" t="str">
        <f t="shared" si="111"/>
        <v/>
      </c>
      <c r="AN64" s="63" t="str">
        <f t="shared" si="112"/>
        <v/>
      </c>
    </row>
    <row r="65" spans="1:40" ht="24.5" outlineLevel="1" thickTop="1" thickBot="1" x14ac:dyDescent="0.55000000000000004">
      <c r="B65" t="s">
        <v>1003</v>
      </c>
      <c r="C65" s="92" t="s">
        <v>2438</v>
      </c>
      <c r="D65" s="82" t="s">
        <v>1015</v>
      </c>
      <c r="E65" s="82"/>
      <c r="F65" s="82"/>
      <c r="G65" s="82"/>
      <c r="H65" s="82"/>
      <c r="I65" s="82"/>
      <c r="J65" s="82"/>
      <c r="K65" s="82"/>
      <c r="L65" s="137" t="str">
        <f>IF(C65="","",_xlfn.CONCAT("            { line: ","""",C65,", ",M65:AN65,""", sC: ","""",B65,"""},  ]},"))</f>
        <v xml:space="preserve">            { line: "¡ARRIBA BARAC!, (Mi,,20)", sC: "as"},  ]},</v>
      </c>
      <c r="M65" s="55" t="str">
        <f t="shared" si="86"/>
        <v>(</v>
      </c>
      <c r="N65" s="56" t="str">
        <f t="shared" si="87"/>
        <v>Mi</v>
      </c>
      <c r="O65" s="57" t="str">
        <f t="shared" si="88"/>
        <v>,</v>
      </c>
      <c r="P65" s="58" t="str">
        <f t="shared" si="89"/>
        <v/>
      </c>
      <c r="Q65" s="59" t="str">
        <f t="shared" si="90"/>
        <v>,</v>
      </c>
      <c r="R65" s="60">
        <f t="shared" si="6"/>
        <v>20</v>
      </c>
      <c r="S65" s="55" t="str">
        <f t="shared" si="91"/>
        <v>)</v>
      </c>
      <c r="T65" s="61" t="str">
        <f t="shared" si="92"/>
        <v/>
      </c>
      <c r="U65" s="62" t="str">
        <f t="shared" si="93"/>
        <v/>
      </c>
      <c r="V65" s="63" t="str">
        <f t="shared" si="94"/>
        <v/>
      </c>
      <c r="W65" s="64" t="str">
        <f t="shared" si="95"/>
        <v/>
      </c>
      <c r="X65" s="63" t="str">
        <f t="shared" si="96"/>
        <v/>
      </c>
      <c r="Y65" s="63" t="str">
        <f t="shared" si="97"/>
        <v/>
      </c>
      <c r="Z65" s="55" t="str">
        <f t="shared" si="98"/>
        <v/>
      </c>
      <c r="AA65" s="65" t="str">
        <f t="shared" si="99"/>
        <v/>
      </c>
      <c r="AB65" s="56" t="str">
        <f t="shared" si="100"/>
        <v/>
      </c>
      <c r="AC65" s="66" t="str">
        <f t="shared" si="101"/>
        <v/>
      </c>
      <c r="AD65" s="58" t="str">
        <f t="shared" si="102"/>
        <v/>
      </c>
      <c r="AE65" s="67" t="str">
        <f t="shared" si="103"/>
        <v/>
      </c>
      <c r="AF65" s="60" t="str">
        <f t="shared" si="104"/>
        <v/>
      </c>
      <c r="AG65" s="60" t="str">
        <f t="shared" si="105"/>
        <v/>
      </c>
      <c r="AH65" s="68" t="str">
        <f t="shared" si="106"/>
        <v/>
      </c>
      <c r="AI65" s="69" t="str">
        <f t="shared" si="107"/>
        <v/>
      </c>
      <c r="AJ65" s="63" t="str">
        <f t="shared" si="108"/>
        <v/>
      </c>
      <c r="AK65" s="63" t="str">
        <f t="shared" si="109"/>
        <v/>
      </c>
      <c r="AL65" s="63" t="str">
        <f t="shared" si="110"/>
        <v/>
      </c>
      <c r="AM65" s="63" t="str">
        <f t="shared" si="111"/>
        <v/>
      </c>
      <c r="AN65" s="63" t="str">
        <f t="shared" si="112"/>
        <v/>
      </c>
    </row>
    <row r="66" spans="1:40" ht="26.5" outlineLevel="1" thickTop="1" thickBot="1" x14ac:dyDescent="0.55000000000000004">
      <c r="A66" s="72"/>
      <c r="B66" s="72"/>
      <c r="C66" s="72"/>
      <c r="D66" s="73"/>
      <c r="E66" s="73"/>
      <c r="F66" s="73"/>
      <c r="G66" s="73"/>
      <c r="H66" s="73"/>
      <c r="I66" s="73"/>
      <c r="J66" s="73"/>
      <c r="K66" s="73"/>
      <c r="L66" s="74" t="s">
        <v>997</v>
      </c>
      <c r="M66" s="55"/>
      <c r="N66" s="56"/>
      <c r="O66" s="57"/>
      <c r="P66" s="58"/>
      <c r="Q66" s="59"/>
      <c r="R66" s="60" t="str">
        <f t="shared" si="6"/>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1018</v>
      </c>
      <c r="C67" s="124" t="s">
        <v>2447</v>
      </c>
      <c r="D67" s="125" t="s">
        <v>1110</v>
      </c>
      <c r="E67" s="51">
        <v>7</v>
      </c>
      <c r="F67" s="52"/>
      <c r="G67" s="52"/>
      <c r="H67" s="51"/>
      <c r="I67" s="51"/>
      <c r="J67" s="53"/>
      <c r="K67" s="53"/>
      <c r="L67" s="54" t="str">
        <f t="shared" ref="L67:L81" si="142">IF(C67="","",_xlfn.CONCAT("            { line: ","""",C67,", ",M67:AN67,""", sC: ","""",B67,"""},"))</f>
        <v xml:space="preserve">            { line: "Cuando salías de Seír, Yahveh, Dios mío,, (Re,7,22)", sC: "tc"},</v>
      </c>
      <c r="M67" s="55" t="str">
        <f t="shared" ref="M67:M81" si="143">IF(N67="","","(")</f>
        <v>(</v>
      </c>
      <c r="N67" s="56" t="str">
        <f t="shared" si="2"/>
        <v>Re</v>
      </c>
      <c r="O67" s="57" t="str">
        <f t="shared" ref="O67:O81" si="144">IF(N67="","",",")</f>
        <v>,</v>
      </c>
      <c r="P67" s="58">
        <f t="shared" si="4"/>
        <v>7</v>
      </c>
      <c r="Q67" s="59" t="str">
        <f t="shared" ref="Q67:Q81" si="145">IF(N67="","",",")</f>
        <v>,</v>
      </c>
      <c r="R67" s="60">
        <f t="shared" si="6"/>
        <v>22</v>
      </c>
      <c r="S67" s="55" t="str">
        <f t="shared" ref="S67:S81" si="146">IF(N67="","",")")</f>
        <v>)</v>
      </c>
      <c r="T67" s="61" t="str">
        <f t="shared" ref="T67:T81" si="147">IF(U67="","","(")</f>
        <v/>
      </c>
      <c r="U67" s="62" t="str">
        <f t="shared" si="9"/>
        <v/>
      </c>
      <c r="V67" s="63" t="str">
        <f t="shared" ref="V67:V81" si="148">IF(U67="","",",")</f>
        <v/>
      </c>
      <c r="W67" s="64" t="str">
        <f t="shared" si="11"/>
        <v/>
      </c>
      <c r="X67" s="63" t="str">
        <f t="shared" ref="X67:X81" si="149">IF(U67="","",",")</f>
        <v/>
      </c>
      <c r="Y67" s="63" t="str">
        <f t="shared" ref="Y67:Y81" si="150">IF(U67="","",250)</f>
        <v/>
      </c>
      <c r="Z67" s="55" t="str">
        <f t="shared" ref="Z67:Z81" si="151">IF(U67="","",")")</f>
        <v/>
      </c>
      <c r="AA67" s="65" t="str">
        <f t="shared" ref="AA67:AA81" si="152">IF(AB67="","","(")</f>
        <v/>
      </c>
      <c r="AB67" s="56" t="str">
        <f t="shared" si="16"/>
        <v/>
      </c>
      <c r="AC67" s="66" t="str">
        <f t="shared" ref="AC67:AC81" si="153">IF(AB67="","",",")</f>
        <v/>
      </c>
      <c r="AD67" s="58" t="str">
        <f t="shared" ref="AD67:AD81" si="154">IF(I67="","",I67)</f>
        <v/>
      </c>
      <c r="AE67" s="67" t="str">
        <f t="shared" ref="AE67:AE81" si="155">IF(AB67="","",",")</f>
        <v/>
      </c>
      <c r="AF67" s="60" t="str">
        <f t="shared" ref="AF67:AF81" si="156">IF(AB67="","",350)</f>
        <v/>
      </c>
      <c r="AG67" s="60" t="str">
        <f t="shared" ref="AG67:AG81" si="157">IF(AB67="","",")")</f>
        <v/>
      </c>
      <c r="AH67" s="68" t="str">
        <f t="shared" ref="AH67:AH81" si="158">IF(AI67="","","(")</f>
        <v/>
      </c>
      <c r="AI67" s="69" t="str">
        <f t="shared" si="23"/>
        <v/>
      </c>
      <c r="AJ67" s="63" t="str">
        <f t="shared" ref="AJ67:AJ81" si="159">IF(AI67="","",",")</f>
        <v/>
      </c>
      <c r="AK67" s="63" t="str">
        <f t="shared" ref="AK67:AK81" si="160">IF(K67="","",K67)</f>
        <v/>
      </c>
      <c r="AL67" s="63" t="str">
        <f t="shared" ref="AL67:AL81" si="161">IF(AI67="","",",")</f>
        <v/>
      </c>
      <c r="AM67" s="63" t="str">
        <f t="shared" ref="AM67:AM81" si="162">IF(AI67="","",450)</f>
        <v/>
      </c>
      <c r="AN67" s="63" t="str">
        <f t="shared" ref="AN67:AN81" si="163">IF(AI67="","",")")</f>
        <v/>
      </c>
    </row>
    <row r="68" spans="1:40" ht="24.5" outlineLevel="1" thickTop="1" thickBot="1" x14ac:dyDescent="0.55000000000000004">
      <c r="C68" s="124" t="s">
        <v>2448</v>
      </c>
      <c r="D68" s="125"/>
      <c r="E68" s="51"/>
      <c r="F68" s="52"/>
      <c r="G68" s="52"/>
      <c r="H68" s="51"/>
      <c r="I68" s="51"/>
      <c r="J68" s="53"/>
      <c r="K68" s="53"/>
      <c r="L68" s="54" t="str">
        <f t="shared" si="142"/>
        <v xml:space="preserve">            { line: "cuando avanzabas por los campos de Edom,, ", sC: ""},</v>
      </c>
      <c r="M68" s="55" t="str">
        <f t="shared" si="143"/>
        <v/>
      </c>
      <c r="N68" s="56" t="str">
        <f t="shared" si="2"/>
        <v/>
      </c>
      <c r="O68" s="57" t="str">
        <f t="shared" si="144"/>
        <v/>
      </c>
      <c r="P68" s="58" t="str">
        <f t="shared" si="4"/>
        <v/>
      </c>
      <c r="Q68" s="59" t="str">
        <f t="shared" si="145"/>
        <v/>
      </c>
      <c r="R68" s="60" t="str">
        <f t="shared" si="6"/>
        <v/>
      </c>
      <c r="S68" s="55" t="str">
        <f t="shared" si="146"/>
        <v/>
      </c>
      <c r="T68" s="61" t="str">
        <f t="shared" si="147"/>
        <v/>
      </c>
      <c r="U68" s="62" t="str">
        <f t="shared" si="9"/>
        <v/>
      </c>
      <c r="V68" s="63" t="str">
        <f t="shared" si="148"/>
        <v/>
      </c>
      <c r="W68" s="64" t="str">
        <f t="shared" si="11"/>
        <v/>
      </c>
      <c r="X68" s="63" t="str">
        <f t="shared" si="149"/>
        <v/>
      </c>
      <c r="Y68" s="63" t="str">
        <f t="shared" si="150"/>
        <v/>
      </c>
      <c r="Z68" s="55" t="str">
        <f t="shared" si="151"/>
        <v/>
      </c>
      <c r="AA68" s="65" t="str">
        <f t="shared" si="152"/>
        <v/>
      </c>
      <c r="AB68" s="56" t="str">
        <f t="shared" si="16"/>
        <v/>
      </c>
      <c r="AC68" s="66" t="str">
        <f t="shared" si="153"/>
        <v/>
      </c>
      <c r="AD68" s="58" t="str">
        <f t="shared" si="154"/>
        <v/>
      </c>
      <c r="AE68" s="67" t="str">
        <f t="shared" si="155"/>
        <v/>
      </c>
      <c r="AF68" s="60" t="str">
        <f t="shared" si="156"/>
        <v/>
      </c>
      <c r="AG68" s="60" t="str">
        <f t="shared" si="157"/>
        <v/>
      </c>
      <c r="AH68" s="68" t="str">
        <f t="shared" si="158"/>
        <v/>
      </c>
      <c r="AI68" s="69" t="str">
        <f t="shared" si="23"/>
        <v/>
      </c>
      <c r="AJ68" s="63" t="str">
        <f t="shared" si="159"/>
        <v/>
      </c>
      <c r="AK68" s="63" t="str">
        <f t="shared" si="160"/>
        <v/>
      </c>
      <c r="AL68" s="63" t="str">
        <f t="shared" si="161"/>
        <v/>
      </c>
      <c r="AM68" s="63" t="str">
        <f t="shared" si="162"/>
        <v/>
      </c>
      <c r="AN68" s="63" t="str">
        <f t="shared" si="163"/>
        <v/>
      </c>
    </row>
    <row r="69" spans="1:40" ht="24.5" outlineLevel="1" thickTop="1" thickBot="1" x14ac:dyDescent="0.55000000000000004">
      <c r="C69" s="124" t="s">
        <v>2449</v>
      </c>
      <c r="D69" s="125"/>
      <c r="E69" s="51"/>
      <c r="F69" s="52"/>
      <c r="G69" s="52"/>
      <c r="H69" s="51"/>
      <c r="I69" s="51"/>
      <c r="J69" s="53"/>
      <c r="K69" s="53"/>
      <c r="L69" s="54" t="str">
        <f t="shared" si="142"/>
        <v xml:space="preserve">            { line: "tembló la tierra, se estremeció el cielo,, ", sC: ""},</v>
      </c>
      <c r="M69" s="55" t="str">
        <f t="shared" si="143"/>
        <v/>
      </c>
      <c r="N69" s="56" t="str">
        <f t="shared" si="2"/>
        <v/>
      </c>
      <c r="O69" s="57" t="str">
        <f t="shared" si="144"/>
        <v/>
      </c>
      <c r="P69" s="58" t="str">
        <f t="shared" si="4"/>
        <v/>
      </c>
      <c r="Q69" s="59" t="str">
        <f t="shared" si="145"/>
        <v/>
      </c>
      <c r="R69" s="60" t="str">
        <f t="shared" si="6"/>
        <v/>
      </c>
      <c r="S69" s="55" t="str">
        <f t="shared" si="146"/>
        <v/>
      </c>
      <c r="T69" s="61" t="str">
        <f t="shared" si="147"/>
        <v/>
      </c>
      <c r="U69" s="62" t="str">
        <f t="shared" si="9"/>
        <v/>
      </c>
      <c r="V69" s="63" t="str">
        <f t="shared" si="148"/>
        <v/>
      </c>
      <c r="W69" s="64" t="str">
        <f t="shared" si="11"/>
        <v/>
      </c>
      <c r="X69" s="63" t="str">
        <f t="shared" si="149"/>
        <v/>
      </c>
      <c r="Y69" s="63" t="str">
        <f t="shared" si="150"/>
        <v/>
      </c>
      <c r="Z69" s="55" t="str">
        <f t="shared" si="151"/>
        <v/>
      </c>
      <c r="AA69" s="65" t="str">
        <f t="shared" si="152"/>
        <v/>
      </c>
      <c r="AB69" s="56" t="str">
        <f t="shared" si="16"/>
        <v/>
      </c>
      <c r="AC69" s="66" t="str">
        <f t="shared" si="153"/>
        <v/>
      </c>
      <c r="AD69" s="58" t="str">
        <f t="shared" si="154"/>
        <v/>
      </c>
      <c r="AE69" s="67" t="str">
        <f t="shared" si="155"/>
        <v/>
      </c>
      <c r="AF69" s="60" t="str">
        <f t="shared" si="156"/>
        <v/>
      </c>
      <c r="AG69" s="60" t="str">
        <f t="shared" si="157"/>
        <v/>
      </c>
      <c r="AH69" s="68" t="str">
        <f t="shared" si="158"/>
        <v/>
      </c>
      <c r="AI69" s="69" t="str">
        <f t="shared" si="23"/>
        <v/>
      </c>
      <c r="AJ69" s="63" t="str">
        <f t="shared" si="159"/>
        <v/>
      </c>
      <c r="AK69" s="63" t="str">
        <f t="shared" si="160"/>
        <v/>
      </c>
      <c r="AL69" s="63" t="str">
        <f t="shared" si="161"/>
        <v/>
      </c>
      <c r="AM69" s="63" t="str">
        <f t="shared" si="162"/>
        <v/>
      </c>
      <c r="AN69" s="63" t="str">
        <f t="shared" si="163"/>
        <v/>
      </c>
    </row>
    <row r="70" spans="1:40" ht="24.5" outlineLevel="1" thickTop="1" thickBot="1" x14ac:dyDescent="0.55000000000000004">
      <c r="C70" s="124" t="s">
        <v>2450</v>
      </c>
      <c r="D70" s="125"/>
      <c r="E70" s="51"/>
      <c r="F70" s="52"/>
      <c r="G70" s="52"/>
      <c r="H70" s="51"/>
      <c r="I70" s="51"/>
      <c r="J70" s="53"/>
      <c r="K70" s="53"/>
      <c r="L70" s="54" t="str">
        <f t="shared" si="142"/>
        <v xml:space="preserve">            { line: "las nubes en agua se fundieron,, ", sC: ""},</v>
      </c>
      <c r="M70" s="55" t="str">
        <f t="shared" si="143"/>
        <v/>
      </c>
      <c r="N70" s="56" t="str">
        <f t="shared" si="2"/>
        <v/>
      </c>
      <c r="O70" s="57" t="str">
        <f t="shared" si="144"/>
        <v/>
      </c>
      <c r="P70" s="58" t="str">
        <f t="shared" si="4"/>
        <v/>
      </c>
      <c r="Q70" s="59" t="str">
        <f t="shared" si="145"/>
        <v/>
      </c>
      <c r="R70" s="60" t="str">
        <f t="shared" si="6"/>
        <v/>
      </c>
      <c r="S70" s="55" t="str">
        <f t="shared" si="146"/>
        <v/>
      </c>
      <c r="T70" s="61" t="str">
        <f t="shared" si="147"/>
        <v/>
      </c>
      <c r="U70" s="62" t="str">
        <f t="shared" si="9"/>
        <v/>
      </c>
      <c r="V70" s="63" t="str">
        <f t="shared" si="148"/>
        <v/>
      </c>
      <c r="W70" s="64" t="str">
        <f t="shared" si="11"/>
        <v/>
      </c>
      <c r="X70" s="63" t="str">
        <f t="shared" si="149"/>
        <v/>
      </c>
      <c r="Y70" s="63" t="str">
        <f t="shared" si="150"/>
        <v/>
      </c>
      <c r="Z70" s="55" t="str">
        <f t="shared" si="151"/>
        <v/>
      </c>
      <c r="AA70" s="65" t="str">
        <f t="shared" si="152"/>
        <v/>
      </c>
      <c r="AB70" s="56" t="str">
        <f t="shared" si="16"/>
        <v/>
      </c>
      <c r="AC70" s="66" t="str">
        <f t="shared" si="153"/>
        <v/>
      </c>
      <c r="AD70" s="58" t="str">
        <f t="shared" si="154"/>
        <v/>
      </c>
      <c r="AE70" s="67" t="str">
        <f t="shared" si="155"/>
        <v/>
      </c>
      <c r="AF70" s="60" t="str">
        <f t="shared" si="156"/>
        <v/>
      </c>
      <c r="AG70" s="60" t="str">
        <f t="shared" si="157"/>
        <v/>
      </c>
      <c r="AH70" s="68" t="str">
        <f t="shared" si="158"/>
        <v/>
      </c>
      <c r="AI70" s="69" t="str">
        <f t="shared" si="23"/>
        <v/>
      </c>
      <c r="AJ70" s="63" t="str">
        <f t="shared" si="159"/>
        <v/>
      </c>
      <c r="AK70" s="63" t="str">
        <f t="shared" si="160"/>
        <v/>
      </c>
      <c r="AL70" s="63" t="str">
        <f t="shared" si="161"/>
        <v/>
      </c>
      <c r="AM70" s="63" t="str">
        <f t="shared" si="162"/>
        <v/>
      </c>
      <c r="AN70" s="63" t="str">
        <f t="shared" si="163"/>
        <v/>
      </c>
    </row>
    <row r="71" spans="1:40" ht="24.5" outlineLevel="1" thickTop="1" thickBot="1" x14ac:dyDescent="0.55000000000000004">
      <c r="C71" s="124" t="s">
        <v>2451</v>
      </c>
      <c r="D71" s="125"/>
      <c r="E71" s="51"/>
      <c r="F71" s="52"/>
      <c r="G71" s="52"/>
      <c r="H71" s="51"/>
      <c r="I71" s="51"/>
      <c r="J71" s="53"/>
      <c r="K71" s="53"/>
      <c r="L71" s="54" t="str">
        <f t="shared" si="142"/>
        <v xml:space="preserve">            { line: "delante de Ti los montes se licuaron,, ", sC: ""},</v>
      </c>
      <c r="M71" s="55" t="str">
        <f t="shared" si="143"/>
        <v/>
      </c>
      <c r="N71" s="56" t="str">
        <f t="shared" si="2"/>
        <v/>
      </c>
      <c r="O71" s="57" t="str">
        <f t="shared" si="144"/>
        <v/>
      </c>
      <c r="P71" s="58" t="str">
        <f t="shared" si="4"/>
        <v/>
      </c>
      <c r="Q71" s="59" t="str">
        <f t="shared" si="145"/>
        <v/>
      </c>
      <c r="R71" s="60" t="str">
        <f t="shared" si="6"/>
        <v/>
      </c>
      <c r="S71" s="55" t="str">
        <f t="shared" si="146"/>
        <v/>
      </c>
      <c r="T71" s="61" t="str">
        <f t="shared" si="147"/>
        <v/>
      </c>
      <c r="U71" s="62" t="str">
        <f t="shared" si="9"/>
        <v/>
      </c>
      <c r="V71" s="63" t="str">
        <f t="shared" si="148"/>
        <v/>
      </c>
      <c r="W71" s="64" t="str">
        <f t="shared" si="11"/>
        <v/>
      </c>
      <c r="X71" s="63" t="str">
        <f t="shared" si="149"/>
        <v/>
      </c>
      <c r="Y71" s="63" t="str">
        <f t="shared" si="150"/>
        <v/>
      </c>
      <c r="Z71" s="55" t="str">
        <f t="shared" si="151"/>
        <v/>
      </c>
      <c r="AA71" s="65" t="str">
        <f t="shared" si="152"/>
        <v/>
      </c>
      <c r="AB71" s="56" t="str">
        <f t="shared" si="16"/>
        <v/>
      </c>
      <c r="AC71" s="66" t="str">
        <f t="shared" si="153"/>
        <v/>
      </c>
      <c r="AD71" s="58" t="str">
        <f t="shared" si="154"/>
        <v/>
      </c>
      <c r="AE71" s="67" t="str">
        <f t="shared" si="155"/>
        <v/>
      </c>
      <c r="AF71" s="60" t="str">
        <f t="shared" si="156"/>
        <v/>
      </c>
      <c r="AG71" s="60" t="str">
        <f t="shared" si="157"/>
        <v/>
      </c>
      <c r="AH71" s="68" t="str">
        <f t="shared" si="158"/>
        <v/>
      </c>
      <c r="AI71" s="69" t="str">
        <f t="shared" si="23"/>
        <v/>
      </c>
      <c r="AJ71" s="63" t="str">
        <f t="shared" si="159"/>
        <v/>
      </c>
      <c r="AK71" s="63" t="str">
        <f t="shared" si="160"/>
        <v/>
      </c>
      <c r="AL71" s="63" t="str">
        <f t="shared" si="161"/>
        <v/>
      </c>
      <c r="AM71" s="63" t="str">
        <f t="shared" si="162"/>
        <v/>
      </c>
      <c r="AN71" s="63" t="str">
        <f t="shared" si="163"/>
        <v/>
      </c>
    </row>
    <row r="72" spans="1:40" ht="24.5" outlineLevel="1" thickTop="1" thickBot="1" x14ac:dyDescent="0.55000000000000004">
      <c r="C72" s="124" t="s">
        <v>2452</v>
      </c>
      <c r="D72" s="125"/>
      <c r="E72" s="51"/>
      <c r="F72" s="52"/>
      <c r="G72" s="52"/>
      <c r="H72" s="51"/>
      <c r="I72" s="51"/>
      <c r="J72" s="53"/>
      <c r="K72" s="53"/>
      <c r="L72" s="54" t="str">
        <f t="shared" si="142"/>
        <v xml:space="preserve">            { line: "delante de Ti, Dios de Israel., ", sC: ""},</v>
      </c>
      <c r="M72" s="55" t="str">
        <f t="shared" si="143"/>
        <v/>
      </c>
      <c r="N72" s="56" t="str">
        <f t="shared" si="2"/>
        <v/>
      </c>
      <c r="O72" s="57" t="str">
        <f t="shared" si="144"/>
        <v/>
      </c>
      <c r="P72" s="58" t="str">
        <f t="shared" si="4"/>
        <v/>
      </c>
      <c r="Q72" s="59" t="str">
        <f t="shared" si="145"/>
        <v/>
      </c>
      <c r="R72" s="60" t="str">
        <f t="shared" si="6"/>
        <v/>
      </c>
      <c r="S72" s="55" t="str">
        <f t="shared" si="146"/>
        <v/>
      </c>
      <c r="T72" s="61" t="str">
        <f t="shared" si="147"/>
        <v/>
      </c>
      <c r="U72" s="62" t="str">
        <f t="shared" si="9"/>
        <v/>
      </c>
      <c r="V72" s="63" t="str">
        <f t="shared" si="148"/>
        <v/>
      </c>
      <c r="W72" s="64" t="str">
        <f t="shared" si="11"/>
        <v/>
      </c>
      <c r="X72" s="63" t="str">
        <f t="shared" si="149"/>
        <v/>
      </c>
      <c r="Y72" s="63" t="str">
        <f t="shared" si="150"/>
        <v/>
      </c>
      <c r="Z72" s="55" t="str">
        <f t="shared" si="151"/>
        <v/>
      </c>
      <c r="AA72" s="65" t="str">
        <f t="shared" si="152"/>
        <v/>
      </c>
      <c r="AB72" s="56" t="str">
        <f t="shared" si="16"/>
        <v/>
      </c>
      <c r="AC72" s="66" t="str">
        <f t="shared" si="153"/>
        <v/>
      </c>
      <c r="AD72" s="58" t="str">
        <f t="shared" si="154"/>
        <v/>
      </c>
      <c r="AE72" s="67" t="str">
        <f t="shared" si="155"/>
        <v/>
      </c>
      <c r="AF72" s="60" t="str">
        <f t="shared" si="156"/>
        <v/>
      </c>
      <c r="AG72" s="60" t="str">
        <f t="shared" si="157"/>
        <v/>
      </c>
      <c r="AH72" s="68" t="str">
        <f t="shared" si="158"/>
        <v/>
      </c>
      <c r="AI72" s="69" t="str">
        <f t="shared" si="23"/>
        <v/>
      </c>
      <c r="AJ72" s="63" t="str">
        <f t="shared" si="159"/>
        <v/>
      </c>
      <c r="AK72" s="63" t="str">
        <f t="shared" si="160"/>
        <v/>
      </c>
      <c r="AL72" s="63" t="str">
        <f t="shared" si="161"/>
        <v/>
      </c>
      <c r="AM72" s="63" t="str">
        <f t="shared" si="162"/>
        <v/>
      </c>
      <c r="AN72" s="63" t="str">
        <f t="shared" si="163"/>
        <v/>
      </c>
    </row>
    <row r="73" spans="1:40" ht="26.5" outlineLevel="1" thickTop="1" thickBot="1" x14ac:dyDescent="0.55000000000000004">
      <c r="A73" s="72"/>
      <c r="B73" s="72"/>
      <c r="C73" s="72"/>
      <c r="D73" s="73"/>
      <c r="E73" s="73"/>
      <c r="F73" s="73"/>
      <c r="G73" s="73"/>
      <c r="H73" s="73"/>
      <c r="I73" s="73"/>
      <c r="J73" s="73"/>
      <c r="K73" s="73"/>
      <c r="L73" s="74" t="s">
        <v>997</v>
      </c>
      <c r="M73" s="55"/>
      <c r="N73" s="56"/>
      <c r="O73" s="57"/>
      <c r="P73" s="58"/>
      <c r="Q73" s="59"/>
      <c r="R73" s="60" t="str">
        <f t="shared" ref="R73" si="164">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4.5" outlineLevel="1" thickTop="1" thickBot="1" x14ac:dyDescent="0.55000000000000004">
      <c r="C74" s="124" t="s">
        <v>2453</v>
      </c>
      <c r="D74" s="125"/>
      <c r="E74" s="51"/>
      <c r="F74" s="52"/>
      <c r="G74" s="52"/>
      <c r="H74" s="51"/>
      <c r="I74" s="51"/>
      <c r="J74" s="53"/>
      <c r="K74" s="53"/>
      <c r="L74" s="54" t="str">
        <f t="shared" si="142"/>
        <v xml:space="preserve">            { line: "Desde los cielos lucharon las estrellas,, ", sC: ""},</v>
      </c>
      <c r="M74" s="55" t="str">
        <f t="shared" si="143"/>
        <v/>
      </c>
      <c r="N74" s="56" t="str">
        <f t="shared" si="2"/>
        <v/>
      </c>
      <c r="O74" s="57" t="str">
        <f t="shared" si="144"/>
        <v/>
      </c>
      <c r="P74" s="58" t="str">
        <f t="shared" si="4"/>
        <v/>
      </c>
      <c r="Q74" s="59" t="str">
        <f t="shared" si="145"/>
        <v/>
      </c>
      <c r="R74" s="60" t="str">
        <f t="shared" si="6"/>
        <v/>
      </c>
      <c r="S74" s="55" t="str">
        <f t="shared" si="146"/>
        <v/>
      </c>
      <c r="T74" s="61" t="str">
        <f t="shared" si="147"/>
        <v/>
      </c>
      <c r="U74" s="62" t="str">
        <f t="shared" si="9"/>
        <v/>
      </c>
      <c r="V74" s="63" t="str">
        <f t="shared" si="148"/>
        <v/>
      </c>
      <c r="W74" s="64" t="str">
        <f t="shared" si="11"/>
        <v/>
      </c>
      <c r="X74" s="63" t="str">
        <f t="shared" si="149"/>
        <v/>
      </c>
      <c r="Y74" s="63" t="str">
        <f t="shared" si="150"/>
        <v/>
      </c>
      <c r="Z74" s="55" t="str">
        <f t="shared" si="151"/>
        <v/>
      </c>
      <c r="AA74" s="65" t="str">
        <f t="shared" si="152"/>
        <v/>
      </c>
      <c r="AB74" s="56" t="str">
        <f t="shared" si="16"/>
        <v/>
      </c>
      <c r="AC74" s="66" t="str">
        <f t="shared" si="153"/>
        <v/>
      </c>
      <c r="AD74" s="58" t="str">
        <f t="shared" si="154"/>
        <v/>
      </c>
      <c r="AE74" s="67" t="str">
        <f t="shared" si="155"/>
        <v/>
      </c>
      <c r="AF74" s="60" t="str">
        <f t="shared" si="156"/>
        <v/>
      </c>
      <c r="AG74" s="60" t="str">
        <f t="shared" si="157"/>
        <v/>
      </c>
      <c r="AH74" s="68" t="str">
        <f t="shared" si="158"/>
        <v/>
      </c>
      <c r="AI74" s="69" t="str">
        <f t="shared" si="23"/>
        <v/>
      </c>
      <c r="AJ74" s="63" t="str">
        <f t="shared" si="159"/>
        <v/>
      </c>
      <c r="AK74" s="63" t="str">
        <f t="shared" si="160"/>
        <v/>
      </c>
      <c r="AL74" s="63" t="str">
        <f t="shared" si="161"/>
        <v/>
      </c>
      <c r="AM74" s="63" t="str">
        <f t="shared" si="162"/>
        <v/>
      </c>
      <c r="AN74" s="63" t="str">
        <f t="shared" si="163"/>
        <v/>
      </c>
    </row>
    <row r="75" spans="1:40" ht="24.5" outlineLevel="1" thickTop="1" thickBot="1" x14ac:dyDescent="0.55000000000000004">
      <c r="B75" t="s">
        <v>1001</v>
      </c>
      <c r="C75" s="124" t="s">
        <v>2454</v>
      </c>
      <c r="D75" s="125"/>
      <c r="E75" s="51"/>
      <c r="F75" s="52"/>
      <c r="G75" s="52"/>
      <c r="H75" s="51"/>
      <c r="I75" s="51"/>
      <c r="J75" s="53"/>
      <c r="K75" s="53"/>
      <c r="L75" s="54" t="str">
        <f t="shared" si="142"/>
        <v xml:space="preserve">            { line: "DESDE LOS CIELOS, ", sC: "ta as"},</v>
      </c>
      <c r="M75" s="55" t="str">
        <f t="shared" si="143"/>
        <v/>
      </c>
      <c r="N75" s="56" t="str">
        <f t="shared" si="2"/>
        <v/>
      </c>
      <c r="O75" s="57" t="str">
        <f t="shared" si="144"/>
        <v/>
      </c>
      <c r="P75" s="58" t="str">
        <f t="shared" si="4"/>
        <v/>
      </c>
      <c r="Q75" s="59" t="str">
        <f t="shared" si="145"/>
        <v/>
      </c>
      <c r="R75" s="60" t="str">
        <f t="shared" si="6"/>
        <v/>
      </c>
      <c r="S75" s="55" t="str">
        <f t="shared" si="146"/>
        <v/>
      </c>
      <c r="T75" s="61" t="str">
        <f t="shared" si="147"/>
        <v/>
      </c>
      <c r="U75" s="62" t="str">
        <f t="shared" si="9"/>
        <v/>
      </c>
      <c r="V75" s="63" t="str">
        <f t="shared" si="148"/>
        <v/>
      </c>
      <c r="W75" s="64" t="str">
        <f t="shared" si="11"/>
        <v/>
      </c>
      <c r="X75" s="63" t="str">
        <f t="shared" si="149"/>
        <v/>
      </c>
      <c r="Y75" s="63" t="str">
        <f t="shared" si="150"/>
        <v/>
      </c>
      <c r="Z75" s="55" t="str">
        <f t="shared" si="151"/>
        <v/>
      </c>
      <c r="AA75" s="65" t="str">
        <f t="shared" si="152"/>
        <v/>
      </c>
      <c r="AB75" s="56" t="str">
        <f t="shared" si="16"/>
        <v/>
      </c>
      <c r="AC75" s="66" t="str">
        <f t="shared" si="153"/>
        <v/>
      </c>
      <c r="AD75" s="58" t="str">
        <f t="shared" si="154"/>
        <v/>
      </c>
      <c r="AE75" s="67" t="str">
        <f t="shared" si="155"/>
        <v/>
      </c>
      <c r="AF75" s="60" t="str">
        <f t="shared" si="156"/>
        <v/>
      </c>
      <c r="AG75" s="60" t="str">
        <f t="shared" si="157"/>
        <v/>
      </c>
      <c r="AH75" s="68" t="str">
        <f t="shared" si="158"/>
        <v/>
      </c>
      <c r="AI75" s="69" t="str">
        <f t="shared" si="23"/>
        <v/>
      </c>
      <c r="AJ75" s="63" t="str">
        <f t="shared" si="159"/>
        <v/>
      </c>
      <c r="AK75" s="63" t="str">
        <f t="shared" si="160"/>
        <v/>
      </c>
      <c r="AL75" s="63" t="str">
        <f t="shared" si="161"/>
        <v/>
      </c>
      <c r="AM75" s="63" t="str">
        <f t="shared" si="162"/>
        <v/>
      </c>
      <c r="AN75" s="63" t="str">
        <f t="shared" si="163"/>
        <v/>
      </c>
    </row>
    <row r="76" spans="1:40" ht="24.5" outlineLevel="1" thickTop="1" thickBot="1" x14ac:dyDescent="0.55000000000000004">
      <c r="B76" t="s">
        <v>1003</v>
      </c>
      <c r="C76" s="124" t="s">
        <v>2455</v>
      </c>
      <c r="D76" s="125"/>
      <c r="E76" s="51"/>
      <c r="F76" s="52"/>
      <c r="G76" s="52"/>
      <c r="H76" s="51"/>
      <c r="I76" s="51"/>
      <c r="J76" s="53"/>
      <c r="K76" s="53"/>
      <c r="L76" s="54" t="str">
        <f t="shared" si="142"/>
        <v xml:space="preserve">            { line: "LUCHARON LAS ESTRELLAS,, ", sC: "as"},</v>
      </c>
      <c r="M76" s="55" t="str">
        <f t="shared" si="143"/>
        <v/>
      </c>
      <c r="N76" s="56" t="str">
        <f t="shared" si="2"/>
        <v/>
      </c>
      <c r="O76" s="57" t="str">
        <f t="shared" si="144"/>
        <v/>
      </c>
      <c r="P76" s="58" t="str">
        <f t="shared" si="4"/>
        <v/>
      </c>
      <c r="Q76" s="59" t="str">
        <f t="shared" si="145"/>
        <v/>
      </c>
      <c r="R76" s="60" t="str">
        <f t="shared" si="6"/>
        <v/>
      </c>
      <c r="S76" s="55" t="str">
        <f t="shared" si="146"/>
        <v/>
      </c>
      <c r="T76" s="61" t="str">
        <f t="shared" si="147"/>
        <v/>
      </c>
      <c r="U76" s="62" t="str">
        <f t="shared" si="9"/>
        <v/>
      </c>
      <c r="V76" s="63" t="str">
        <f t="shared" si="148"/>
        <v/>
      </c>
      <c r="W76" s="64" t="str">
        <f t="shared" si="11"/>
        <v/>
      </c>
      <c r="X76" s="63" t="str">
        <f t="shared" si="149"/>
        <v/>
      </c>
      <c r="Y76" s="63" t="str">
        <f t="shared" si="150"/>
        <v/>
      </c>
      <c r="Z76" s="55" t="str">
        <f t="shared" si="151"/>
        <v/>
      </c>
      <c r="AA76" s="65" t="str">
        <f t="shared" si="152"/>
        <v/>
      </c>
      <c r="AB76" s="56" t="str">
        <f t="shared" si="16"/>
        <v/>
      </c>
      <c r="AC76" s="66" t="str">
        <f t="shared" si="153"/>
        <v/>
      </c>
      <c r="AD76" s="58" t="str">
        <f t="shared" si="154"/>
        <v/>
      </c>
      <c r="AE76" s="67" t="str">
        <f t="shared" si="155"/>
        <v/>
      </c>
      <c r="AF76" s="60" t="str">
        <f t="shared" si="156"/>
        <v/>
      </c>
      <c r="AG76" s="60" t="str">
        <f t="shared" si="157"/>
        <v/>
      </c>
      <c r="AH76" s="68" t="str">
        <f t="shared" si="158"/>
        <v/>
      </c>
      <c r="AI76" s="69" t="str">
        <f t="shared" si="23"/>
        <v/>
      </c>
      <c r="AJ76" s="63" t="str">
        <f t="shared" si="159"/>
        <v/>
      </c>
      <c r="AK76" s="63" t="str">
        <f t="shared" si="160"/>
        <v/>
      </c>
      <c r="AL76" s="63" t="str">
        <f t="shared" si="161"/>
        <v/>
      </c>
      <c r="AM76" s="63" t="str">
        <f t="shared" si="162"/>
        <v/>
      </c>
      <c r="AN76" s="63" t="str">
        <f t="shared" si="163"/>
        <v/>
      </c>
    </row>
    <row r="77" spans="1:40" ht="24.5" outlineLevel="1" thickTop="1" thickBot="1" x14ac:dyDescent="0.55000000000000004">
      <c r="B77" t="s">
        <v>1018</v>
      </c>
      <c r="C77" s="124" t="s">
        <v>2456</v>
      </c>
      <c r="D77" s="125"/>
      <c r="E77" s="51"/>
      <c r="F77" s="52"/>
      <c r="G77" s="52"/>
      <c r="H77" s="51"/>
      <c r="I77" s="51"/>
      <c r="J77" s="53"/>
      <c r="K77" s="53"/>
      <c r="L77" s="54" t="str">
        <f t="shared" si="142"/>
        <v xml:space="preserve">            { line: "Desde los cielos lucharon contra Sísara,, ", sC: "tc"},</v>
      </c>
      <c r="M77" s="55" t="str">
        <f t="shared" si="143"/>
        <v/>
      </c>
      <c r="N77" s="56" t="str">
        <f t="shared" si="2"/>
        <v/>
      </c>
      <c r="O77" s="57" t="str">
        <f t="shared" si="144"/>
        <v/>
      </c>
      <c r="P77" s="58" t="str">
        <f t="shared" si="4"/>
        <v/>
      </c>
      <c r="Q77" s="59" t="str">
        <f t="shared" si="145"/>
        <v/>
      </c>
      <c r="R77" s="60" t="str">
        <f t="shared" si="6"/>
        <v/>
      </c>
      <c r="S77" s="55" t="str">
        <f t="shared" si="146"/>
        <v/>
      </c>
      <c r="T77" s="61" t="str">
        <f t="shared" si="147"/>
        <v/>
      </c>
      <c r="U77" s="62" t="str">
        <f t="shared" si="9"/>
        <v/>
      </c>
      <c r="V77" s="63" t="str">
        <f t="shared" si="148"/>
        <v/>
      </c>
      <c r="W77" s="64" t="str">
        <f t="shared" si="11"/>
        <v/>
      </c>
      <c r="X77" s="63" t="str">
        <f t="shared" si="149"/>
        <v/>
      </c>
      <c r="Y77" s="63" t="str">
        <f t="shared" si="150"/>
        <v/>
      </c>
      <c r="Z77" s="55" t="str">
        <f t="shared" si="151"/>
        <v/>
      </c>
      <c r="AA77" s="65" t="str">
        <f t="shared" si="152"/>
        <v/>
      </c>
      <c r="AB77" s="56" t="str">
        <f t="shared" si="16"/>
        <v/>
      </c>
      <c r="AC77" s="66" t="str">
        <f t="shared" si="153"/>
        <v/>
      </c>
      <c r="AD77" s="58" t="str">
        <f t="shared" si="154"/>
        <v/>
      </c>
      <c r="AE77" s="67" t="str">
        <f t="shared" si="155"/>
        <v/>
      </c>
      <c r="AF77" s="60" t="str">
        <f t="shared" si="156"/>
        <v/>
      </c>
      <c r="AG77" s="60" t="str">
        <f t="shared" si="157"/>
        <v/>
      </c>
      <c r="AH77" s="68" t="str">
        <f t="shared" si="158"/>
        <v/>
      </c>
      <c r="AI77" s="69" t="str">
        <f t="shared" si="23"/>
        <v/>
      </c>
      <c r="AJ77" s="63" t="str">
        <f t="shared" si="159"/>
        <v/>
      </c>
      <c r="AK77" s="63" t="str">
        <f t="shared" si="160"/>
        <v/>
      </c>
      <c r="AL77" s="63" t="str">
        <f t="shared" si="161"/>
        <v/>
      </c>
      <c r="AM77" s="63" t="str">
        <f t="shared" si="162"/>
        <v/>
      </c>
      <c r="AN77" s="63" t="str">
        <f t="shared" si="163"/>
        <v/>
      </c>
    </row>
    <row r="78" spans="1:40" ht="24.5" outlineLevel="1" thickTop="1" thickBot="1" x14ac:dyDescent="0.55000000000000004">
      <c r="B78" t="s">
        <v>1001</v>
      </c>
      <c r="C78" s="124" t="s">
        <v>2454</v>
      </c>
      <c r="D78" s="125"/>
      <c r="E78" s="51"/>
      <c r="F78" s="52"/>
      <c r="G78" s="52"/>
      <c r="H78" s="51"/>
      <c r="I78" s="51"/>
      <c r="J78" s="53"/>
      <c r="K78" s="53"/>
      <c r="L78" s="54" t="str">
        <f t="shared" si="142"/>
        <v xml:space="preserve">            { line: "DESDE LOS CIELOS, ", sC: "ta as"},</v>
      </c>
      <c r="M78" s="55" t="str">
        <f t="shared" si="143"/>
        <v/>
      </c>
      <c r="N78" s="56" t="str">
        <f t="shared" si="2"/>
        <v/>
      </c>
      <c r="O78" s="57" t="str">
        <f t="shared" si="144"/>
        <v/>
      </c>
      <c r="P78" s="58" t="str">
        <f t="shared" si="4"/>
        <v/>
      </c>
      <c r="Q78" s="59" t="str">
        <f t="shared" si="145"/>
        <v/>
      </c>
      <c r="R78" s="60" t="str">
        <f t="shared" si="6"/>
        <v/>
      </c>
      <c r="S78" s="55" t="str">
        <f t="shared" si="146"/>
        <v/>
      </c>
      <c r="T78" s="61" t="str">
        <f t="shared" si="147"/>
        <v/>
      </c>
      <c r="U78" s="62" t="str">
        <f t="shared" si="9"/>
        <v/>
      </c>
      <c r="V78" s="63" t="str">
        <f t="shared" si="148"/>
        <v/>
      </c>
      <c r="W78" s="64" t="str">
        <f t="shared" si="11"/>
        <v/>
      </c>
      <c r="X78" s="63" t="str">
        <f t="shared" si="149"/>
        <v/>
      </c>
      <c r="Y78" s="63" t="str">
        <f t="shared" si="150"/>
        <v/>
      </c>
      <c r="Z78" s="55" t="str">
        <f t="shared" si="151"/>
        <v/>
      </c>
      <c r="AA78" s="65" t="str">
        <f t="shared" si="152"/>
        <v/>
      </c>
      <c r="AB78" s="56" t="str">
        <f t="shared" si="16"/>
        <v/>
      </c>
      <c r="AC78" s="66" t="str">
        <f t="shared" si="153"/>
        <v/>
      </c>
      <c r="AD78" s="58" t="str">
        <f t="shared" si="154"/>
        <v/>
      </c>
      <c r="AE78" s="67" t="str">
        <f t="shared" si="155"/>
        <v/>
      </c>
      <c r="AF78" s="60" t="str">
        <f t="shared" si="156"/>
        <v/>
      </c>
      <c r="AG78" s="60" t="str">
        <f t="shared" si="157"/>
        <v/>
      </c>
      <c r="AH78" s="68" t="str">
        <f t="shared" si="158"/>
        <v/>
      </c>
      <c r="AI78" s="69" t="str">
        <f t="shared" si="23"/>
        <v/>
      </c>
      <c r="AJ78" s="63" t="str">
        <f t="shared" si="159"/>
        <v/>
      </c>
      <c r="AK78" s="63" t="str">
        <f t="shared" si="160"/>
        <v/>
      </c>
      <c r="AL78" s="63" t="str">
        <f t="shared" si="161"/>
        <v/>
      </c>
      <c r="AM78" s="63" t="str">
        <f t="shared" si="162"/>
        <v/>
      </c>
      <c r="AN78" s="63" t="str">
        <f t="shared" si="163"/>
        <v/>
      </c>
    </row>
    <row r="79" spans="1:40" ht="24.5" outlineLevel="1" thickTop="1" thickBot="1" x14ac:dyDescent="0.55000000000000004">
      <c r="B79" t="s">
        <v>1003</v>
      </c>
      <c r="C79" s="124" t="s">
        <v>2457</v>
      </c>
      <c r="D79" s="125"/>
      <c r="E79" s="51"/>
      <c r="F79" s="52"/>
      <c r="G79" s="52"/>
      <c r="H79" s="51"/>
      <c r="I79" s="51"/>
      <c r="J79" s="53"/>
      <c r="K79" s="53"/>
      <c r="L79" s="54" t="str">
        <f t="shared" si="142"/>
        <v xml:space="preserve">            { line: "LUCHARON CONTRA SÍSARA,, ", sC: "as"},</v>
      </c>
      <c r="M79" s="55" t="str">
        <f t="shared" si="143"/>
        <v/>
      </c>
      <c r="N79" s="56" t="str">
        <f t="shared" si="2"/>
        <v/>
      </c>
      <c r="O79" s="57" t="str">
        <f t="shared" si="144"/>
        <v/>
      </c>
      <c r="P79" s="58" t="str">
        <f t="shared" si="4"/>
        <v/>
      </c>
      <c r="Q79" s="59" t="str">
        <f t="shared" si="145"/>
        <v/>
      </c>
      <c r="R79" s="60" t="str">
        <f t="shared" si="6"/>
        <v/>
      </c>
      <c r="S79" s="55" t="str">
        <f t="shared" si="146"/>
        <v/>
      </c>
      <c r="T79" s="61" t="str">
        <f t="shared" si="147"/>
        <v/>
      </c>
      <c r="U79" s="62" t="str">
        <f t="shared" si="9"/>
        <v/>
      </c>
      <c r="V79" s="63" t="str">
        <f t="shared" si="148"/>
        <v/>
      </c>
      <c r="W79" s="64" t="str">
        <f t="shared" si="11"/>
        <v/>
      </c>
      <c r="X79" s="63" t="str">
        <f t="shared" si="149"/>
        <v/>
      </c>
      <c r="Y79" s="63" t="str">
        <f t="shared" si="150"/>
        <v/>
      </c>
      <c r="Z79" s="55" t="str">
        <f t="shared" si="151"/>
        <v/>
      </c>
      <c r="AA79" s="65" t="str">
        <f t="shared" si="152"/>
        <v/>
      </c>
      <c r="AB79" s="56" t="str">
        <f t="shared" si="16"/>
        <v/>
      </c>
      <c r="AC79" s="66" t="str">
        <f t="shared" si="153"/>
        <v/>
      </c>
      <c r="AD79" s="58" t="str">
        <f t="shared" si="154"/>
        <v/>
      </c>
      <c r="AE79" s="67" t="str">
        <f t="shared" si="155"/>
        <v/>
      </c>
      <c r="AF79" s="60" t="str">
        <f t="shared" si="156"/>
        <v/>
      </c>
      <c r="AG79" s="60" t="str">
        <f t="shared" si="157"/>
        <v/>
      </c>
      <c r="AH79" s="68" t="str">
        <f t="shared" si="158"/>
        <v/>
      </c>
      <c r="AI79" s="69" t="str">
        <f t="shared" si="23"/>
        <v/>
      </c>
      <c r="AJ79" s="63" t="str">
        <f t="shared" si="159"/>
        <v/>
      </c>
      <c r="AK79" s="63" t="str">
        <f t="shared" si="160"/>
        <v/>
      </c>
      <c r="AL79" s="63" t="str">
        <f t="shared" si="161"/>
        <v/>
      </c>
      <c r="AM79" s="63" t="str">
        <f t="shared" si="162"/>
        <v/>
      </c>
      <c r="AN79" s="63" t="str">
        <f t="shared" si="163"/>
        <v/>
      </c>
    </row>
    <row r="80" spans="1:40" ht="24.5" outlineLevel="1" thickTop="1" thickBot="1" x14ac:dyDescent="0.55000000000000004">
      <c r="B80" t="s">
        <v>1018</v>
      </c>
      <c r="C80" s="124" t="s">
        <v>2458</v>
      </c>
      <c r="D80" s="125"/>
      <c r="E80" s="51"/>
      <c r="F80" s="52"/>
      <c r="G80" s="52"/>
      <c r="H80" s="51"/>
      <c r="I80" s="51"/>
      <c r="J80" s="53"/>
      <c r="K80" s="53"/>
      <c r="L80" s="54" t="str">
        <f t="shared" si="142"/>
        <v xml:space="preserve">            { line: "el torrente Quisón,, ", sC: "tc"},</v>
      </c>
      <c r="M80" s="55" t="str">
        <f t="shared" si="143"/>
        <v/>
      </c>
      <c r="N80" s="56" t="str">
        <f t="shared" si="2"/>
        <v/>
      </c>
      <c r="O80" s="57" t="str">
        <f t="shared" si="144"/>
        <v/>
      </c>
      <c r="P80" s="58" t="str">
        <f t="shared" si="4"/>
        <v/>
      </c>
      <c r="Q80" s="59" t="str">
        <f t="shared" si="145"/>
        <v/>
      </c>
      <c r="R80" s="60" t="str">
        <f t="shared" si="6"/>
        <v/>
      </c>
      <c r="S80" s="55" t="str">
        <f t="shared" si="146"/>
        <v/>
      </c>
      <c r="T80" s="61" t="str">
        <f t="shared" si="147"/>
        <v/>
      </c>
      <c r="U80" s="62" t="str">
        <f t="shared" si="9"/>
        <v/>
      </c>
      <c r="V80" s="63" t="str">
        <f t="shared" si="148"/>
        <v/>
      </c>
      <c r="W80" s="64" t="str">
        <f t="shared" si="11"/>
        <v/>
      </c>
      <c r="X80" s="63" t="str">
        <f t="shared" si="149"/>
        <v/>
      </c>
      <c r="Y80" s="63" t="str">
        <f t="shared" si="150"/>
        <v/>
      </c>
      <c r="Z80" s="55" t="str">
        <f t="shared" si="151"/>
        <v/>
      </c>
      <c r="AA80" s="65" t="str">
        <f t="shared" si="152"/>
        <v/>
      </c>
      <c r="AB80" s="56" t="str">
        <f t="shared" si="16"/>
        <v/>
      </c>
      <c r="AC80" s="66" t="str">
        <f t="shared" si="153"/>
        <v/>
      </c>
      <c r="AD80" s="58" t="str">
        <f t="shared" si="154"/>
        <v/>
      </c>
      <c r="AE80" s="67" t="str">
        <f t="shared" si="155"/>
        <v/>
      </c>
      <c r="AF80" s="60" t="str">
        <f t="shared" si="156"/>
        <v/>
      </c>
      <c r="AG80" s="60" t="str">
        <f t="shared" si="157"/>
        <v/>
      </c>
      <c r="AH80" s="68" t="str">
        <f t="shared" si="158"/>
        <v/>
      </c>
      <c r="AI80" s="69" t="str">
        <f t="shared" si="23"/>
        <v/>
      </c>
      <c r="AJ80" s="63" t="str">
        <f t="shared" si="159"/>
        <v/>
      </c>
      <c r="AK80" s="63" t="str">
        <f t="shared" si="160"/>
        <v/>
      </c>
      <c r="AL80" s="63" t="str">
        <f t="shared" si="161"/>
        <v/>
      </c>
      <c r="AM80" s="63" t="str">
        <f t="shared" si="162"/>
        <v/>
      </c>
      <c r="AN80" s="63" t="str">
        <f t="shared" si="163"/>
        <v/>
      </c>
    </row>
    <row r="81" spans="1:40" ht="24.5" outlineLevel="1" thickTop="1" thickBot="1" x14ac:dyDescent="0.55000000000000004">
      <c r="B81" t="s">
        <v>2460</v>
      </c>
      <c r="C81" s="124" t="s">
        <v>2459</v>
      </c>
      <c r="D81" s="125"/>
      <c r="E81" s="51"/>
      <c r="F81" s="52"/>
      <c r="G81" s="52"/>
      <c r="H81" s="51"/>
      <c r="I81" s="51"/>
      <c r="J81" s="53"/>
      <c r="K81" s="53"/>
      <c r="L81" s="54" t="str">
        <f t="shared" si="142"/>
        <v xml:space="preserve">            { line: "el torrente sagrado los barrió., ", sC: "s1"},</v>
      </c>
      <c r="M81" s="55" t="str">
        <f t="shared" si="143"/>
        <v/>
      </c>
      <c r="N81" s="56" t="str">
        <f t="shared" si="2"/>
        <v/>
      </c>
      <c r="O81" s="57" t="str">
        <f t="shared" si="144"/>
        <v/>
      </c>
      <c r="P81" s="58" t="str">
        <f t="shared" si="4"/>
        <v/>
      </c>
      <c r="Q81" s="59" t="str">
        <f t="shared" si="145"/>
        <v/>
      </c>
      <c r="R81" s="60" t="str">
        <f t="shared" si="6"/>
        <v/>
      </c>
      <c r="S81" s="55" t="str">
        <f t="shared" si="146"/>
        <v/>
      </c>
      <c r="T81" s="61" t="str">
        <f t="shared" si="147"/>
        <v/>
      </c>
      <c r="U81" s="62" t="str">
        <f t="shared" si="9"/>
        <v/>
      </c>
      <c r="V81" s="63" t="str">
        <f t="shared" si="148"/>
        <v/>
      </c>
      <c r="W81" s="64" t="str">
        <f t="shared" si="11"/>
        <v/>
      </c>
      <c r="X81" s="63" t="str">
        <f t="shared" si="149"/>
        <v/>
      </c>
      <c r="Y81" s="63" t="str">
        <f t="shared" si="150"/>
        <v/>
      </c>
      <c r="Z81" s="55" t="str">
        <f t="shared" si="151"/>
        <v/>
      </c>
      <c r="AA81" s="65" t="str">
        <f t="shared" si="152"/>
        <v/>
      </c>
      <c r="AB81" s="56" t="str">
        <f t="shared" si="16"/>
        <v/>
      </c>
      <c r="AC81" s="66" t="str">
        <f t="shared" si="153"/>
        <v/>
      </c>
      <c r="AD81" s="58" t="str">
        <f t="shared" si="154"/>
        <v/>
      </c>
      <c r="AE81" s="67" t="str">
        <f t="shared" si="155"/>
        <v/>
      </c>
      <c r="AF81" s="60" t="str">
        <f t="shared" si="156"/>
        <v/>
      </c>
      <c r="AG81" s="60" t="str">
        <f t="shared" si="157"/>
        <v/>
      </c>
      <c r="AH81" s="68" t="str">
        <f t="shared" si="158"/>
        <v/>
      </c>
      <c r="AI81" s="69" t="str">
        <f t="shared" si="23"/>
        <v/>
      </c>
      <c r="AJ81" s="63" t="str">
        <f t="shared" si="159"/>
        <v/>
      </c>
      <c r="AK81" s="63" t="str">
        <f t="shared" si="160"/>
        <v/>
      </c>
      <c r="AL81" s="63" t="str">
        <f t="shared" si="161"/>
        <v/>
      </c>
      <c r="AM81" s="63" t="str">
        <f t="shared" si="162"/>
        <v/>
      </c>
      <c r="AN81" s="63" t="str">
        <f t="shared" si="163"/>
        <v/>
      </c>
    </row>
    <row r="82" spans="1:40" ht="26.5" outlineLevel="1" thickTop="1" thickBot="1" x14ac:dyDescent="0.55000000000000004">
      <c r="A82" s="72"/>
      <c r="B82" s="72"/>
      <c r="C82" s="72"/>
      <c r="D82" s="73"/>
      <c r="E82" s="73"/>
      <c r="F82" s="73"/>
      <c r="G82" s="73"/>
      <c r="H82" s="73"/>
      <c r="I82" s="73"/>
      <c r="J82" s="73"/>
      <c r="K82" s="73"/>
      <c r="L82" s="74" t="s">
        <v>997</v>
      </c>
      <c r="M82" s="55"/>
      <c r="N82" s="56"/>
      <c r="O82" s="57"/>
      <c r="P82" s="58"/>
      <c r="Q82" s="59"/>
      <c r="R82" s="60" t="str">
        <f t="shared" ref="R82:R93" si="165">IF(N82="Do",10,IF(N82="Re",22,IF(N82="Mi",20,IF(N82="Fa",20,IF(N82="Sol",14,IF(N82="La",20,IF(N82="Si",20,IF(N82="Do#",14,IF(N82="Fa#",15,IF(N82="Sol#",20,IF(N82="Si♭",17,"")))))))))))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outlineLevel="1" thickTop="1" thickBot="1" x14ac:dyDescent="0.55000000000000004">
      <c r="C83" s="78" t="s">
        <v>999</v>
      </c>
      <c r="D83" s="79"/>
      <c r="E83" s="79"/>
      <c r="F83" s="79"/>
      <c r="G83" s="79"/>
      <c r="H83" s="79"/>
      <c r="I83" s="79"/>
      <c r="J83" s="79"/>
      <c r="K83" s="79"/>
      <c r="L83" s="134" t="s">
        <v>1000</v>
      </c>
      <c r="M83" s="55" t="str">
        <f t="shared" ref="M83:M93" si="166">IF(N83="","","(")</f>
        <v/>
      </c>
      <c r="N83" s="56" t="str">
        <f t="shared" ref="N83:N93" si="167">IF(D83="","",D83)</f>
        <v/>
      </c>
      <c r="O83" s="57" t="str">
        <f t="shared" ref="O83:O93" si="168">IF(N83="","",",")</f>
        <v/>
      </c>
      <c r="P83" s="58" t="str">
        <f t="shared" ref="P83:P93" si="169">IF(E83="","",E83)</f>
        <v/>
      </c>
      <c r="Q83" s="59" t="str">
        <f t="shared" ref="Q83:Q93" si="170">IF(N83="","",",")</f>
        <v/>
      </c>
      <c r="R83" s="60" t="str">
        <f t="shared" si="165"/>
        <v/>
      </c>
      <c r="S83" s="55" t="str">
        <f t="shared" ref="S83:S93" si="171">IF(N83="","",")")</f>
        <v/>
      </c>
      <c r="T83" s="61" t="str">
        <f t="shared" ref="T83:T93" si="172">IF(U83="","","(")</f>
        <v/>
      </c>
      <c r="U83" s="62" t="str">
        <f t="shared" ref="U83:U93" si="173">IF(F83="","",F83)</f>
        <v/>
      </c>
      <c r="V83" s="63" t="str">
        <f t="shared" ref="V83:V93" si="174">IF(U83="","",",")</f>
        <v/>
      </c>
      <c r="W83" s="64" t="str">
        <f t="shared" ref="W83:W93" si="175">IF(G83="","",G83)</f>
        <v/>
      </c>
      <c r="X83" s="63" t="str">
        <f t="shared" ref="X83:X93" si="176">IF(U83="","",",")</f>
        <v/>
      </c>
      <c r="Y83" s="63" t="str">
        <f t="shared" ref="Y83:Y93" si="177">IF(U83="","",250)</f>
        <v/>
      </c>
      <c r="Z83" s="55" t="str">
        <f t="shared" ref="Z83:Z93" si="178">IF(U83="","",")")</f>
        <v/>
      </c>
      <c r="AA83" s="65" t="str">
        <f t="shared" ref="AA83:AA93" si="179">IF(AB83="","","(")</f>
        <v/>
      </c>
      <c r="AB83" s="56" t="str">
        <f t="shared" ref="AB83:AB93" si="180">IF(H83="","",H83)</f>
        <v/>
      </c>
      <c r="AC83" s="66" t="str">
        <f t="shared" ref="AC83:AC93" si="181">IF(AB83="","",",")</f>
        <v/>
      </c>
      <c r="AD83" s="58" t="str">
        <f t="shared" ref="AD83:AD93" si="182">IF(I83="","",I83)</f>
        <v/>
      </c>
      <c r="AE83" s="67" t="str">
        <f t="shared" ref="AE83:AE93" si="183">IF(AB83="","",",")</f>
        <v/>
      </c>
      <c r="AF83" s="60" t="str">
        <f t="shared" ref="AF83:AF93" si="184">IF(AB83="","",350)</f>
        <v/>
      </c>
      <c r="AG83" s="60" t="str">
        <f t="shared" ref="AG83:AG93" si="185">IF(AB83="","",")")</f>
        <v/>
      </c>
      <c r="AH83" s="68" t="str">
        <f t="shared" ref="AH83:AH93" si="186">IF(AI83="","","(")</f>
        <v/>
      </c>
      <c r="AI83" s="69" t="str">
        <f t="shared" ref="AI83:AI93" si="187">IF(J83="","",J83)</f>
        <v/>
      </c>
      <c r="AJ83" s="63" t="str">
        <f t="shared" ref="AJ83:AJ93" si="188">IF(AI83="","",",")</f>
        <v/>
      </c>
      <c r="AK83" s="63" t="str">
        <f t="shared" ref="AK83:AK93" si="189">IF(K83="","",K83)</f>
        <v/>
      </c>
      <c r="AL83" s="63" t="str">
        <f t="shared" ref="AL83:AL93" si="190">IF(AI83="","",",")</f>
        <v/>
      </c>
      <c r="AM83" s="63" t="str">
        <f t="shared" ref="AM83:AM93" si="191">IF(AI83="","",450)</f>
        <v/>
      </c>
      <c r="AN83" s="63" t="str">
        <f t="shared" ref="AN83:AN93" si="192">IF(AI83="","",")")</f>
        <v/>
      </c>
    </row>
    <row r="84" spans="1:40" ht="24.5" outlineLevel="1" thickTop="1" thickBot="1" x14ac:dyDescent="0.55000000000000004">
      <c r="B84" t="s">
        <v>1001</v>
      </c>
      <c r="C84" s="81" t="s">
        <v>2433</v>
      </c>
      <c r="D84" s="82" t="s">
        <v>1015</v>
      </c>
      <c r="E84" s="82" t="s">
        <v>1016</v>
      </c>
      <c r="F84" s="82" t="s">
        <v>1048</v>
      </c>
      <c r="G84" s="82"/>
      <c r="H84" s="82"/>
      <c r="I84" s="82"/>
      <c r="J84" s="82"/>
      <c r="K84" s="82"/>
      <c r="L84" s="135" t="str">
        <f>IF(C84="","",_xlfn.CONCAT("       triggerLine: ","""",C84,", ",M84:AN84,""", sC: ","""",B84,""", lines: ["))</f>
        <v xml:space="preserve">       triggerLine: "BENDECID A YAHVEH,, (Mi,m,20)(Fa,,250)", sC: "ta as", lines: [</v>
      </c>
      <c r="M84" s="55" t="str">
        <f t="shared" si="166"/>
        <v>(</v>
      </c>
      <c r="N84" s="56" t="str">
        <f t="shared" si="167"/>
        <v>Mi</v>
      </c>
      <c r="O84" s="57" t="str">
        <f t="shared" si="168"/>
        <v>,</v>
      </c>
      <c r="P84" s="58" t="str">
        <f t="shared" si="169"/>
        <v>m</v>
      </c>
      <c r="Q84" s="59" t="str">
        <f t="shared" si="170"/>
        <v>,</v>
      </c>
      <c r="R84" s="60">
        <f t="shared" si="165"/>
        <v>20</v>
      </c>
      <c r="S84" s="55" t="str">
        <f t="shared" si="171"/>
        <v>)</v>
      </c>
      <c r="T84" s="61" t="str">
        <f t="shared" si="172"/>
        <v>(</v>
      </c>
      <c r="U84" s="62" t="str">
        <f t="shared" si="173"/>
        <v>Fa</v>
      </c>
      <c r="V84" s="63" t="str">
        <f t="shared" si="174"/>
        <v>,</v>
      </c>
      <c r="W84" s="64" t="str">
        <f t="shared" si="175"/>
        <v/>
      </c>
      <c r="X84" s="63" t="str">
        <f t="shared" si="176"/>
        <v>,</v>
      </c>
      <c r="Y84" s="63">
        <f t="shared" si="177"/>
        <v>250</v>
      </c>
      <c r="Z84" s="55" t="str">
        <f t="shared" si="178"/>
        <v>)</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4.5" outlineLevel="1" thickTop="1" thickBot="1" x14ac:dyDescent="0.55000000000000004">
      <c r="B85" t="s">
        <v>1003</v>
      </c>
      <c r="C85" s="84" t="s">
        <v>2434</v>
      </c>
      <c r="D85" s="85" t="s">
        <v>1015</v>
      </c>
      <c r="E85" s="85"/>
      <c r="F85" s="85"/>
      <c r="G85" s="85"/>
      <c r="H85" s="86"/>
      <c r="I85" s="86"/>
      <c r="J85" s="86"/>
      <c r="K85" s="86"/>
      <c r="L85" s="136" t="str">
        <f>IF(C85="","",_xlfn.CONCAT("            { line: ","""",C85,", ",M85:AN85,""", sC: ","""",B85,"""},"))</f>
        <v xml:space="preserve">            { line: "BENDECID A YAHVEH., (Mi,,20)", sC: "as"},</v>
      </c>
      <c r="M85" s="55" t="str">
        <f t="shared" si="166"/>
        <v>(</v>
      </c>
      <c r="N85" s="56" t="str">
        <f t="shared" si="167"/>
        <v>Mi</v>
      </c>
      <c r="O85" s="57" t="str">
        <f t="shared" si="168"/>
        <v>,</v>
      </c>
      <c r="P85" s="58" t="str">
        <f t="shared" si="169"/>
        <v/>
      </c>
      <c r="Q85" s="59" t="str">
        <f t="shared" si="170"/>
        <v>,</v>
      </c>
      <c r="R85" s="60">
        <f t="shared" si="165"/>
        <v>20</v>
      </c>
      <c r="S85" s="55" t="str">
        <f t="shared" si="171"/>
        <v>)</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4.5" outlineLevel="1" thickTop="1" thickBot="1" x14ac:dyDescent="0.55000000000000004">
      <c r="B86" t="s">
        <v>1003</v>
      </c>
      <c r="C86" s="84" t="s">
        <v>2433</v>
      </c>
      <c r="D86" s="85" t="s">
        <v>1015</v>
      </c>
      <c r="E86" s="85" t="s">
        <v>1016</v>
      </c>
      <c r="F86" s="85" t="s">
        <v>1048</v>
      </c>
      <c r="G86" s="85"/>
      <c r="H86" s="86"/>
      <c r="I86" s="86"/>
      <c r="J86" s="86"/>
      <c r="K86" s="86"/>
      <c r="L86" s="136" t="str">
        <f t="shared" ref="L86:L88" si="193">IF(C86="","",_xlfn.CONCAT("            { line: ","""",C86,", ",M86:AN86,""", sC: ","""",B86,"""},"))</f>
        <v xml:space="preserve">            { line: "BENDECID A YAHVEH,, (Mi,m,20)(Fa,,250)", sC: "as"},</v>
      </c>
      <c r="M86" s="55" t="str">
        <f t="shared" si="166"/>
        <v>(</v>
      </c>
      <c r="N86" s="56" t="str">
        <f t="shared" si="167"/>
        <v>Mi</v>
      </c>
      <c r="O86" s="57" t="str">
        <f t="shared" si="168"/>
        <v>,</v>
      </c>
      <c r="P86" s="58" t="str">
        <f t="shared" si="169"/>
        <v>m</v>
      </c>
      <c r="Q86" s="59" t="str">
        <f t="shared" si="170"/>
        <v>,</v>
      </c>
      <c r="R86" s="60">
        <f t="shared" si="165"/>
        <v>20</v>
      </c>
      <c r="S86" s="55" t="str">
        <f t="shared" si="171"/>
        <v>)</v>
      </c>
      <c r="T86" s="61" t="str">
        <f t="shared" si="172"/>
        <v>(</v>
      </c>
      <c r="U86" s="62" t="str">
        <f t="shared" si="173"/>
        <v>Fa</v>
      </c>
      <c r="V86" s="63" t="str">
        <f t="shared" si="174"/>
        <v>,</v>
      </c>
      <c r="W86" s="64" t="str">
        <f t="shared" si="175"/>
        <v/>
      </c>
      <c r="X86" s="63" t="str">
        <f t="shared" si="176"/>
        <v>,</v>
      </c>
      <c r="Y86" s="63">
        <f t="shared" si="177"/>
        <v>250</v>
      </c>
      <c r="Z86" s="55" t="str">
        <f t="shared" si="178"/>
        <v>)</v>
      </c>
      <c r="AA86" s="65" t="str">
        <f t="shared" si="179"/>
        <v/>
      </c>
      <c r="AB86" s="56" t="str">
        <f t="shared" si="180"/>
        <v/>
      </c>
      <c r="AC86" s="66" t="str">
        <f t="shared" si="181"/>
        <v/>
      </c>
      <c r="AD86" s="58" t="str">
        <f t="shared" si="182"/>
        <v/>
      </c>
      <c r="AE86" s="67" t="str">
        <f t="shared" si="183"/>
        <v/>
      </c>
      <c r="AF86" s="60" t="str">
        <f t="shared" si="184"/>
        <v/>
      </c>
      <c r="AG86" s="60" t="str">
        <f t="shared" si="185"/>
        <v/>
      </c>
      <c r="AH86" s="68" t="str">
        <f t="shared" si="186"/>
        <v/>
      </c>
      <c r="AI86" s="69" t="str">
        <f t="shared" si="187"/>
        <v/>
      </c>
      <c r="AJ86" s="63" t="str">
        <f t="shared" si="188"/>
        <v/>
      </c>
      <c r="AK86" s="63" t="str">
        <f t="shared" si="189"/>
        <v/>
      </c>
      <c r="AL86" s="63" t="str">
        <f t="shared" si="190"/>
        <v/>
      </c>
      <c r="AM86" s="63" t="str">
        <f t="shared" si="191"/>
        <v/>
      </c>
      <c r="AN86" s="63" t="str">
        <f t="shared" si="192"/>
        <v/>
      </c>
    </row>
    <row r="87" spans="1:40" ht="24.5" outlineLevel="1" thickTop="1" thickBot="1" x14ac:dyDescent="0.55000000000000004">
      <c r="B87" t="s">
        <v>1003</v>
      </c>
      <c r="C87" s="84" t="s">
        <v>2435</v>
      </c>
      <c r="D87" s="85" t="s">
        <v>1015</v>
      </c>
      <c r="E87" s="85"/>
      <c r="F87" s="85"/>
      <c r="G87" s="85"/>
      <c r="H87" s="86"/>
      <c r="I87" s="86"/>
      <c r="J87" s="86"/>
      <c r="K87" s="86"/>
      <c r="L87" s="136" t="str">
        <f t="shared" si="193"/>
        <v xml:space="preserve">            { line: "QUE A YAHVEH QUIERO CANTAR., (Mi,,20)", sC: "as"},</v>
      </c>
      <c r="M87" s="55" t="str">
        <f t="shared" si="166"/>
        <v>(</v>
      </c>
      <c r="N87" s="56" t="str">
        <f t="shared" si="167"/>
        <v>Mi</v>
      </c>
      <c r="O87" s="57" t="str">
        <f t="shared" si="168"/>
        <v>,</v>
      </c>
      <c r="P87" s="58" t="str">
        <f t="shared" si="169"/>
        <v/>
      </c>
      <c r="Q87" s="59" t="str">
        <f t="shared" si="170"/>
        <v>,</v>
      </c>
      <c r="R87" s="60">
        <f t="shared" si="165"/>
        <v>20</v>
      </c>
      <c r="S87" s="55" t="str">
        <f t="shared" si="171"/>
        <v>)</v>
      </c>
      <c r="T87" s="61" t="str">
        <f t="shared" si="172"/>
        <v/>
      </c>
      <c r="U87" s="62" t="str">
        <f t="shared" si="173"/>
        <v/>
      </c>
      <c r="V87" s="63" t="str">
        <f t="shared" si="174"/>
        <v/>
      </c>
      <c r="W87" s="64" t="str">
        <f t="shared" si="175"/>
        <v/>
      </c>
      <c r="X87" s="63" t="str">
        <f t="shared" si="176"/>
        <v/>
      </c>
      <c r="Y87" s="63" t="str">
        <f t="shared" si="177"/>
        <v/>
      </c>
      <c r="Z87" s="55" t="str">
        <f t="shared" si="178"/>
        <v/>
      </c>
      <c r="AA87" s="65" t="str">
        <f t="shared" si="179"/>
        <v/>
      </c>
      <c r="AB87" s="56" t="str">
        <f t="shared" si="180"/>
        <v/>
      </c>
      <c r="AC87" s="66" t="str">
        <f t="shared" si="181"/>
        <v/>
      </c>
      <c r="AD87" s="58" t="str">
        <f t="shared" si="182"/>
        <v/>
      </c>
      <c r="AE87" s="67" t="str">
        <f t="shared" si="183"/>
        <v/>
      </c>
      <c r="AF87" s="60" t="str">
        <f t="shared" si="184"/>
        <v/>
      </c>
      <c r="AG87" s="60" t="str">
        <f t="shared" si="185"/>
        <v/>
      </c>
      <c r="AH87" s="68" t="str">
        <f t="shared" si="186"/>
        <v/>
      </c>
      <c r="AI87" s="69" t="str">
        <f t="shared" si="187"/>
        <v/>
      </c>
      <c r="AJ87" s="63" t="str">
        <f t="shared" si="188"/>
        <v/>
      </c>
      <c r="AK87" s="63" t="str">
        <f t="shared" si="189"/>
        <v/>
      </c>
      <c r="AL87" s="63" t="str">
        <f t="shared" si="190"/>
        <v/>
      </c>
      <c r="AM87" s="63" t="str">
        <f t="shared" si="191"/>
        <v/>
      </c>
      <c r="AN87" s="63" t="str">
        <f t="shared" si="192"/>
        <v/>
      </c>
    </row>
    <row r="88" spans="1:40" ht="24.5" outlineLevel="1" thickTop="1" thickBot="1" x14ac:dyDescent="0.55000000000000004">
      <c r="B88" t="s">
        <v>1003</v>
      </c>
      <c r="C88" s="84" t="s">
        <v>2436</v>
      </c>
      <c r="D88" s="85" t="s">
        <v>1017</v>
      </c>
      <c r="E88" s="85" t="s">
        <v>1016</v>
      </c>
      <c r="F88" s="85"/>
      <c r="G88" s="85"/>
      <c r="H88" s="86"/>
      <c r="I88" s="86"/>
      <c r="J88" s="86"/>
      <c r="K88" s="86"/>
      <c r="L88" s="136" t="str">
        <f t="shared" si="193"/>
        <v xml:space="preserve">            { line: "DESPIERTA, DÉBORA,, (La,m,20)", sC: "as"},</v>
      </c>
      <c r="M88" s="55" t="str">
        <f t="shared" si="166"/>
        <v>(</v>
      </c>
      <c r="N88" s="56" t="str">
        <f t="shared" si="167"/>
        <v>La</v>
      </c>
      <c r="O88" s="57" t="str">
        <f t="shared" si="168"/>
        <v>,</v>
      </c>
      <c r="P88" s="58" t="str">
        <f t="shared" si="169"/>
        <v>m</v>
      </c>
      <c r="Q88" s="59" t="str">
        <f t="shared" si="170"/>
        <v>,</v>
      </c>
      <c r="R88" s="60">
        <f t="shared" si="165"/>
        <v>20</v>
      </c>
      <c r="S88" s="55" t="str">
        <f t="shared" si="171"/>
        <v>)</v>
      </c>
      <c r="T88" s="61" t="str">
        <f t="shared" si="172"/>
        <v/>
      </c>
      <c r="U88" s="62" t="str">
        <f t="shared" si="173"/>
        <v/>
      </c>
      <c r="V88" s="63" t="str">
        <f t="shared" si="174"/>
        <v/>
      </c>
      <c r="W88" s="64" t="str">
        <f t="shared" si="175"/>
        <v/>
      </c>
      <c r="X88" s="63" t="str">
        <f t="shared" si="176"/>
        <v/>
      </c>
      <c r="Y88" s="63" t="str">
        <f t="shared" si="177"/>
        <v/>
      </c>
      <c r="Z88" s="55" t="str">
        <f t="shared" si="178"/>
        <v/>
      </c>
      <c r="AA88" s="65" t="str">
        <f t="shared" si="179"/>
        <v/>
      </c>
      <c r="AB88" s="56" t="str">
        <f t="shared" si="180"/>
        <v/>
      </c>
      <c r="AC88" s="66" t="str">
        <f t="shared" si="181"/>
        <v/>
      </c>
      <c r="AD88" s="58" t="str">
        <f t="shared" si="182"/>
        <v/>
      </c>
      <c r="AE88" s="67" t="str">
        <f t="shared" si="183"/>
        <v/>
      </c>
      <c r="AF88" s="60" t="str">
        <f t="shared" si="184"/>
        <v/>
      </c>
      <c r="AG88" s="60" t="str">
        <f t="shared" si="185"/>
        <v/>
      </c>
      <c r="AH88" s="68" t="str">
        <f t="shared" si="186"/>
        <v/>
      </c>
      <c r="AI88" s="69" t="str">
        <f t="shared" si="187"/>
        <v/>
      </c>
      <c r="AJ88" s="63" t="str">
        <f t="shared" si="188"/>
        <v/>
      </c>
      <c r="AK88" s="63" t="str">
        <f t="shared" si="189"/>
        <v/>
      </c>
      <c r="AL88" s="63" t="str">
        <f t="shared" si="190"/>
        <v/>
      </c>
      <c r="AM88" s="63" t="str">
        <f t="shared" si="191"/>
        <v/>
      </c>
      <c r="AN88" s="63" t="str">
        <f t="shared" si="192"/>
        <v/>
      </c>
    </row>
    <row r="89" spans="1:40" ht="24.5" outlineLevel="1" thickTop="1" thickBot="1" x14ac:dyDescent="0.55000000000000004">
      <c r="B89" t="s">
        <v>1003</v>
      </c>
      <c r="C89" s="84" t="s">
        <v>2436</v>
      </c>
      <c r="D89" s="88" t="s">
        <v>1048</v>
      </c>
      <c r="E89" s="88"/>
      <c r="F89" s="88"/>
      <c r="G89" s="88"/>
      <c r="H89" s="89"/>
      <c r="I89" s="89"/>
      <c r="J89" s="89"/>
      <c r="K89" s="89"/>
      <c r="L89" s="136" t="str">
        <f>IF(C89="","",_xlfn.CONCAT("            { line: ","""",C89,", ",M89:AN89,""", sC: ","""",B89,"""},"))</f>
        <v xml:space="preserve">            { line: "DESPIERTA, DÉBORA,, (Fa,,20)", sC: "as"},</v>
      </c>
      <c r="M89" s="55" t="str">
        <f t="shared" si="166"/>
        <v>(</v>
      </c>
      <c r="N89" s="56" t="str">
        <f t="shared" si="167"/>
        <v>Fa</v>
      </c>
      <c r="O89" s="57" t="str">
        <f t="shared" si="168"/>
        <v>,</v>
      </c>
      <c r="P89" s="58" t="str">
        <f t="shared" si="169"/>
        <v/>
      </c>
      <c r="Q89" s="59" t="str">
        <f t="shared" si="170"/>
        <v>,</v>
      </c>
      <c r="R89" s="60">
        <f t="shared" si="165"/>
        <v>20</v>
      </c>
      <c r="S89" s="55" t="str">
        <f t="shared" si="171"/>
        <v>)</v>
      </c>
      <c r="T89" s="61" t="str">
        <f t="shared" si="172"/>
        <v/>
      </c>
      <c r="U89" s="62" t="str">
        <f t="shared" si="173"/>
        <v/>
      </c>
      <c r="V89" s="63" t="str">
        <f t="shared" si="174"/>
        <v/>
      </c>
      <c r="W89" s="64" t="str">
        <f t="shared" si="175"/>
        <v/>
      </c>
      <c r="X89" s="63" t="str">
        <f t="shared" si="176"/>
        <v/>
      </c>
      <c r="Y89" s="63" t="str">
        <f t="shared" si="177"/>
        <v/>
      </c>
      <c r="Z89" s="55" t="str">
        <f t="shared" si="178"/>
        <v/>
      </c>
      <c r="AA89" s="65" t="str">
        <f t="shared" si="179"/>
        <v/>
      </c>
      <c r="AB89" s="56" t="str">
        <f t="shared" si="180"/>
        <v/>
      </c>
      <c r="AC89" s="66" t="str">
        <f t="shared" si="181"/>
        <v/>
      </c>
      <c r="AD89" s="58" t="str">
        <f t="shared" si="182"/>
        <v/>
      </c>
      <c r="AE89" s="67" t="str">
        <f t="shared" si="183"/>
        <v/>
      </c>
      <c r="AF89" s="60" t="str">
        <f t="shared" si="184"/>
        <v/>
      </c>
      <c r="AG89" s="60" t="str">
        <f t="shared" si="185"/>
        <v/>
      </c>
      <c r="AH89" s="68" t="str">
        <f t="shared" si="186"/>
        <v/>
      </c>
      <c r="AI89" s="69" t="str">
        <f t="shared" si="187"/>
        <v/>
      </c>
      <c r="AJ89" s="63" t="str">
        <f t="shared" si="188"/>
        <v/>
      </c>
      <c r="AK89" s="63" t="str">
        <f t="shared" si="189"/>
        <v/>
      </c>
      <c r="AL89" s="63" t="str">
        <f t="shared" si="190"/>
        <v/>
      </c>
      <c r="AM89" s="63" t="str">
        <f t="shared" si="191"/>
        <v/>
      </c>
      <c r="AN89" s="63" t="str">
        <f t="shared" si="192"/>
        <v/>
      </c>
    </row>
    <row r="90" spans="1:40" ht="24.5" outlineLevel="1" thickTop="1" thickBot="1" x14ac:dyDescent="0.55000000000000004">
      <c r="B90" t="s">
        <v>1003</v>
      </c>
      <c r="C90" s="84" t="s">
        <v>2437</v>
      </c>
      <c r="D90" s="85" t="s">
        <v>1015</v>
      </c>
      <c r="E90" s="85"/>
      <c r="F90" s="85"/>
      <c r="G90" s="85"/>
      <c r="H90" s="86"/>
      <c r="I90" s="86"/>
      <c r="J90" s="86"/>
      <c r="K90" s="86"/>
      <c r="L90" s="136" t="str">
        <f>IF(C90="","",_xlfn.CONCAT("            { line: ","""",C90,", ",M90:AN90,""", sC: ","""",B90,"""},"))</f>
        <v xml:space="preserve">            { line: "¡ENTONA EL CANTAR!, (Mi,,20)", sC: "as"},</v>
      </c>
      <c r="M90" s="55" t="str">
        <f t="shared" si="166"/>
        <v>(</v>
      </c>
      <c r="N90" s="56" t="str">
        <f t="shared" si="167"/>
        <v>Mi</v>
      </c>
      <c r="O90" s="57" t="str">
        <f t="shared" si="168"/>
        <v>,</v>
      </c>
      <c r="P90" s="58" t="str">
        <f t="shared" si="169"/>
        <v/>
      </c>
      <c r="Q90" s="59" t="str">
        <f t="shared" si="170"/>
        <v>,</v>
      </c>
      <c r="R90" s="60">
        <f t="shared" si="165"/>
        <v>20</v>
      </c>
      <c r="S90" s="55" t="str">
        <f t="shared" si="171"/>
        <v>)</v>
      </c>
      <c r="T90" s="61" t="str">
        <f t="shared" si="172"/>
        <v/>
      </c>
      <c r="U90" s="62" t="str">
        <f t="shared" si="173"/>
        <v/>
      </c>
      <c r="V90" s="63" t="str">
        <f t="shared" si="174"/>
        <v/>
      </c>
      <c r="W90" s="64" t="str">
        <f t="shared" si="175"/>
        <v/>
      </c>
      <c r="X90" s="63" t="str">
        <f t="shared" si="176"/>
        <v/>
      </c>
      <c r="Y90" s="63" t="str">
        <f t="shared" si="177"/>
        <v/>
      </c>
      <c r="Z90" s="55" t="str">
        <f t="shared" si="178"/>
        <v/>
      </c>
      <c r="AA90" s="65" t="str">
        <f t="shared" si="179"/>
        <v/>
      </c>
      <c r="AB90" s="56" t="str">
        <f t="shared" si="180"/>
        <v/>
      </c>
      <c r="AC90" s="66" t="str">
        <f t="shared" si="181"/>
        <v/>
      </c>
      <c r="AD90" s="58" t="str">
        <f t="shared" si="182"/>
        <v/>
      </c>
      <c r="AE90" s="67" t="str">
        <f t="shared" si="183"/>
        <v/>
      </c>
      <c r="AF90" s="60" t="str">
        <f t="shared" si="184"/>
        <v/>
      </c>
      <c r="AG90" s="60" t="str">
        <f t="shared" si="185"/>
        <v/>
      </c>
      <c r="AH90" s="68" t="str">
        <f t="shared" si="186"/>
        <v/>
      </c>
      <c r="AI90" s="69" t="str">
        <f t="shared" si="187"/>
        <v/>
      </c>
      <c r="AJ90" s="63" t="str">
        <f t="shared" si="188"/>
        <v/>
      </c>
      <c r="AK90" s="63" t="str">
        <f t="shared" si="189"/>
        <v/>
      </c>
      <c r="AL90" s="63" t="str">
        <f t="shared" si="190"/>
        <v/>
      </c>
      <c r="AM90" s="63" t="str">
        <f t="shared" si="191"/>
        <v/>
      </c>
      <c r="AN90" s="63" t="str">
        <f t="shared" si="192"/>
        <v/>
      </c>
    </row>
    <row r="91" spans="1:40" ht="24.5" outlineLevel="1" thickTop="1" thickBot="1" x14ac:dyDescent="0.55000000000000004">
      <c r="B91" t="s">
        <v>1003</v>
      </c>
      <c r="C91" s="84" t="s">
        <v>2436</v>
      </c>
      <c r="D91" s="88" t="s">
        <v>1017</v>
      </c>
      <c r="E91" s="88" t="s">
        <v>1016</v>
      </c>
      <c r="F91" s="88"/>
      <c r="G91" s="88"/>
      <c r="H91" s="89"/>
      <c r="I91" s="89"/>
      <c r="J91" s="89"/>
      <c r="K91" s="89"/>
      <c r="L91" s="136" t="str">
        <f>IF(C91="","",_xlfn.CONCAT("            { line: ","""",C91,", ",M91:AN91,""", sC: ","""",B91,"""},"))</f>
        <v xml:space="preserve">            { line: "DESPIERTA, DÉBORA,, (La,m,20)", sC: "as"},</v>
      </c>
      <c r="M91" s="55" t="str">
        <f t="shared" si="166"/>
        <v>(</v>
      </c>
      <c r="N91" s="56" t="str">
        <f t="shared" si="167"/>
        <v>La</v>
      </c>
      <c r="O91" s="57" t="str">
        <f t="shared" si="168"/>
        <v>,</v>
      </c>
      <c r="P91" s="58" t="str">
        <f t="shared" si="169"/>
        <v>m</v>
      </c>
      <c r="Q91" s="59" t="str">
        <f t="shared" si="170"/>
        <v>,</v>
      </c>
      <c r="R91" s="60">
        <f t="shared" si="165"/>
        <v>20</v>
      </c>
      <c r="S91" s="55" t="str">
        <f t="shared" si="171"/>
        <v>)</v>
      </c>
      <c r="T91" s="61" t="str">
        <f t="shared" si="172"/>
        <v/>
      </c>
      <c r="U91" s="62" t="str">
        <f t="shared" si="173"/>
        <v/>
      </c>
      <c r="V91" s="63" t="str">
        <f t="shared" si="174"/>
        <v/>
      </c>
      <c r="W91" s="64" t="str">
        <f t="shared" si="175"/>
        <v/>
      </c>
      <c r="X91" s="63" t="str">
        <f t="shared" si="176"/>
        <v/>
      </c>
      <c r="Y91" s="63" t="str">
        <f t="shared" si="177"/>
        <v/>
      </c>
      <c r="Z91" s="55" t="str">
        <f t="shared" si="178"/>
        <v/>
      </c>
      <c r="AA91" s="65" t="str">
        <f t="shared" si="179"/>
        <v/>
      </c>
      <c r="AB91" s="56" t="str">
        <f t="shared" si="180"/>
        <v/>
      </c>
      <c r="AC91" s="66" t="str">
        <f t="shared" si="181"/>
        <v/>
      </c>
      <c r="AD91" s="58" t="str">
        <f t="shared" si="182"/>
        <v/>
      </c>
      <c r="AE91" s="67" t="str">
        <f t="shared" si="183"/>
        <v/>
      </c>
      <c r="AF91" s="60" t="str">
        <f t="shared" si="184"/>
        <v/>
      </c>
      <c r="AG91" s="60" t="str">
        <f t="shared" si="185"/>
        <v/>
      </c>
      <c r="AH91" s="68" t="str">
        <f t="shared" si="186"/>
        <v/>
      </c>
      <c r="AI91" s="69" t="str">
        <f t="shared" si="187"/>
        <v/>
      </c>
      <c r="AJ91" s="63" t="str">
        <f t="shared" si="188"/>
        <v/>
      </c>
      <c r="AK91" s="63" t="str">
        <f t="shared" si="189"/>
        <v/>
      </c>
      <c r="AL91" s="63" t="str">
        <f t="shared" si="190"/>
        <v/>
      </c>
      <c r="AM91" s="63" t="str">
        <f t="shared" si="191"/>
        <v/>
      </c>
      <c r="AN91" s="63" t="str">
        <f t="shared" si="192"/>
        <v/>
      </c>
    </row>
    <row r="92" spans="1:40" ht="24.5" outlineLevel="1" thickTop="1" thickBot="1" x14ac:dyDescent="0.55000000000000004">
      <c r="B92" t="s">
        <v>1003</v>
      </c>
      <c r="C92" s="84" t="s">
        <v>2436</v>
      </c>
      <c r="D92" s="90" t="s">
        <v>1048</v>
      </c>
      <c r="E92" s="90"/>
      <c r="F92" s="90"/>
      <c r="G92" s="90"/>
      <c r="H92" s="91"/>
      <c r="I92" s="91"/>
      <c r="J92" s="91"/>
      <c r="K92" s="91"/>
      <c r="L92" s="136" t="str">
        <f>IF(C92="","",_xlfn.CONCAT("            { line: ","""",C92,", ",M92:AN92,""", sC: ","""",B92,"""},"))</f>
        <v xml:space="preserve">            { line: "DESPIERTA, DÉBORA,, (Fa,,20)", sC: "as"},</v>
      </c>
      <c r="M92" s="55" t="str">
        <f t="shared" si="166"/>
        <v>(</v>
      </c>
      <c r="N92" s="56" t="str">
        <f t="shared" si="167"/>
        <v>Fa</v>
      </c>
      <c r="O92" s="57" t="str">
        <f t="shared" si="168"/>
        <v>,</v>
      </c>
      <c r="P92" s="58" t="str">
        <f t="shared" si="169"/>
        <v/>
      </c>
      <c r="Q92" s="59" t="str">
        <f t="shared" si="170"/>
        <v>,</v>
      </c>
      <c r="R92" s="60">
        <f t="shared" si="165"/>
        <v>20</v>
      </c>
      <c r="S92" s="55" t="str">
        <f t="shared" si="171"/>
        <v>)</v>
      </c>
      <c r="T92" s="61" t="str">
        <f t="shared" si="172"/>
        <v/>
      </c>
      <c r="U92" s="62" t="str">
        <f t="shared" si="173"/>
        <v/>
      </c>
      <c r="V92" s="63" t="str">
        <f t="shared" si="174"/>
        <v/>
      </c>
      <c r="W92" s="64" t="str">
        <f t="shared" si="175"/>
        <v/>
      </c>
      <c r="X92" s="63" t="str">
        <f t="shared" si="176"/>
        <v/>
      </c>
      <c r="Y92" s="63" t="str">
        <f t="shared" si="177"/>
        <v/>
      </c>
      <c r="Z92" s="55" t="str">
        <f t="shared" si="178"/>
        <v/>
      </c>
      <c r="AA92" s="65" t="str">
        <f t="shared" si="179"/>
        <v/>
      </c>
      <c r="AB92" s="56" t="str">
        <f t="shared" si="180"/>
        <v/>
      </c>
      <c r="AC92" s="66" t="str">
        <f t="shared" si="181"/>
        <v/>
      </c>
      <c r="AD92" s="58" t="str">
        <f t="shared" si="182"/>
        <v/>
      </c>
      <c r="AE92" s="67" t="str">
        <f t="shared" si="183"/>
        <v/>
      </c>
      <c r="AF92" s="60" t="str">
        <f t="shared" si="184"/>
        <v/>
      </c>
      <c r="AG92" s="60" t="str">
        <f t="shared" si="185"/>
        <v/>
      </c>
      <c r="AH92" s="68" t="str">
        <f t="shared" si="186"/>
        <v/>
      </c>
      <c r="AI92" s="69" t="str">
        <f t="shared" si="187"/>
        <v/>
      </c>
      <c r="AJ92" s="63" t="str">
        <f t="shared" si="188"/>
        <v/>
      </c>
      <c r="AK92" s="63" t="str">
        <f t="shared" si="189"/>
        <v/>
      </c>
      <c r="AL92" s="63" t="str">
        <f t="shared" si="190"/>
        <v/>
      </c>
      <c r="AM92" s="63" t="str">
        <f t="shared" si="191"/>
        <v/>
      </c>
      <c r="AN92" s="63" t="str">
        <f t="shared" si="192"/>
        <v/>
      </c>
    </row>
    <row r="93" spans="1:40" ht="24.5" outlineLevel="1" thickTop="1" thickBot="1" x14ac:dyDescent="0.55000000000000004">
      <c r="B93" t="s">
        <v>1003</v>
      </c>
      <c r="C93" s="92" t="s">
        <v>2438</v>
      </c>
      <c r="D93" s="82" t="s">
        <v>1015</v>
      </c>
      <c r="E93" s="82"/>
      <c r="F93" s="82"/>
      <c r="G93" s="82"/>
      <c r="H93" s="82"/>
      <c r="I93" s="82"/>
      <c r="J93" s="82"/>
      <c r="K93" s="82"/>
      <c r="L93" s="137" t="str">
        <f>IF(C93="","",_xlfn.CONCAT("            { line: ","""",C93,", ",M93:AN93,""", sC: ","""",B93,"""},  ]},"))</f>
        <v xml:space="preserve">            { line: "¡ARRIBA BARAC!, (Mi,,20)", sC: "as"},  ]},</v>
      </c>
      <c r="M93" s="55" t="str">
        <f t="shared" si="166"/>
        <v>(</v>
      </c>
      <c r="N93" s="56" t="str">
        <f t="shared" si="167"/>
        <v>Mi</v>
      </c>
      <c r="O93" s="57" t="str">
        <f t="shared" si="168"/>
        <v>,</v>
      </c>
      <c r="P93" s="58" t="str">
        <f t="shared" si="169"/>
        <v/>
      </c>
      <c r="Q93" s="59" t="str">
        <f t="shared" si="170"/>
        <v>,</v>
      </c>
      <c r="R93" s="60">
        <f t="shared" si="165"/>
        <v>20</v>
      </c>
      <c r="S93" s="55" t="str">
        <f t="shared" si="171"/>
        <v>)</v>
      </c>
      <c r="T93" s="61" t="str">
        <f t="shared" si="172"/>
        <v/>
      </c>
      <c r="U93" s="62" t="str">
        <f t="shared" si="173"/>
        <v/>
      </c>
      <c r="V93" s="63" t="str">
        <f t="shared" si="174"/>
        <v/>
      </c>
      <c r="W93" s="64" t="str">
        <f t="shared" si="175"/>
        <v/>
      </c>
      <c r="X93" s="63" t="str">
        <f t="shared" si="176"/>
        <v/>
      </c>
      <c r="Y93" s="63" t="str">
        <f t="shared" si="177"/>
        <v/>
      </c>
      <c r="Z93" s="55" t="str">
        <f t="shared" si="178"/>
        <v/>
      </c>
      <c r="AA93" s="65" t="str">
        <f t="shared" si="179"/>
        <v/>
      </c>
      <c r="AB93" s="56" t="str">
        <f t="shared" si="180"/>
        <v/>
      </c>
      <c r="AC93" s="66" t="str">
        <f t="shared" si="181"/>
        <v/>
      </c>
      <c r="AD93" s="58" t="str">
        <f t="shared" si="182"/>
        <v/>
      </c>
      <c r="AE93" s="67" t="str">
        <f t="shared" si="183"/>
        <v/>
      </c>
      <c r="AF93" s="60" t="str">
        <f t="shared" si="184"/>
        <v/>
      </c>
      <c r="AG93" s="60" t="str">
        <f t="shared" si="185"/>
        <v/>
      </c>
      <c r="AH93" s="68" t="str">
        <f t="shared" si="186"/>
        <v/>
      </c>
      <c r="AI93" s="69" t="str">
        <f t="shared" si="187"/>
        <v/>
      </c>
      <c r="AJ93" s="63" t="str">
        <f t="shared" si="188"/>
        <v/>
      </c>
      <c r="AK93" s="63" t="str">
        <f t="shared" si="189"/>
        <v/>
      </c>
      <c r="AL93" s="63" t="str">
        <f t="shared" si="190"/>
        <v/>
      </c>
      <c r="AM93" s="63" t="str">
        <f t="shared" si="191"/>
        <v/>
      </c>
      <c r="AN93" s="63" t="str">
        <f t="shared" si="192"/>
        <v/>
      </c>
    </row>
    <row r="94" spans="1:40" ht="24" customHeight="1" x14ac:dyDescent="0.6">
      <c r="A94" s="94"/>
      <c r="B94" s="94"/>
      <c r="C94" s="94"/>
      <c r="D94" s="94"/>
      <c r="E94" s="94"/>
      <c r="F94" s="94"/>
      <c r="G94" s="94"/>
      <c r="H94" s="94"/>
      <c r="I94" s="94"/>
      <c r="J94" s="94"/>
      <c r="K94" s="94"/>
      <c r="L94" s="98" t="str">
        <f ca="1">_xlfn.CONCAT("]}, // ULTIMA LINEA DEL CANTO: ",L1)</f>
        <v>]}, // ULTIMA LINEA DEL CANTO: DÉBORA</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194">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195">IF(N98="","","(")</f>
        <v/>
      </c>
      <c r="N98" s="56" t="str">
        <f t="shared" ref="N98:N105" si="196">IF(D98="","",D98)</f>
        <v/>
      </c>
      <c r="O98" s="57" t="str">
        <f t="shared" ref="O98:O105" si="197">IF(N98="","",",")</f>
        <v/>
      </c>
      <c r="P98" s="58" t="str">
        <f t="shared" ref="P98:P105" si="198">IF(E98="","",E98)</f>
        <v/>
      </c>
      <c r="Q98" s="59" t="str">
        <f t="shared" ref="Q98:Q105" si="199">IF(N98="","",",")</f>
        <v/>
      </c>
      <c r="R98" s="60" t="str">
        <f t="shared" si="194"/>
        <v/>
      </c>
      <c r="S98" s="55" t="str">
        <f t="shared" ref="S98:S105" si="200">IF(N98="","",")")</f>
        <v/>
      </c>
      <c r="T98" s="61" t="str">
        <f t="shared" ref="T98:T105" si="201">IF(U98="","","(")</f>
        <v/>
      </c>
      <c r="U98" s="62" t="str">
        <f t="shared" ref="U98:U105" si="202">IF(F98="","",F98)</f>
        <v/>
      </c>
      <c r="V98" s="63" t="str">
        <f t="shared" ref="V98:V105" si="203">IF(U98="","",",")</f>
        <v/>
      </c>
      <c r="W98" s="64" t="str">
        <f t="shared" ref="W98:W105" si="204">IF(G98="","",G98)</f>
        <v/>
      </c>
      <c r="X98" s="63" t="str">
        <f t="shared" ref="X98:X105" si="205">IF(U98="","",",")</f>
        <v/>
      </c>
      <c r="Y98" s="63" t="str">
        <f t="shared" ref="Y98:Y105" si="206">IF(U98="","",250)</f>
        <v/>
      </c>
      <c r="Z98" s="55" t="str">
        <f t="shared" ref="Z98:Z105" si="207">IF(U98="","",")")</f>
        <v/>
      </c>
      <c r="AA98" s="65" t="str">
        <f t="shared" ref="AA98:AA105" si="208">IF(AB98="","","(")</f>
        <v/>
      </c>
      <c r="AB98" s="56" t="str">
        <f t="shared" ref="AB98:AB105" si="209">IF(H98="","",H98)</f>
        <v/>
      </c>
      <c r="AC98" s="66" t="str">
        <f t="shared" ref="AC98:AC105" si="210">IF(AB98="","",",")</f>
        <v/>
      </c>
      <c r="AD98" s="58" t="str">
        <f t="shared" ref="AD98:AD105" si="211">IF(I98="","",I98)</f>
        <v/>
      </c>
      <c r="AE98" s="67" t="str">
        <f t="shared" ref="AE98:AE105" si="212">IF(AB98="","",",")</f>
        <v/>
      </c>
      <c r="AF98" s="60" t="str">
        <f t="shared" ref="AF98:AF105" si="213">IF(AB98="","",350)</f>
        <v/>
      </c>
      <c r="AG98" s="60" t="str">
        <f t="shared" ref="AG98:AG105" si="214">IF(AB98="","",")")</f>
        <v/>
      </c>
      <c r="AH98" s="68" t="str">
        <f t="shared" ref="AH98:AH105" si="215">IF(AI98="","","(")</f>
        <v/>
      </c>
      <c r="AI98" s="69" t="str">
        <f t="shared" ref="AI98:AI105" si="216">IF(J98="","",J98)</f>
        <v/>
      </c>
      <c r="AJ98" s="63" t="str">
        <f t="shared" ref="AJ98:AJ105" si="217">IF(AI98="","",",")</f>
        <v/>
      </c>
      <c r="AK98" s="63" t="str">
        <f t="shared" ref="AK98:AK105" si="218">IF(K98="","",K98)</f>
        <v/>
      </c>
      <c r="AL98" s="63" t="str">
        <f t="shared" ref="AL98:AL105" si="219">IF(AI98="","",",")</f>
        <v/>
      </c>
      <c r="AM98" s="63" t="str">
        <f t="shared" ref="AM98:AM105" si="220">IF(AI98="","",450)</f>
        <v/>
      </c>
      <c r="AN98" s="63" t="str">
        <f t="shared" ref="AN98:AN105" si="221">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195"/>
        <v/>
      </c>
      <c r="N99" s="56" t="str">
        <f t="shared" si="196"/>
        <v/>
      </c>
      <c r="O99" s="57" t="str">
        <f t="shared" si="197"/>
        <v/>
      </c>
      <c r="P99" s="58" t="str">
        <f t="shared" si="198"/>
        <v/>
      </c>
      <c r="Q99" s="59" t="str">
        <f t="shared" si="199"/>
        <v/>
      </c>
      <c r="R99" s="60" t="str">
        <f t="shared" si="194"/>
        <v/>
      </c>
      <c r="S99" s="55" t="str">
        <f t="shared" si="200"/>
        <v/>
      </c>
      <c r="T99" s="61" t="str">
        <f t="shared" si="201"/>
        <v/>
      </c>
      <c r="U99" s="62" t="str">
        <f t="shared" si="202"/>
        <v/>
      </c>
      <c r="V99" s="63" t="str">
        <f t="shared" si="203"/>
        <v/>
      </c>
      <c r="W99" s="64" t="str">
        <f t="shared" si="204"/>
        <v/>
      </c>
      <c r="X99" s="63" t="str">
        <f t="shared" si="205"/>
        <v/>
      </c>
      <c r="Y99" s="63" t="str">
        <f t="shared" si="206"/>
        <v/>
      </c>
      <c r="Z99" s="55" t="str">
        <f t="shared" si="207"/>
        <v/>
      </c>
      <c r="AA99" s="65" t="str">
        <f t="shared" si="208"/>
        <v/>
      </c>
      <c r="AB99" s="56" t="str">
        <f t="shared" si="209"/>
        <v/>
      </c>
      <c r="AC99" s="66" t="str">
        <f t="shared" si="210"/>
        <v/>
      </c>
      <c r="AD99" s="58" t="str">
        <f t="shared" si="211"/>
        <v/>
      </c>
      <c r="AE99" s="67" t="str">
        <f t="shared" si="212"/>
        <v/>
      </c>
      <c r="AF99" s="60" t="str">
        <f t="shared" si="213"/>
        <v/>
      </c>
      <c r="AG99" s="60" t="str">
        <f t="shared" si="214"/>
        <v/>
      </c>
      <c r="AH99" s="68" t="str">
        <f t="shared" si="215"/>
        <v/>
      </c>
      <c r="AI99" s="69" t="str">
        <f t="shared" si="216"/>
        <v/>
      </c>
      <c r="AJ99" s="63" t="str">
        <f t="shared" si="217"/>
        <v/>
      </c>
      <c r="AK99" s="63" t="str">
        <f t="shared" si="218"/>
        <v/>
      </c>
      <c r="AL99" s="63" t="str">
        <f t="shared" si="219"/>
        <v/>
      </c>
      <c r="AM99" s="63" t="str">
        <f t="shared" si="220"/>
        <v/>
      </c>
      <c r="AN99" s="63" t="str">
        <f t="shared" si="221"/>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195"/>
        <v/>
      </c>
      <c r="N100" s="56" t="str">
        <f t="shared" si="196"/>
        <v/>
      </c>
      <c r="O100" s="57" t="str">
        <f t="shared" si="197"/>
        <v/>
      </c>
      <c r="P100" s="58" t="str">
        <f t="shared" si="198"/>
        <v/>
      </c>
      <c r="Q100" s="59" t="str">
        <f t="shared" si="199"/>
        <v/>
      </c>
      <c r="R100" s="60" t="str">
        <f t="shared" si="194"/>
        <v/>
      </c>
      <c r="S100" s="55" t="str">
        <f t="shared" si="200"/>
        <v/>
      </c>
      <c r="T100" s="61" t="str">
        <f t="shared" si="201"/>
        <v/>
      </c>
      <c r="U100" s="62" t="str">
        <f t="shared" si="202"/>
        <v/>
      </c>
      <c r="V100" s="63" t="str">
        <f t="shared" si="203"/>
        <v/>
      </c>
      <c r="W100" s="64" t="str">
        <f t="shared" si="204"/>
        <v/>
      </c>
      <c r="X100" s="63" t="str">
        <f t="shared" si="205"/>
        <v/>
      </c>
      <c r="Y100" s="63" t="str">
        <f t="shared" si="206"/>
        <v/>
      </c>
      <c r="Z100" s="55" t="str">
        <f t="shared" si="207"/>
        <v/>
      </c>
      <c r="AA100" s="65" t="str">
        <f t="shared" si="208"/>
        <v/>
      </c>
      <c r="AB100" s="56" t="str">
        <f t="shared" si="209"/>
        <v/>
      </c>
      <c r="AC100" s="66" t="str">
        <f t="shared" si="210"/>
        <v/>
      </c>
      <c r="AD100" s="58" t="str">
        <f t="shared" si="211"/>
        <v/>
      </c>
      <c r="AE100" s="67" t="str">
        <f t="shared" si="212"/>
        <v/>
      </c>
      <c r="AF100" s="60" t="str">
        <f t="shared" si="213"/>
        <v/>
      </c>
      <c r="AG100" s="60" t="str">
        <f t="shared" si="214"/>
        <v/>
      </c>
      <c r="AH100" s="68" t="str">
        <f t="shared" si="215"/>
        <v/>
      </c>
      <c r="AI100" s="69" t="str">
        <f t="shared" si="216"/>
        <v/>
      </c>
      <c r="AJ100" s="63" t="str">
        <f t="shared" si="217"/>
        <v/>
      </c>
      <c r="AK100" s="63" t="str">
        <f t="shared" si="218"/>
        <v/>
      </c>
      <c r="AL100" s="63" t="str">
        <f t="shared" si="219"/>
        <v/>
      </c>
      <c r="AM100" s="63" t="str">
        <f t="shared" si="220"/>
        <v/>
      </c>
      <c r="AN100" s="63" t="str">
        <f t="shared" si="221"/>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195"/>
        <v/>
      </c>
      <c r="N101" s="56" t="str">
        <f t="shared" si="196"/>
        <v/>
      </c>
      <c r="O101" s="57" t="str">
        <f t="shared" si="197"/>
        <v/>
      </c>
      <c r="P101" s="58" t="str">
        <f t="shared" si="198"/>
        <v/>
      </c>
      <c r="Q101" s="59" t="str">
        <f t="shared" si="199"/>
        <v/>
      </c>
      <c r="R101" s="60" t="str">
        <f t="shared" si="194"/>
        <v/>
      </c>
      <c r="S101" s="55" t="str">
        <f t="shared" si="200"/>
        <v/>
      </c>
      <c r="T101" s="61" t="str">
        <f t="shared" si="201"/>
        <v/>
      </c>
      <c r="U101" s="62" t="str">
        <f t="shared" si="202"/>
        <v/>
      </c>
      <c r="V101" s="63" t="str">
        <f t="shared" si="203"/>
        <v/>
      </c>
      <c r="W101" s="64" t="str">
        <f t="shared" si="204"/>
        <v/>
      </c>
      <c r="X101" s="63" t="str">
        <f t="shared" si="205"/>
        <v/>
      </c>
      <c r="Y101" s="63" t="str">
        <f t="shared" si="206"/>
        <v/>
      </c>
      <c r="Z101" s="55" t="str">
        <f t="shared" si="207"/>
        <v/>
      </c>
      <c r="AA101" s="65" t="str">
        <f t="shared" si="208"/>
        <v/>
      </c>
      <c r="AB101" s="56" t="str">
        <f t="shared" si="209"/>
        <v/>
      </c>
      <c r="AC101" s="66" t="str">
        <f t="shared" si="210"/>
        <v/>
      </c>
      <c r="AD101" s="58" t="str">
        <f t="shared" si="211"/>
        <v/>
      </c>
      <c r="AE101" s="67" t="str">
        <f t="shared" si="212"/>
        <v/>
      </c>
      <c r="AF101" s="60" t="str">
        <f t="shared" si="213"/>
        <v/>
      </c>
      <c r="AG101" s="60" t="str">
        <f t="shared" si="214"/>
        <v/>
      </c>
      <c r="AH101" s="68" t="str">
        <f t="shared" si="215"/>
        <v/>
      </c>
      <c r="AI101" s="69" t="str">
        <f t="shared" si="216"/>
        <v/>
      </c>
      <c r="AJ101" s="63" t="str">
        <f t="shared" si="217"/>
        <v/>
      </c>
      <c r="AK101" s="63" t="str">
        <f t="shared" si="218"/>
        <v/>
      </c>
      <c r="AL101" s="63" t="str">
        <f t="shared" si="219"/>
        <v/>
      </c>
      <c r="AM101" s="63" t="str">
        <f t="shared" si="220"/>
        <v/>
      </c>
      <c r="AN101" s="63" t="str">
        <f t="shared" si="221"/>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195"/>
        <v/>
      </c>
      <c r="N102" s="56" t="str">
        <f t="shared" si="196"/>
        <v/>
      </c>
      <c r="O102" s="57" t="str">
        <f t="shared" si="197"/>
        <v/>
      </c>
      <c r="P102" s="58" t="str">
        <f t="shared" si="198"/>
        <v/>
      </c>
      <c r="Q102" s="59" t="str">
        <f t="shared" si="199"/>
        <v/>
      </c>
      <c r="R102" s="60" t="str">
        <f t="shared" si="194"/>
        <v/>
      </c>
      <c r="S102" s="55" t="str">
        <f t="shared" si="200"/>
        <v/>
      </c>
      <c r="T102" s="61" t="str">
        <f t="shared" si="201"/>
        <v/>
      </c>
      <c r="U102" s="62" t="str">
        <f t="shared" si="202"/>
        <v/>
      </c>
      <c r="V102" s="63" t="str">
        <f t="shared" si="203"/>
        <v/>
      </c>
      <c r="W102" s="64" t="str">
        <f t="shared" si="204"/>
        <v/>
      </c>
      <c r="X102" s="63" t="str">
        <f t="shared" si="205"/>
        <v/>
      </c>
      <c r="Y102" s="63" t="str">
        <f t="shared" si="206"/>
        <v/>
      </c>
      <c r="Z102" s="55" t="str">
        <f t="shared" si="207"/>
        <v/>
      </c>
      <c r="AA102" s="65" t="str">
        <f t="shared" si="208"/>
        <v/>
      </c>
      <c r="AB102" s="56" t="str">
        <f t="shared" si="209"/>
        <v/>
      </c>
      <c r="AC102" s="66" t="str">
        <f t="shared" si="210"/>
        <v/>
      </c>
      <c r="AD102" s="58" t="str">
        <f t="shared" si="211"/>
        <v/>
      </c>
      <c r="AE102" s="67" t="str">
        <f t="shared" si="212"/>
        <v/>
      </c>
      <c r="AF102" s="60" t="str">
        <f t="shared" si="213"/>
        <v/>
      </c>
      <c r="AG102" s="60" t="str">
        <f t="shared" si="214"/>
        <v/>
      </c>
      <c r="AH102" s="68" t="str">
        <f t="shared" si="215"/>
        <v/>
      </c>
      <c r="AI102" s="69" t="str">
        <f t="shared" si="216"/>
        <v/>
      </c>
      <c r="AJ102" s="63" t="str">
        <f t="shared" si="217"/>
        <v/>
      </c>
      <c r="AK102" s="63" t="str">
        <f t="shared" si="218"/>
        <v/>
      </c>
      <c r="AL102" s="63" t="str">
        <f t="shared" si="219"/>
        <v/>
      </c>
      <c r="AM102" s="63" t="str">
        <f t="shared" si="220"/>
        <v/>
      </c>
      <c r="AN102" s="63" t="str">
        <f t="shared" si="221"/>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195"/>
        <v/>
      </c>
      <c r="N103" s="56" t="str">
        <f t="shared" si="196"/>
        <v/>
      </c>
      <c r="O103" s="57" t="str">
        <f t="shared" si="197"/>
        <v/>
      </c>
      <c r="P103" s="58" t="str">
        <f t="shared" si="198"/>
        <v/>
      </c>
      <c r="Q103" s="59" t="str">
        <f t="shared" si="199"/>
        <v/>
      </c>
      <c r="R103" s="60" t="str">
        <f t="shared" si="194"/>
        <v/>
      </c>
      <c r="S103" s="55" t="str">
        <f t="shared" si="200"/>
        <v/>
      </c>
      <c r="T103" s="61" t="str">
        <f t="shared" si="201"/>
        <v/>
      </c>
      <c r="U103" s="62" t="str">
        <f t="shared" si="202"/>
        <v/>
      </c>
      <c r="V103" s="63" t="str">
        <f t="shared" si="203"/>
        <v/>
      </c>
      <c r="W103" s="64" t="str">
        <f t="shared" si="204"/>
        <v/>
      </c>
      <c r="X103" s="63" t="str">
        <f t="shared" si="205"/>
        <v/>
      </c>
      <c r="Y103" s="63" t="str">
        <f t="shared" si="206"/>
        <v/>
      </c>
      <c r="Z103" s="55" t="str">
        <f t="shared" si="207"/>
        <v/>
      </c>
      <c r="AA103" s="65" t="str">
        <f t="shared" si="208"/>
        <v/>
      </c>
      <c r="AB103" s="56" t="str">
        <f t="shared" si="209"/>
        <v/>
      </c>
      <c r="AC103" s="66" t="str">
        <f t="shared" si="210"/>
        <v/>
      </c>
      <c r="AD103" s="58" t="str">
        <f t="shared" si="211"/>
        <v/>
      </c>
      <c r="AE103" s="67" t="str">
        <f t="shared" si="212"/>
        <v/>
      </c>
      <c r="AF103" s="60" t="str">
        <f t="shared" si="213"/>
        <v/>
      </c>
      <c r="AG103" s="60" t="str">
        <f t="shared" si="214"/>
        <v/>
      </c>
      <c r="AH103" s="68" t="str">
        <f t="shared" si="215"/>
        <v/>
      </c>
      <c r="AI103" s="69" t="str">
        <f t="shared" si="216"/>
        <v/>
      </c>
      <c r="AJ103" s="63" t="str">
        <f t="shared" si="217"/>
        <v/>
      </c>
      <c r="AK103" s="63" t="str">
        <f t="shared" si="218"/>
        <v/>
      </c>
      <c r="AL103" s="63" t="str">
        <f t="shared" si="219"/>
        <v/>
      </c>
      <c r="AM103" s="63" t="str">
        <f t="shared" si="220"/>
        <v/>
      </c>
      <c r="AN103" s="63" t="str">
        <f t="shared" si="221"/>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195"/>
        <v/>
      </c>
      <c r="N104" s="56" t="str">
        <f t="shared" si="196"/>
        <v/>
      </c>
      <c r="O104" s="57" t="str">
        <f t="shared" si="197"/>
        <v/>
      </c>
      <c r="P104" s="58" t="str">
        <f t="shared" si="198"/>
        <v/>
      </c>
      <c r="Q104" s="59" t="str">
        <f t="shared" si="199"/>
        <v/>
      </c>
      <c r="R104" s="60" t="str">
        <f t="shared" si="194"/>
        <v/>
      </c>
      <c r="S104" s="55" t="str">
        <f t="shared" si="200"/>
        <v/>
      </c>
      <c r="T104" s="61" t="str">
        <f t="shared" si="201"/>
        <v/>
      </c>
      <c r="U104" s="62" t="str">
        <f t="shared" si="202"/>
        <v/>
      </c>
      <c r="V104" s="63" t="str">
        <f t="shared" si="203"/>
        <v/>
      </c>
      <c r="W104" s="64" t="str">
        <f t="shared" si="204"/>
        <v/>
      </c>
      <c r="X104" s="63" t="str">
        <f t="shared" si="205"/>
        <v/>
      </c>
      <c r="Y104" s="63" t="str">
        <f t="shared" si="206"/>
        <v/>
      </c>
      <c r="Z104" s="55" t="str">
        <f t="shared" si="207"/>
        <v/>
      </c>
      <c r="AA104" s="65" t="str">
        <f t="shared" si="208"/>
        <v/>
      </c>
      <c r="AB104" s="56" t="str">
        <f t="shared" si="209"/>
        <v/>
      </c>
      <c r="AC104" s="66" t="str">
        <f t="shared" si="210"/>
        <v/>
      </c>
      <c r="AD104" s="58" t="str">
        <f t="shared" si="211"/>
        <v/>
      </c>
      <c r="AE104" s="67" t="str">
        <f t="shared" si="212"/>
        <v/>
      </c>
      <c r="AF104" s="60" t="str">
        <f t="shared" si="213"/>
        <v/>
      </c>
      <c r="AG104" s="60" t="str">
        <f t="shared" si="214"/>
        <v/>
      </c>
      <c r="AH104" s="68" t="str">
        <f t="shared" si="215"/>
        <v/>
      </c>
      <c r="AI104" s="69" t="str">
        <f t="shared" si="216"/>
        <v/>
      </c>
      <c r="AJ104" s="63" t="str">
        <f t="shared" si="217"/>
        <v/>
      </c>
      <c r="AK104" s="63" t="str">
        <f t="shared" si="218"/>
        <v/>
      </c>
      <c r="AL104" s="63" t="str">
        <f t="shared" si="219"/>
        <v/>
      </c>
      <c r="AM104" s="63" t="str">
        <f t="shared" si="220"/>
        <v/>
      </c>
      <c r="AN104" s="63" t="str">
        <f t="shared" si="221"/>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195"/>
        <v/>
      </c>
      <c r="N105" s="56" t="str">
        <f t="shared" si="196"/>
        <v/>
      </c>
      <c r="O105" s="57" t="str">
        <f t="shared" si="197"/>
        <v/>
      </c>
      <c r="P105" s="58" t="str">
        <f t="shared" si="198"/>
        <v/>
      </c>
      <c r="Q105" s="59" t="str">
        <f t="shared" si="199"/>
        <v/>
      </c>
      <c r="R105" s="60" t="str">
        <f t="shared" si="194"/>
        <v/>
      </c>
      <c r="S105" s="55" t="str">
        <f t="shared" si="200"/>
        <v/>
      </c>
      <c r="T105" s="61" t="str">
        <f t="shared" si="201"/>
        <v/>
      </c>
      <c r="U105" s="62" t="str">
        <f t="shared" si="202"/>
        <v/>
      </c>
      <c r="V105" s="63" t="str">
        <f t="shared" si="203"/>
        <v/>
      </c>
      <c r="W105" s="64" t="str">
        <f t="shared" si="204"/>
        <v/>
      </c>
      <c r="X105" s="63" t="str">
        <f t="shared" si="205"/>
        <v/>
      </c>
      <c r="Y105" s="63" t="str">
        <f t="shared" si="206"/>
        <v/>
      </c>
      <c r="Z105" s="55" t="str">
        <f t="shared" si="207"/>
        <v/>
      </c>
      <c r="AA105" s="65" t="str">
        <f t="shared" si="208"/>
        <v/>
      </c>
      <c r="AB105" s="56" t="str">
        <f t="shared" si="209"/>
        <v/>
      </c>
      <c r="AC105" s="66" t="str">
        <f t="shared" si="210"/>
        <v/>
      </c>
      <c r="AD105" s="58" t="str">
        <f t="shared" si="211"/>
        <v/>
      </c>
      <c r="AE105" s="67" t="str">
        <f t="shared" si="212"/>
        <v/>
      </c>
      <c r="AF105" s="60" t="str">
        <f t="shared" si="213"/>
        <v/>
      </c>
      <c r="AG105" s="60" t="str">
        <f t="shared" si="214"/>
        <v/>
      </c>
      <c r="AH105" s="68" t="str">
        <f t="shared" si="215"/>
        <v/>
      </c>
      <c r="AI105" s="69" t="str">
        <f t="shared" si="216"/>
        <v/>
      </c>
      <c r="AJ105" s="63" t="str">
        <f t="shared" si="217"/>
        <v/>
      </c>
      <c r="AK105" s="63" t="str">
        <f t="shared" si="218"/>
        <v/>
      </c>
      <c r="AL105" s="63" t="str">
        <f t="shared" si="219"/>
        <v/>
      </c>
      <c r="AM105" s="63" t="str">
        <f t="shared" si="220"/>
        <v/>
      </c>
      <c r="AN105" s="63" t="str">
        <f t="shared" si="221"/>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194"/>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E58B6-226D-4C18-A18B-29E45B33E491}">
  <sheetPr codeName="Sheet92">
    <tabColor rgb="FF00B0F0"/>
  </sheetPr>
  <dimension ref="A1:AN79"/>
  <sheetViews>
    <sheetView zoomScale="85" zoomScaleNormal="85" workbookViewId="0">
      <pane xSplit="2" ySplit="1" topLeftCell="C27" activePane="bottomRight" state="frozen"/>
      <selection pane="topRight" activeCell="C1" sqref="C1"/>
      <selection pane="bottomLeft" activeCell="A2" sqref="A2"/>
      <selection pane="bottomRight" activeCell="C31" sqref="C3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224</v>
      </c>
      <c r="E1" s="39"/>
      <c r="F1" s="39"/>
      <c r="G1" s="39"/>
      <c r="H1" s="39"/>
      <c r="I1" s="39"/>
      <c r="J1" s="39"/>
      <c r="K1" s="39"/>
      <c r="L1" s="120" t="str">
        <f ca="1">UPPER(VLOOKUP(C1,Table223[#Data],3,FALSE))</f>
        <v>EL MISMO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EL MISMO DIOS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122" t="str">
        <f ca="1">_xlfn.CONCAT("        id: ","""",C7,"""",",")</f>
        <v xml:space="preserve">        id: "elmismodios",</v>
      </c>
    </row>
    <row r="8" spans="2:32" ht="23" x14ac:dyDescent="0.35">
      <c r="C8" t="str">
        <f ca="1">PROPER(L1)</f>
        <v>El Mismo Dios</v>
      </c>
      <c r="L8" s="122" t="str">
        <f ca="1">_xlfn.CONCAT("        tt: ","""",C8,"""",",")</f>
        <v xml:space="preserve">        tt: "El Mismo Dios",</v>
      </c>
    </row>
    <row r="9" spans="2:32" ht="23" x14ac:dyDescent="0.35">
      <c r="C9" t="str">
        <f ca="1">PROPER(L1)</f>
        <v>El Mismo Dios</v>
      </c>
      <c r="L9" s="122" t="str">
        <f ca="1">_xlfn.CONCAT("        title: ","""",C9,"""",",")</f>
        <v xml:space="preserve">        title: "El Mismo Dios",</v>
      </c>
    </row>
    <row r="10" spans="2:32" ht="23" x14ac:dyDescent="0.35">
      <c r="C10" t="str">
        <f ca="1">VLOOKUP(C1,Table223[#Data],4,FALSE)</f>
        <v>2 Corintios 4,6-12</v>
      </c>
      <c r="L10" s="122" t="str">
        <f ca="1">_xlfn.CONCAT("        ","subtitle: ","""",C10,"""",",")</f>
        <v xml:space="preserve">        subtitle: "2 Corintios 4,6-12",</v>
      </c>
    </row>
    <row r="11" spans="2:32" ht="23" x14ac:dyDescent="0.35">
      <c r="C11" t="str">
        <f ca="1">_xlfn.CONCAT("category: [",VLOOKUP(C1,Table223[#Data],16,FALSE),"],")</f>
        <v>category: ["Catecumenado","Comunión","Nuevo Testamento"],</v>
      </c>
      <c r="L11" s="122" t="str">
        <f ca="1">_xlfn.CONCAT("        ",C11)</f>
        <v xml:space="preserve">        category: ["Catecumenado","Comunión","Nuevo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224</v>
      </c>
      <c r="L16" s="122" t="str">
        <f ca="1">_xlfn.CONCAT("        dbno: ","""",C16,"""",",")</f>
        <v xml:space="preserve">        dbno: "224",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elmismodios</v>
      </c>
      <c r="L19" s="122" t="str">
        <f ca="1">_xlfn.CONCAT("        audioSrc: ","""https://audio.resucito.do/",C19,".mp3""",",")</f>
        <v xml:space="preserve">        audioSrc: "https://audio.resucito.do/elmismodios.mp3",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223</v>
      </c>
      <c r="C26" t="str">
        <f ca="1">VLOOKUP(B26,Table4[#Data],13,FALSE)</f>
        <v>"/src/index.html?canto=debora"</v>
      </c>
      <c r="L26" s="122" t="str">
        <f ca="1">_xlfn.CONCAT("        ant: ",C26,",")</f>
        <v xml:space="preserve">        ant: "/src/index.html?canto=debora",</v>
      </c>
    </row>
    <row r="27" spans="1:40" ht="23" x14ac:dyDescent="0.35">
      <c r="B27">
        <f ca="1">+C1+1</f>
        <v>225</v>
      </c>
      <c r="C27" t="str">
        <f ca="1">VLOOKUP(B27,Table4[#Data],13,FALSE)</f>
        <v>"/src/index.html?canto=elsembrador"</v>
      </c>
      <c r="L27" s="122" t="str">
        <f ca="1">_xlfn.CONCAT("        sig: ",C27,",")</f>
        <v xml:space="preserve">        sig: "/src/index.html?canto=elsembrador",</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2461</v>
      </c>
      <c r="D31" s="125" t="s">
        <v>1110</v>
      </c>
      <c r="E31" s="51"/>
      <c r="F31" s="52" t="s">
        <v>2462</v>
      </c>
      <c r="G31" s="52"/>
      <c r="H31" s="51"/>
      <c r="I31" s="51"/>
      <c r="J31" s="53"/>
      <c r="K31" s="53"/>
      <c r="L31" s="77" t="str">
        <f t="shared" ref="L31:L32" si="0">IF(C31="","",_xlfn.CONCAT("            { line: ","""",C31,", ",M31:AN31,""", sC: ","""",B31,"""},"))</f>
        <v xml:space="preserve">            { line: "El mismo Dios que dijo:, (Re,,22)(Fa#,,250)", sC: ""},</v>
      </c>
      <c r="M31" s="55" t="str">
        <f t="shared" ref="M31:M35" si="1">IF(N31="","","(")</f>
        <v>(</v>
      </c>
      <c r="N31" s="56" t="str">
        <f t="shared" ref="N31:N65" si="2">IF(D31="","",D31)</f>
        <v>Re</v>
      </c>
      <c r="O31" s="57" t="str">
        <f t="shared" ref="O31:O35" si="3">IF(N31="","",",")</f>
        <v>,</v>
      </c>
      <c r="P31" s="58" t="str">
        <f t="shared" ref="P31:P65" si="4">IF(E31="","",E31)</f>
        <v/>
      </c>
      <c r="Q31" s="59" t="str">
        <f t="shared" ref="Q31:Q35" si="5">IF(N31="","",",")</f>
        <v>,</v>
      </c>
      <c r="R31" s="60">
        <f t="shared" ref="R31:R65" si="6">IF(N31="Do",10,IF(N31="Re",22,IF(N31="Mi",20,IF(N31="Fa",20,IF(N31="Sol",14,IF(N31="La",20,IF(N31="Si",20,IF(N31="Do#",14,IF(N31="Fa#",15,IF(N31="Sol#",20,IF(N31="Si♭",17,"")))))))))))</f>
        <v>22</v>
      </c>
      <c r="S31" s="55" t="str">
        <f t="shared" ref="S31:S35" si="7">IF(N31="","",")")</f>
        <v>)</v>
      </c>
      <c r="T31" s="61" t="str">
        <f t="shared" ref="T31:T35" si="8">IF(U31="","","(")</f>
        <v>(</v>
      </c>
      <c r="U31" s="62" t="str">
        <f t="shared" ref="U31:U65" si="9">IF(F31="","",F31)</f>
        <v>Fa#</v>
      </c>
      <c r="V31" s="63" t="str">
        <f t="shared" ref="V31:V35" si="10">IF(U31="","",",")</f>
        <v>,</v>
      </c>
      <c r="W31" s="64" t="str">
        <f t="shared" ref="W31:W65" si="11">IF(G31="","",G31)</f>
        <v/>
      </c>
      <c r="X31" s="63" t="str">
        <f t="shared" ref="X31:X35" si="12">IF(U31="","",",")</f>
        <v>,</v>
      </c>
      <c r="Y31" s="63">
        <f t="shared" ref="Y31:Y35" si="13">IF(U31="","",250)</f>
        <v>250</v>
      </c>
      <c r="Z31" s="55" t="str">
        <f t="shared" ref="Z31:Z35" si="14">IF(U31="","",")")</f>
        <v>)</v>
      </c>
      <c r="AA31" s="65" t="str">
        <f t="shared" ref="AA31:AA35" si="15">IF(AB31="","","(")</f>
        <v/>
      </c>
      <c r="AB31" s="56" t="str">
        <f t="shared" ref="AB31:AB65" si="16">IF(H31="","",H31)</f>
        <v/>
      </c>
      <c r="AC31" s="66" t="str">
        <f t="shared" ref="AC31:AC35" si="17">IF(AB31="","",",")</f>
        <v/>
      </c>
      <c r="AD31" s="58" t="str">
        <f t="shared" ref="AD31:AD35" si="18">IF(I31="","",I31)</f>
        <v/>
      </c>
      <c r="AE31" s="67" t="str">
        <f t="shared" ref="AE31:AE35" si="19">IF(AB31="","",",")</f>
        <v/>
      </c>
      <c r="AF31" s="60" t="str">
        <f t="shared" ref="AF31:AF35" si="20">IF(AB31="","",350)</f>
        <v/>
      </c>
      <c r="AG31" s="60" t="str">
        <f t="shared" ref="AG31:AG35" si="21">IF(AB31="","",")")</f>
        <v/>
      </c>
      <c r="AH31" s="68" t="str">
        <f t="shared" ref="AH31:AH35" si="22">IF(AI31="","","(")</f>
        <v/>
      </c>
      <c r="AI31" s="69" t="str">
        <f t="shared" ref="AI31:AI65" si="23">IF(J31="","",J31)</f>
        <v/>
      </c>
      <c r="AJ31" s="63" t="str">
        <f t="shared" ref="AJ31:AJ35" si="24">IF(AI31="","",",")</f>
        <v/>
      </c>
      <c r="AK31" s="63" t="str">
        <f t="shared" ref="AK31:AK35" si="25">IF(K31="","",K31)</f>
        <v/>
      </c>
      <c r="AL31" s="63" t="str">
        <f t="shared" ref="AL31:AL35" si="26">IF(AI31="","",",")</f>
        <v/>
      </c>
      <c r="AM31" s="63" t="str">
        <f t="shared" ref="AM31:AM35" si="27">IF(AI31="","",450)</f>
        <v/>
      </c>
      <c r="AN31" s="63" t="str">
        <f t="shared" ref="AN31:AN35" si="28">IF(AI31="","",")")</f>
        <v/>
      </c>
    </row>
    <row r="32" spans="1:40" ht="24.5" thickTop="1" thickBot="1" x14ac:dyDescent="0.55000000000000004">
      <c r="C32" s="124" t="s">
        <v>2463</v>
      </c>
      <c r="D32" s="125" t="s">
        <v>988</v>
      </c>
      <c r="E32" s="51" t="s">
        <v>1016</v>
      </c>
      <c r="F32" s="52"/>
      <c r="G32" s="52"/>
      <c r="H32" s="51"/>
      <c r="I32" s="51"/>
      <c r="J32" s="53"/>
      <c r="K32" s="53"/>
      <c r="L32" s="77" t="str">
        <f t="shared" si="0"/>
        <v xml:space="preserve">            { line: "«De las tinieblas brille la luz»,, (Si,m,20)", sC: ""},</v>
      </c>
      <c r="M32" s="55" t="str">
        <f t="shared" si="1"/>
        <v>(</v>
      </c>
      <c r="N32" s="56" t="str">
        <f t="shared" si="2"/>
        <v>Si</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2464</v>
      </c>
      <c r="D33" s="125" t="s">
        <v>2462</v>
      </c>
      <c r="E33" s="51"/>
      <c r="F33" s="52"/>
      <c r="G33" s="52"/>
      <c r="H33" s="51"/>
      <c r="I33" s="51"/>
      <c r="J33" s="53"/>
      <c r="K33" s="53"/>
      <c r="L33" s="77" t="str">
        <f>IF(C33="","",_xlfn.CONCAT("            { line: ","""",C33,", ",M33:AN33,""", sC: ","""",B33,"""},"))</f>
        <v xml:space="preserve">            { line: "es el mismo que ha hecho brillar la luz, (Fa#,,15)", sC: ""},</v>
      </c>
      <c r="M33" s="55" t="str">
        <f t="shared" si="1"/>
        <v>(</v>
      </c>
      <c r="N33" s="56" t="str">
        <f t="shared" si="2"/>
        <v>Fa#</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t="s">
        <v>2465</v>
      </c>
      <c r="D34" s="125"/>
      <c r="E34" s="51"/>
      <c r="F34" s="52"/>
      <c r="G34" s="52"/>
      <c r="H34" s="51"/>
      <c r="I34" s="51"/>
      <c r="J34" s="53"/>
      <c r="K34" s="53"/>
      <c r="L34" s="77" t="str">
        <f>IF(C34="","",_xlfn.CONCAT("            { line: ","""",C34,", ",M34:AN34,""", sC: ","""",B34,"""},"))</f>
        <v xml:space="preserve">            { line: "en nuestros corazones,, ", sC: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2466</v>
      </c>
      <c r="D35" s="125" t="s">
        <v>988</v>
      </c>
      <c r="E35" s="51" t="s">
        <v>1016</v>
      </c>
      <c r="F35" s="52"/>
      <c r="G35" s="52"/>
      <c r="H35" s="51"/>
      <c r="I35" s="51"/>
      <c r="J35" s="53"/>
      <c r="K35" s="53"/>
      <c r="L35" s="77" t="str">
        <f t="shared" ref="L35:L39" si="29">IF(C35="","",_xlfn.CONCAT("            { line: ","""",C35,", ",M35:AN35,""", sC: ","""",B35,"""},"))</f>
        <v xml:space="preserve">            { line: "para irradiar el conocimiento de su gloria,, (Si,m,20)", sC: ""},</v>
      </c>
      <c r="M35" s="55" t="str">
        <f t="shared" si="1"/>
        <v>(</v>
      </c>
      <c r="N35" s="56" t="str">
        <f t="shared" si="2"/>
        <v>Si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2467</v>
      </c>
      <c r="D36" s="125" t="s">
        <v>1017</v>
      </c>
      <c r="E36" s="51"/>
      <c r="F36" s="52" t="s">
        <v>988</v>
      </c>
      <c r="G36" s="52" t="s">
        <v>1016</v>
      </c>
      <c r="H36" s="51"/>
      <c r="I36" s="51"/>
      <c r="J36" s="53"/>
      <c r="K36" s="53"/>
      <c r="L36" s="54" t="str">
        <f t="shared" si="29"/>
        <v xml:space="preserve">            { line: "que está en el rostro de Cristo,, (La,,20)(Si,m,250)", sC: ""},</v>
      </c>
      <c r="M36" s="55" t="str">
        <f>IF(N36="","","(")</f>
        <v>(</v>
      </c>
      <c r="N36" s="56" t="str">
        <f>IF(D36="","",D36)</f>
        <v>La</v>
      </c>
      <c r="O36" s="57" t="str">
        <f>IF(N36="","",",")</f>
        <v>,</v>
      </c>
      <c r="P36" s="58" t="str">
        <f>IF(E36="","",E36)</f>
        <v/>
      </c>
      <c r="Q36" s="59" t="str">
        <f>IF(N36="","",",")</f>
        <v>,</v>
      </c>
      <c r="R36" s="60">
        <f t="shared" si="6"/>
        <v>20</v>
      </c>
      <c r="S36" s="55" t="str">
        <f>IF(N36="","",")")</f>
        <v>)</v>
      </c>
      <c r="T36" s="61" t="str">
        <f>IF(U36="","","(")</f>
        <v>(</v>
      </c>
      <c r="U36" s="62" t="str">
        <f>IF(F36="","",F36)</f>
        <v>Si</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2468</v>
      </c>
      <c r="D37" s="125" t="s">
        <v>1017</v>
      </c>
      <c r="E37" s="51"/>
      <c r="F37" s="52" t="s">
        <v>988</v>
      </c>
      <c r="G37" s="52" t="s">
        <v>1016</v>
      </c>
      <c r="H37" s="51"/>
      <c r="I37" s="51"/>
      <c r="J37" s="53"/>
      <c r="K37" s="53"/>
      <c r="L37" s="54" t="str">
        <f t="shared" si="29"/>
        <v xml:space="preserve">            { line: "QUE ESTÁ EN EL ROSTRO DE CRISTO., (La,,20)(Si,m,250)", sC: ""},</v>
      </c>
      <c r="M37" s="55" t="str">
        <f>IF(N37="","","(")</f>
        <v>(</v>
      </c>
      <c r="N37" s="56" t="str">
        <f>IF(D37="","",D37)</f>
        <v>La</v>
      </c>
      <c r="O37" s="57" t="str">
        <f>IF(N37="","",",")</f>
        <v>,</v>
      </c>
      <c r="P37" s="58" t="str">
        <f>IF(E37="","",E37)</f>
        <v/>
      </c>
      <c r="Q37" s="59" t="str">
        <f>IF(N37="","",",")</f>
        <v>,</v>
      </c>
      <c r="R37" s="60">
        <f t="shared" si="6"/>
        <v>20</v>
      </c>
      <c r="S37" s="55" t="str">
        <f>IF(N37="","",")")</f>
        <v>)</v>
      </c>
      <c r="T37" s="61" t="str">
        <f>IF(U37="","","(")</f>
        <v>(</v>
      </c>
      <c r="U37" s="62" t="str">
        <f>IF(F37="","",F37)</f>
        <v>Si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2469</v>
      </c>
      <c r="D38" s="125" t="s">
        <v>2462</v>
      </c>
      <c r="E38" s="51"/>
      <c r="F38" s="52"/>
      <c r="G38" s="52"/>
      <c r="H38" s="51"/>
      <c r="I38" s="51"/>
      <c r="J38" s="53"/>
      <c r="K38" s="53"/>
      <c r="L38" s="54" t="str">
        <f t="shared" si="29"/>
        <v xml:space="preserve">            { line: "Pero llevamos este tesoro en vasos de barro., (Fa#,,15)", sC: ""},</v>
      </c>
      <c r="M38" s="55" t="str">
        <f>IF(N38="","","(")</f>
        <v>(</v>
      </c>
      <c r="N38" s="56" t="str">
        <f>IF(D38="","",D38)</f>
        <v>Fa#</v>
      </c>
      <c r="O38" s="57" t="str">
        <f>IF(N38="","",",")</f>
        <v>,</v>
      </c>
      <c r="P38" s="58" t="str">
        <f>IF(E38="","",E38)</f>
        <v/>
      </c>
      <c r="Q38" s="59" t="str">
        <f>IF(N38="","",",")</f>
        <v>,</v>
      </c>
      <c r="R38" s="60">
        <f t="shared" si="6"/>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2470</v>
      </c>
      <c r="D39" s="125"/>
      <c r="E39" s="51"/>
      <c r="F39" s="52"/>
      <c r="G39" s="52"/>
      <c r="H39" s="51"/>
      <c r="I39" s="51"/>
      <c r="J39" s="53"/>
      <c r="K39" s="53"/>
      <c r="L39" s="77" t="str">
        <f t="shared" si="29"/>
        <v xml:space="preserve">            { line: "PERO LLEVAMOS ESTE TESORO, ", sC: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2471</v>
      </c>
      <c r="D40" s="125"/>
      <c r="E40" s="51"/>
      <c r="F40" s="52"/>
      <c r="G40" s="52"/>
      <c r="H40" s="51"/>
      <c r="I40" s="51"/>
      <c r="J40" s="53"/>
      <c r="K40" s="53"/>
      <c r="L40" s="77" t="str">
        <f>IF(C40="","",_xlfn.CONCAT("            { line: ","""",C40,", ",M40:AN40,""", sC: ","""",B40,"""},"))</f>
        <v xml:space="preserve">            { line: "EN VASOS DE BARRO., ", sC: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2472</v>
      </c>
      <c r="D41" s="125" t="s">
        <v>988</v>
      </c>
      <c r="E41" s="51" t="s">
        <v>1016</v>
      </c>
      <c r="F41" s="52"/>
      <c r="G41" s="52"/>
      <c r="H41" s="51"/>
      <c r="I41" s="51"/>
      <c r="J41" s="53"/>
      <c r="K41" s="53"/>
      <c r="L41" s="77" t="str">
        <f>IF(C41="","",_xlfn.CONCAT("            { line: ","""",C41,", ",M41:AN41,""", sC: ","""",B41,"""},"))</f>
        <v xml:space="preserve">            { line: "Para que se manifieste, (Si,m,20)", sC: ""},</v>
      </c>
      <c r="M41" s="55" t="str">
        <f t="shared" si="30"/>
        <v>(</v>
      </c>
      <c r="N41" s="56" t="str">
        <f t="shared" si="31"/>
        <v>Si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2473</v>
      </c>
      <c r="D42" s="125" t="s">
        <v>1017</v>
      </c>
      <c r="E42" s="51"/>
      <c r="F42" s="52"/>
      <c r="G42" s="52"/>
      <c r="H42" s="51"/>
      <c r="I42" s="51"/>
      <c r="J42" s="53"/>
      <c r="K42" s="53"/>
      <c r="L42" s="77" t="str">
        <f t="shared" ref="L42:L47" si="57">IF(C42="","",_xlfn.CONCAT("            { line: ","""",C42,", ",M42:AN42,""", sC: ","""",B42,"""},"))</f>
        <v xml:space="preserve">            { line: "que lo sublime de este amor, (La,,20)", sC: ""},</v>
      </c>
      <c r="M42" s="55" t="str">
        <f t="shared" si="30"/>
        <v>(</v>
      </c>
      <c r="N42" s="56" t="str">
        <f t="shared" si="31"/>
        <v>La</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2474</v>
      </c>
      <c r="D43" s="125" t="s">
        <v>988</v>
      </c>
      <c r="E43" s="51" t="s">
        <v>1016</v>
      </c>
      <c r="F43" s="52" t="s">
        <v>1053</v>
      </c>
      <c r="G43" s="52"/>
      <c r="H43" s="51"/>
      <c r="I43" s="51"/>
      <c r="J43" s="53"/>
      <c r="K43" s="53"/>
      <c r="L43" s="54" t="str">
        <f t="shared" si="57"/>
        <v xml:space="preserve">            { line: "viene de Dios,, (Si,m,20)(Sol,,250)", sC: ""},</v>
      </c>
      <c r="M43" s="55" t="str">
        <f>IF(N43="","","(")</f>
        <v>(</v>
      </c>
      <c r="N43" s="56" t="str">
        <f>IF(D43="","",D43)</f>
        <v>Si</v>
      </c>
      <c r="O43" s="57" t="str">
        <f>IF(N43="","",",")</f>
        <v>,</v>
      </c>
      <c r="P43" s="58" t="str">
        <f>IF(E43="","",E43)</f>
        <v>m</v>
      </c>
      <c r="Q43" s="59" t="str">
        <f>IF(N43="","",",")</f>
        <v>,</v>
      </c>
      <c r="R43" s="60">
        <f t="shared" si="6"/>
        <v>20</v>
      </c>
      <c r="S43" s="55" t="str">
        <f>IF(N43="","",")")</f>
        <v>)</v>
      </c>
      <c r="T43" s="61" t="str">
        <f>IF(U43="","","(")</f>
        <v>(</v>
      </c>
      <c r="U43" s="62" t="str">
        <f>IF(F43="","",F43)</f>
        <v>Sol</v>
      </c>
      <c r="V43" s="63" t="str">
        <f>IF(U43="","",",")</f>
        <v>,</v>
      </c>
      <c r="W43" s="64" t="str">
        <f>IF(G43="","",G43)</f>
        <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2475</v>
      </c>
      <c r="D44" s="125" t="s">
        <v>2462</v>
      </c>
      <c r="E44" s="51"/>
      <c r="F44" s="52"/>
      <c r="G44" s="52"/>
      <c r="H44" s="51"/>
      <c r="I44" s="51"/>
      <c r="J44" s="53"/>
      <c r="K44" s="53"/>
      <c r="L44" s="54" t="str">
        <f t="shared" si="57"/>
        <v xml:space="preserve">            { line: "viene de Dios y que no viene de nosotros., (Fa#,,15)", sC: ""},</v>
      </c>
      <c r="M44" s="55" t="str">
        <f>IF(N44="","","(")</f>
        <v>(</v>
      </c>
      <c r="N44" s="56" t="str">
        <f>IF(D44="","",D44)</f>
        <v>Fa#</v>
      </c>
      <c r="O44" s="57" t="str">
        <f>IF(N44="","",",")</f>
        <v>,</v>
      </c>
      <c r="P44" s="58" t="str">
        <f>IF(E44="","",E44)</f>
        <v/>
      </c>
      <c r="Q44" s="59" t="str">
        <f>IF(N44="","",",")</f>
        <v>,</v>
      </c>
      <c r="R44" s="60">
        <f t="shared" si="6"/>
        <v>15</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2476</v>
      </c>
      <c r="D45" s="125" t="s">
        <v>988</v>
      </c>
      <c r="E45" s="51" t="s">
        <v>1016</v>
      </c>
      <c r="F45" s="52"/>
      <c r="G45" s="52"/>
      <c r="H45" s="51"/>
      <c r="I45" s="51"/>
      <c r="J45" s="53"/>
      <c r="K45" s="53"/>
      <c r="L45" s="54" t="str">
        <f t="shared" si="57"/>
        <v xml:space="preserve">            { line: "LLEVANDO SIEMPRE EN NUESTRO CUERPO, (Si,m,20)", sC: ""},</v>
      </c>
      <c r="M45" s="55" t="str">
        <f>IF(N45="","","(")</f>
        <v>(</v>
      </c>
      <c r="N45" s="56" t="str">
        <f>IF(D45="","",D45)</f>
        <v>Si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2477</v>
      </c>
      <c r="D46" s="125" t="s">
        <v>1017</v>
      </c>
      <c r="E46" s="51"/>
      <c r="F46" s="52" t="s">
        <v>988</v>
      </c>
      <c r="G46" s="52" t="s">
        <v>1016</v>
      </c>
      <c r="H46" s="51" t="s">
        <v>1053</v>
      </c>
      <c r="I46" s="51"/>
      <c r="J46" s="53"/>
      <c r="K46" s="53"/>
      <c r="L46" s="54" t="str">
        <f t="shared" si="57"/>
        <v xml:space="preserve">            { line: "EL MORIR DE JESÚS, PARA QUE, (La,,20)(Si,m,250)(Sol,,350)", sC: ""},</v>
      </c>
      <c r="M46" s="55" t="str">
        <f t="shared" ref="M46:M48" si="58">IF(N46="","","(")</f>
        <v>(</v>
      </c>
      <c r="N46" s="56" t="str">
        <f t="shared" ref="N46:N48" si="59">IF(D46="","",D46)</f>
        <v>La</v>
      </c>
      <c r="O46" s="57" t="str">
        <f t="shared" ref="O46:O48" si="60">IF(N46="","",",")</f>
        <v>,</v>
      </c>
      <c r="P46" s="58" t="str">
        <f t="shared" ref="P46:P48" si="61">IF(E46="","",E46)</f>
        <v/>
      </c>
      <c r="Q46" s="59" t="str">
        <f t="shared" ref="Q46:Q48" si="62">IF(N46="","",",")</f>
        <v>,</v>
      </c>
      <c r="R46" s="60">
        <f t="shared" si="6"/>
        <v>20</v>
      </c>
      <c r="S46" s="55" t="str">
        <f t="shared" ref="S46:S48" si="63">IF(N46="","",")")</f>
        <v>)</v>
      </c>
      <c r="T46" s="61" t="str">
        <f t="shared" ref="T46:T48" si="64">IF(U46="","","(")</f>
        <v>(</v>
      </c>
      <c r="U46" s="62" t="str">
        <f t="shared" ref="U46:U48" si="65">IF(F46="","",F46)</f>
        <v>Si</v>
      </c>
      <c r="V46" s="63" t="str">
        <f t="shared" ref="V46:V48" si="66">IF(U46="","",",")</f>
        <v>,</v>
      </c>
      <c r="W46" s="64" t="str">
        <f t="shared" ref="W46:W48" si="67">IF(G46="","",G46)</f>
        <v>m</v>
      </c>
      <c r="X46" s="63" t="str">
        <f t="shared" ref="X46:X48" si="68">IF(U46="","",",")</f>
        <v>,</v>
      </c>
      <c r="Y46" s="63">
        <f t="shared" ref="Y46:Y48" si="69">IF(U46="","",250)</f>
        <v>250</v>
      </c>
      <c r="Z46" s="55" t="str">
        <f t="shared" ref="Z46:Z48" si="70">IF(U46="","",")")</f>
        <v>)</v>
      </c>
      <c r="AA46" s="65" t="str">
        <f t="shared" ref="AA46:AA48" si="71">IF(AB46="","","(")</f>
        <v>(</v>
      </c>
      <c r="AB46" s="56" t="str">
        <f t="shared" ref="AB46:AB48" si="72">IF(H46="","",H46)</f>
        <v>Sol</v>
      </c>
      <c r="AC46" s="66" t="str">
        <f t="shared" ref="AC46:AC48" si="73">IF(AB46="","",",")</f>
        <v>,</v>
      </c>
      <c r="AD46" s="58" t="str">
        <f t="shared" ref="AD46:AD48" si="74">IF(I46="","",I46)</f>
        <v/>
      </c>
      <c r="AE46" s="67" t="str">
        <f t="shared" ref="AE46:AE48" si="75">IF(AB46="","",",")</f>
        <v>,</v>
      </c>
      <c r="AF46" s="60">
        <f t="shared" ref="AF46:AF48" si="76">IF(AB46="","",350)</f>
        <v>350</v>
      </c>
      <c r="AG46" s="60" t="str">
        <f t="shared" ref="AG46:AG48" si="77">IF(AB46="","",")")</f>
        <v>)</v>
      </c>
      <c r="AH46" s="68" t="str">
        <f t="shared" ref="AH46:AH48" si="78">IF(AI46="","","(")</f>
        <v/>
      </c>
      <c r="AI46" s="69" t="str">
        <f t="shared" ref="AI46:AI48" si="79">IF(J46="","",J46)</f>
        <v/>
      </c>
      <c r="AJ46" s="63" t="str">
        <f t="shared" ref="AJ46:AJ48" si="80">IF(AI46="","",",")</f>
        <v/>
      </c>
      <c r="AK46" s="63" t="str">
        <f t="shared" ref="AK46:AK48" si="81">IF(K46="","",K46)</f>
        <v/>
      </c>
      <c r="AL46" s="63" t="str">
        <f t="shared" ref="AL46:AL48" si="82">IF(AI46="","",",")</f>
        <v/>
      </c>
      <c r="AM46" s="63" t="str">
        <f t="shared" ref="AM46:AM48" si="83">IF(AI46="","",450)</f>
        <v/>
      </c>
      <c r="AN46" s="63" t="str">
        <f t="shared" ref="AN46:AN48" si="84">IF(AI46="","",")")</f>
        <v/>
      </c>
    </row>
    <row r="47" spans="3:40" ht="24.5" thickTop="1" thickBot="1" x14ac:dyDescent="0.55000000000000004">
      <c r="C47" s="124" t="s">
        <v>2478</v>
      </c>
      <c r="D47" s="125"/>
      <c r="E47" s="51"/>
      <c r="F47" s="52"/>
      <c r="G47" s="52"/>
      <c r="H47" s="51"/>
      <c r="I47" s="51"/>
      <c r="J47" s="53"/>
      <c r="K47" s="53"/>
      <c r="L47" s="77" t="str">
        <f t="shared" si="57"/>
        <v xml:space="preserve">            { line: "SE MANIFIESTE EN NUESTRO CUERPO,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2479</v>
      </c>
      <c r="D48" s="125" t="s">
        <v>2462</v>
      </c>
      <c r="E48" s="51"/>
      <c r="F48" s="52"/>
      <c r="G48" s="52"/>
      <c r="H48" s="51"/>
      <c r="I48" s="51"/>
      <c r="J48" s="53"/>
      <c r="K48" s="53"/>
      <c r="L48" s="77" t="str">
        <f>IF(C48="","",_xlfn.CONCAT("            { line: ","""",C48,", ",M48:AN48,""", sC: ","""",B48,"""},"))</f>
        <v xml:space="preserve">            { line: "QUE ESTÁ RESUCITADO., (Fa#,,15)", sC: ""},</v>
      </c>
      <c r="M48" s="55" t="str">
        <f t="shared" si="58"/>
        <v>(</v>
      </c>
      <c r="N48" s="56" t="str">
        <f t="shared" si="59"/>
        <v>Fa#</v>
      </c>
      <c r="O48" s="57" t="str">
        <f t="shared" si="60"/>
        <v>,</v>
      </c>
      <c r="P48" s="58" t="str">
        <f t="shared" si="61"/>
        <v/>
      </c>
      <c r="Q48" s="59" t="str">
        <f t="shared" si="62"/>
        <v>,</v>
      </c>
      <c r="R48" s="60">
        <f t="shared" si="6"/>
        <v>15</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2362</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C50" s="124" t="s">
        <v>2480</v>
      </c>
      <c r="D50" s="125" t="s">
        <v>2462</v>
      </c>
      <c r="E50" s="51"/>
      <c r="F50" s="52"/>
      <c r="G50" s="52"/>
      <c r="H50" s="51"/>
      <c r="I50" s="51"/>
      <c r="J50" s="53"/>
      <c r="K50" s="53"/>
      <c r="L50" s="54" t="str">
        <f t="shared" ref="L50:L65" si="85">IF(C50="","",_xlfn.CONCAT("            { line: ","""",C50,", ",M50:AN50,""", sC: ","""",B50,"""},"))</f>
        <v xml:space="preserve">            { line: "Atribulados en todo,, (Fa#,,15)", sC: ""},</v>
      </c>
      <c r="M50" s="55" t="str">
        <f t="shared" ref="M50:M65" si="86">IF(N50="","","(")</f>
        <v>(</v>
      </c>
      <c r="N50" s="56" t="str">
        <f t="shared" si="2"/>
        <v>Fa#</v>
      </c>
      <c r="O50" s="57" t="str">
        <f t="shared" ref="O50:O65" si="87">IF(N50="","",",")</f>
        <v>,</v>
      </c>
      <c r="P50" s="58" t="str">
        <f t="shared" si="4"/>
        <v/>
      </c>
      <c r="Q50" s="59" t="str">
        <f t="shared" ref="Q50:Q65" si="88">IF(N50="","",",")</f>
        <v>,</v>
      </c>
      <c r="R50" s="60">
        <f t="shared" si="6"/>
        <v>15</v>
      </c>
      <c r="S50" s="55" t="str">
        <f t="shared" ref="S50:S65" si="89">IF(N50="","",")")</f>
        <v>)</v>
      </c>
      <c r="T50" s="61" t="str">
        <f t="shared" ref="T50:T65" si="90">IF(U50="","","(")</f>
        <v/>
      </c>
      <c r="U50" s="62" t="str">
        <f t="shared" si="9"/>
        <v/>
      </c>
      <c r="V50" s="63" t="str">
        <f t="shared" ref="V50:V65" si="91">IF(U50="","",",")</f>
        <v/>
      </c>
      <c r="W50" s="64" t="str">
        <f t="shared" si="11"/>
        <v/>
      </c>
      <c r="X50" s="63" t="str">
        <f t="shared" ref="X50:X65" si="92">IF(U50="","",",")</f>
        <v/>
      </c>
      <c r="Y50" s="63" t="str">
        <f t="shared" ref="Y50:Y65" si="93">IF(U50="","",250)</f>
        <v/>
      </c>
      <c r="Z50" s="55" t="str">
        <f t="shared" ref="Z50:Z65" si="94">IF(U50="","",")")</f>
        <v/>
      </c>
      <c r="AA50" s="65" t="str">
        <f t="shared" ref="AA50:AA65" si="95">IF(AB50="","","(")</f>
        <v/>
      </c>
      <c r="AB50" s="56" t="str">
        <f t="shared" si="16"/>
        <v/>
      </c>
      <c r="AC50" s="66" t="str">
        <f t="shared" ref="AC50:AC65" si="96">IF(AB50="","",",")</f>
        <v/>
      </c>
      <c r="AD50" s="58" t="str">
        <f t="shared" ref="AD50:AD65" si="97">IF(I50="","",I50)</f>
        <v/>
      </c>
      <c r="AE50" s="67" t="str">
        <f t="shared" ref="AE50:AE65" si="98">IF(AB50="","",",")</f>
        <v/>
      </c>
      <c r="AF50" s="60" t="str">
        <f t="shared" ref="AF50:AF65" si="99">IF(AB50="","",350)</f>
        <v/>
      </c>
      <c r="AG50" s="60" t="str">
        <f t="shared" ref="AG50:AG65" si="100">IF(AB50="","",")")</f>
        <v/>
      </c>
      <c r="AH50" s="68" t="str">
        <f t="shared" ref="AH50:AH65" si="101">IF(AI50="","","(")</f>
        <v/>
      </c>
      <c r="AI50" s="69" t="str">
        <f t="shared" si="23"/>
        <v/>
      </c>
      <c r="AJ50" s="63" t="str">
        <f t="shared" ref="AJ50:AJ65" si="102">IF(AI50="","",",")</f>
        <v/>
      </c>
      <c r="AK50" s="63" t="str">
        <f t="shared" ref="AK50:AK65" si="103">IF(K50="","",K50)</f>
        <v/>
      </c>
      <c r="AL50" s="63" t="str">
        <f t="shared" ref="AL50:AL65" si="104">IF(AI50="","",",")</f>
        <v/>
      </c>
      <c r="AM50" s="63" t="str">
        <f t="shared" ref="AM50:AM65" si="105">IF(AI50="","",450)</f>
        <v/>
      </c>
      <c r="AN50" s="63" t="str">
        <f t="shared" ref="AN50:AN65" si="106">IF(AI50="","",")")</f>
        <v/>
      </c>
    </row>
    <row r="51" spans="1:40" ht="24.5" outlineLevel="1" thickTop="1" thickBot="1" x14ac:dyDescent="0.55000000000000004">
      <c r="C51" s="124" t="s">
        <v>2481</v>
      </c>
      <c r="D51" s="125"/>
      <c r="E51" s="51"/>
      <c r="F51" s="52"/>
      <c r="G51" s="52"/>
      <c r="H51" s="51"/>
      <c r="I51" s="51"/>
      <c r="J51" s="53"/>
      <c r="K51" s="53"/>
      <c r="L51" s="54" t="str">
        <f t="shared" si="85"/>
        <v xml:space="preserve">            { line: "mas no desesperados;,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C52" s="124" t="s">
        <v>2482</v>
      </c>
      <c r="D52" s="125"/>
      <c r="E52" s="51"/>
      <c r="F52" s="52"/>
      <c r="G52" s="52"/>
      <c r="H52" s="51"/>
      <c r="I52" s="51"/>
      <c r="J52" s="53"/>
      <c r="K52" s="53"/>
      <c r="L52" s="54" t="str">
        <f t="shared" si="85"/>
        <v xml:space="preserve">            { line: "perseguidos, mas nunca abandonados;,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2483</v>
      </c>
      <c r="D53" s="125"/>
      <c r="E53" s="51"/>
      <c r="F53" s="52"/>
      <c r="G53" s="52"/>
      <c r="H53" s="51"/>
      <c r="I53" s="51"/>
      <c r="J53" s="53"/>
      <c r="K53" s="53"/>
      <c r="L53" s="54" t="str">
        <f t="shared" si="85"/>
        <v xml:space="preserve">            { line: "derribados, mas no aniquilados.,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2484</v>
      </c>
      <c r="D54" s="125" t="s">
        <v>988</v>
      </c>
      <c r="E54" s="51" t="s">
        <v>1016</v>
      </c>
      <c r="F54" s="52"/>
      <c r="G54" s="52"/>
      <c r="H54" s="51"/>
      <c r="I54" s="51"/>
      <c r="J54" s="53"/>
      <c r="K54" s="53"/>
      <c r="L54" s="54" t="str">
        <f t="shared" si="85"/>
        <v xml:space="preserve">            { line: "LLEVANDO SIEMPRE EN NUESTRO CUERPO..., (Si,m,20)", sC: ""},</v>
      </c>
      <c r="M54" s="55" t="str">
        <f t="shared" si="86"/>
        <v>(</v>
      </c>
      <c r="N54" s="56" t="str">
        <f t="shared" si="2"/>
        <v>Si</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2477</v>
      </c>
      <c r="D55" s="125" t="s">
        <v>1017</v>
      </c>
      <c r="E55" s="51"/>
      <c r="F55" s="52" t="s">
        <v>988</v>
      </c>
      <c r="G55" s="52" t="s">
        <v>1016</v>
      </c>
      <c r="H55" s="51" t="s">
        <v>1053</v>
      </c>
      <c r="I55" s="51"/>
      <c r="J55" s="53"/>
      <c r="K55" s="53"/>
      <c r="L55" s="54" t="str">
        <f t="shared" si="85"/>
        <v xml:space="preserve">            { line: "EL MORIR DE JESÚS, PARA QUE, (La,,20)(Si,m,250)(Sol,,350)", sC: ""},</v>
      </c>
      <c r="M55" s="55" t="str">
        <f t="shared" si="86"/>
        <v>(</v>
      </c>
      <c r="N55" s="56" t="str">
        <f t="shared" si="2"/>
        <v>La</v>
      </c>
      <c r="O55" s="57" t="str">
        <f t="shared" si="87"/>
        <v>,</v>
      </c>
      <c r="P55" s="58" t="str">
        <f t="shared" si="4"/>
        <v/>
      </c>
      <c r="Q55" s="59" t="str">
        <f t="shared" si="88"/>
        <v>,</v>
      </c>
      <c r="R55" s="60">
        <f t="shared" si="6"/>
        <v>20</v>
      </c>
      <c r="S55" s="55" t="str">
        <f t="shared" si="89"/>
        <v>)</v>
      </c>
      <c r="T55" s="61" t="str">
        <f t="shared" si="90"/>
        <v>(</v>
      </c>
      <c r="U55" s="62" t="str">
        <f t="shared" si="9"/>
        <v>Si</v>
      </c>
      <c r="V55" s="63" t="str">
        <f t="shared" si="91"/>
        <v>,</v>
      </c>
      <c r="W55" s="64" t="str">
        <f t="shared" si="11"/>
        <v>m</v>
      </c>
      <c r="X55" s="63" t="str">
        <f t="shared" si="92"/>
        <v>,</v>
      </c>
      <c r="Y55" s="63">
        <f t="shared" si="93"/>
        <v>250</v>
      </c>
      <c r="Z55" s="55" t="str">
        <f t="shared" si="94"/>
        <v>)</v>
      </c>
      <c r="AA55" s="65" t="str">
        <f t="shared" si="95"/>
        <v>(</v>
      </c>
      <c r="AB55" s="56" t="str">
        <f t="shared" si="16"/>
        <v>Sol</v>
      </c>
      <c r="AC55" s="66" t="str">
        <f t="shared" si="96"/>
        <v>,</v>
      </c>
      <c r="AD55" s="58" t="str">
        <f t="shared" si="97"/>
        <v/>
      </c>
      <c r="AE55" s="67" t="str">
        <f t="shared" si="98"/>
        <v>,</v>
      </c>
      <c r="AF55" s="60">
        <f t="shared" si="99"/>
        <v>350</v>
      </c>
      <c r="AG55" s="60" t="str">
        <f t="shared" si="100"/>
        <v>)</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2478</v>
      </c>
      <c r="D56" s="125"/>
      <c r="E56" s="51"/>
      <c r="F56" s="52"/>
      <c r="G56" s="52"/>
      <c r="H56" s="51"/>
      <c r="I56" s="51"/>
      <c r="J56" s="53"/>
      <c r="K56" s="53"/>
      <c r="L56" s="54" t="str">
        <f t="shared" si="85"/>
        <v xml:space="preserve">            { line: "SE MANIFIESTE EN NUESTRO CUERPO, ", sC: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2479</v>
      </c>
      <c r="D57" s="125" t="s">
        <v>2462</v>
      </c>
      <c r="E57" s="51"/>
      <c r="F57" s="52"/>
      <c r="G57" s="52"/>
      <c r="H57" s="51"/>
      <c r="I57" s="51"/>
      <c r="J57" s="53"/>
      <c r="K57" s="53"/>
      <c r="L57" s="54" t="str">
        <f t="shared" si="85"/>
        <v xml:space="preserve">            { line: "QUE ESTÁ RESUCITADO., (Fa#,,15)", sC: ""},</v>
      </c>
      <c r="M57" s="55" t="str">
        <f t="shared" si="86"/>
        <v>(</v>
      </c>
      <c r="N57" s="56" t="str">
        <f t="shared" si="2"/>
        <v>Fa#</v>
      </c>
      <c r="O57" s="57" t="str">
        <f t="shared" si="87"/>
        <v>,</v>
      </c>
      <c r="P57" s="58" t="str">
        <f t="shared" si="4"/>
        <v/>
      </c>
      <c r="Q57" s="59" t="str">
        <f t="shared" si="88"/>
        <v>,</v>
      </c>
      <c r="R57" s="60">
        <f t="shared" si="6"/>
        <v>15</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2485</v>
      </c>
      <c r="D58" s="125" t="s">
        <v>2462</v>
      </c>
      <c r="E58" s="51"/>
      <c r="F58" s="52"/>
      <c r="G58" s="52"/>
      <c r="H58" s="51"/>
      <c r="I58" s="51"/>
      <c r="J58" s="53"/>
      <c r="K58" s="53"/>
      <c r="L58" s="54" t="str">
        <f t="shared" si="85"/>
        <v xml:space="preserve">            { line: "Y mientras nosotros morimos, (Fa#,,15)", sC: ""},</v>
      </c>
      <c r="M58" s="55" t="str">
        <f t="shared" si="86"/>
        <v>(</v>
      </c>
      <c r="N58" s="56" t="str">
        <f t="shared" si="2"/>
        <v>Fa#</v>
      </c>
      <c r="O58" s="57" t="str">
        <f t="shared" si="87"/>
        <v>,</v>
      </c>
      <c r="P58" s="58" t="str">
        <f t="shared" si="4"/>
        <v/>
      </c>
      <c r="Q58" s="59" t="str">
        <f t="shared" si="88"/>
        <v>,</v>
      </c>
      <c r="R58" s="60">
        <f t="shared" si="6"/>
        <v>15</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2486</v>
      </c>
      <c r="D59" s="125"/>
      <c r="E59" s="51"/>
      <c r="F59" s="52"/>
      <c r="G59" s="52"/>
      <c r="H59" s="51"/>
      <c r="I59" s="51"/>
      <c r="J59" s="53"/>
      <c r="K59" s="53"/>
      <c r="L59" s="54" t="str">
        <f t="shared" si="85"/>
        <v xml:space="preserve">            { line: "el mundo recibe la vida.,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2487</v>
      </c>
      <c r="D60" s="125"/>
      <c r="E60" s="51"/>
      <c r="F60" s="52"/>
      <c r="G60" s="52"/>
      <c r="H60" s="51"/>
      <c r="I60" s="51"/>
      <c r="J60" s="53"/>
      <c r="K60" s="53"/>
      <c r="L60" s="54" t="str">
        <f t="shared" si="85"/>
        <v xml:space="preserve">            { line: "Y MIENTRAS NOSOTROS MORIMOS, ", sC: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2488</v>
      </c>
      <c r="D61" s="125"/>
      <c r="E61" s="51"/>
      <c r="F61" s="52"/>
      <c r="G61" s="52"/>
      <c r="H61" s="51"/>
      <c r="I61" s="51"/>
      <c r="J61" s="53"/>
      <c r="K61" s="53"/>
      <c r="L61" s="54" t="str">
        <f t="shared" si="85"/>
        <v xml:space="preserve">            { line: "EL MUNDO RECIBE LA VIDA., ", sC: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2484</v>
      </c>
      <c r="D62" s="125" t="s">
        <v>988</v>
      </c>
      <c r="E62" s="51" t="s">
        <v>1016</v>
      </c>
      <c r="F62" s="52"/>
      <c r="G62" s="52"/>
      <c r="H62" s="51"/>
      <c r="I62" s="51"/>
      <c r="J62" s="53"/>
      <c r="K62" s="53"/>
      <c r="L62" s="54" t="str">
        <f t="shared" si="85"/>
        <v xml:space="preserve">            { line: "LLEVANDO SIEMPRE EN NUESTRO CUERPO..., (Si,m,20)", sC: ""},</v>
      </c>
      <c r="M62" s="55" t="str">
        <f t="shared" si="86"/>
        <v>(</v>
      </c>
      <c r="N62" s="56" t="str">
        <f t="shared" si="2"/>
        <v>Si</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2477</v>
      </c>
      <c r="D63" s="125" t="s">
        <v>1017</v>
      </c>
      <c r="E63" s="51"/>
      <c r="F63" s="52" t="s">
        <v>988</v>
      </c>
      <c r="G63" s="52" t="s">
        <v>1016</v>
      </c>
      <c r="H63" s="51" t="s">
        <v>1053</v>
      </c>
      <c r="I63" s="51"/>
      <c r="J63" s="53"/>
      <c r="K63" s="53"/>
      <c r="L63" s="54" t="str">
        <f t="shared" si="85"/>
        <v xml:space="preserve">            { line: "EL MORIR DE JESÚS, PARA QUE, (La,,20)(Si,m,250)(Sol,,350)", sC: ""},</v>
      </c>
      <c r="M63" s="55" t="str">
        <f t="shared" si="86"/>
        <v>(</v>
      </c>
      <c r="N63" s="56" t="str">
        <f t="shared" si="2"/>
        <v>La</v>
      </c>
      <c r="O63" s="57" t="str">
        <f t="shared" si="87"/>
        <v>,</v>
      </c>
      <c r="P63" s="58" t="str">
        <f t="shared" si="4"/>
        <v/>
      </c>
      <c r="Q63" s="59" t="str">
        <f t="shared" si="88"/>
        <v>,</v>
      </c>
      <c r="R63" s="60">
        <f t="shared" si="6"/>
        <v>20</v>
      </c>
      <c r="S63" s="55" t="str">
        <f t="shared" si="89"/>
        <v>)</v>
      </c>
      <c r="T63" s="61" t="str">
        <f t="shared" si="90"/>
        <v>(</v>
      </c>
      <c r="U63" s="62" t="str">
        <f t="shared" si="9"/>
        <v>Si</v>
      </c>
      <c r="V63" s="63" t="str">
        <f t="shared" si="91"/>
        <v>,</v>
      </c>
      <c r="W63" s="64" t="str">
        <f t="shared" si="11"/>
        <v>m</v>
      </c>
      <c r="X63" s="63" t="str">
        <f t="shared" si="92"/>
        <v>,</v>
      </c>
      <c r="Y63" s="63">
        <f t="shared" si="93"/>
        <v>250</v>
      </c>
      <c r="Z63" s="55" t="str">
        <f t="shared" si="94"/>
        <v>)</v>
      </c>
      <c r="AA63" s="65" t="str">
        <f t="shared" si="95"/>
        <v>(</v>
      </c>
      <c r="AB63" s="56" t="str">
        <f t="shared" si="16"/>
        <v>Sol</v>
      </c>
      <c r="AC63" s="66" t="str">
        <f t="shared" si="96"/>
        <v>,</v>
      </c>
      <c r="AD63" s="58" t="str">
        <f t="shared" si="97"/>
        <v/>
      </c>
      <c r="AE63" s="67" t="str">
        <f t="shared" si="98"/>
        <v>,</v>
      </c>
      <c r="AF63" s="60">
        <f t="shared" si="99"/>
        <v>350</v>
      </c>
      <c r="AG63" s="60" t="str">
        <f t="shared" si="100"/>
        <v>)</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2478</v>
      </c>
      <c r="D64" s="125"/>
      <c r="E64" s="51"/>
      <c r="F64" s="52"/>
      <c r="G64" s="52"/>
      <c r="H64" s="51"/>
      <c r="I64" s="51"/>
      <c r="J64" s="53"/>
      <c r="K64" s="53"/>
      <c r="L64" s="54" t="str">
        <f t="shared" si="85"/>
        <v xml:space="preserve">            { line: "SE MANIFIESTE EN NUESTRO CUERPO, ", sC: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2479</v>
      </c>
      <c r="D65" s="125" t="s">
        <v>2462</v>
      </c>
      <c r="E65" s="51"/>
      <c r="F65" s="52"/>
      <c r="G65" s="52"/>
      <c r="H65" s="51"/>
      <c r="I65" s="51"/>
      <c r="J65" s="53"/>
      <c r="K65" s="53"/>
      <c r="L65" s="54" t="str">
        <f t="shared" si="85"/>
        <v xml:space="preserve">            { line: "QUE ESTÁ RESUCITADO., (Fa#,,15)", sC: ""},</v>
      </c>
      <c r="M65" s="55" t="str">
        <f t="shared" si="86"/>
        <v>(</v>
      </c>
      <c r="N65" s="56" t="str">
        <f t="shared" si="2"/>
        <v>Fa#</v>
      </c>
      <c r="O65" s="57" t="str">
        <f t="shared" si="87"/>
        <v>,</v>
      </c>
      <c r="P65" s="58" t="str">
        <f t="shared" si="4"/>
        <v/>
      </c>
      <c r="Q65" s="59" t="str">
        <f t="shared" si="88"/>
        <v>,</v>
      </c>
      <c r="R65" s="60">
        <f t="shared" si="6"/>
        <v>15</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6">
      <c r="A66" s="94"/>
      <c r="B66" s="94"/>
      <c r="C66" s="94"/>
      <c r="D66" s="94"/>
      <c r="E66" s="94"/>
      <c r="F66" s="94"/>
      <c r="G66" s="94"/>
      <c r="H66" s="94"/>
      <c r="I66" s="94"/>
      <c r="J66" s="94"/>
      <c r="K66" s="94"/>
      <c r="L66" s="98" t="str">
        <f ca="1">_xlfn.CONCAT("]}, // ULTIMA LINEA DEL CANTO: ",L1)</f>
        <v>]}, // ULTIMA LINEA DEL CANTO: EL MISMO DIOS</v>
      </c>
      <c r="M66" s="94"/>
    </row>
    <row r="67" spans="1:40" ht="20.5" x14ac:dyDescent="0.35">
      <c r="L67" s="99" t="s">
        <v>1012</v>
      </c>
      <c r="M67" s="100"/>
    </row>
    <row r="68" spans="1:40" ht="15" outlineLevel="1" thickBot="1" x14ac:dyDescent="0.4">
      <c r="M68" s="100"/>
    </row>
    <row r="69" spans="1:40" ht="26.5"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4.5"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5"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395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45E6-2A30-412C-A3AD-9FC8BB41A23D}">
  <sheetPr codeName="Sheet93">
    <tabColor rgb="FF00B0F0"/>
  </sheetPr>
  <dimension ref="A1:AN86"/>
  <sheetViews>
    <sheetView zoomScale="115" zoomScaleNormal="115" workbookViewId="0">
      <pane xSplit="2" ySplit="1" topLeftCell="C37"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225</v>
      </c>
      <c r="E1" s="39"/>
      <c r="F1" s="39"/>
      <c r="G1" s="39"/>
      <c r="H1" s="39"/>
      <c r="I1" s="39"/>
      <c r="J1" s="39"/>
      <c r="K1" s="39"/>
      <c r="L1" s="120" t="str">
        <f ca="1">UPPER(VLOOKUP(C1,Table223[#Data],3,FALSE))</f>
        <v xml:space="preserve">EL SEMBRADOR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EL SEMBRADOR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elsembrador</v>
      </c>
      <c r="L7" s="122" t="str">
        <f ca="1">_xlfn.CONCAT("        id: ","""",C7,"""",",")</f>
        <v xml:space="preserve">        id: "elsembrador",</v>
      </c>
    </row>
    <row r="8" spans="2:32" ht="23" x14ac:dyDescent="0.35">
      <c r="C8" t="str">
        <f ca="1">PROPER(L1)</f>
        <v xml:space="preserve">El Sembrador </v>
      </c>
      <c r="L8" s="122" t="str">
        <f ca="1">_xlfn.CONCAT("        tt: ","""",C8,"""",",")</f>
        <v xml:space="preserve">        tt: "El Sembrador ",</v>
      </c>
    </row>
    <row r="9" spans="2:32" ht="23" x14ac:dyDescent="0.35">
      <c r="C9" t="str">
        <f ca="1">PROPER(L1)</f>
        <v xml:space="preserve">El Sembrador </v>
      </c>
      <c r="L9" s="122" t="str">
        <f ca="1">_xlfn.CONCAT("        title: ","""",C9,"""",",")</f>
        <v xml:space="preserve">        title: "El Sembrador ",</v>
      </c>
    </row>
    <row r="10" spans="2:32" ht="23" x14ac:dyDescent="0.35">
      <c r="C10" t="str">
        <f ca="1">VLOOKUP(C1,Table223[#Data],4,FALSE)</f>
        <v>Marcos 4,3ss</v>
      </c>
      <c r="L10" s="122" t="str">
        <f ca="1">_xlfn.CONCAT("        ","subtitle: ","""",C10,"""",",")</f>
        <v xml:space="preserve">        subtitle: "Marcos 4,3ss",</v>
      </c>
    </row>
    <row r="11" spans="2:32" ht="23" x14ac:dyDescent="0.35">
      <c r="C11" t="str">
        <f ca="1">_xlfn.CONCAT("category: [",VLOOKUP(C1,Table223[#Data],16,FALSE),"],")</f>
        <v>category: ["Catecumenado","Nuevo Testamento"],</v>
      </c>
      <c r="L11" s="122" t="str">
        <f ca="1">_xlfn.CONCAT("        ",C11)</f>
        <v xml:space="preserve">        category: ["Catecumenado","Nuevo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225</v>
      </c>
      <c r="L16" s="122" t="str">
        <f ca="1">_xlfn.CONCAT("        dbno: ","""",C16,"""",",")</f>
        <v xml:space="preserve">        dbno: "225",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elsembrador</v>
      </c>
      <c r="L19" s="122" t="str">
        <f ca="1">_xlfn.CONCAT("        audioSrc: ","""https://audio.resucito.do/",C19,".mp3""",",")</f>
        <v xml:space="preserve">        audioSrc: "https://audio.resucito.do/elsembrador.mp3",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224</v>
      </c>
      <c r="C26" t="str">
        <f ca="1">VLOOKUP(B26,Table4[#Data],13,FALSE)</f>
        <v>"/src/index.html?canto=elmismodios"</v>
      </c>
      <c r="L26" s="122" t="str">
        <f ca="1">_xlfn.CONCAT("        ant: ",C26,",")</f>
        <v xml:space="preserve">        ant: "/src/index.html?canto=elmismodios",</v>
      </c>
    </row>
    <row r="27" spans="1:40" ht="23" x14ac:dyDescent="0.35">
      <c r="B27">
        <f ca="1">+C1+1</f>
        <v>226</v>
      </c>
      <c r="C27" t="str">
        <f ca="1">VLOOKUP(B27,Table4[#Data],13,FALSE)</f>
        <v>"/src/index.html?canto=heaquiquenuestroespejoeselsenor"</v>
      </c>
      <c r="L27" s="122" t="str">
        <f ca="1">_xlfn.CONCAT("        sig: ",C27,",")</f>
        <v xml:space="preserve">        sig: "/src/index.html?canto=heaquiquenuestroespejoeselsenor",</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2515</v>
      </c>
      <c r="C30" s="124" t="s">
        <v>2489</v>
      </c>
      <c r="D30" s="125" t="s">
        <v>1110</v>
      </c>
      <c r="E30" s="51" t="s">
        <v>1016</v>
      </c>
      <c r="F30" s="52" t="s">
        <v>1106</v>
      </c>
      <c r="G30" s="52"/>
      <c r="H30" s="51"/>
      <c r="I30" s="51"/>
      <c r="J30" s="53"/>
      <c r="K30" s="53"/>
      <c r="L30" s="77" t="str">
        <f t="shared" ref="L30:L31" si="0">IF(C30="","",_xlfn.CONCAT("            { line: ","""",C30,", ",M30:AN30,""", sC: ","""",B30,"""},"))</f>
        <v xml:space="preserve">            { line: "SALIÓ EL SEMBRADOR A SEMBRAR, (Re,m,22)(Do,,250)", sC: "tc as"},</v>
      </c>
      <c r="M30" s="55" t="str">
        <f t="shared" ref="M30:M34" si="1">IF(N30="","","(")</f>
        <v>(</v>
      </c>
      <c r="N30" s="56" t="str">
        <f t="shared" ref="N30:N72" si="2">IF(D30="","",D30)</f>
        <v>Re</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22</v>
      </c>
      <c r="S30" s="55" t="str">
        <f t="shared" ref="S30:S34" si="7">IF(N30="","",")")</f>
        <v>)</v>
      </c>
      <c r="T30" s="61" t="str">
        <f t="shared" ref="T30:T34" si="8">IF(U30="","","(")</f>
        <v>(</v>
      </c>
      <c r="U30" s="62" t="str">
        <f t="shared" ref="U30:U72" si="9">IF(F30="","",F30)</f>
        <v>Do</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
      </c>
      <c r="AB30" s="56" t="str">
        <f t="shared" ref="AB30:AB7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2430</v>
      </c>
      <c r="C31" s="124" t="s">
        <v>2490</v>
      </c>
      <c r="D31" s="125" t="s">
        <v>1110</v>
      </c>
      <c r="E31" s="51" t="s">
        <v>1016</v>
      </c>
      <c r="F31" s="52"/>
      <c r="G31" s="52"/>
      <c r="H31" s="51"/>
      <c r="I31" s="51"/>
      <c r="J31" s="53"/>
      <c r="K31" s="53"/>
      <c r="L31" s="77" t="str">
        <f t="shared" si="0"/>
        <v xml:space="preserve">            { line: "Y UNA PARTE CAYÓ EN EL CAMINO., (Re,m,22)", sC: "as r1"},</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1018</v>
      </c>
      <c r="C32" s="124" t="s">
        <v>2491</v>
      </c>
      <c r="D32" s="125" t="s">
        <v>1048</v>
      </c>
      <c r="E32" s="51"/>
      <c r="F32" s="52"/>
      <c r="G32" s="52"/>
      <c r="H32" s="51"/>
      <c r="I32" s="51"/>
      <c r="J32" s="53"/>
      <c r="K32" s="53"/>
      <c r="L32" s="77" t="str">
        <f>IF(C32="","",_xlfn.CONCAT("            { line: ","""",C32,", ",M32:AN32,""", sC: ","""",B32,"""},"))</f>
        <v xml:space="preserve">            { line: "Vinieron las aves,, (Fa,,20)", sC: "tc"},</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2492</v>
      </c>
      <c r="D33" s="125" t="s">
        <v>1053</v>
      </c>
      <c r="E33" s="51"/>
      <c r="F33" s="52"/>
      <c r="G33" s="52"/>
      <c r="H33" s="51"/>
      <c r="I33" s="51"/>
      <c r="J33" s="53"/>
      <c r="K33" s="53"/>
      <c r="L33" s="77" t="str">
        <f>IF(C33="","",_xlfn.CONCAT("            { line: ","""",C33,", ",M33:AN33,""", sC: ","""",B33,"""},"))</f>
        <v xml:space="preserve">            { line: "se la comieron,, (Sol,,14)", sC: ""},</v>
      </c>
      <c r="M33" s="55" t="str">
        <f t="shared" si="1"/>
        <v>(</v>
      </c>
      <c r="N33" s="56" t="str">
        <f t="shared" si="2"/>
        <v>Sol</v>
      </c>
      <c r="O33" s="57" t="str">
        <f t="shared" si="3"/>
        <v>,</v>
      </c>
      <c r="P33" s="58" t="str">
        <f t="shared" si="4"/>
        <v/>
      </c>
      <c r="Q33" s="59" t="str">
        <f t="shared" si="5"/>
        <v>,</v>
      </c>
      <c r="R33" s="60">
        <f t="shared" si="6"/>
        <v>14</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124" t="s">
        <v>2492</v>
      </c>
      <c r="D34" s="125" t="s">
        <v>1017</v>
      </c>
      <c r="E34" s="51"/>
      <c r="F34" s="52"/>
      <c r="G34" s="52"/>
      <c r="H34" s="51"/>
      <c r="I34" s="51"/>
      <c r="J34" s="53"/>
      <c r="K34" s="53"/>
      <c r="L34" s="77" t="str">
        <f t="shared" ref="L34:L39" si="29">IF(C34="","",_xlfn.CONCAT("            { line: ","""",C34,", ",M34:AN34,""", sC: ","""",B34,"""},"))</f>
        <v xml:space="preserve">            { line: "se la comieron,, (La,,20)", sC: ""},</v>
      </c>
      <c r="M34" s="55" t="str">
        <f t="shared" si="1"/>
        <v>(</v>
      </c>
      <c r="N34" s="56" t="str">
        <f t="shared" si="2"/>
        <v>La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2493</v>
      </c>
      <c r="D35" s="125" t="s">
        <v>1110</v>
      </c>
      <c r="E35" s="51" t="s">
        <v>1016</v>
      </c>
      <c r="F35" s="52"/>
      <c r="G35" s="52"/>
      <c r="H35" s="51"/>
      <c r="I35" s="51"/>
      <c r="J35" s="53"/>
      <c r="K35" s="53"/>
      <c r="L35" s="54" t="str">
        <f t="shared" si="29"/>
        <v xml:space="preserve">            { line: "SE LA COMIERON., (Re,m,22)", sC: "ta as"},</v>
      </c>
      <c r="M35" s="55" t="str">
        <f>IF(N35="","","(")</f>
        <v>(</v>
      </c>
      <c r="N35" s="56" t="str">
        <f>IF(D35="","",D35)</f>
        <v>Re</v>
      </c>
      <c r="O35" s="57" t="str">
        <f>IF(N35="","",",")</f>
        <v>,</v>
      </c>
      <c r="P35" s="58" t="str">
        <f>IF(E35="","",E35)</f>
        <v>m</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2515</v>
      </c>
      <c r="C37" s="124" t="s">
        <v>2489</v>
      </c>
      <c r="D37" s="125" t="s">
        <v>1110</v>
      </c>
      <c r="E37" s="51" t="s">
        <v>1016</v>
      </c>
      <c r="F37" s="52" t="s">
        <v>1106</v>
      </c>
      <c r="G37" s="52"/>
      <c r="H37" s="51"/>
      <c r="I37" s="51"/>
      <c r="J37" s="53"/>
      <c r="K37" s="53"/>
      <c r="L37" s="54" t="str">
        <f t="shared" si="29"/>
        <v xml:space="preserve">            { line: "SALIÓ EL SEMBRADOR A SEMBRAR, (Re,m,22)(Do,,250)", sC: "tc as"},</v>
      </c>
      <c r="M37" s="55" t="str">
        <f>IF(N37="","","(")</f>
        <v>(</v>
      </c>
      <c r="N37" s="56" t="str">
        <f>IF(D37="","",D37)</f>
        <v>Re</v>
      </c>
      <c r="O37" s="57" t="str">
        <f>IF(N37="","",",")</f>
        <v>,</v>
      </c>
      <c r="P37" s="58" t="str">
        <f>IF(E37="","",E37)</f>
        <v>m</v>
      </c>
      <c r="Q37" s="59" t="str">
        <f>IF(N37="","",",")</f>
        <v>,</v>
      </c>
      <c r="R37" s="60">
        <f t="shared" si="6"/>
        <v>22</v>
      </c>
      <c r="S37" s="55" t="str">
        <f>IF(N37="","",")")</f>
        <v>)</v>
      </c>
      <c r="T37" s="61" t="str">
        <f>IF(U37="","","(")</f>
        <v>(</v>
      </c>
      <c r="U37" s="62" t="str">
        <f>IF(F37="","",F37)</f>
        <v>Do</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2430</v>
      </c>
      <c r="C38" s="124" t="s">
        <v>2494</v>
      </c>
      <c r="D38" s="125" t="s">
        <v>1110</v>
      </c>
      <c r="E38" s="51" t="s">
        <v>1016</v>
      </c>
      <c r="F38" s="52"/>
      <c r="G38" s="52"/>
      <c r="H38" s="51"/>
      <c r="I38" s="51"/>
      <c r="J38" s="53"/>
      <c r="K38" s="53"/>
      <c r="L38" s="54" t="str">
        <f t="shared" si="29"/>
        <v xml:space="preserve">            { line: "Y UNA PARTE CAYÓ EN LA PIEDRA., (Re,m,22)", sC: "as r1"},</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1018</v>
      </c>
      <c r="C39" s="124" t="s">
        <v>2495</v>
      </c>
      <c r="D39" s="125" t="s">
        <v>1048</v>
      </c>
      <c r="E39" s="51"/>
      <c r="F39" s="52"/>
      <c r="G39" s="52"/>
      <c r="H39" s="51"/>
      <c r="I39" s="51"/>
      <c r="J39" s="53"/>
      <c r="K39" s="53"/>
      <c r="L39" s="77" t="str">
        <f t="shared" si="29"/>
        <v xml:space="preserve">            { line: "Salió el sol,, (Fa,,20)", sC: "tc"},</v>
      </c>
      <c r="M39" s="55" t="str">
        <f t="shared" ref="M39:M42" si="30">IF(N39="","","(")</f>
        <v>(</v>
      </c>
      <c r="N39" s="56" t="str">
        <f t="shared" ref="N39:N42" si="31">IF(D39="","",D39)</f>
        <v>Fa</v>
      </c>
      <c r="O39" s="57" t="str">
        <f t="shared" ref="O39:O42" si="32">IF(N39="","",",")</f>
        <v>,</v>
      </c>
      <c r="P39" s="58" t="str">
        <f t="shared" ref="P39:P42" si="33">IF(E39="","",E39)</f>
        <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2496</v>
      </c>
      <c r="D40" s="125" t="s">
        <v>1053</v>
      </c>
      <c r="E40" s="51"/>
      <c r="F40" s="52"/>
      <c r="G40" s="52"/>
      <c r="H40" s="51"/>
      <c r="I40" s="51"/>
      <c r="J40" s="53"/>
      <c r="K40" s="53"/>
      <c r="L40" s="77" t="str">
        <f>IF(C40="","",_xlfn.CONCAT("            { line: ","""",C40,", ",M40:AN40,""", sC: ","""",B40,"""},"))</f>
        <v xml:space="preserve">            { line: "la secó,, (Sol,,14)",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2497</v>
      </c>
      <c r="D41" s="125" t="s">
        <v>1017</v>
      </c>
      <c r="E41" s="51"/>
      <c r="F41" s="52"/>
      <c r="G41" s="52"/>
      <c r="H41" s="51"/>
      <c r="I41" s="51"/>
      <c r="J41" s="53"/>
      <c r="K41" s="53"/>
      <c r="L41" s="77" t="str">
        <f>IF(C41="","",_xlfn.CONCAT("            { line: ","""",C41,", ",M41:AN41,""", sC: ","""",B41,"""},"))</f>
        <v xml:space="preserve">            { line: "no había tierra,, (La,,20)", sC: ""},</v>
      </c>
      <c r="M41" s="55" t="str">
        <f t="shared" si="30"/>
        <v>(</v>
      </c>
      <c r="N41" s="56" t="str">
        <f t="shared" si="31"/>
        <v>La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1001</v>
      </c>
      <c r="C42" s="124" t="s">
        <v>2498</v>
      </c>
      <c r="D42" s="125" t="s">
        <v>1110</v>
      </c>
      <c r="E42" s="51" t="s">
        <v>1016</v>
      </c>
      <c r="F42" s="52"/>
      <c r="G42" s="52"/>
      <c r="H42" s="51"/>
      <c r="I42" s="51"/>
      <c r="J42" s="53"/>
      <c r="K42" s="53"/>
      <c r="L42" s="77" t="str">
        <f t="shared" ref="L42:L48" si="57">IF(C42="","",_xlfn.CONCAT("            { line: ","""",C42,", ",M42:AN42,""", sC: ","""",B42,"""},"))</f>
        <v xml:space="preserve">            { line: "NO HABÍA TIERRA., (Re,m,22)", sC: "ta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2515</v>
      </c>
      <c r="C44" s="124" t="s">
        <v>2489</v>
      </c>
      <c r="D44" s="125" t="s">
        <v>1110</v>
      </c>
      <c r="E44" s="51" t="s">
        <v>1016</v>
      </c>
      <c r="F44" s="52" t="s">
        <v>1106</v>
      </c>
      <c r="G44" s="52"/>
      <c r="H44" s="51"/>
      <c r="I44" s="51"/>
      <c r="J44" s="53"/>
      <c r="K44" s="53"/>
      <c r="L44" s="54" t="str">
        <f t="shared" si="57"/>
        <v xml:space="preserve">            { line: "SALIÓ EL SEMBRADOR A SEMBRAR, (Re,m,22)(Do,,250)", sC: "tc as"},</v>
      </c>
      <c r="M44" s="55" t="str">
        <f>IF(N44="","","(")</f>
        <v>(</v>
      </c>
      <c r="N44" s="56" t="str">
        <f>IF(D44="","",D44)</f>
        <v>Re</v>
      </c>
      <c r="O44" s="57" t="str">
        <f>IF(N44="","",",")</f>
        <v>,</v>
      </c>
      <c r="P44" s="58" t="str">
        <f>IF(E44="","",E44)</f>
        <v>m</v>
      </c>
      <c r="Q44" s="59" t="str">
        <f>IF(N44="","",",")</f>
        <v>,</v>
      </c>
      <c r="R44" s="60">
        <f t="shared" si="6"/>
        <v>22</v>
      </c>
      <c r="S44" s="55" t="str">
        <f>IF(N44="","",")")</f>
        <v>)</v>
      </c>
      <c r="T44" s="61" t="str">
        <f>IF(U44="","","(")</f>
        <v>(</v>
      </c>
      <c r="U44" s="62" t="str">
        <f>IF(F44="","",F44)</f>
        <v>Do</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2430</v>
      </c>
      <c r="C45" s="124" t="s">
        <v>2499</v>
      </c>
      <c r="D45" s="125" t="s">
        <v>1110</v>
      </c>
      <c r="E45" s="51" t="s">
        <v>1016</v>
      </c>
      <c r="F45" s="52"/>
      <c r="G45" s="52"/>
      <c r="H45" s="51"/>
      <c r="I45" s="51"/>
      <c r="J45" s="53"/>
      <c r="K45" s="53"/>
      <c r="L45" s="54" t="str">
        <f t="shared" si="57"/>
        <v xml:space="preserve">            { line: "Y UNA PARTE CAYÓ EN EL ESPINO., (Re,m,22)", sC: "as r1"},</v>
      </c>
      <c r="M45" s="55" t="str">
        <f>IF(N45="","","(")</f>
        <v>(</v>
      </c>
      <c r="N45" s="56" t="str">
        <f>IF(D45="","",D45)</f>
        <v>Re</v>
      </c>
      <c r="O45" s="57" t="str">
        <f>IF(N45="","",",")</f>
        <v>,</v>
      </c>
      <c r="P45" s="58" t="str">
        <f>IF(E45="","",E45)</f>
        <v>m</v>
      </c>
      <c r="Q45" s="59" t="str">
        <f>IF(N45="","",",")</f>
        <v>,</v>
      </c>
      <c r="R45" s="60">
        <f t="shared" si="6"/>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1018</v>
      </c>
      <c r="C46" s="124" t="s">
        <v>2500</v>
      </c>
      <c r="D46" s="125" t="s">
        <v>1048</v>
      </c>
      <c r="E46" s="51"/>
      <c r="F46" s="52"/>
      <c r="G46" s="52"/>
      <c r="H46" s="51"/>
      <c r="I46" s="51"/>
      <c r="J46" s="53"/>
      <c r="K46" s="53"/>
      <c r="L46" s="54" t="str">
        <f t="shared" si="57"/>
        <v xml:space="preserve">            { line: "Creció la semilla,, (Fa,,20)", sC: "tc"},</v>
      </c>
      <c r="M46" s="55" t="str">
        <f>IF(N46="","","(")</f>
        <v>(</v>
      </c>
      <c r="N46" s="56" t="str">
        <f>IF(D46="","",D46)</f>
        <v>Fa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2501</v>
      </c>
      <c r="D47" s="125" t="s">
        <v>1053</v>
      </c>
      <c r="E47" s="51"/>
      <c r="F47" s="52"/>
      <c r="G47" s="52"/>
      <c r="H47" s="51"/>
      <c r="I47" s="51"/>
      <c r="J47" s="53"/>
      <c r="K47" s="53"/>
      <c r="L47" s="54" t="str">
        <f t="shared" si="57"/>
        <v xml:space="preserve">            { line: "creció el espino,, (Sol,,14)", sC: ""},</v>
      </c>
      <c r="M47" s="55" t="str">
        <f t="shared" ref="M47:M49" si="58">IF(N47="","","(")</f>
        <v>(</v>
      </c>
      <c r="N47" s="56" t="str">
        <f t="shared" ref="N47:N49" si="59">IF(D47="","",D47)</f>
        <v>Sol</v>
      </c>
      <c r="O47" s="57" t="str">
        <f t="shared" ref="O47:O49" si="60">IF(N47="","",",")</f>
        <v>,</v>
      </c>
      <c r="P47" s="58" t="str">
        <f t="shared" ref="P47:P49" si="61">IF(E47="","",E47)</f>
        <v/>
      </c>
      <c r="Q47" s="59" t="str">
        <f t="shared" ref="Q47:Q49" si="62">IF(N47="","",",")</f>
        <v>,</v>
      </c>
      <c r="R47" s="60">
        <f t="shared" si="6"/>
        <v>14</v>
      </c>
      <c r="S47" s="55" t="str">
        <f t="shared" ref="S47:S49" si="63">IF(N47="","",")")</f>
        <v>)</v>
      </c>
      <c r="T47" s="61" t="str">
        <f t="shared" ref="T47:T49" si="64">IF(U47="","","(")</f>
        <v/>
      </c>
      <c r="U47" s="62" t="str">
        <f t="shared" ref="U47:U49" si="65">IF(F47="","",F47)</f>
        <v/>
      </c>
      <c r="V47" s="63" t="str">
        <f t="shared" ref="V47:V49" si="66">IF(U47="","",",")</f>
        <v/>
      </c>
      <c r="W47" s="64" t="str">
        <f t="shared" ref="W47:W49" si="67">IF(G47="","",G47)</f>
        <v/>
      </c>
      <c r="X47" s="63" t="str">
        <f t="shared" ref="X47:X49" si="68">IF(U47="","",",")</f>
        <v/>
      </c>
      <c r="Y47" s="63" t="str">
        <f t="shared" ref="Y47:Y49" si="69">IF(U47="","",250)</f>
        <v/>
      </c>
      <c r="Z47" s="55" t="str">
        <f t="shared" ref="Z47:Z49" si="70">IF(U47="","",")")</f>
        <v/>
      </c>
      <c r="AA47" s="65" t="str">
        <f t="shared" ref="AA47:AA49" si="71">IF(AB47="","","(")</f>
        <v/>
      </c>
      <c r="AB47" s="56" t="str">
        <f t="shared" ref="AB47:AB49" si="72">IF(H47="","",H47)</f>
        <v/>
      </c>
      <c r="AC47" s="66" t="str">
        <f t="shared" ref="AC47:AC49" si="73">IF(AB47="","",",")</f>
        <v/>
      </c>
      <c r="AD47" s="58" t="str">
        <f t="shared" ref="AD47:AD49" si="74">IF(I47="","",I47)</f>
        <v/>
      </c>
      <c r="AE47" s="67" t="str">
        <f t="shared" ref="AE47:AE49" si="75">IF(AB47="","",",")</f>
        <v/>
      </c>
      <c r="AF47" s="60" t="str">
        <f t="shared" ref="AF47:AF49" si="76">IF(AB47="","",350)</f>
        <v/>
      </c>
      <c r="AG47" s="60" t="str">
        <f t="shared" ref="AG47:AG49" si="77">IF(AB47="","",")")</f>
        <v/>
      </c>
      <c r="AH47" s="68" t="str">
        <f t="shared" ref="AH47:AH49" si="78">IF(AI47="","","(")</f>
        <v/>
      </c>
      <c r="AI47" s="69" t="str">
        <f t="shared" ref="AI47:AI49" si="79">IF(J47="","",J47)</f>
        <v/>
      </c>
      <c r="AJ47" s="63" t="str">
        <f t="shared" ref="AJ47:AJ49" si="80">IF(AI47="","",",")</f>
        <v/>
      </c>
      <c r="AK47" s="63" t="str">
        <f t="shared" ref="AK47:AK49" si="81">IF(K47="","",K47)</f>
        <v/>
      </c>
      <c r="AL47" s="63" t="str">
        <f t="shared" ref="AL47:AL49" si="82">IF(AI47="","",",")</f>
        <v/>
      </c>
      <c r="AM47" s="63" t="str">
        <f t="shared" ref="AM47:AM49" si="83">IF(AI47="","",450)</f>
        <v/>
      </c>
      <c r="AN47" s="63" t="str">
        <f t="shared" ref="AN47:AN49" si="84">IF(AI47="","",")")</f>
        <v/>
      </c>
    </row>
    <row r="48" spans="1:40" ht="24.5" thickTop="1" thickBot="1" x14ac:dyDescent="0.55000000000000004">
      <c r="C48" s="124" t="s">
        <v>2502</v>
      </c>
      <c r="D48" s="125" t="s">
        <v>1017</v>
      </c>
      <c r="E48" s="51"/>
      <c r="F48" s="52"/>
      <c r="G48" s="52"/>
      <c r="H48" s="51"/>
      <c r="I48" s="51"/>
      <c r="J48" s="53"/>
      <c r="K48" s="53"/>
      <c r="L48" s="77" t="str">
        <f t="shared" si="57"/>
        <v xml:space="preserve">            { line: "la sofocó,, (La,,20)", sC: ""},</v>
      </c>
      <c r="M48" s="55" t="str">
        <f t="shared" si="58"/>
        <v>(</v>
      </c>
      <c r="N48" s="56" t="str">
        <f t="shared" si="59"/>
        <v>La</v>
      </c>
      <c r="O48" s="57" t="str">
        <f t="shared" si="60"/>
        <v>,</v>
      </c>
      <c r="P48" s="58" t="str">
        <f t="shared" si="61"/>
        <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B49" t="s">
        <v>1001</v>
      </c>
      <c r="C49" s="124" t="s">
        <v>2503</v>
      </c>
      <c r="D49" s="125" t="s">
        <v>1110</v>
      </c>
      <c r="E49" s="51" t="s">
        <v>1016</v>
      </c>
      <c r="F49" s="52"/>
      <c r="G49" s="52"/>
      <c r="H49" s="51"/>
      <c r="I49" s="51"/>
      <c r="J49" s="53"/>
      <c r="K49" s="53"/>
      <c r="L49" s="77" t="str">
        <f>IF(C49="","",_xlfn.CONCAT("            { line: ","""",C49,", ",M49:AN49,""", sC: ","""",B49,"""},"))</f>
        <v xml:space="preserve">            { line: "LA SOFOCÓ., (Re,m,22)", sC: "ta as"},</v>
      </c>
      <c r="M49" s="55" t="str">
        <f t="shared" si="58"/>
        <v>(</v>
      </c>
      <c r="N49" s="56" t="str">
        <f t="shared" si="59"/>
        <v>Re</v>
      </c>
      <c r="O49" s="57" t="str">
        <f t="shared" si="60"/>
        <v>,</v>
      </c>
      <c r="P49" s="58" t="str">
        <f t="shared" si="61"/>
        <v>m</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2362</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2515</v>
      </c>
      <c r="C51" s="124" t="s">
        <v>2489</v>
      </c>
      <c r="D51" s="125" t="s">
        <v>1110</v>
      </c>
      <c r="E51" s="51" t="s">
        <v>1016</v>
      </c>
      <c r="F51" s="52" t="s">
        <v>1106</v>
      </c>
      <c r="G51" s="52"/>
      <c r="H51" s="51"/>
      <c r="I51" s="51"/>
      <c r="J51" s="53"/>
      <c r="K51" s="53"/>
      <c r="L51" s="54" t="str">
        <f t="shared" ref="L51:L72" si="85">IF(C51="","",_xlfn.CONCAT("            { line: ","""",C51,", ",M51:AN51,""", sC: ","""",B51,"""},"))</f>
        <v xml:space="preserve">            { line: "SALIÓ EL SEMBRADOR A SEMBRAR, (Re,m,22)(Do,,250)", sC: "tc as"},</v>
      </c>
      <c r="M51" s="55" t="str">
        <f t="shared" ref="M51:M72" si="86">IF(N51="","","(")</f>
        <v>(</v>
      </c>
      <c r="N51" s="56" t="str">
        <f t="shared" si="2"/>
        <v>Re</v>
      </c>
      <c r="O51" s="57" t="str">
        <f t="shared" ref="O51:O72" si="87">IF(N51="","",",")</f>
        <v>,</v>
      </c>
      <c r="P51" s="58" t="str">
        <f t="shared" si="4"/>
        <v>m</v>
      </c>
      <c r="Q51" s="59" t="str">
        <f t="shared" ref="Q51:Q72" si="88">IF(N51="","",",")</f>
        <v>,</v>
      </c>
      <c r="R51" s="60">
        <f t="shared" si="6"/>
        <v>22</v>
      </c>
      <c r="S51" s="55" t="str">
        <f t="shared" ref="S51:S72" si="89">IF(N51="","",")")</f>
        <v>)</v>
      </c>
      <c r="T51" s="61" t="str">
        <f t="shared" ref="T51:T72" si="90">IF(U51="","","(")</f>
        <v>(</v>
      </c>
      <c r="U51" s="62" t="str">
        <f t="shared" si="9"/>
        <v>Do</v>
      </c>
      <c r="V51" s="63" t="str">
        <f t="shared" ref="V51:V72" si="91">IF(U51="","",",")</f>
        <v>,</v>
      </c>
      <c r="W51" s="64" t="str">
        <f t="shared" si="11"/>
        <v/>
      </c>
      <c r="X51" s="63" t="str">
        <f t="shared" ref="X51:X72" si="92">IF(U51="","",",")</f>
        <v>,</v>
      </c>
      <c r="Y51" s="63">
        <f t="shared" ref="Y51:Y72" si="93">IF(U51="","",250)</f>
        <v>250</v>
      </c>
      <c r="Z51" s="55" t="str">
        <f t="shared" ref="Z51:Z72" si="94">IF(U51="","",")")</f>
        <v>)</v>
      </c>
      <c r="AA51" s="65" t="str">
        <f t="shared" ref="AA51:AA72" si="95">IF(AB51="","","(")</f>
        <v/>
      </c>
      <c r="AB51" s="56" t="str">
        <f t="shared" si="16"/>
        <v/>
      </c>
      <c r="AC51" s="66" t="str">
        <f t="shared" ref="AC51:AC72" si="96">IF(AB51="","",",")</f>
        <v/>
      </c>
      <c r="AD51" s="58" t="str">
        <f t="shared" ref="AD51:AD72" si="97">IF(I51="","",I51)</f>
        <v/>
      </c>
      <c r="AE51" s="67" t="str">
        <f t="shared" ref="AE51:AE72" si="98">IF(AB51="","",",")</f>
        <v/>
      </c>
      <c r="AF51" s="60" t="str">
        <f t="shared" ref="AF51:AF72" si="99">IF(AB51="","",350)</f>
        <v/>
      </c>
      <c r="AG51" s="60" t="str">
        <f t="shared" ref="AG51:AG72" si="100">IF(AB51="","",")")</f>
        <v/>
      </c>
      <c r="AH51" s="68" t="str">
        <f t="shared" ref="AH51:AH72" si="101">IF(AI51="","","(")</f>
        <v/>
      </c>
      <c r="AI51" s="69" t="str">
        <f t="shared" si="23"/>
        <v/>
      </c>
      <c r="AJ51" s="63" t="str">
        <f t="shared" ref="AJ51:AJ72" si="102">IF(AI51="","",",")</f>
        <v/>
      </c>
      <c r="AK51" s="63" t="str">
        <f t="shared" ref="AK51:AK72" si="103">IF(K51="","",K51)</f>
        <v/>
      </c>
      <c r="AL51" s="63" t="str">
        <f t="shared" ref="AL51:AL72" si="104">IF(AI51="","",",")</f>
        <v/>
      </c>
      <c r="AM51" s="63" t="str">
        <f t="shared" ref="AM51:AM72" si="105">IF(AI51="","",450)</f>
        <v/>
      </c>
      <c r="AN51" s="63" t="str">
        <f t="shared" ref="AN51:AN72" si="106">IF(AI51="","",")")</f>
        <v/>
      </c>
    </row>
    <row r="52" spans="1:40" ht="24.5" outlineLevel="1" thickTop="1" thickBot="1" x14ac:dyDescent="0.55000000000000004">
      <c r="B52" t="s">
        <v>2430</v>
      </c>
      <c r="C52" s="124" t="s">
        <v>2504</v>
      </c>
      <c r="D52" s="125" t="s">
        <v>1110</v>
      </c>
      <c r="E52" s="51" t="s">
        <v>1016</v>
      </c>
      <c r="F52" s="52"/>
      <c r="G52" s="52"/>
      <c r="H52" s="51"/>
      <c r="I52" s="51"/>
      <c r="J52" s="53"/>
      <c r="K52" s="53"/>
      <c r="L52" s="54" t="str">
        <f t="shared" si="85"/>
        <v xml:space="preserve">            { line: "Y UNA PARTE CAYÓ EN LA TIERRA., (Re,m,22)", sC: "as r1"},</v>
      </c>
      <c r="M52" s="55" t="str">
        <f t="shared" si="86"/>
        <v>(</v>
      </c>
      <c r="N52" s="56" t="str">
        <f t="shared" si="2"/>
        <v>Re</v>
      </c>
      <c r="O52" s="57" t="str">
        <f t="shared" si="87"/>
        <v>,</v>
      </c>
      <c r="P52" s="58" t="str">
        <f t="shared" si="4"/>
        <v>m</v>
      </c>
      <c r="Q52" s="59" t="str">
        <f t="shared" si="88"/>
        <v>,</v>
      </c>
      <c r="R52" s="60">
        <f t="shared" si="6"/>
        <v>22</v>
      </c>
      <c r="S52" s="55" t="str">
        <f t="shared" si="89"/>
        <v>)</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B53" t="s">
        <v>1018</v>
      </c>
      <c r="C53" s="124" t="s">
        <v>2505</v>
      </c>
      <c r="D53" s="125" t="s">
        <v>1048</v>
      </c>
      <c r="E53" s="51"/>
      <c r="F53" s="52"/>
      <c r="G53" s="52"/>
      <c r="H53" s="51"/>
      <c r="I53" s="51"/>
      <c r="J53" s="53"/>
      <c r="K53" s="53"/>
      <c r="L53" s="54" t="str">
        <f t="shared" si="85"/>
        <v xml:space="preserve">            { line: "Y dio fruto,, (Fa,,20)", sC: "tc"},</v>
      </c>
      <c r="M53" s="55" t="str">
        <f t="shared" si="86"/>
        <v>(</v>
      </c>
      <c r="N53" s="56" t="str">
        <f t="shared" si="2"/>
        <v>Fa</v>
      </c>
      <c r="O53" s="57" t="str">
        <f t="shared" si="87"/>
        <v>,</v>
      </c>
      <c r="P53" s="58" t="str">
        <f t="shared" si="4"/>
        <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2506</v>
      </c>
      <c r="D54" s="125" t="s">
        <v>1053</v>
      </c>
      <c r="E54" s="51"/>
      <c r="F54" s="52"/>
      <c r="G54" s="52"/>
      <c r="H54" s="51"/>
      <c r="I54" s="51"/>
      <c r="J54" s="53"/>
      <c r="K54" s="53"/>
      <c r="L54" s="54" t="str">
        <f t="shared" si="85"/>
        <v xml:space="preserve">            { line: "unos treinta,, (Sol,,14)",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2507</v>
      </c>
      <c r="D55" s="125" t="s">
        <v>1017</v>
      </c>
      <c r="E55" s="51"/>
      <c r="F55" s="52"/>
      <c r="G55" s="52"/>
      <c r="H55" s="51"/>
      <c r="I55" s="51"/>
      <c r="J55" s="53"/>
      <c r="K55" s="53"/>
      <c r="L55" s="54" t="str">
        <f t="shared" si="85"/>
        <v xml:space="preserve">            { line: "otros sesenta,, (La,,20)", sC: ""},</v>
      </c>
      <c r="M55" s="55" t="str">
        <f t="shared" si="86"/>
        <v>(</v>
      </c>
      <c r="N55" s="56" t="str">
        <f t="shared" si="2"/>
        <v>La</v>
      </c>
      <c r="O55" s="57" t="str">
        <f t="shared" si="87"/>
        <v>,</v>
      </c>
      <c r="P55" s="58" t="str">
        <f t="shared" si="4"/>
        <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B56" t="s">
        <v>1001</v>
      </c>
      <c r="C56" s="124" t="s">
        <v>2508</v>
      </c>
      <c r="D56" s="125" t="s">
        <v>1110</v>
      </c>
      <c r="E56" s="51" t="s">
        <v>1016</v>
      </c>
      <c r="F56" s="52"/>
      <c r="G56" s="52"/>
      <c r="H56" s="51"/>
      <c r="I56" s="51"/>
      <c r="J56" s="53"/>
      <c r="K56" s="53"/>
      <c r="L56" s="54" t="str">
        <f t="shared" si="85"/>
        <v xml:space="preserve">            { line: "Y ALGUNOS CIENTO., (Re,m,22)", sC: "ta as"},</v>
      </c>
      <c r="M56" s="55" t="str">
        <f t="shared" si="86"/>
        <v>(</v>
      </c>
      <c r="N56" s="56" t="str">
        <f t="shared" si="2"/>
        <v>Re</v>
      </c>
      <c r="O56" s="57" t="str">
        <f t="shared" si="87"/>
        <v>,</v>
      </c>
      <c r="P56" s="58" t="str">
        <f t="shared" si="4"/>
        <v>m</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6.5" thickTop="1" thickBot="1" x14ac:dyDescent="0.550000000000000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B58" t="s">
        <v>1018</v>
      </c>
      <c r="C58" s="124" t="s">
        <v>2509</v>
      </c>
      <c r="D58" s="125" t="s">
        <v>1053</v>
      </c>
      <c r="E58" s="51" t="s">
        <v>1016</v>
      </c>
      <c r="F58" s="52" t="s">
        <v>1110</v>
      </c>
      <c r="G58" s="52" t="s">
        <v>1016</v>
      </c>
      <c r="H58" s="51"/>
      <c r="I58" s="51"/>
      <c r="J58" s="53"/>
      <c r="K58" s="53"/>
      <c r="L58" s="54" t="str">
        <f t="shared" si="85"/>
        <v xml:space="preserve">            { line: "El que tenga oídos, (Sol,m,14)(Re,m,250)", sC: "tc"},</v>
      </c>
      <c r="M58" s="55" t="str">
        <f t="shared" si="86"/>
        <v>(</v>
      </c>
      <c r="N58" s="56" t="str">
        <f t="shared" si="2"/>
        <v>Sol</v>
      </c>
      <c r="O58" s="57" t="str">
        <f t="shared" si="87"/>
        <v>,</v>
      </c>
      <c r="P58" s="58" t="str">
        <f t="shared" si="4"/>
        <v>m</v>
      </c>
      <c r="Q58" s="59" t="str">
        <f t="shared" si="88"/>
        <v>,</v>
      </c>
      <c r="R58" s="60">
        <f t="shared" si="6"/>
        <v>14</v>
      </c>
      <c r="S58" s="55" t="str">
        <f t="shared" si="89"/>
        <v>)</v>
      </c>
      <c r="T58" s="61" t="str">
        <f t="shared" si="90"/>
        <v>(</v>
      </c>
      <c r="U58" s="62" t="str">
        <f t="shared" si="9"/>
        <v>Re</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2510</v>
      </c>
      <c r="D59" s="125" t="s">
        <v>1053</v>
      </c>
      <c r="E59" s="51" t="s">
        <v>1016</v>
      </c>
      <c r="F59" s="52" t="s">
        <v>1017</v>
      </c>
      <c r="G59" s="52"/>
      <c r="H59" s="51"/>
      <c r="I59" s="51"/>
      <c r="J59" s="53"/>
      <c r="K59" s="53"/>
      <c r="L59" s="54" t="str">
        <f t="shared" si="85"/>
        <v xml:space="preserve">            { line: "y quiera oír:, (Sol,m,14)(La,,250)", sC: ""},</v>
      </c>
      <c r="M59" s="55" t="str">
        <f t="shared" si="86"/>
        <v>(</v>
      </c>
      <c r="N59" s="56" t="str">
        <f t="shared" si="2"/>
        <v>Sol</v>
      </c>
      <c r="O59" s="57" t="str">
        <f t="shared" si="87"/>
        <v>,</v>
      </c>
      <c r="P59" s="58" t="str">
        <f t="shared" si="4"/>
        <v>m</v>
      </c>
      <c r="Q59" s="59" t="str">
        <f t="shared" si="88"/>
        <v>,</v>
      </c>
      <c r="R59" s="60">
        <f t="shared" si="6"/>
        <v>14</v>
      </c>
      <c r="S59" s="55" t="str">
        <f t="shared" si="89"/>
        <v>)</v>
      </c>
      <c r="T59" s="61" t="str">
        <f t="shared" si="90"/>
        <v>(</v>
      </c>
      <c r="U59" s="62" t="str">
        <f t="shared" si="9"/>
        <v>La</v>
      </c>
      <c r="V59" s="63" t="str">
        <f t="shared" si="91"/>
        <v>,</v>
      </c>
      <c r="W59" s="64" t="str">
        <f t="shared" si="11"/>
        <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1018</v>
      </c>
      <c r="C60" s="124" t="s">
        <v>2517</v>
      </c>
      <c r="D60" s="125" t="s">
        <v>1110</v>
      </c>
      <c r="E60" s="51" t="s">
        <v>1016</v>
      </c>
      <c r="F60" s="52"/>
      <c r="G60" s="52"/>
      <c r="H60" s="51"/>
      <c r="I60" s="51"/>
      <c r="J60" s="53"/>
      <c r="K60" s="53"/>
      <c r="L60" s="54" t="str">
        <f t="shared" si="85"/>
        <v xml:space="preserve">            { line: "¡Que oiga!, (Re,m,22)", sC: "tc"},</v>
      </c>
      <c r="M60" s="55" t="str">
        <f t="shared" si="86"/>
        <v>(</v>
      </c>
      <c r="N60" s="56" t="str">
        <f t="shared" si="2"/>
        <v>Re</v>
      </c>
      <c r="O60" s="57" t="str">
        <f t="shared" si="87"/>
        <v>,</v>
      </c>
      <c r="P60" s="58" t="str">
        <f t="shared" si="4"/>
        <v>m</v>
      </c>
      <c r="Q60" s="59" t="str">
        <f t="shared" si="88"/>
        <v>,</v>
      </c>
      <c r="R60" s="60">
        <f t="shared" si="6"/>
        <v>22</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2518</v>
      </c>
      <c r="C61" s="124" t="s">
        <v>2516</v>
      </c>
      <c r="D61" s="125" t="s">
        <v>1110</v>
      </c>
      <c r="E61" s="51" t="s">
        <v>1016</v>
      </c>
      <c r="F61" s="52"/>
      <c r="G61" s="52"/>
      <c r="H61" s="51"/>
      <c r="I61" s="51"/>
      <c r="J61" s="53"/>
      <c r="K61" s="53"/>
      <c r="L61" s="54" t="str">
        <f t="shared" ref="L61:L63" si="107">IF(C61="","",_xlfn.CONCAT("            { line: ","""",C61,", ",M61:AN61,""", sC: ","""",B61,"""},"))</f>
        <v xml:space="preserve">            { line: "¡QUE OIGA!, (Re,m,22)", sC: "ta as sub"},</v>
      </c>
      <c r="M61" s="55" t="str">
        <f t="shared" ref="M61:M63" si="108">IF(N61="","","(")</f>
        <v>(</v>
      </c>
      <c r="N61" s="56" t="str">
        <f t="shared" ref="N61:N63" si="109">IF(D61="","",D61)</f>
        <v>Re</v>
      </c>
      <c r="O61" s="57" t="str">
        <f t="shared" ref="O61:O63" si="110">IF(N61="","",",")</f>
        <v>,</v>
      </c>
      <c r="P61" s="58" t="str">
        <f t="shared" ref="P61:P63" si="111">IF(E61="","",E61)</f>
        <v>m</v>
      </c>
      <c r="Q61" s="59" t="str">
        <f t="shared" ref="Q61:Q63" si="112">IF(N61="","",",")</f>
        <v>,</v>
      </c>
      <c r="R61" s="60">
        <f t="shared" ref="R61:R63" si="113">IF(N61="Do",10,IF(N61="Re",22,IF(N61="Mi",20,IF(N61="Fa",20,IF(N61="Sol",14,IF(N61="La",20,IF(N61="Si",20,IF(N61="Do#",14,IF(N61="Fa#",15,IF(N61="Sol#",20,IF(N61="Si♭",17,"")))))))))))</f>
        <v>22</v>
      </c>
      <c r="S61" s="55" t="str">
        <f t="shared" ref="S61:S63" si="114">IF(N61="","",")")</f>
        <v>)</v>
      </c>
      <c r="T61" s="61" t="str">
        <f t="shared" ref="T61:T63" si="115">IF(U61="","","(")</f>
        <v/>
      </c>
      <c r="U61" s="62" t="str">
        <f t="shared" ref="U61:U63" si="116">IF(F61="","",F61)</f>
        <v/>
      </c>
      <c r="V61" s="63" t="str">
        <f t="shared" ref="V61:V63" si="117">IF(U61="","",",")</f>
        <v/>
      </c>
      <c r="W61" s="64" t="str">
        <f t="shared" ref="W61:W63" si="118">IF(G61="","",G61)</f>
        <v/>
      </c>
      <c r="X61" s="63" t="str">
        <f t="shared" ref="X61:X63" si="119">IF(U61="","",",")</f>
        <v/>
      </c>
      <c r="Y61" s="63" t="str">
        <f t="shared" ref="Y61:Y63" si="120">IF(U61="","",250)</f>
        <v/>
      </c>
      <c r="Z61" s="55" t="str">
        <f t="shared" ref="Z61:Z63" si="121">IF(U61="","",")")</f>
        <v/>
      </c>
      <c r="AA61" s="65" t="str">
        <f t="shared" ref="AA61:AA63" si="122">IF(AB61="","","(")</f>
        <v/>
      </c>
      <c r="AB61" s="56" t="str">
        <f t="shared" ref="AB61:AB63" si="123">IF(H61="","",H61)</f>
        <v/>
      </c>
      <c r="AC61" s="66" t="str">
        <f t="shared" ref="AC61:AC63" si="124">IF(AB61="","",",")</f>
        <v/>
      </c>
      <c r="AD61" s="58" t="str">
        <f t="shared" ref="AD61:AD63" si="125">IF(I61="","",I61)</f>
        <v/>
      </c>
      <c r="AE61" s="67" t="str">
        <f t="shared" ref="AE61:AE63" si="126">IF(AB61="","",",")</f>
        <v/>
      </c>
      <c r="AF61" s="60" t="str">
        <f t="shared" ref="AF61:AF63" si="127">IF(AB61="","",350)</f>
        <v/>
      </c>
      <c r="AG61" s="60" t="str">
        <f t="shared" ref="AG61:AG63" si="128">IF(AB61="","",")")</f>
        <v/>
      </c>
      <c r="AH61" s="68" t="str">
        <f t="shared" ref="AH61:AH63" si="129">IF(AI61="","","(")</f>
        <v/>
      </c>
      <c r="AI61" s="69" t="str">
        <f t="shared" ref="AI61:AI63" si="130">IF(J61="","",J61)</f>
        <v/>
      </c>
      <c r="AJ61" s="63" t="str">
        <f t="shared" ref="AJ61:AJ63" si="131">IF(AI61="","",",")</f>
        <v/>
      </c>
      <c r="AK61" s="63" t="str">
        <f t="shared" ref="AK61:AK63" si="132">IF(K61="","",K61)</f>
        <v/>
      </c>
      <c r="AL61" s="63" t="str">
        <f t="shared" ref="AL61:AL63" si="133">IF(AI61="","",",")</f>
        <v/>
      </c>
      <c r="AM61" s="63" t="str">
        <f t="shared" ref="AM61:AM63" si="134">IF(AI61="","",450)</f>
        <v/>
      </c>
      <c r="AN61" s="63" t="str">
        <f t="shared" ref="AN61:AN63" si="135">IF(AI61="","",")")</f>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2519</v>
      </c>
      <c r="D63" s="125" t="s">
        <v>1053</v>
      </c>
      <c r="E63" s="51" t="s">
        <v>1016</v>
      </c>
      <c r="F63" s="52" t="s">
        <v>1110</v>
      </c>
      <c r="G63" s="52" t="s">
        <v>1016</v>
      </c>
      <c r="H63" s="51" t="s">
        <v>1053</v>
      </c>
      <c r="I63" s="51" t="s">
        <v>1016</v>
      </c>
      <c r="J63" s="53" t="s">
        <v>1110</v>
      </c>
      <c r="K63" s="53" t="s">
        <v>1016</v>
      </c>
      <c r="L63" s="54" t="str">
        <f t="shared" si="107"/>
        <v xml:space="preserve">            { line: "No seas camino,, (Sol,m,14)(Re,m,250)(Sol,m,350)(Re,m,450)", sC: "tc"},</v>
      </c>
      <c r="M63" s="55" t="str">
        <f t="shared" si="108"/>
        <v>(</v>
      </c>
      <c r="N63" s="56" t="str">
        <f t="shared" si="109"/>
        <v>Sol</v>
      </c>
      <c r="O63" s="57" t="str">
        <f t="shared" si="110"/>
        <v>,</v>
      </c>
      <c r="P63" s="58" t="str">
        <f t="shared" si="111"/>
        <v>m</v>
      </c>
      <c r="Q63" s="59" t="str">
        <f t="shared" si="112"/>
        <v>,</v>
      </c>
      <c r="R63" s="60">
        <f t="shared" si="113"/>
        <v>14</v>
      </c>
      <c r="S63" s="55" t="str">
        <f t="shared" si="114"/>
        <v>)</v>
      </c>
      <c r="T63" s="61" t="str">
        <f t="shared" si="115"/>
        <v>(</v>
      </c>
      <c r="U63" s="62" t="str">
        <f t="shared" si="116"/>
        <v>Re</v>
      </c>
      <c r="V63" s="63" t="str">
        <f t="shared" si="117"/>
        <v>,</v>
      </c>
      <c r="W63" s="64" t="str">
        <f t="shared" si="118"/>
        <v>m</v>
      </c>
      <c r="X63" s="63" t="str">
        <f t="shared" si="119"/>
        <v>,</v>
      </c>
      <c r="Y63" s="63">
        <f t="shared" si="120"/>
        <v>250</v>
      </c>
      <c r="Z63" s="55" t="str">
        <f t="shared" si="121"/>
        <v>)</v>
      </c>
      <c r="AA63" s="65" t="str">
        <f t="shared" si="122"/>
        <v>(</v>
      </c>
      <c r="AB63" s="56" t="str">
        <f t="shared" si="123"/>
        <v>Sol</v>
      </c>
      <c r="AC63" s="66" t="str">
        <f t="shared" si="124"/>
        <v>,</v>
      </c>
      <c r="AD63" s="58" t="str">
        <f t="shared" si="125"/>
        <v>m</v>
      </c>
      <c r="AE63" s="67" t="str">
        <f t="shared" si="126"/>
        <v>,</v>
      </c>
      <c r="AF63" s="60">
        <f t="shared" si="127"/>
        <v>350</v>
      </c>
      <c r="AG63" s="60" t="str">
        <f t="shared" si="128"/>
        <v>)</v>
      </c>
      <c r="AH63" s="68" t="str">
        <f t="shared" si="129"/>
        <v>(</v>
      </c>
      <c r="AI63" s="69" t="str">
        <f t="shared" si="130"/>
        <v>Re</v>
      </c>
      <c r="AJ63" s="63" t="str">
        <f t="shared" si="131"/>
        <v>,</v>
      </c>
      <c r="AK63" s="63" t="str">
        <f t="shared" si="132"/>
        <v>m</v>
      </c>
      <c r="AL63" s="63" t="str">
        <f t="shared" si="133"/>
        <v>,</v>
      </c>
      <c r="AM63" s="63">
        <f t="shared" si="134"/>
        <v>450</v>
      </c>
      <c r="AN63" s="63" t="str">
        <f t="shared" si="135"/>
        <v>)</v>
      </c>
    </row>
    <row r="64" spans="1:40" ht="24.5" outlineLevel="1" thickTop="1" thickBot="1" x14ac:dyDescent="0.55000000000000004">
      <c r="B64" t="s">
        <v>1001</v>
      </c>
      <c r="C64" s="124" t="s">
        <v>2520</v>
      </c>
      <c r="D64" s="125" t="s">
        <v>1053</v>
      </c>
      <c r="E64" s="51" t="s">
        <v>1016</v>
      </c>
      <c r="F64" s="52" t="s">
        <v>1110</v>
      </c>
      <c r="G64" s="52" t="s">
        <v>1016</v>
      </c>
      <c r="H64" s="51" t="s">
        <v>1053</v>
      </c>
      <c r="I64" s="51" t="s">
        <v>1016</v>
      </c>
      <c r="J64" s="53" t="s">
        <v>1110</v>
      </c>
      <c r="K64" s="53" t="s">
        <v>1016</v>
      </c>
      <c r="L64" s="54" t="str">
        <f t="shared" si="85"/>
        <v xml:space="preserve">            { line: "NO SEAS CAMINO., (Sol,m,14)(Re,m,250)(Sol,m,350)(Re,m,450)", sC: "ta as"},</v>
      </c>
      <c r="M64" s="55" t="str">
        <f t="shared" si="86"/>
        <v>(</v>
      </c>
      <c r="N64" s="56" t="str">
        <f t="shared" si="2"/>
        <v>Sol</v>
      </c>
      <c r="O64" s="57" t="str">
        <f t="shared" si="87"/>
        <v>,</v>
      </c>
      <c r="P64" s="58" t="str">
        <f t="shared" si="4"/>
        <v>m</v>
      </c>
      <c r="Q64" s="59" t="str">
        <f t="shared" si="88"/>
        <v>,</v>
      </c>
      <c r="R64" s="60">
        <f t="shared" si="6"/>
        <v>14</v>
      </c>
      <c r="S64" s="55" t="str">
        <f t="shared" si="89"/>
        <v>)</v>
      </c>
      <c r="T64" s="61" t="str">
        <f t="shared" si="90"/>
        <v>(</v>
      </c>
      <c r="U64" s="62" t="str">
        <f t="shared" si="9"/>
        <v>Re</v>
      </c>
      <c r="V64" s="63" t="str">
        <f t="shared" si="91"/>
        <v>,</v>
      </c>
      <c r="W64" s="64" t="str">
        <f t="shared" si="11"/>
        <v>m</v>
      </c>
      <c r="X64" s="63" t="str">
        <f t="shared" si="92"/>
        <v>,</v>
      </c>
      <c r="Y64" s="63">
        <f t="shared" si="93"/>
        <v>250</v>
      </c>
      <c r="Z64" s="55" t="str">
        <f t="shared" si="94"/>
        <v>)</v>
      </c>
      <c r="AA64" s="65" t="str">
        <f t="shared" si="95"/>
        <v>(</v>
      </c>
      <c r="AB64" s="56" t="str">
        <f t="shared" si="16"/>
        <v>Sol</v>
      </c>
      <c r="AC64" s="66" t="str">
        <f t="shared" si="96"/>
        <v>,</v>
      </c>
      <c r="AD64" s="58" t="str">
        <f t="shared" si="97"/>
        <v>m</v>
      </c>
      <c r="AE64" s="67" t="str">
        <f t="shared" si="98"/>
        <v>,</v>
      </c>
      <c r="AF64" s="60">
        <f t="shared" si="99"/>
        <v>350</v>
      </c>
      <c r="AG64" s="60" t="str">
        <f t="shared" si="100"/>
        <v>)</v>
      </c>
      <c r="AH64" s="68" t="str">
        <f t="shared" si="101"/>
        <v>(</v>
      </c>
      <c r="AI64" s="69" t="str">
        <f t="shared" si="23"/>
        <v>Re</v>
      </c>
      <c r="AJ64" s="63" t="str">
        <f t="shared" si="102"/>
        <v>,</v>
      </c>
      <c r="AK64" s="63" t="str">
        <f t="shared" si="103"/>
        <v>m</v>
      </c>
      <c r="AL64" s="63" t="str">
        <f t="shared" si="104"/>
        <v>,</v>
      </c>
      <c r="AM64" s="63">
        <f t="shared" si="105"/>
        <v>450</v>
      </c>
      <c r="AN64" s="63" t="str">
        <f t="shared" si="106"/>
        <v>)</v>
      </c>
    </row>
    <row r="65" spans="1:40" ht="24.5" outlineLevel="1" thickTop="1" thickBot="1" x14ac:dyDescent="0.55000000000000004">
      <c r="B65" t="s">
        <v>1018</v>
      </c>
      <c r="C65" s="124" t="s">
        <v>2521</v>
      </c>
      <c r="D65" s="125" t="s">
        <v>1053</v>
      </c>
      <c r="E65" s="51" t="s">
        <v>1016</v>
      </c>
      <c r="F65" s="52" t="s">
        <v>1110</v>
      </c>
      <c r="G65" s="52" t="s">
        <v>1016</v>
      </c>
      <c r="H65" s="51" t="s">
        <v>1053</v>
      </c>
      <c r="I65" s="51" t="s">
        <v>1016</v>
      </c>
      <c r="J65" s="53" t="s">
        <v>1110</v>
      </c>
      <c r="K65" s="53" t="s">
        <v>1016</v>
      </c>
      <c r="L65" s="54" t="str">
        <f t="shared" ref="L65" si="136">IF(C65="","",_xlfn.CONCAT("            { line: ","""",C65,", ",M65:AN65,""", sC: ","""",B65,"""},"))</f>
        <v xml:space="preserve">            { line: "No seas la piedra,, (Sol,m,14)(Re,m,250)(Sol,m,350)(Re,m,450)", sC: "tc"},</v>
      </c>
      <c r="M65" s="55" t="str">
        <f t="shared" ref="M65" si="137">IF(N65="","","(")</f>
        <v>(</v>
      </c>
      <c r="N65" s="56" t="str">
        <f t="shared" ref="N65" si="138">IF(D65="","",D65)</f>
        <v>Sol</v>
      </c>
      <c r="O65" s="57" t="str">
        <f t="shared" ref="O65" si="139">IF(N65="","",",")</f>
        <v>,</v>
      </c>
      <c r="P65" s="58" t="str">
        <f t="shared" ref="P65" si="140">IF(E65="","",E65)</f>
        <v>m</v>
      </c>
      <c r="Q65" s="59" t="str">
        <f t="shared" ref="Q65" si="141">IF(N65="","",",")</f>
        <v>,</v>
      </c>
      <c r="R65" s="60">
        <f t="shared" ref="R65" si="142">IF(N65="Do",10,IF(N65="Re",22,IF(N65="Mi",20,IF(N65="Fa",20,IF(N65="Sol",14,IF(N65="La",20,IF(N65="Si",20,IF(N65="Do#",14,IF(N65="Fa#",15,IF(N65="Sol#",20,IF(N65="Si♭",17,"")))))))))))</f>
        <v>14</v>
      </c>
      <c r="S65" s="55" t="str">
        <f t="shared" ref="S65" si="143">IF(N65="","",")")</f>
        <v>)</v>
      </c>
      <c r="T65" s="61" t="str">
        <f t="shared" ref="T65" si="144">IF(U65="","","(")</f>
        <v>(</v>
      </c>
      <c r="U65" s="62" t="str">
        <f t="shared" ref="U65" si="145">IF(F65="","",F65)</f>
        <v>Re</v>
      </c>
      <c r="V65" s="63" t="str">
        <f t="shared" ref="V65" si="146">IF(U65="","",",")</f>
        <v>,</v>
      </c>
      <c r="W65" s="64" t="str">
        <f t="shared" ref="W65" si="147">IF(G65="","",G65)</f>
        <v>m</v>
      </c>
      <c r="X65" s="63" t="str">
        <f t="shared" ref="X65" si="148">IF(U65="","",",")</f>
        <v>,</v>
      </c>
      <c r="Y65" s="63">
        <f t="shared" ref="Y65" si="149">IF(U65="","",250)</f>
        <v>250</v>
      </c>
      <c r="Z65" s="55" t="str">
        <f t="shared" ref="Z65" si="150">IF(U65="","",")")</f>
        <v>)</v>
      </c>
      <c r="AA65" s="65" t="str">
        <f t="shared" ref="AA65" si="151">IF(AB65="","","(")</f>
        <v>(</v>
      </c>
      <c r="AB65" s="56" t="str">
        <f t="shared" ref="AB65" si="152">IF(H65="","",H65)</f>
        <v>Sol</v>
      </c>
      <c r="AC65" s="66" t="str">
        <f t="shared" ref="AC65" si="153">IF(AB65="","",",")</f>
        <v>,</v>
      </c>
      <c r="AD65" s="58" t="str">
        <f t="shared" ref="AD65" si="154">IF(I65="","",I65)</f>
        <v>m</v>
      </c>
      <c r="AE65" s="67" t="str">
        <f t="shared" ref="AE65" si="155">IF(AB65="","",",")</f>
        <v>,</v>
      </c>
      <c r="AF65" s="60">
        <f t="shared" ref="AF65" si="156">IF(AB65="","",350)</f>
        <v>350</v>
      </c>
      <c r="AG65" s="60" t="str">
        <f t="shared" ref="AG65" si="157">IF(AB65="","",")")</f>
        <v>)</v>
      </c>
      <c r="AH65" s="68" t="str">
        <f t="shared" ref="AH65" si="158">IF(AI65="","","(")</f>
        <v>(</v>
      </c>
      <c r="AI65" s="69" t="str">
        <f t="shared" ref="AI65" si="159">IF(J65="","",J65)</f>
        <v>Re</v>
      </c>
      <c r="AJ65" s="63" t="str">
        <f t="shared" ref="AJ65" si="160">IF(AI65="","",",")</f>
        <v>,</v>
      </c>
      <c r="AK65" s="63" t="str">
        <f t="shared" ref="AK65" si="161">IF(K65="","",K65)</f>
        <v>m</v>
      </c>
      <c r="AL65" s="63" t="str">
        <f t="shared" ref="AL65" si="162">IF(AI65="","",",")</f>
        <v>,</v>
      </c>
      <c r="AM65" s="63">
        <f t="shared" ref="AM65" si="163">IF(AI65="","",450)</f>
        <v>450</v>
      </c>
      <c r="AN65" s="63" t="str">
        <f t="shared" ref="AN65" si="164">IF(AI65="","",")")</f>
        <v>)</v>
      </c>
    </row>
    <row r="66" spans="1:40" ht="24.5" outlineLevel="1" thickTop="1" thickBot="1" x14ac:dyDescent="0.55000000000000004">
      <c r="B66" t="s">
        <v>1001</v>
      </c>
      <c r="C66" s="124" t="s">
        <v>2522</v>
      </c>
      <c r="D66" s="125" t="s">
        <v>1053</v>
      </c>
      <c r="E66" s="51" t="s">
        <v>1016</v>
      </c>
      <c r="F66" s="52" t="s">
        <v>1110</v>
      </c>
      <c r="G66" s="52" t="s">
        <v>1016</v>
      </c>
      <c r="H66" s="51" t="s">
        <v>1053</v>
      </c>
      <c r="I66" s="51" t="s">
        <v>1016</v>
      </c>
      <c r="J66" s="53" t="s">
        <v>1110</v>
      </c>
      <c r="K66" s="53" t="s">
        <v>1016</v>
      </c>
      <c r="L66" s="54" t="str">
        <f t="shared" si="85"/>
        <v xml:space="preserve">            { line: "NO SEAS LA PIEDRA., (Sol,m,14)(Re,m,250)(Sol,m,350)(Re,m,450)", sC: "ta as"},</v>
      </c>
      <c r="M66" s="55" t="str">
        <f t="shared" si="86"/>
        <v>(</v>
      </c>
      <c r="N66" s="56" t="str">
        <f t="shared" si="2"/>
        <v>Sol</v>
      </c>
      <c r="O66" s="57" t="str">
        <f t="shared" si="87"/>
        <v>,</v>
      </c>
      <c r="P66" s="58" t="str">
        <f t="shared" si="4"/>
        <v>m</v>
      </c>
      <c r="Q66" s="59" t="str">
        <f t="shared" si="88"/>
        <v>,</v>
      </c>
      <c r="R66" s="60">
        <f t="shared" si="6"/>
        <v>14</v>
      </c>
      <c r="S66" s="55" t="str">
        <f t="shared" si="89"/>
        <v>)</v>
      </c>
      <c r="T66" s="61" t="str">
        <f t="shared" si="90"/>
        <v>(</v>
      </c>
      <c r="U66" s="62" t="str">
        <f t="shared" si="9"/>
        <v>Re</v>
      </c>
      <c r="V66" s="63" t="str">
        <f t="shared" si="91"/>
        <v>,</v>
      </c>
      <c r="W66" s="64" t="str">
        <f t="shared" si="11"/>
        <v>m</v>
      </c>
      <c r="X66" s="63" t="str">
        <f t="shared" si="92"/>
        <v>,</v>
      </c>
      <c r="Y66" s="63">
        <f t="shared" si="93"/>
        <v>250</v>
      </c>
      <c r="Z66" s="55" t="str">
        <f t="shared" si="94"/>
        <v>)</v>
      </c>
      <c r="AA66" s="65" t="str">
        <f t="shared" si="95"/>
        <v>(</v>
      </c>
      <c r="AB66" s="56" t="str">
        <f t="shared" si="16"/>
        <v>Sol</v>
      </c>
      <c r="AC66" s="66" t="str">
        <f t="shared" si="96"/>
        <v>,</v>
      </c>
      <c r="AD66" s="58" t="str">
        <f t="shared" si="97"/>
        <v>m</v>
      </c>
      <c r="AE66" s="67" t="str">
        <f t="shared" si="98"/>
        <v>,</v>
      </c>
      <c r="AF66" s="60">
        <f t="shared" si="99"/>
        <v>350</v>
      </c>
      <c r="AG66" s="60" t="str">
        <f t="shared" si="100"/>
        <v>)</v>
      </c>
      <c r="AH66" s="68" t="str">
        <f t="shared" si="101"/>
        <v>(</v>
      </c>
      <c r="AI66" s="69" t="str">
        <f t="shared" si="23"/>
        <v>Re</v>
      </c>
      <c r="AJ66" s="63" t="str">
        <f t="shared" si="102"/>
        <v>,</v>
      </c>
      <c r="AK66" s="63" t="str">
        <f t="shared" si="103"/>
        <v>m</v>
      </c>
      <c r="AL66" s="63" t="str">
        <f t="shared" si="104"/>
        <v>,</v>
      </c>
      <c r="AM66" s="63">
        <f t="shared" si="105"/>
        <v>450</v>
      </c>
      <c r="AN66" s="63" t="str">
        <f t="shared" si="106"/>
        <v>)</v>
      </c>
    </row>
    <row r="67" spans="1:40" ht="24.5" outlineLevel="1" thickTop="1" thickBot="1" x14ac:dyDescent="0.55000000000000004">
      <c r="B67" t="s">
        <v>1018</v>
      </c>
      <c r="C67" s="124" t="s">
        <v>2523</v>
      </c>
      <c r="D67" s="125" t="s">
        <v>1053</v>
      </c>
      <c r="E67" s="51" t="s">
        <v>1016</v>
      </c>
      <c r="F67" s="52" t="s">
        <v>1110</v>
      </c>
      <c r="G67" s="52" t="s">
        <v>1016</v>
      </c>
      <c r="H67" s="51" t="s">
        <v>1053</v>
      </c>
      <c r="I67" s="51" t="s">
        <v>1016</v>
      </c>
      <c r="J67" s="53" t="s">
        <v>1110</v>
      </c>
      <c r="K67" s="53" t="s">
        <v>1016</v>
      </c>
      <c r="L67" s="54" t="str">
        <f t="shared" ref="L67" si="165">IF(C67="","",_xlfn.CONCAT("            { line: ","""",C67,", ",M67:AN67,""", sC: ","""",B67,"""},"))</f>
        <v xml:space="preserve">            { line: "No seas espino,, (Sol,m,14)(Re,m,250)(Sol,m,350)(Re,m,450)", sC: "tc"},</v>
      </c>
      <c r="M67" s="55" t="str">
        <f t="shared" ref="M67" si="166">IF(N67="","","(")</f>
        <v>(</v>
      </c>
      <c r="N67" s="56" t="str">
        <f t="shared" ref="N67" si="167">IF(D67="","",D67)</f>
        <v>Sol</v>
      </c>
      <c r="O67" s="57" t="str">
        <f t="shared" ref="O67" si="168">IF(N67="","",",")</f>
        <v>,</v>
      </c>
      <c r="P67" s="58" t="str">
        <f t="shared" ref="P67" si="169">IF(E67="","",E67)</f>
        <v>m</v>
      </c>
      <c r="Q67" s="59" t="str">
        <f t="shared" ref="Q67" si="170">IF(N67="","",",")</f>
        <v>,</v>
      </c>
      <c r="R67" s="60">
        <f t="shared" ref="R67" si="171">IF(N67="Do",10,IF(N67="Re",22,IF(N67="Mi",20,IF(N67="Fa",20,IF(N67="Sol",14,IF(N67="La",20,IF(N67="Si",20,IF(N67="Do#",14,IF(N67="Fa#",15,IF(N67="Sol#",20,IF(N67="Si♭",17,"")))))))))))</f>
        <v>14</v>
      </c>
      <c r="S67" s="55" t="str">
        <f t="shared" ref="S67" si="172">IF(N67="","",")")</f>
        <v>)</v>
      </c>
      <c r="T67" s="61" t="str">
        <f t="shared" ref="T67" si="173">IF(U67="","","(")</f>
        <v>(</v>
      </c>
      <c r="U67" s="62" t="str">
        <f t="shared" ref="U67" si="174">IF(F67="","",F67)</f>
        <v>Re</v>
      </c>
      <c r="V67" s="63" t="str">
        <f t="shared" ref="V67" si="175">IF(U67="","",",")</f>
        <v>,</v>
      </c>
      <c r="W67" s="64" t="str">
        <f t="shared" ref="W67" si="176">IF(G67="","",G67)</f>
        <v>m</v>
      </c>
      <c r="X67" s="63" t="str">
        <f t="shared" ref="X67" si="177">IF(U67="","",",")</f>
        <v>,</v>
      </c>
      <c r="Y67" s="63">
        <f t="shared" ref="Y67" si="178">IF(U67="","",250)</f>
        <v>250</v>
      </c>
      <c r="Z67" s="55" t="str">
        <f t="shared" ref="Z67" si="179">IF(U67="","",")")</f>
        <v>)</v>
      </c>
      <c r="AA67" s="65" t="str">
        <f t="shared" ref="AA67" si="180">IF(AB67="","","(")</f>
        <v>(</v>
      </c>
      <c r="AB67" s="56" t="str">
        <f t="shared" ref="AB67" si="181">IF(H67="","",H67)</f>
        <v>Sol</v>
      </c>
      <c r="AC67" s="66" t="str">
        <f t="shared" ref="AC67" si="182">IF(AB67="","",",")</f>
        <v>,</v>
      </c>
      <c r="AD67" s="58" t="str">
        <f t="shared" ref="AD67" si="183">IF(I67="","",I67)</f>
        <v>m</v>
      </c>
      <c r="AE67" s="67" t="str">
        <f t="shared" ref="AE67" si="184">IF(AB67="","",",")</f>
        <v>,</v>
      </c>
      <c r="AF67" s="60">
        <f t="shared" ref="AF67" si="185">IF(AB67="","",350)</f>
        <v>350</v>
      </c>
      <c r="AG67" s="60" t="str">
        <f t="shared" ref="AG67" si="186">IF(AB67="","",")")</f>
        <v>)</v>
      </c>
      <c r="AH67" s="68" t="str">
        <f t="shared" ref="AH67" si="187">IF(AI67="","","(")</f>
        <v>(</v>
      </c>
      <c r="AI67" s="69" t="str">
        <f t="shared" ref="AI67" si="188">IF(J67="","",J67)</f>
        <v>Re</v>
      </c>
      <c r="AJ67" s="63" t="str">
        <f t="shared" ref="AJ67" si="189">IF(AI67="","",",")</f>
        <v>,</v>
      </c>
      <c r="AK67" s="63" t="str">
        <f t="shared" ref="AK67" si="190">IF(K67="","",K67)</f>
        <v>m</v>
      </c>
      <c r="AL67" s="63" t="str">
        <f t="shared" ref="AL67" si="191">IF(AI67="","",",")</f>
        <v>,</v>
      </c>
      <c r="AM67" s="63">
        <f t="shared" ref="AM67" si="192">IF(AI67="","",450)</f>
        <v>450</v>
      </c>
      <c r="AN67" s="63" t="str">
        <f t="shared" ref="AN67" si="193">IF(AI67="","",")")</f>
        <v>)</v>
      </c>
    </row>
    <row r="68" spans="1:40" ht="24.5" outlineLevel="1" thickTop="1" thickBot="1" x14ac:dyDescent="0.55000000000000004">
      <c r="B68" t="s">
        <v>1001</v>
      </c>
      <c r="C68" s="124" t="s">
        <v>2524</v>
      </c>
      <c r="D68" s="125" t="s">
        <v>1053</v>
      </c>
      <c r="E68" s="51" t="s">
        <v>1016</v>
      </c>
      <c r="F68" s="52" t="s">
        <v>1110</v>
      </c>
      <c r="G68" s="52" t="s">
        <v>1016</v>
      </c>
      <c r="H68" s="51" t="s">
        <v>1053</v>
      </c>
      <c r="I68" s="51" t="s">
        <v>1016</v>
      </c>
      <c r="J68" s="53" t="s">
        <v>1110</v>
      </c>
      <c r="K68" s="53" t="s">
        <v>1016</v>
      </c>
      <c r="L68" s="54" t="str">
        <f t="shared" si="85"/>
        <v xml:space="preserve">            { line: "NO SEAS ESPINO., (Sol,m,14)(Re,m,250)(Sol,m,350)(Re,m,450)", sC: "ta as"},</v>
      </c>
      <c r="M68" s="55" t="str">
        <f t="shared" si="86"/>
        <v>(</v>
      </c>
      <c r="N68" s="56" t="str">
        <f t="shared" si="2"/>
        <v>Sol</v>
      </c>
      <c r="O68" s="57" t="str">
        <f t="shared" si="87"/>
        <v>,</v>
      </c>
      <c r="P68" s="58" t="str">
        <f t="shared" si="4"/>
        <v>m</v>
      </c>
      <c r="Q68" s="59" t="str">
        <f t="shared" si="88"/>
        <v>,</v>
      </c>
      <c r="R68" s="60">
        <f t="shared" si="6"/>
        <v>14</v>
      </c>
      <c r="S68" s="55" t="str">
        <f t="shared" si="89"/>
        <v>)</v>
      </c>
      <c r="T68" s="61" t="str">
        <f t="shared" si="90"/>
        <v>(</v>
      </c>
      <c r="U68" s="62" t="str">
        <f t="shared" si="9"/>
        <v>Re</v>
      </c>
      <c r="V68" s="63" t="str">
        <f t="shared" si="91"/>
        <v>,</v>
      </c>
      <c r="W68" s="64" t="str">
        <f t="shared" si="11"/>
        <v>m</v>
      </c>
      <c r="X68" s="63" t="str">
        <f t="shared" si="92"/>
        <v>,</v>
      </c>
      <c r="Y68" s="63">
        <f t="shared" si="93"/>
        <v>250</v>
      </c>
      <c r="Z68" s="55" t="str">
        <f t="shared" si="94"/>
        <v>)</v>
      </c>
      <c r="AA68" s="65" t="str">
        <f t="shared" si="95"/>
        <v>(</v>
      </c>
      <c r="AB68" s="56" t="str">
        <f t="shared" si="16"/>
        <v>Sol</v>
      </c>
      <c r="AC68" s="66" t="str">
        <f t="shared" si="96"/>
        <v>,</v>
      </c>
      <c r="AD68" s="58" t="str">
        <f t="shared" si="97"/>
        <v>m</v>
      </c>
      <c r="AE68" s="67" t="str">
        <f t="shared" si="98"/>
        <v>,</v>
      </c>
      <c r="AF68" s="60">
        <f t="shared" si="99"/>
        <v>350</v>
      </c>
      <c r="AG68" s="60" t="str">
        <f t="shared" si="100"/>
        <v>)</v>
      </c>
      <c r="AH68" s="68" t="str">
        <f t="shared" si="101"/>
        <v>(</v>
      </c>
      <c r="AI68" s="69" t="str">
        <f t="shared" si="23"/>
        <v>Re</v>
      </c>
      <c r="AJ68" s="63" t="str">
        <f t="shared" si="102"/>
        <v>,</v>
      </c>
      <c r="AK68" s="63" t="str">
        <f t="shared" si="103"/>
        <v>m</v>
      </c>
      <c r="AL68" s="63" t="str">
        <f t="shared" si="104"/>
        <v>,</v>
      </c>
      <c r="AM68" s="63">
        <f t="shared" si="105"/>
        <v>450</v>
      </c>
      <c r="AN68" s="63" t="str">
        <f t="shared" si="106"/>
        <v>)</v>
      </c>
    </row>
    <row r="69" spans="1:40" ht="24.5" outlineLevel="1" thickTop="1" thickBot="1" x14ac:dyDescent="0.55000000000000004">
      <c r="B69" t="s">
        <v>1018</v>
      </c>
      <c r="C69" s="124" t="s">
        <v>2511</v>
      </c>
      <c r="D69" s="125" t="s">
        <v>1053</v>
      </c>
      <c r="E69" s="51" t="s">
        <v>1016</v>
      </c>
      <c r="F69" s="52" t="s">
        <v>1017</v>
      </c>
      <c r="G69" s="52"/>
      <c r="H69" s="51"/>
      <c r="I69" s="51"/>
      <c r="J69" s="53"/>
      <c r="K69" s="53"/>
      <c r="L69" s="54" t="str">
        <f t="shared" si="85"/>
        <v xml:space="preserve">            { line: "Que seas la tierra,, (Sol,m,14)(La,,250)", sC: "tc"},</v>
      </c>
      <c r="M69" s="55" t="str">
        <f t="shared" si="86"/>
        <v>(</v>
      </c>
      <c r="N69" s="56" t="str">
        <f t="shared" si="2"/>
        <v>Sol</v>
      </c>
      <c r="O69" s="57" t="str">
        <f t="shared" si="87"/>
        <v>,</v>
      </c>
      <c r="P69" s="58" t="str">
        <f t="shared" si="4"/>
        <v>m</v>
      </c>
      <c r="Q69" s="59" t="str">
        <f t="shared" si="88"/>
        <v>,</v>
      </c>
      <c r="R69" s="60">
        <f t="shared" si="6"/>
        <v>14</v>
      </c>
      <c r="S69" s="55" t="str">
        <f t="shared" si="89"/>
        <v>)</v>
      </c>
      <c r="T69" s="61" t="str">
        <f t="shared" si="90"/>
        <v>(</v>
      </c>
      <c r="U69" s="62" t="str">
        <f t="shared" si="9"/>
        <v>La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1001</v>
      </c>
      <c r="C70" s="124" t="s">
        <v>2512</v>
      </c>
      <c r="D70" s="125" t="s">
        <v>1053</v>
      </c>
      <c r="E70" s="51" t="s">
        <v>1016</v>
      </c>
      <c r="F70" s="52" t="s">
        <v>1017</v>
      </c>
      <c r="G70" s="52"/>
      <c r="H70" s="51"/>
      <c r="I70" s="51"/>
      <c r="J70" s="53"/>
      <c r="K70" s="53"/>
      <c r="L70" s="54" t="str">
        <f t="shared" si="85"/>
        <v xml:space="preserve">            { line: "LA BUENA TIERRA,, (Sol,m,14)(La,,250)", sC: "ta as"},</v>
      </c>
      <c r="M70" s="55" t="str">
        <f t="shared" si="86"/>
        <v>(</v>
      </c>
      <c r="N70" s="56" t="str">
        <f t="shared" si="2"/>
        <v>Sol</v>
      </c>
      <c r="O70" s="57" t="str">
        <f t="shared" si="87"/>
        <v>,</v>
      </c>
      <c r="P70" s="58" t="str">
        <f t="shared" si="4"/>
        <v>m</v>
      </c>
      <c r="Q70" s="59" t="str">
        <f t="shared" si="88"/>
        <v>,</v>
      </c>
      <c r="R70" s="60">
        <f t="shared" si="6"/>
        <v>14</v>
      </c>
      <c r="S70" s="55" t="str">
        <f t="shared" si="89"/>
        <v>)</v>
      </c>
      <c r="T70" s="61" t="str">
        <f t="shared" si="90"/>
        <v>(</v>
      </c>
      <c r="U70" s="62" t="str">
        <f t="shared" si="9"/>
        <v>La</v>
      </c>
      <c r="V70" s="63" t="str">
        <f t="shared" si="91"/>
        <v>,</v>
      </c>
      <c r="W70" s="64" t="str">
        <f t="shared" si="11"/>
        <v/>
      </c>
      <c r="X70" s="63" t="str">
        <f t="shared" si="92"/>
        <v>,</v>
      </c>
      <c r="Y70" s="63">
        <f t="shared" si="93"/>
        <v>250</v>
      </c>
      <c r="Z70" s="55" t="str">
        <f t="shared" si="94"/>
        <v>)</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1018</v>
      </c>
      <c r="C71" s="124" t="s">
        <v>2513</v>
      </c>
      <c r="D71" s="125" t="s">
        <v>1110</v>
      </c>
      <c r="E71" s="51" t="s">
        <v>1016</v>
      </c>
      <c r="F71" s="52" t="s">
        <v>1017</v>
      </c>
      <c r="G71" s="52">
        <v>7</v>
      </c>
      <c r="H71" s="51" t="s">
        <v>1110</v>
      </c>
      <c r="I71" s="51" t="s">
        <v>1016</v>
      </c>
      <c r="J71" s="53"/>
      <c r="K71" s="53"/>
      <c r="L71" s="54" t="str">
        <f t="shared" si="85"/>
        <v xml:space="preserve">            { line: "donde Jesús pueda crecer,, (Re,m,22)(La,7,250)(Re,m,350)", sC: "tc"},</v>
      </c>
      <c r="M71" s="55" t="str">
        <f t="shared" si="86"/>
        <v>(</v>
      </c>
      <c r="N71" s="56" t="str">
        <f t="shared" si="2"/>
        <v>Re</v>
      </c>
      <c r="O71" s="57" t="str">
        <f t="shared" si="87"/>
        <v>,</v>
      </c>
      <c r="P71" s="58" t="str">
        <f t="shared" si="4"/>
        <v>m</v>
      </c>
      <c r="Q71" s="59" t="str">
        <f t="shared" si="88"/>
        <v>,</v>
      </c>
      <c r="R71" s="60">
        <f t="shared" si="6"/>
        <v>22</v>
      </c>
      <c r="S71" s="55" t="str">
        <f t="shared" si="89"/>
        <v>)</v>
      </c>
      <c r="T71" s="61" t="str">
        <f t="shared" si="90"/>
        <v>(</v>
      </c>
      <c r="U71" s="62" t="str">
        <f t="shared" si="9"/>
        <v>La</v>
      </c>
      <c r="V71" s="63" t="str">
        <f t="shared" si="91"/>
        <v>,</v>
      </c>
      <c r="W71" s="64">
        <f t="shared" si="11"/>
        <v>7</v>
      </c>
      <c r="X71" s="63" t="str">
        <f t="shared" si="92"/>
        <v>,</v>
      </c>
      <c r="Y71" s="63">
        <f t="shared" si="93"/>
        <v>250</v>
      </c>
      <c r="Z71" s="55" t="str">
        <f t="shared" si="94"/>
        <v>)</v>
      </c>
      <c r="AA71" s="65" t="str">
        <f t="shared" si="95"/>
        <v>(</v>
      </c>
      <c r="AB71" s="56" t="str">
        <f t="shared" si="16"/>
        <v>Re</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1001</v>
      </c>
      <c r="C72" s="124" t="s">
        <v>2514</v>
      </c>
      <c r="D72" s="125" t="s">
        <v>1017</v>
      </c>
      <c r="E72" s="51">
        <v>7</v>
      </c>
      <c r="F72" s="52" t="s">
        <v>1110</v>
      </c>
      <c r="G72" s="52" t="s">
        <v>1016</v>
      </c>
      <c r="H72" s="51"/>
      <c r="I72" s="51"/>
      <c r="J72" s="53"/>
      <c r="K72" s="53"/>
      <c r="L72" s="54" t="str">
        <f t="shared" si="85"/>
        <v xml:space="preserve">            { line: "DONDE JESÚS PUEDA CRECER., (La,7,20)(Re,m,250)", sC: "ta as"},</v>
      </c>
      <c r="M72" s="55" t="str">
        <f t="shared" si="86"/>
        <v>(</v>
      </c>
      <c r="N72" s="56" t="str">
        <f t="shared" si="2"/>
        <v>La</v>
      </c>
      <c r="O72" s="57" t="str">
        <f t="shared" si="87"/>
        <v>,</v>
      </c>
      <c r="P72" s="58">
        <f t="shared" si="4"/>
        <v>7</v>
      </c>
      <c r="Q72" s="59" t="str">
        <f t="shared" si="88"/>
        <v>,</v>
      </c>
      <c r="R72" s="60">
        <f t="shared" si="6"/>
        <v>20</v>
      </c>
      <c r="S72" s="55" t="str">
        <f t="shared" si="89"/>
        <v>)</v>
      </c>
      <c r="T72" s="61" t="str">
        <f t="shared" si="90"/>
        <v>(</v>
      </c>
      <c r="U72" s="62" t="str">
        <f t="shared" si="9"/>
        <v>Re</v>
      </c>
      <c r="V72" s="63" t="str">
        <f t="shared" si="91"/>
        <v>,</v>
      </c>
      <c r="W72" s="64" t="str">
        <f t="shared" si="11"/>
        <v>m</v>
      </c>
      <c r="X72" s="63" t="str">
        <f t="shared" si="92"/>
        <v>,</v>
      </c>
      <c r="Y72" s="63">
        <f t="shared" si="93"/>
        <v>250</v>
      </c>
      <c r="Z72" s="55" t="str">
        <f t="shared" si="94"/>
        <v>)</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str">
        <f ca="1">_xlfn.CONCAT("]}, // ULTIMA LINEA DEL CANTO: ",L1)</f>
        <v xml:space="preserve">]}, // ULTIMA LINEA DEL CANTO: EL SEMBRADOR </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94">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95">IF(N77="","","(")</f>
        <v/>
      </c>
      <c r="N77" s="56" t="str">
        <f t="shared" ref="N77:N84" si="196">IF(D77="","",D77)</f>
        <v/>
      </c>
      <c r="O77" s="57" t="str">
        <f t="shared" ref="O77:O84" si="197">IF(N77="","",",")</f>
        <v/>
      </c>
      <c r="P77" s="58" t="str">
        <f t="shared" ref="P77:P84" si="198">IF(E77="","",E77)</f>
        <v/>
      </c>
      <c r="Q77" s="59" t="str">
        <f t="shared" ref="Q77:Q84" si="199">IF(N77="","",",")</f>
        <v/>
      </c>
      <c r="R77" s="60" t="str">
        <f t="shared" si="194"/>
        <v/>
      </c>
      <c r="S77" s="55" t="str">
        <f t="shared" ref="S77:S84" si="200">IF(N77="","",")")</f>
        <v/>
      </c>
      <c r="T77" s="61" t="str">
        <f t="shared" ref="T77:T84" si="201">IF(U77="","","(")</f>
        <v/>
      </c>
      <c r="U77" s="62" t="str">
        <f t="shared" ref="U77:U84" si="202">IF(F77="","",F77)</f>
        <v/>
      </c>
      <c r="V77" s="63" t="str">
        <f t="shared" ref="V77:V84" si="203">IF(U77="","",",")</f>
        <v/>
      </c>
      <c r="W77" s="64" t="str">
        <f t="shared" ref="W77:W84" si="204">IF(G77="","",G77)</f>
        <v/>
      </c>
      <c r="X77" s="63" t="str">
        <f t="shared" ref="X77:X84" si="205">IF(U77="","",",")</f>
        <v/>
      </c>
      <c r="Y77" s="63" t="str">
        <f t="shared" ref="Y77:Y84" si="206">IF(U77="","",250)</f>
        <v/>
      </c>
      <c r="Z77" s="55" t="str">
        <f t="shared" ref="Z77:Z84" si="207">IF(U77="","",")")</f>
        <v/>
      </c>
      <c r="AA77" s="65" t="str">
        <f t="shared" ref="AA77:AA84" si="208">IF(AB77="","","(")</f>
        <v/>
      </c>
      <c r="AB77" s="56" t="str">
        <f t="shared" ref="AB77:AB84" si="209">IF(H77="","",H77)</f>
        <v/>
      </c>
      <c r="AC77" s="66" t="str">
        <f t="shared" ref="AC77:AC84" si="210">IF(AB77="","",",")</f>
        <v/>
      </c>
      <c r="AD77" s="58" t="str">
        <f t="shared" ref="AD77:AD84" si="211">IF(I77="","",I77)</f>
        <v/>
      </c>
      <c r="AE77" s="67" t="str">
        <f t="shared" ref="AE77:AE84" si="212">IF(AB77="","",",")</f>
        <v/>
      </c>
      <c r="AF77" s="60" t="str">
        <f t="shared" ref="AF77:AF84" si="213">IF(AB77="","",350)</f>
        <v/>
      </c>
      <c r="AG77" s="60" t="str">
        <f t="shared" ref="AG77:AG84" si="214">IF(AB77="","",")")</f>
        <v/>
      </c>
      <c r="AH77" s="68" t="str">
        <f t="shared" ref="AH77:AH84" si="215">IF(AI77="","","(")</f>
        <v/>
      </c>
      <c r="AI77" s="69" t="str">
        <f t="shared" ref="AI77:AI84" si="216">IF(J77="","",J77)</f>
        <v/>
      </c>
      <c r="AJ77" s="63" t="str">
        <f t="shared" ref="AJ77:AJ84" si="217">IF(AI77="","",",")</f>
        <v/>
      </c>
      <c r="AK77" s="63" t="str">
        <f t="shared" ref="AK77:AK84" si="218">IF(K77="","",K77)</f>
        <v/>
      </c>
      <c r="AL77" s="63" t="str">
        <f t="shared" ref="AL77:AL84" si="219">IF(AI77="","",",")</f>
        <v/>
      </c>
      <c r="AM77" s="63" t="str">
        <f t="shared" ref="AM77:AM84" si="220">IF(AI77="","",450)</f>
        <v/>
      </c>
      <c r="AN77" s="63" t="str">
        <f t="shared" ref="AN77:AN84" si="221">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95"/>
        <v/>
      </c>
      <c r="N78" s="56" t="str">
        <f t="shared" si="196"/>
        <v/>
      </c>
      <c r="O78" s="57" t="str">
        <f t="shared" si="197"/>
        <v/>
      </c>
      <c r="P78" s="58" t="str">
        <f t="shared" si="198"/>
        <v/>
      </c>
      <c r="Q78" s="59" t="str">
        <f t="shared" si="199"/>
        <v/>
      </c>
      <c r="R78" s="60" t="str">
        <f t="shared" si="194"/>
        <v/>
      </c>
      <c r="S78" s="55" t="str">
        <f t="shared" si="200"/>
        <v/>
      </c>
      <c r="T78" s="61" t="str">
        <f t="shared" si="201"/>
        <v/>
      </c>
      <c r="U78" s="62" t="str">
        <f t="shared" si="202"/>
        <v/>
      </c>
      <c r="V78" s="63" t="str">
        <f t="shared" si="203"/>
        <v/>
      </c>
      <c r="W78" s="64" t="str">
        <f t="shared" si="204"/>
        <v/>
      </c>
      <c r="X78" s="63" t="str">
        <f t="shared" si="205"/>
        <v/>
      </c>
      <c r="Y78" s="63" t="str">
        <f t="shared" si="206"/>
        <v/>
      </c>
      <c r="Z78" s="55" t="str">
        <f t="shared" si="207"/>
        <v/>
      </c>
      <c r="AA78" s="65" t="str">
        <f t="shared" si="208"/>
        <v/>
      </c>
      <c r="AB78" s="56" t="str">
        <f t="shared" si="209"/>
        <v/>
      </c>
      <c r="AC78" s="66" t="str">
        <f t="shared" si="210"/>
        <v/>
      </c>
      <c r="AD78" s="58" t="str">
        <f t="shared" si="211"/>
        <v/>
      </c>
      <c r="AE78" s="67" t="str">
        <f t="shared" si="212"/>
        <v/>
      </c>
      <c r="AF78" s="60" t="str">
        <f t="shared" si="213"/>
        <v/>
      </c>
      <c r="AG78" s="60" t="str">
        <f t="shared" si="214"/>
        <v/>
      </c>
      <c r="AH78" s="68" t="str">
        <f t="shared" si="215"/>
        <v/>
      </c>
      <c r="AI78" s="69" t="str">
        <f t="shared" si="216"/>
        <v/>
      </c>
      <c r="AJ78" s="63" t="str">
        <f t="shared" si="217"/>
        <v/>
      </c>
      <c r="AK78" s="63" t="str">
        <f t="shared" si="218"/>
        <v/>
      </c>
      <c r="AL78" s="63" t="str">
        <f t="shared" si="219"/>
        <v/>
      </c>
      <c r="AM78" s="63" t="str">
        <f t="shared" si="220"/>
        <v/>
      </c>
      <c r="AN78" s="63" t="str">
        <f t="shared" si="221"/>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95"/>
        <v/>
      </c>
      <c r="N79" s="56" t="str">
        <f t="shared" si="196"/>
        <v/>
      </c>
      <c r="O79" s="57" t="str">
        <f t="shared" si="197"/>
        <v/>
      </c>
      <c r="P79" s="58" t="str">
        <f t="shared" si="198"/>
        <v/>
      </c>
      <c r="Q79" s="59" t="str">
        <f t="shared" si="199"/>
        <v/>
      </c>
      <c r="R79" s="60" t="str">
        <f t="shared" si="194"/>
        <v/>
      </c>
      <c r="S79" s="55" t="str">
        <f t="shared" si="200"/>
        <v/>
      </c>
      <c r="T79" s="61" t="str">
        <f t="shared" si="201"/>
        <v/>
      </c>
      <c r="U79" s="62" t="str">
        <f t="shared" si="202"/>
        <v/>
      </c>
      <c r="V79" s="63" t="str">
        <f t="shared" si="203"/>
        <v/>
      </c>
      <c r="W79" s="64" t="str">
        <f t="shared" si="204"/>
        <v/>
      </c>
      <c r="X79" s="63" t="str">
        <f t="shared" si="205"/>
        <v/>
      </c>
      <c r="Y79" s="63" t="str">
        <f t="shared" si="206"/>
        <v/>
      </c>
      <c r="Z79" s="55" t="str">
        <f t="shared" si="207"/>
        <v/>
      </c>
      <c r="AA79" s="65" t="str">
        <f t="shared" si="208"/>
        <v/>
      </c>
      <c r="AB79" s="56" t="str">
        <f t="shared" si="209"/>
        <v/>
      </c>
      <c r="AC79" s="66" t="str">
        <f t="shared" si="210"/>
        <v/>
      </c>
      <c r="AD79" s="58" t="str">
        <f t="shared" si="211"/>
        <v/>
      </c>
      <c r="AE79" s="67" t="str">
        <f t="shared" si="212"/>
        <v/>
      </c>
      <c r="AF79" s="60" t="str">
        <f t="shared" si="213"/>
        <v/>
      </c>
      <c r="AG79" s="60" t="str">
        <f t="shared" si="214"/>
        <v/>
      </c>
      <c r="AH79" s="68" t="str">
        <f t="shared" si="215"/>
        <v/>
      </c>
      <c r="AI79" s="69" t="str">
        <f t="shared" si="216"/>
        <v/>
      </c>
      <c r="AJ79" s="63" t="str">
        <f t="shared" si="217"/>
        <v/>
      </c>
      <c r="AK79" s="63" t="str">
        <f t="shared" si="218"/>
        <v/>
      </c>
      <c r="AL79" s="63" t="str">
        <f t="shared" si="219"/>
        <v/>
      </c>
      <c r="AM79" s="63" t="str">
        <f t="shared" si="220"/>
        <v/>
      </c>
      <c r="AN79" s="63" t="str">
        <f t="shared" si="221"/>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95"/>
        <v/>
      </c>
      <c r="N80" s="56" t="str">
        <f t="shared" si="196"/>
        <v/>
      </c>
      <c r="O80" s="57" t="str">
        <f t="shared" si="197"/>
        <v/>
      </c>
      <c r="P80" s="58" t="str">
        <f t="shared" si="198"/>
        <v/>
      </c>
      <c r="Q80" s="59" t="str">
        <f t="shared" si="199"/>
        <v/>
      </c>
      <c r="R80" s="60" t="str">
        <f t="shared" si="194"/>
        <v/>
      </c>
      <c r="S80" s="55" t="str">
        <f t="shared" si="200"/>
        <v/>
      </c>
      <c r="T80" s="61" t="str">
        <f t="shared" si="201"/>
        <v/>
      </c>
      <c r="U80" s="62" t="str">
        <f t="shared" si="202"/>
        <v/>
      </c>
      <c r="V80" s="63" t="str">
        <f t="shared" si="203"/>
        <v/>
      </c>
      <c r="W80" s="64" t="str">
        <f t="shared" si="204"/>
        <v/>
      </c>
      <c r="X80" s="63" t="str">
        <f t="shared" si="205"/>
        <v/>
      </c>
      <c r="Y80" s="63" t="str">
        <f t="shared" si="206"/>
        <v/>
      </c>
      <c r="Z80" s="55" t="str">
        <f t="shared" si="207"/>
        <v/>
      </c>
      <c r="AA80" s="65" t="str">
        <f t="shared" si="208"/>
        <v/>
      </c>
      <c r="AB80" s="56" t="str">
        <f t="shared" si="209"/>
        <v/>
      </c>
      <c r="AC80" s="66" t="str">
        <f t="shared" si="210"/>
        <v/>
      </c>
      <c r="AD80" s="58" t="str">
        <f t="shared" si="211"/>
        <v/>
      </c>
      <c r="AE80" s="67" t="str">
        <f t="shared" si="212"/>
        <v/>
      </c>
      <c r="AF80" s="60" t="str">
        <f t="shared" si="213"/>
        <v/>
      </c>
      <c r="AG80" s="60" t="str">
        <f t="shared" si="214"/>
        <v/>
      </c>
      <c r="AH80" s="68" t="str">
        <f t="shared" si="215"/>
        <v/>
      </c>
      <c r="AI80" s="69" t="str">
        <f t="shared" si="216"/>
        <v/>
      </c>
      <c r="AJ80" s="63" t="str">
        <f t="shared" si="217"/>
        <v/>
      </c>
      <c r="AK80" s="63" t="str">
        <f t="shared" si="218"/>
        <v/>
      </c>
      <c r="AL80" s="63" t="str">
        <f t="shared" si="219"/>
        <v/>
      </c>
      <c r="AM80" s="63" t="str">
        <f t="shared" si="220"/>
        <v/>
      </c>
      <c r="AN80" s="63" t="str">
        <f t="shared" si="221"/>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95"/>
        <v/>
      </c>
      <c r="N81" s="56" t="str">
        <f t="shared" si="196"/>
        <v/>
      </c>
      <c r="O81" s="57" t="str">
        <f t="shared" si="197"/>
        <v/>
      </c>
      <c r="P81" s="58" t="str">
        <f t="shared" si="198"/>
        <v/>
      </c>
      <c r="Q81" s="59" t="str">
        <f t="shared" si="199"/>
        <v/>
      </c>
      <c r="R81" s="60" t="str">
        <f t="shared" si="194"/>
        <v/>
      </c>
      <c r="S81" s="55" t="str">
        <f t="shared" si="200"/>
        <v/>
      </c>
      <c r="T81" s="61" t="str">
        <f t="shared" si="201"/>
        <v/>
      </c>
      <c r="U81" s="62" t="str">
        <f t="shared" si="202"/>
        <v/>
      </c>
      <c r="V81" s="63" t="str">
        <f t="shared" si="203"/>
        <v/>
      </c>
      <c r="W81" s="64" t="str">
        <f t="shared" si="204"/>
        <v/>
      </c>
      <c r="X81" s="63" t="str">
        <f t="shared" si="205"/>
        <v/>
      </c>
      <c r="Y81" s="63" t="str">
        <f t="shared" si="206"/>
        <v/>
      </c>
      <c r="Z81" s="55" t="str">
        <f t="shared" si="207"/>
        <v/>
      </c>
      <c r="AA81" s="65" t="str">
        <f t="shared" si="208"/>
        <v/>
      </c>
      <c r="AB81" s="56" t="str">
        <f t="shared" si="209"/>
        <v/>
      </c>
      <c r="AC81" s="66" t="str">
        <f t="shared" si="210"/>
        <v/>
      </c>
      <c r="AD81" s="58" t="str">
        <f t="shared" si="211"/>
        <v/>
      </c>
      <c r="AE81" s="67" t="str">
        <f t="shared" si="212"/>
        <v/>
      </c>
      <c r="AF81" s="60" t="str">
        <f t="shared" si="213"/>
        <v/>
      </c>
      <c r="AG81" s="60" t="str">
        <f t="shared" si="214"/>
        <v/>
      </c>
      <c r="AH81" s="68" t="str">
        <f t="shared" si="215"/>
        <v/>
      </c>
      <c r="AI81" s="69" t="str">
        <f t="shared" si="216"/>
        <v/>
      </c>
      <c r="AJ81" s="63" t="str">
        <f t="shared" si="217"/>
        <v/>
      </c>
      <c r="AK81" s="63" t="str">
        <f t="shared" si="218"/>
        <v/>
      </c>
      <c r="AL81" s="63" t="str">
        <f t="shared" si="219"/>
        <v/>
      </c>
      <c r="AM81" s="63" t="str">
        <f t="shared" si="220"/>
        <v/>
      </c>
      <c r="AN81" s="63" t="str">
        <f t="shared" si="221"/>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95"/>
        <v/>
      </c>
      <c r="N82" s="56" t="str">
        <f t="shared" si="196"/>
        <v/>
      </c>
      <c r="O82" s="57" t="str">
        <f t="shared" si="197"/>
        <v/>
      </c>
      <c r="P82" s="58" t="str">
        <f t="shared" si="198"/>
        <v/>
      </c>
      <c r="Q82" s="59" t="str">
        <f t="shared" si="199"/>
        <v/>
      </c>
      <c r="R82" s="60" t="str">
        <f t="shared" si="194"/>
        <v/>
      </c>
      <c r="S82" s="55" t="str">
        <f t="shared" si="200"/>
        <v/>
      </c>
      <c r="T82" s="61" t="str">
        <f t="shared" si="201"/>
        <v/>
      </c>
      <c r="U82" s="62" t="str">
        <f t="shared" si="202"/>
        <v/>
      </c>
      <c r="V82" s="63" t="str">
        <f t="shared" si="203"/>
        <v/>
      </c>
      <c r="W82" s="64" t="str">
        <f t="shared" si="204"/>
        <v/>
      </c>
      <c r="X82" s="63" t="str">
        <f t="shared" si="205"/>
        <v/>
      </c>
      <c r="Y82" s="63" t="str">
        <f t="shared" si="206"/>
        <v/>
      </c>
      <c r="Z82" s="55" t="str">
        <f t="shared" si="207"/>
        <v/>
      </c>
      <c r="AA82" s="65" t="str">
        <f t="shared" si="208"/>
        <v/>
      </c>
      <c r="AB82" s="56" t="str">
        <f t="shared" si="209"/>
        <v/>
      </c>
      <c r="AC82" s="66" t="str">
        <f t="shared" si="210"/>
        <v/>
      </c>
      <c r="AD82" s="58" t="str">
        <f t="shared" si="211"/>
        <v/>
      </c>
      <c r="AE82" s="67" t="str">
        <f t="shared" si="212"/>
        <v/>
      </c>
      <c r="AF82" s="60" t="str">
        <f t="shared" si="213"/>
        <v/>
      </c>
      <c r="AG82" s="60" t="str">
        <f t="shared" si="214"/>
        <v/>
      </c>
      <c r="AH82" s="68" t="str">
        <f t="shared" si="215"/>
        <v/>
      </c>
      <c r="AI82" s="69" t="str">
        <f t="shared" si="216"/>
        <v/>
      </c>
      <c r="AJ82" s="63" t="str">
        <f t="shared" si="217"/>
        <v/>
      </c>
      <c r="AK82" s="63" t="str">
        <f t="shared" si="218"/>
        <v/>
      </c>
      <c r="AL82" s="63" t="str">
        <f t="shared" si="219"/>
        <v/>
      </c>
      <c r="AM82" s="63" t="str">
        <f t="shared" si="220"/>
        <v/>
      </c>
      <c r="AN82" s="63" t="str">
        <f t="shared" si="221"/>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95"/>
        <v/>
      </c>
      <c r="N83" s="56" t="str">
        <f t="shared" si="196"/>
        <v/>
      </c>
      <c r="O83" s="57" t="str">
        <f t="shared" si="197"/>
        <v/>
      </c>
      <c r="P83" s="58" t="str">
        <f t="shared" si="198"/>
        <v/>
      </c>
      <c r="Q83" s="59" t="str">
        <f t="shared" si="199"/>
        <v/>
      </c>
      <c r="R83" s="60" t="str">
        <f t="shared" si="194"/>
        <v/>
      </c>
      <c r="S83" s="55" t="str">
        <f t="shared" si="200"/>
        <v/>
      </c>
      <c r="T83" s="61" t="str">
        <f t="shared" si="201"/>
        <v/>
      </c>
      <c r="U83" s="62" t="str">
        <f t="shared" si="202"/>
        <v/>
      </c>
      <c r="V83" s="63" t="str">
        <f t="shared" si="203"/>
        <v/>
      </c>
      <c r="W83" s="64" t="str">
        <f t="shared" si="204"/>
        <v/>
      </c>
      <c r="X83" s="63" t="str">
        <f t="shared" si="205"/>
        <v/>
      </c>
      <c r="Y83" s="63" t="str">
        <f t="shared" si="206"/>
        <v/>
      </c>
      <c r="Z83" s="55" t="str">
        <f t="shared" si="207"/>
        <v/>
      </c>
      <c r="AA83" s="65" t="str">
        <f t="shared" si="208"/>
        <v/>
      </c>
      <c r="AB83" s="56" t="str">
        <f t="shared" si="209"/>
        <v/>
      </c>
      <c r="AC83" s="66" t="str">
        <f t="shared" si="210"/>
        <v/>
      </c>
      <c r="AD83" s="58" t="str">
        <f t="shared" si="211"/>
        <v/>
      </c>
      <c r="AE83" s="67" t="str">
        <f t="shared" si="212"/>
        <v/>
      </c>
      <c r="AF83" s="60" t="str">
        <f t="shared" si="213"/>
        <v/>
      </c>
      <c r="AG83" s="60" t="str">
        <f t="shared" si="214"/>
        <v/>
      </c>
      <c r="AH83" s="68" t="str">
        <f t="shared" si="215"/>
        <v/>
      </c>
      <c r="AI83" s="69" t="str">
        <f t="shared" si="216"/>
        <v/>
      </c>
      <c r="AJ83" s="63" t="str">
        <f t="shared" si="217"/>
        <v/>
      </c>
      <c r="AK83" s="63" t="str">
        <f t="shared" si="218"/>
        <v/>
      </c>
      <c r="AL83" s="63" t="str">
        <f t="shared" si="219"/>
        <v/>
      </c>
      <c r="AM83" s="63" t="str">
        <f t="shared" si="220"/>
        <v/>
      </c>
      <c r="AN83" s="63" t="str">
        <f t="shared" si="221"/>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95"/>
        <v/>
      </c>
      <c r="N84" s="56" t="str">
        <f t="shared" si="196"/>
        <v/>
      </c>
      <c r="O84" s="57" t="str">
        <f t="shared" si="197"/>
        <v/>
      </c>
      <c r="P84" s="58" t="str">
        <f t="shared" si="198"/>
        <v/>
      </c>
      <c r="Q84" s="59" t="str">
        <f t="shared" si="199"/>
        <v/>
      </c>
      <c r="R84" s="60" t="str">
        <f t="shared" si="194"/>
        <v/>
      </c>
      <c r="S84" s="55" t="str">
        <f t="shared" si="200"/>
        <v/>
      </c>
      <c r="T84" s="61" t="str">
        <f t="shared" si="201"/>
        <v/>
      </c>
      <c r="U84" s="62" t="str">
        <f t="shared" si="202"/>
        <v/>
      </c>
      <c r="V84" s="63" t="str">
        <f t="shared" si="203"/>
        <v/>
      </c>
      <c r="W84" s="64" t="str">
        <f t="shared" si="204"/>
        <v/>
      </c>
      <c r="X84" s="63" t="str">
        <f t="shared" si="205"/>
        <v/>
      </c>
      <c r="Y84" s="63" t="str">
        <f t="shared" si="206"/>
        <v/>
      </c>
      <c r="Z84" s="55" t="str">
        <f t="shared" si="207"/>
        <v/>
      </c>
      <c r="AA84" s="65" t="str">
        <f t="shared" si="208"/>
        <v/>
      </c>
      <c r="AB84" s="56" t="str">
        <f t="shared" si="209"/>
        <v/>
      </c>
      <c r="AC84" s="66" t="str">
        <f t="shared" si="210"/>
        <v/>
      </c>
      <c r="AD84" s="58" t="str">
        <f t="shared" si="211"/>
        <v/>
      </c>
      <c r="AE84" s="67" t="str">
        <f t="shared" si="212"/>
        <v/>
      </c>
      <c r="AF84" s="60" t="str">
        <f t="shared" si="213"/>
        <v/>
      </c>
      <c r="AG84" s="60" t="str">
        <f t="shared" si="214"/>
        <v/>
      </c>
      <c r="AH84" s="68" t="str">
        <f t="shared" si="215"/>
        <v/>
      </c>
      <c r="AI84" s="69" t="str">
        <f t="shared" si="216"/>
        <v/>
      </c>
      <c r="AJ84" s="63" t="str">
        <f t="shared" si="217"/>
        <v/>
      </c>
      <c r="AK84" s="63" t="str">
        <f t="shared" si="218"/>
        <v/>
      </c>
      <c r="AL84" s="63" t="str">
        <f t="shared" si="219"/>
        <v/>
      </c>
      <c r="AM84" s="63" t="str">
        <f t="shared" si="220"/>
        <v/>
      </c>
      <c r="AN84" s="63" t="str">
        <f t="shared" si="221"/>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94"/>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13F8F-E088-4D9F-99E4-FF1189840C4F}">
  <sheetPr codeName="Sheet94">
    <tabColor rgb="FF00B0F0"/>
  </sheetPr>
  <dimension ref="A1:AN105"/>
  <sheetViews>
    <sheetView zoomScale="85" zoomScaleNormal="85" workbookViewId="0">
      <pane xSplit="2" ySplit="1" topLeftCell="C19" activePane="bottomRight" state="frozen"/>
      <selection pane="topRight" activeCell="C1" sqref="C1"/>
      <selection pane="bottomLeft" activeCell="A2" sqref="A2"/>
      <selection pane="bottomRight" activeCell="B40" sqref="B4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226</v>
      </c>
      <c r="E1" s="39"/>
      <c r="F1" s="39"/>
      <c r="G1" s="39"/>
      <c r="H1" s="39"/>
      <c r="I1" s="39"/>
      <c r="J1" s="39"/>
      <c r="K1" s="39"/>
      <c r="L1" s="120" t="str">
        <f ca="1">UPPER(VLOOKUP(C1,Table223[#Data],3,FALSE))</f>
        <v>HE AQUÍ QUE NUESTRO ESPEJO ES EL SEÑOR</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HE AQUÍ QUE NUESTRO ESPEJO ES EL SEÑOR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heaquiquenuestroespejoeselsenor</v>
      </c>
      <c r="L7" s="122" t="str">
        <f ca="1">_xlfn.CONCAT("        id: ","""",C7,"""",",")</f>
        <v xml:space="preserve">        id: "heaquiquenuestroespejoeselsenor",</v>
      </c>
    </row>
    <row r="8" spans="2:32" ht="23" x14ac:dyDescent="0.35">
      <c r="C8" t="str">
        <f ca="1">PROPER(L1)</f>
        <v>He Aquí Que Nuestro Espejo Es El Señor</v>
      </c>
      <c r="L8" s="122" t="str">
        <f ca="1">_xlfn.CONCAT("        tt: ","""",C8,"""",",")</f>
        <v xml:space="preserve">        tt: "He Aquí Que Nuestro Espejo Es El Señor",</v>
      </c>
    </row>
    <row r="9" spans="2:32" ht="23" x14ac:dyDescent="0.35">
      <c r="C9" t="str">
        <f ca="1">PROPER(L1)</f>
        <v>He Aquí Que Nuestro Espejo Es El Señor</v>
      </c>
      <c r="L9" s="122" t="str">
        <f ca="1">_xlfn.CONCAT("        title: ","""",C9,"""",",")</f>
        <v xml:space="preserve">        title: "He Aquí Que Nuestro Espejo Es El Señor",</v>
      </c>
    </row>
    <row r="10" spans="2:32" ht="23" x14ac:dyDescent="0.35">
      <c r="C10" t="str">
        <f ca="1">VLOOKUP(C1,Table223[#Data],4,FALSE)</f>
        <v>Oda XIII de Salomón</v>
      </c>
      <c r="L10" s="122" t="str">
        <f ca="1">_xlfn.CONCAT("        ","subtitle: ","""",C10,"""",",")</f>
        <v xml:space="preserve">        subtitle: "Oda XIII de Salomón",</v>
      </c>
    </row>
    <row r="11" spans="2:32" ht="23" x14ac:dyDescent="0.35">
      <c r="C11" t="str">
        <f ca="1">_xlfn.CONCAT("category: [",VLOOKUP(C1,Table223[#Data],16,FALSE),"],")</f>
        <v>category: ["Catecumenado","Cuaresma"],</v>
      </c>
      <c r="L11" s="122" t="str">
        <f ca="1">_xlfn.CONCAT("        ",C11)</f>
        <v xml:space="preserve">        category: ["Catecumenado","Cuaresma"],</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226</v>
      </c>
      <c r="L16" s="122" t="str">
        <f ca="1">_xlfn.CONCAT("        dbno: ","""",C16,"""",",")</f>
        <v xml:space="preserve">        dbno: "226",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heaquiquenuestroespejoeselsenor</v>
      </c>
      <c r="L19" s="122" t="str">
        <f ca="1">_xlfn.CONCAT("        audioSrc: ","""https://audio.resucito.do/",C19,".mp3""",",")</f>
        <v xml:space="preserve">        audioSrc: "https://audio.resucito.do/heaquiquenuestroespejoeselsenor.mp3",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225</v>
      </c>
      <c r="C26" t="str">
        <f ca="1">VLOOKUP(B26,Table4[#Data],13,FALSE)</f>
        <v>"/src/index.html?canto=elsembrador"</v>
      </c>
      <c r="L26" s="122" t="str">
        <f ca="1">_xlfn.CONCAT("        ant: ",C26,",")</f>
        <v xml:space="preserve">        ant: "/src/index.html?canto=elsembrador",</v>
      </c>
    </row>
    <row r="27" spans="1:40" ht="23" x14ac:dyDescent="0.35">
      <c r="B27">
        <f ca="1">+C1+1</f>
        <v>227</v>
      </c>
      <c r="C27" t="str">
        <f ca="1">VLOOKUP(B27,Table4[#Data],13,FALSE)</f>
        <v>"/src/index.html?canto=himnoalacruzgloriosa"</v>
      </c>
      <c r="L27" s="122" t="str">
        <f ca="1">_xlfn.CONCAT("        sig: ",C27,",")</f>
        <v xml:space="preserve">        sig: "/src/index.html?canto=himnoalacruzgloriosa",</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2525</v>
      </c>
      <c r="D30" s="125" t="s">
        <v>1110</v>
      </c>
      <c r="E30" s="51" t="s">
        <v>1016</v>
      </c>
      <c r="F30" s="52" t="s">
        <v>1017</v>
      </c>
      <c r="G30" s="52" t="s">
        <v>1016</v>
      </c>
      <c r="H30" s="51"/>
      <c r="I30" s="51"/>
      <c r="J30" s="53"/>
      <c r="K30" s="53"/>
      <c r="L30" s="77" t="str">
        <f t="shared" ref="L30:L31" si="0">IF(C30="","",_xlfn.CONCAT("            { line: ","""",C30,", ",M30:AN30,""", sC: ","""",B30,"""},"))</f>
        <v xml:space="preserve">            { line: "¡He aquí que nuestro espejo es el Señor!, (Re,m,22)(La,m,250)", sC: "tc"},</v>
      </c>
      <c r="M30" s="55" t="str">
        <f t="shared" ref="M30:M35" si="1">IF(N30="","","(")</f>
        <v>(</v>
      </c>
      <c r="N30" s="56" t="str">
        <f t="shared" ref="N30:N91" si="2">IF(D30="","",D30)</f>
        <v>Re</v>
      </c>
      <c r="O30" s="57" t="str">
        <f t="shared" ref="O30:O35" si="3">IF(N30="","",",")</f>
        <v>,</v>
      </c>
      <c r="P30" s="58" t="str">
        <f t="shared" ref="P30:P91" si="4">IF(E30="","",E30)</f>
        <v>m</v>
      </c>
      <c r="Q30" s="59" t="str">
        <f t="shared" ref="Q30:Q35" si="5">IF(N30="","",",")</f>
        <v>,</v>
      </c>
      <c r="R30" s="60">
        <f t="shared" ref="R30:R91" si="6">IF(N30="Do",10,IF(N30="Re",22,IF(N30="Mi",20,IF(N30="Fa",20,IF(N30="Sol",14,IF(N30="La",20,IF(N30="Si",20,IF(N30="Do#",14,IF(N30="Fa#",15,IF(N30="Sol#",20,IF(N30="Si♭",17,"")))))))))))</f>
        <v>22</v>
      </c>
      <c r="S30" s="55" t="str">
        <f t="shared" ref="S30:S35" si="7">IF(N30="","",")")</f>
        <v>)</v>
      </c>
      <c r="T30" s="61" t="str">
        <f t="shared" ref="T30:T35" si="8">IF(U30="","","(")</f>
        <v>(</v>
      </c>
      <c r="U30" s="62" t="str">
        <f t="shared" ref="U30:U91" si="9">IF(F30="","",F30)</f>
        <v>La</v>
      </c>
      <c r="V30" s="63" t="str">
        <f t="shared" ref="V30:V35" si="10">IF(U30="","",",")</f>
        <v>,</v>
      </c>
      <c r="W30" s="64" t="str">
        <f t="shared" ref="W30:W91" si="11">IF(G30="","",G30)</f>
        <v>m</v>
      </c>
      <c r="X30" s="63" t="str">
        <f t="shared" ref="X30:X35" si="12">IF(U30="","",",")</f>
        <v>,</v>
      </c>
      <c r="Y30" s="63">
        <f t="shared" ref="Y30:Y35" si="13">IF(U30="","",250)</f>
        <v>250</v>
      </c>
      <c r="Z30" s="55" t="str">
        <f t="shared" ref="Z30:Z35" si="14">IF(U30="","",")")</f>
        <v>)</v>
      </c>
      <c r="AA30" s="65" t="str">
        <f t="shared" ref="AA30:AA35" si="15">IF(AB30="","","(")</f>
        <v/>
      </c>
      <c r="AB30" s="56" t="str">
        <f t="shared" ref="AB30:AB9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2526</v>
      </c>
      <c r="D31" s="125" t="s">
        <v>1053</v>
      </c>
      <c r="E31" s="51" t="s">
        <v>1016</v>
      </c>
      <c r="F31" s="52"/>
      <c r="G31" s="52"/>
      <c r="H31" s="51"/>
      <c r="I31" s="51"/>
      <c r="J31" s="53"/>
      <c r="K31" s="53"/>
      <c r="L31" s="77" t="str">
        <f t="shared" si="0"/>
        <v xml:space="preserve">            { line: "Abrid vuestros ojos y miraos en Él, (Sol,m,14)", sC: ""},</v>
      </c>
      <c r="M31" s="55" t="str">
        <f t="shared" si="1"/>
        <v>(</v>
      </c>
      <c r="N31" s="56" t="str">
        <f t="shared" si="2"/>
        <v>Sol</v>
      </c>
      <c r="O31" s="57" t="str">
        <f t="shared" si="3"/>
        <v>,</v>
      </c>
      <c r="P31" s="58" t="str">
        <f t="shared" si="4"/>
        <v>m</v>
      </c>
      <c r="Q31" s="59" t="str">
        <f t="shared" si="5"/>
        <v>,</v>
      </c>
      <c r="R31" s="60">
        <f t="shared" si="6"/>
        <v>14</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2527</v>
      </c>
      <c r="D32" s="125" t="s">
        <v>1017</v>
      </c>
      <c r="E32" s="51"/>
      <c r="F32" s="52"/>
      <c r="G32" s="52"/>
      <c r="H32" s="51"/>
      <c r="I32" s="51"/>
      <c r="J32" s="53"/>
      <c r="K32" s="53"/>
      <c r="L32" s="77" t="str">
        <f>IF(C32="","",_xlfn.CONCAT("            { line: ","""",C32,", ",M32:AN32,""", sC: ","""",B32,"""},"))</f>
        <v xml:space="preserve">            { line: "y aprended cómo es vuestra imagen., (La,,20)", sC: ""},</v>
      </c>
      <c r="M32" s="55" t="str">
        <f t="shared" si="1"/>
        <v>(</v>
      </c>
      <c r="N32" s="56" t="str">
        <f t="shared" si="2"/>
        <v>La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2528</v>
      </c>
      <c r="D34" s="125" t="s">
        <v>1110</v>
      </c>
      <c r="E34" s="51" t="s">
        <v>1016</v>
      </c>
      <c r="F34" s="52" t="s">
        <v>1053</v>
      </c>
      <c r="G34" s="52" t="s">
        <v>1016</v>
      </c>
      <c r="H34" s="51"/>
      <c r="I34" s="51"/>
      <c r="J34" s="53"/>
      <c r="K34" s="53"/>
      <c r="L34" s="77" t="str">
        <f>IF(C34="","",_xlfn.CONCAT("            { line: ","""",C34,", ",M34:AN34,""", sC: ","""",B34,"""},"))</f>
        <v xml:space="preserve">            { line: "ALELUYA,ALELUYA,ALELUYA., (Re,m,22)(Sol,m,250)", sC: "ta as"},</v>
      </c>
      <c r="M34" s="55" t="str">
        <f t="shared" si="1"/>
        <v>(</v>
      </c>
      <c r="N34" s="56" t="str">
        <f t="shared" si="2"/>
        <v>Re</v>
      </c>
      <c r="O34" s="57" t="str">
        <f t="shared" si="3"/>
        <v>,</v>
      </c>
      <c r="P34" s="58" t="str">
        <f t="shared" si="4"/>
        <v>m</v>
      </c>
      <c r="Q34" s="59" t="str">
        <f t="shared" si="5"/>
        <v>,</v>
      </c>
      <c r="R34" s="60">
        <f t="shared" si="6"/>
        <v>22</v>
      </c>
      <c r="S34" s="55" t="str">
        <f t="shared" si="7"/>
        <v>)</v>
      </c>
      <c r="T34" s="61" t="str">
        <f t="shared" si="8"/>
        <v>(</v>
      </c>
      <c r="U34" s="62" t="str">
        <f t="shared" si="9"/>
        <v>Sol</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2534</v>
      </c>
      <c r="C35" s="124" t="s">
        <v>1155</v>
      </c>
      <c r="D35" s="125" t="s">
        <v>1017</v>
      </c>
      <c r="E35" s="51"/>
      <c r="F35" s="52"/>
      <c r="G35" s="52"/>
      <c r="H35" s="51"/>
      <c r="I35" s="51"/>
      <c r="J35" s="53"/>
      <c r="K35" s="53"/>
      <c r="L35" s="77" t="str">
        <f t="shared" ref="L35:L40" si="29">IF(C35="","",_xlfn.CONCAT("            { line: ","""",C35,", ",M35:AN35,""", sC: ","""",B35,"""},"))</f>
        <v xml:space="preserve">            { line: "Aleluya, aleluya, aleluya., (La,,20)", sC: "tc r1"},</v>
      </c>
      <c r="M35" s="55" t="str">
        <f t="shared" si="1"/>
        <v>(</v>
      </c>
      <c r="N35" s="56" t="str">
        <f t="shared" si="2"/>
        <v>La</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1001</v>
      </c>
      <c r="C36" s="124" t="s">
        <v>2529</v>
      </c>
      <c r="D36" s="125"/>
      <c r="E36" s="51"/>
      <c r="F36" s="52"/>
      <c r="G36" s="52"/>
      <c r="H36" s="51"/>
      <c r="I36" s="51"/>
      <c r="J36" s="53"/>
      <c r="K36" s="53"/>
      <c r="L36" s="54" t="str">
        <f t="shared" si="29"/>
        <v xml:space="preserve">            { line: "DAD GLORIA A SU ESPÍRITU,, ", sC: "ta as"},</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2530</v>
      </c>
      <c r="D37" s="125"/>
      <c r="E37" s="51"/>
      <c r="F37" s="52"/>
      <c r="G37" s="52"/>
      <c r="H37" s="51"/>
      <c r="I37" s="51"/>
      <c r="J37" s="53"/>
      <c r="K37" s="53"/>
      <c r="L37" s="54" t="str">
        <f t="shared" si="29"/>
        <v xml:space="preserve">            { line: "DAD GLORIA A SU ESPÍRITU., ", sC: "as"},</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1018</v>
      </c>
      <c r="C39" s="124" t="s">
        <v>2531</v>
      </c>
      <c r="D39" s="125" t="s">
        <v>1110</v>
      </c>
      <c r="E39" s="51" t="s">
        <v>1016</v>
      </c>
      <c r="F39" s="52" t="s">
        <v>1017</v>
      </c>
      <c r="G39" s="52" t="s">
        <v>1016</v>
      </c>
      <c r="H39" s="51"/>
      <c r="I39" s="51"/>
      <c r="J39" s="53"/>
      <c r="K39" s="53"/>
      <c r="L39" s="54" t="str">
        <f t="shared" si="29"/>
        <v xml:space="preserve">            { line: "Y limpiad la inmundicia de vuestro rostro,, (Re,m,22)(La,m,250)", sC: "tc"},</v>
      </c>
      <c r="M39" s="55" t="str">
        <f>IF(N39="","","(")</f>
        <v>(</v>
      </c>
      <c r="N39" s="56" t="str">
        <f>IF(D39="","",D39)</f>
        <v>Re</v>
      </c>
      <c r="O39" s="57" t="str">
        <f>IF(N39="","",",")</f>
        <v>,</v>
      </c>
      <c r="P39" s="58" t="str">
        <f>IF(E39="","",E39)</f>
        <v>m</v>
      </c>
      <c r="Q39" s="59" t="str">
        <f>IF(N39="","",",")</f>
        <v>,</v>
      </c>
      <c r="R39" s="60">
        <f t="shared" si="6"/>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2532</v>
      </c>
      <c r="D40" s="125" t="s">
        <v>1053</v>
      </c>
      <c r="E40" s="51" t="s">
        <v>1016</v>
      </c>
      <c r="F40" s="52"/>
      <c r="G40" s="52"/>
      <c r="H40" s="51"/>
      <c r="I40" s="51"/>
      <c r="J40" s="53"/>
      <c r="K40" s="53"/>
      <c r="L40" s="77" t="str">
        <f t="shared" si="29"/>
        <v xml:space="preserve">            { line: "amad su santidad y revestíos, (Sol,m,14)", sC: ""},</v>
      </c>
      <c r="M40" s="55" t="str">
        <f t="shared" ref="M40:M44" si="30">IF(N40="","","(")</f>
        <v>(</v>
      </c>
      <c r="N40" s="56" t="str">
        <f t="shared" ref="N40:N44" si="31">IF(D40="","",D40)</f>
        <v>Sol</v>
      </c>
      <c r="O40" s="57" t="str">
        <f t="shared" ref="O40:O44" si="32">IF(N40="","",",")</f>
        <v>,</v>
      </c>
      <c r="P40" s="58" t="str">
        <f t="shared" ref="P40:P44" si="33">IF(E40="","",E40)</f>
        <v>m</v>
      </c>
      <c r="Q40" s="59" t="str">
        <f t="shared" ref="Q40:Q44" si="34">IF(N40="","",",")</f>
        <v>,</v>
      </c>
      <c r="R40" s="60">
        <f t="shared" si="6"/>
        <v>14</v>
      </c>
      <c r="S40" s="55" t="str">
        <f t="shared" ref="S40:S44" si="35">IF(N40="","",")")</f>
        <v>)</v>
      </c>
      <c r="T40" s="61" t="str">
        <f t="shared" ref="T40:T44" si="36">IF(U40="","","(")</f>
        <v/>
      </c>
      <c r="U40" s="62" t="str">
        <f t="shared" ref="U40:U44" si="37">IF(F40="","",F40)</f>
        <v/>
      </c>
      <c r="V40" s="63" t="str">
        <f t="shared" ref="V40:V44" si="38">IF(U40="","",",")</f>
        <v/>
      </c>
      <c r="W40" s="64" t="str">
        <f t="shared" ref="W40:W44" si="39">IF(G40="","",G40)</f>
        <v/>
      </c>
      <c r="X40" s="63" t="str">
        <f t="shared" ref="X40:X44" si="40">IF(U40="","",",")</f>
        <v/>
      </c>
      <c r="Y40" s="63" t="str">
        <f t="shared" ref="Y40:Y44" si="41">IF(U40="","",250)</f>
        <v/>
      </c>
      <c r="Z40" s="55" t="str">
        <f t="shared" ref="Z40:Z44" si="42">IF(U40="","",")")</f>
        <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4.5" thickTop="1" thickBot="1" x14ac:dyDescent="0.55000000000000004">
      <c r="C41" s="124" t="s">
        <v>2533</v>
      </c>
      <c r="D41" s="125" t="s">
        <v>1017</v>
      </c>
      <c r="E41" s="51"/>
      <c r="F41" s="52"/>
      <c r="G41" s="52"/>
      <c r="H41" s="51"/>
      <c r="I41" s="51"/>
      <c r="J41" s="53"/>
      <c r="K41" s="53"/>
      <c r="L41" s="77" t="str">
        <f>IF(C41="","",_xlfn.CONCAT("            { line: ","""",C41,", ",M41:AN41,""", sC: ","""",B41,"""},"))</f>
        <v xml:space="preserve">            { line: "y seréis inmaculados siempre delante de Él., (La,,20)", sC: ""},</v>
      </c>
      <c r="M41" s="55" t="str">
        <f t="shared" si="30"/>
        <v>(</v>
      </c>
      <c r="N41" s="56" t="str">
        <f t="shared" si="31"/>
        <v>La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124" t="s">
        <v>2528</v>
      </c>
      <c r="D43" s="125" t="s">
        <v>1110</v>
      </c>
      <c r="E43" s="51" t="s">
        <v>1016</v>
      </c>
      <c r="F43" s="52" t="s">
        <v>1053</v>
      </c>
      <c r="G43" s="52" t="s">
        <v>1016</v>
      </c>
      <c r="H43" s="51"/>
      <c r="I43" s="51"/>
      <c r="J43" s="53"/>
      <c r="K43" s="53"/>
      <c r="L43" s="77" t="str">
        <f>IF(C43="","",_xlfn.CONCAT("            { line: ","""",C43,", ",M43:AN43,""", sC: ","""",B43,"""},"))</f>
        <v xml:space="preserve">            { line: "ALELUYA,ALELUYA,ALELUYA., (Re,m,22)(Sol,m,250)", sC: "ta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Sol</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2534</v>
      </c>
      <c r="C44" s="124" t="s">
        <v>1155</v>
      </c>
      <c r="D44" s="125" t="s">
        <v>1017</v>
      </c>
      <c r="E44" s="51"/>
      <c r="F44" s="52"/>
      <c r="G44" s="52"/>
      <c r="H44" s="51"/>
      <c r="I44" s="51"/>
      <c r="J44" s="53"/>
      <c r="K44" s="53"/>
      <c r="L44" s="77" t="str">
        <f t="shared" ref="L44:L47" si="57">IF(C44="","",_xlfn.CONCAT("            { line: ","""",C44,", ",M44:AN44,""", sC: ","""",B44,"""},"))</f>
        <v xml:space="preserve">            { line: "Aleluya, aleluya, aleluya., (La,,20)", sC: "tc r1"},</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124" t="s">
        <v>2529</v>
      </c>
      <c r="D45" s="125"/>
      <c r="E45" s="51"/>
      <c r="F45" s="52"/>
      <c r="G45" s="52"/>
      <c r="H45" s="51"/>
      <c r="I45" s="51"/>
      <c r="J45" s="53"/>
      <c r="K45" s="53"/>
      <c r="L45" s="54" t="str">
        <f t="shared" si="57"/>
        <v xml:space="preserve">            { line: "DAD GLORIA A SU ESPÍRITU,, ", sC: "ta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2530</v>
      </c>
      <c r="D46" s="125"/>
      <c r="E46" s="51"/>
      <c r="F46" s="52"/>
      <c r="G46" s="52"/>
      <c r="H46" s="51"/>
      <c r="I46" s="51"/>
      <c r="J46" s="53"/>
      <c r="K46" s="53"/>
      <c r="L46" s="54" t="str">
        <f t="shared" si="57"/>
        <v xml:space="preserve">            { line: "DAD GLORIA A SU ESPÍRITU., ", sC: "as"},</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2530</v>
      </c>
      <c r="D47" s="125" t="s">
        <v>1110</v>
      </c>
      <c r="E47" s="51" t="s">
        <v>1016</v>
      </c>
      <c r="F47" s="52"/>
      <c r="G47" s="52"/>
      <c r="H47" s="51"/>
      <c r="I47" s="51"/>
      <c r="J47" s="53"/>
      <c r="K47" s="53"/>
      <c r="L47" s="54" t="str">
        <f t="shared" si="57"/>
        <v xml:space="preserve">            { line: "DAD GLORIA A SU ESPÍRITU., (Re,m,22)", sC: "as"},</v>
      </c>
      <c r="M47" s="55" t="str">
        <f>IF(N47="","","(")</f>
        <v>(</v>
      </c>
      <c r="N47" s="56" t="str">
        <f>IF(D47="","",D47)</f>
        <v>Re</v>
      </c>
      <c r="O47" s="57" t="str">
        <f>IF(N47="","",",")</f>
        <v>,</v>
      </c>
      <c r="P47" s="58" t="str">
        <f>IF(E47="","",E47)</f>
        <v>m</v>
      </c>
      <c r="Q47" s="59" t="str">
        <f>IF(N47="","",",")</f>
        <v>,</v>
      </c>
      <c r="R47" s="60">
        <f t="shared" si="6"/>
        <v>22</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36.5" thickTop="1" thickBot="1" x14ac:dyDescent="0.55000000000000004">
      <c r="A48" s="75"/>
      <c r="B48" s="75"/>
      <c r="C48" s="75" t="s">
        <v>2362</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3:40" ht="24.5" hidden="1" outlineLevel="1" thickTop="1" thickBot="1" x14ac:dyDescent="0.55000000000000004">
      <c r="C49" s="124"/>
      <c r="D49" s="125"/>
      <c r="E49" s="51"/>
      <c r="F49" s="52"/>
      <c r="G49" s="52"/>
      <c r="H49" s="51"/>
      <c r="I49" s="51"/>
      <c r="J49" s="53"/>
      <c r="K49" s="53"/>
      <c r="L49" s="54" t="str">
        <f t="shared" ref="L49:L91" si="58">IF(C49="","",_xlfn.CONCAT("            { line: ","""",C49,", ",M49:AN49,""", sC: ","""",B49,"""},"))</f>
        <v/>
      </c>
      <c r="M49" s="55" t="str">
        <f t="shared" ref="M49:M91" si="59">IF(N49="","","(")</f>
        <v/>
      </c>
      <c r="N49" s="56" t="str">
        <f t="shared" si="2"/>
        <v/>
      </c>
      <c r="O49" s="57" t="str">
        <f t="shared" ref="O49:O91" si="60">IF(N49="","",",")</f>
        <v/>
      </c>
      <c r="P49" s="58" t="str">
        <f t="shared" si="4"/>
        <v/>
      </c>
      <c r="Q49" s="59" t="str">
        <f t="shared" ref="Q49:Q91" si="61">IF(N49="","",",")</f>
        <v/>
      </c>
      <c r="R49" s="60" t="str">
        <f t="shared" si="6"/>
        <v/>
      </c>
      <c r="S49" s="55" t="str">
        <f t="shared" ref="S49:S91" si="62">IF(N49="","",")")</f>
        <v/>
      </c>
      <c r="T49" s="61" t="str">
        <f t="shared" ref="T49:T91" si="63">IF(U49="","","(")</f>
        <v/>
      </c>
      <c r="U49" s="62" t="str">
        <f t="shared" si="9"/>
        <v/>
      </c>
      <c r="V49" s="63" t="str">
        <f t="shared" ref="V49:V91" si="64">IF(U49="","",",")</f>
        <v/>
      </c>
      <c r="W49" s="64" t="str">
        <f t="shared" si="11"/>
        <v/>
      </c>
      <c r="X49" s="63" t="str">
        <f t="shared" ref="X49:X91" si="65">IF(U49="","",",")</f>
        <v/>
      </c>
      <c r="Y49" s="63" t="str">
        <f t="shared" ref="Y49:Y91" si="66">IF(U49="","",250)</f>
        <v/>
      </c>
      <c r="Z49" s="55" t="str">
        <f t="shared" ref="Z49:Z91" si="67">IF(U49="","",")")</f>
        <v/>
      </c>
      <c r="AA49" s="65" t="str">
        <f t="shared" ref="AA49:AA91" si="68">IF(AB49="","","(")</f>
        <v/>
      </c>
      <c r="AB49" s="56" t="str">
        <f t="shared" si="16"/>
        <v/>
      </c>
      <c r="AC49" s="66" t="str">
        <f t="shared" ref="AC49:AC91" si="69">IF(AB49="","",",")</f>
        <v/>
      </c>
      <c r="AD49" s="58" t="str">
        <f t="shared" ref="AD49:AD91" si="70">IF(I49="","",I49)</f>
        <v/>
      </c>
      <c r="AE49" s="67" t="str">
        <f t="shared" ref="AE49:AE91" si="71">IF(AB49="","",",")</f>
        <v/>
      </c>
      <c r="AF49" s="60" t="str">
        <f t="shared" ref="AF49:AF91" si="72">IF(AB49="","",350)</f>
        <v/>
      </c>
      <c r="AG49" s="60" t="str">
        <f t="shared" ref="AG49:AG91" si="73">IF(AB49="","",")")</f>
        <v/>
      </c>
      <c r="AH49" s="68" t="str">
        <f t="shared" ref="AH49:AH91" si="74">IF(AI49="","","(")</f>
        <v/>
      </c>
      <c r="AI49" s="69" t="str">
        <f t="shared" si="23"/>
        <v/>
      </c>
      <c r="AJ49" s="63" t="str">
        <f t="shared" ref="AJ49:AJ91" si="75">IF(AI49="","",",")</f>
        <v/>
      </c>
      <c r="AK49" s="63" t="str">
        <f t="shared" ref="AK49:AK91" si="76">IF(K49="","",K49)</f>
        <v/>
      </c>
      <c r="AL49" s="63" t="str">
        <f t="shared" ref="AL49:AL91" si="77">IF(AI49="","",",")</f>
        <v/>
      </c>
      <c r="AM49" s="63" t="str">
        <f t="shared" ref="AM49:AM91" si="78">IF(AI49="","",450)</f>
        <v/>
      </c>
      <c r="AN49" s="63" t="str">
        <f t="shared" ref="AN49:AN91" si="79">IF(AI49="","",")")</f>
        <v/>
      </c>
    </row>
    <row r="50" spans="3:40" ht="24.5" hidden="1" outlineLevel="1" thickTop="1" thickBot="1" x14ac:dyDescent="0.55000000000000004">
      <c r="C50" s="124"/>
      <c r="D50" s="125"/>
      <c r="E50" s="51"/>
      <c r="F50" s="52"/>
      <c r="G50" s="52"/>
      <c r="H50" s="51"/>
      <c r="I50" s="51"/>
      <c r="J50" s="53"/>
      <c r="K50" s="53"/>
      <c r="L50" s="54" t="str">
        <f t="shared" si="58"/>
        <v/>
      </c>
      <c r="M50" s="55" t="str">
        <f t="shared" si="59"/>
        <v/>
      </c>
      <c r="N50" s="56" t="str">
        <f t="shared" si="2"/>
        <v/>
      </c>
      <c r="O50" s="57" t="str">
        <f t="shared" si="60"/>
        <v/>
      </c>
      <c r="P50" s="58" t="str">
        <f t="shared" si="4"/>
        <v/>
      </c>
      <c r="Q50" s="59" t="str">
        <f t="shared" si="61"/>
        <v/>
      </c>
      <c r="R50" s="60" t="str">
        <f t="shared" si="6"/>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3:40" ht="24.5" hidden="1" outlineLevel="1" thickTop="1" thickBot="1" x14ac:dyDescent="0.55000000000000004">
      <c r="C51" s="124"/>
      <c r="D51" s="125"/>
      <c r="E51" s="51"/>
      <c r="F51" s="52"/>
      <c r="G51" s="52"/>
      <c r="H51" s="51"/>
      <c r="I51" s="51"/>
      <c r="J51" s="53"/>
      <c r="K51" s="53"/>
      <c r="L51" s="54" t="str">
        <f t="shared" si="58"/>
        <v/>
      </c>
      <c r="M51" s="55" t="str">
        <f t="shared" si="59"/>
        <v/>
      </c>
      <c r="N51" s="56" t="str">
        <f t="shared" si="2"/>
        <v/>
      </c>
      <c r="O51" s="57" t="str">
        <f t="shared" si="60"/>
        <v/>
      </c>
      <c r="P51" s="58" t="str">
        <f t="shared" si="4"/>
        <v/>
      </c>
      <c r="Q51" s="59" t="str">
        <f t="shared" si="61"/>
        <v/>
      </c>
      <c r="R51" s="60" t="str">
        <f t="shared" si="6"/>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3: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3: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3: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3: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3: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3: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3: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3: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3: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3: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3: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3: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3: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 customHeight="1" collapsed="1" thickTop="1" x14ac:dyDescent="0.6">
      <c r="A92" s="94"/>
      <c r="B92" s="94"/>
      <c r="C92" s="94"/>
      <c r="D92" s="94"/>
      <c r="E92" s="94"/>
      <c r="F92" s="94"/>
      <c r="G92" s="94"/>
      <c r="H92" s="94"/>
      <c r="I92" s="94"/>
      <c r="J92" s="94"/>
      <c r="K92" s="94"/>
      <c r="L92" s="98" t="str">
        <f ca="1">_xlfn.CONCAT("]}, // ULTIMA LINEA DEL CANTO: ",L1)</f>
        <v>]}, // ULTIMA LINEA DEL CANTO: HE AQUÍ QUE NUESTRO ESPEJO ES EL SEÑOR</v>
      </c>
      <c r="M92" s="94"/>
    </row>
    <row r="93" spans="1:40" ht="20.5" x14ac:dyDescent="0.35">
      <c r="L93" s="99" t="s">
        <v>1012</v>
      </c>
      <c r="M93" s="100"/>
    </row>
    <row r="94" spans="1:40" ht="15" hidden="1" outlineLevel="1" thickBot="1" x14ac:dyDescent="0.4">
      <c r="M94" s="100"/>
    </row>
    <row r="95" spans="1:40" ht="26.5" hidden="1" outlineLevel="1" thickTop="1" thickBot="1" x14ac:dyDescent="0.55000000000000004">
      <c r="A95" s="72"/>
      <c r="B95" s="72"/>
      <c r="C95" s="72"/>
      <c r="D95" s="73"/>
      <c r="E95" s="73"/>
      <c r="F95" s="73"/>
      <c r="G95" s="73"/>
      <c r="H95" s="73"/>
      <c r="I95" s="73"/>
      <c r="J95" s="73"/>
      <c r="K95" s="73"/>
      <c r="L95" s="74" t="s">
        <v>997</v>
      </c>
      <c r="M95" s="55"/>
      <c r="N95" s="56"/>
      <c r="O95" s="57"/>
      <c r="P95" s="58"/>
      <c r="Q95" s="59"/>
      <c r="R95" s="60" t="str">
        <f t="shared" ref="R95:R104" si="80">IF(N95="Do",10,IF(N95="Re",22,IF(N95="Mi",20,IF(N95="Fa",20,IF(N95="Sol",14,IF(N95="La",20,IF(N95="Si",20,IF(N95="Do#",14,IF(N95="Fa#",15,IF(N95="Sol#",20,IF(N95="Si♭",17,"")))))))))))</f>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hidden="1" outlineLevel="1" thickTop="1" thickBot="1" x14ac:dyDescent="0.55000000000000004">
      <c r="C96" s="78" t="s">
        <v>999</v>
      </c>
      <c r="D96" s="79"/>
      <c r="E96" s="79"/>
      <c r="F96" s="79"/>
      <c r="G96" s="79"/>
      <c r="H96" s="79"/>
      <c r="I96" s="79"/>
      <c r="J96" s="79"/>
      <c r="K96" s="79"/>
      <c r="L96" s="134" t="s">
        <v>1000</v>
      </c>
      <c r="M96" s="55" t="str">
        <f t="shared" ref="M96:M103" si="81">IF(N96="","","(")</f>
        <v/>
      </c>
      <c r="N96" s="56" t="str">
        <f t="shared" ref="N96:N103" si="82">IF(D96="","",D96)</f>
        <v/>
      </c>
      <c r="O96" s="57" t="str">
        <f t="shared" ref="O96:O103" si="83">IF(N96="","",",")</f>
        <v/>
      </c>
      <c r="P96" s="58" t="str">
        <f t="shared" ref="P96:P103" si="84">IF(E96="","",E96)</f>
        <v/>
      </c>
      <c r="Q96" s="59" t="str">
        <f t="shared" ref="Q96:Q103" si="85">IF(N96="","",",")</f>
        <v/>
      </c>
      <c r="R96" s="60" t="str">
        <f t="shared" si="80"/>
        <v/>
      </c>
      <c r="S96" s="55" t="str">
        <f t="shared" ref="S96:S103" si="86">IF(N96="","",")")</f>
        <v/>
      </c>
      <c r="T96" s="61" t="str">
        <f t="shared" ref="T96:T103" si="87">IF(U96="","","(")</f>
        <v/>
      </c>
      <c r="U96" s="62" t="str">
        <f t="shared" ref="U96:U103" si="88">IF(F96="","",F96)</f>
        <v/>
      </c>
      <c r="V96" s="63" t="str">
        <f t="shared" ref="V96:V103" si="89">IF(U96="","",",")</f>
        <v/>
      </c>
      <c r="W96" s="64" t="str">
        <f t="shared" ref="W96:W103" si="90">IF(G96="","",G96)</f>
        <v/>
      </c>
      <c r="X96" s="63" t="str">
        <f t="shared" ref="X96:X103" si="91">IF(U96="","",",")</f>
        <v/>
      </c>
      <c r="Y96" s="63" t="str">
        <f t="shared" ref="Y96:Y103" si="92">IF(U96="","",250)</f>
        <v/>
      </c>
      <c r="Z96" s="55" t="str">
        <f t="shared" ref="Z96:Z103" si="93">IF(U96="","",")")</f>
        <v/>
      </c>
      <c r="AA96" s="65" t="str">
        <f t="shared" ref="AA96:AA103" si="94">IF(AB96="","","(")</f>
        <v/>
      </c>
      <c r="AB96" s="56" t="str">
        <f t="shared" ref="AB96:AB103" si="95">IF(H96="","",H96)</f>
        <v/>
      </c>
      <c r="AC96" s="66" t="str">
        <f t="shared" ref="AC96:AC103" si="96">IF(AB96="","",",")</f>
        <v/>
      </c>
      <c r="AD96" s="58" t="str">
        <f t="shared" ref="AD96:AD103" si="97">IF(I96="","",I96)</f>
        <v/>
      </c>
      <c r="AE96" s="67" t="str">
        <f t="shared" ref="AE96:AE103" si="98">IF(AB96="","",",")</f>
        <v/>
      </c>
      <c r="AF96" s="60" t="str">
        <f t="shared" ref="AF96:AF103" si="99">IF(AB96="","",350)</f>
        <v/>
      </c>
      <c r="AG96" s="60" t="str">
        <f t="shared" ref="AG96:AG103" si="100">IF(AB96="","",")")</f>
        <v/>
      </c>
      <c r="AH96" s="68" t="str">
        <f t="shared" ref="AH96:AH103" si="101">IF(AI96="","","(")</f>
        <v/>
      </c>
      <c r="AI96" s="69" t="str">
        <f t="shared" ref="AI96:AI103" si="102">IF(J96="","",J96)</f>
        <v/>
      </c>
      <c r="AJ96" s="63" t="str">
        <f t="shared" ref="AJ96:AJ103" si="103">IF(AI96="","",",")</f>
        <v/>
      </c>
      <c r="AK96" s="63" t="str">
        <f t="shared" ref="AK96:AK103" si="104">IF(K96="","",K96)</f>
        <v/>
      </c>
      <c r="AL96" s="63" t="str">
        <f t="shared" ref="AL96:AL103" si="105">IF(AI96="","",",")</f>
        <v/>
      </c>
      <c r="AM96" s="63" t="str">
        <f t="shared" ref="AM96:AM103" si="106">IF(AI96="","",450)</f>
        <v/>
      </c>
      <c r="AN96" s="63" t="str">
        <f t="shared" ref="AN96:AN103" si="107">IF(AI96="","",")")</f>
        <v/>
      </c>
    </row>
    <row r="97" spans="1:40" ht="24.5" hidden="1" outlineLevel="1" thickTop="1" thickBot="1" x14ac:dyDescent="0.55000000000000004">
      <c r="B97" t="s">
        <v>1001</v>
      </c>
      <c r="C97" s="81" t="s">
        <v>1002</v>
      </c>
      <c r="D97" s="82"/>
      <c r="E97" s="82"/>
      <c r="F97" s="82"/>
      <c r="G97" s="82"/>
      <c r="H97" s="82"/>
      <c r="I97" s="82"/>
      <c r="J97" s="82"/>
      <c r="K97" s="82"/>
      <c r="L97" s="135" t="str">
        <f>IF(C97="","",_xlfn.CONCAT("       triggerLine: ","""",C97,", ",M97:AN97,""", sC: ","""",B97,""", lines: ["))</f>
        <v xml:space="preserve">       triggerLine: "ASAMBLEA UNO, ", sC: "ta as", lines: [</v>
      </c>
      <c r="M97" s="55" t="str">
        <f t="shared" si="81"/>
        <v/>
      </c>
      <c r="N97" s="56" t="str">
        <f t="shared" si="82"/>
        <v/>
      </c>
      <c r="O97" s="57" t="str">
        <f t="shared" si="83"/>
        <v/>
      </c>
      <c r="P97" s="58" t="str">
        <f t="shared" si="84"/>
        <v/>
      </c>
      <c r="Q97" s="59" t="str">
        <f t="shared" si="85"/>
        <v/>
      </c>
      <c r="R97" s="60" t="str">
        <f t="shared" si="80"/>
        <v/>
      </c>
      <c r="S97" s="55" t="str">
        <f t="shared" si="86"/>
        <v/>
      </c>
      <c r="T97" s="61" t="str">
        <f t="shared" si="87"/>
        <v/>
      </c>
      <c r="U97" s="62" t="str">
        <f t="shared" si="88"/>
        <v/>
      </c>
      <c r="V97" s="63" t="str">
        <f t="shared" si="89"/>
        <v/>
      </c>
      <c r="W97" s="64" t="str">
        <f t="shared" si="90"/>
        <v/>
      </c>
      <c r="X97" s="63" t="str">
        <f t="shared" si="91"/>
        <v/>
      </c>
      <c r="Y97" s="63" t="str">
        <f t="shared" si="92"/>
        <v/>
      </c>
      <c r="Z97" s="55" t="str">
        <f t="shared" si="93"/>
        <v/>
      </c>
      <c r="AA97" s="65" t="str">
        <f t="shared" si="94"/>
        <v/>
      </c>
      <c r="AB97" s="56" t="str">
        <f t="shared" si="95"/>
        <v/>
      </c>
      <c r="AC97" s="66" t="str">
        <f t="shared" si="96"/>
        <v/>
      </c>
      <c r="AD97" s="58" t="str">
        <f t="shared" si="97"/>
        <v/>
      </c>
      <c r="AE97" s="67" t="str">
        <f t="shared" si="98"/>
        <v/>
      </c>
      <c r="AF97" s="60" t="str">
        <f t="shared" si="99"/>
        <v/>
      </c>
      <c r="AG97" s="60" t="str">
        <f t="shared" si="100"/>
        <v/>
      </c>
      <c r="AH97" s="68" t="str">
        <f t="shared" si="101"/>
        <v/>
      </c>
      <c r="AI97" s="69" t="str">
        <f t="shared" si="102"/>
        <v/>
      </c>
      <c r="AJ97" s="63" t="str">
        <f t="shared" si="103"/>
        <v/>
      </c>
      <c r="AK97" s="63" t="str">
        <f t="shared" si="104"/>
        <v/>
      </c>
      <c r="AL97" s="63" t="str">
        <f t="shared" si="105"/>
        <v/>
      </c>
      <c r="AM97" s="63" t="str">
        <f t="shared" si="106"/>
        <v/>
      </c>
      <c r="AN97" s="63" t="str">
        <f t="shared" si="107"/>
        <v/>
      </c>
    </row>
    <row r="98" spans="1:40" ht="24.5" hidden="1" outlineLevel="1" thickTop="1" thickBot="1" x14ac:dyDescent="0.55000000000000004">
      <c r="B98" t="s">
        <v>1003</v>
      </c>
      <c r="C98" s="84" t="s">
        <v>1004</v>
      </c>
      <c r="D98" s="85"/>
      <c r="E98" s="85"/>
      <c r="F98" s="85"/>
      <c r="G98" s="85"/>
      <c r="H98" s="86"/>
      <c r="I98" s="86"/>
      <c r="J98" s="86"/>
      <c r="K98" s="86"/>
      <c r="L98" s="136" t="str">
        <f>IF(C98="","",_xlfn.CONCAT("            { line: ","""",C98,", ",M98:AN98,""", sC: ","""",B98,"""},"))</f>
        <v xml:space="preserve">            { line: "ASAMBLEA DOS, ", sC: "as"},</v>
      </c>
      <c r="M98" s="55" t="str">
        <f t="shared" si="81"/>
        <v/>
      </c>
      <c r="N98" s="56" t="str">
        <f t="shared" si="82"/>
        <v/>
      </c>
      <c r="O98" s="57" t="str">
        <f t="shared" si="83"/>
        <v/>
      </c>
      <c r="P98" s="58" t="str">
        <f t="shared" si="84"/>
        <v/>
      </c>
      <c r="Q98" s="59" t="str">
        <f t="shared" si="85"/>
        <v/>
      </c>
      <c r="R98" s="60" t="str">
        <f t="shared" si="80"/>
        <v/>
      </c>
      <c r="S98" s="55" t="str">
        <f t="shared" si="86"/>
        <v/>
      </c>
      <c r="T98" s="61" t="str">
        <f t="shared" si="87"/>
        <v/>
      </c>
      <c r="U98" s="62" t="str">
        <f t="shared" si="88"/>
        <v/>
      </c>
      <c r="V98" s="63" t="str">
        <f t="shared" si="89"/>
        <v/>
      </c>
      <c r="W98" s="64" t="str">
        <f t="shared" si="90"/>
        <v/>
      </c>
      <c r="X98" s="63" t="str">
        <f t="shared" si="91"/>
        <v/>
      </c>
      <c r="Y98" s="63" t="str">
        <f t="shared" si="92"/>
        <v/>
      </c>
      <c r="Z98" s="55" t="str">
        <f t="shared" si="93"/>
        <v/>
      </c>
      <c r="AA98" s="65" t="str">
        <f t="shared" si="94"/>
        <v/>
      </c>
      <c r="AB98" s="56" t="str">
        <f t="shared" si="95"/>
        <v/>
      </c>
      <c r="AC98" s="66" t="str">
        <f t="shared" si="96"/>
        <v/>
      </c>
      <c r="AD98" s="58" t="str">
        <f t="shared" si="97"/>
        <v/>
      </c>
      <c r="AE98" s="67" t="str">
        <f t="shared" si="98"/>
        <v/>
      </c>
      <c r="AF98" s="60" t="str">
        <f t="shared" si="99"/>
        <v/>
      </c>
      <c r="AG98" s="60" t="str">
        <f t="shared" si="100"/>
        <v/>
      </c>
      <c r="AH98" s="68" t="str">
        <f t="shared" si="101"/>
        <v/>
      </c>
      <c r="AI98" s="69" t="str">
        <f t="shared" si="102"/>
        <v/>
      </c>
      <c r="AJ98" s="63" t="str">
        <f t="shared" si="103"/>
        <v/>
      </c>
      <c r="AK98" s="63" t="str">
        <f t="shared" si="104"/>
        <v/>
      </c>
      <c r="AL98" s="63" t="str">
        <f t="shared" si="105"/>
        <v/>
      </c>
      <c r="AM98" s="63" t="str">
        <f t="shared" si="106"/>
        <v/>
      </c>
      <c r="AN98" s="63" t="str">
        <f t="shared" si="107"/>
        <v/>
      </c>
    </row>
    <row r="99" spans="1:40" ht="24.5" hidden="1" outlineLevel="1" thickTop="1" thickBot="1" x14ac:dyDescent="0.55000000000000004">
      <c r="B99" t="s">
        <v>1003</v>
      </c>
      <c r="C99" s="84" t="s">
        <v>1005</v>
      </c>
      <c r="D99" s="88"/>
      <c r="E99" s="88"/>
      <c r="F99" s="88"/>
      <c r="G99" s="88"/>
      <c r="H99" s="89"/>
      <c r="I99" s="89"/>
      <c r="J99" s="89"/>
      <c r="K99" s="89"/>
      <c r="L99" s="136" t="str">
        <f>IF(C99="","",_xlfn.CONCAT("            { line: ","""",C99,", ",M99:AN99,""", sC: ","""",B99,"""},"))</f>
        <v xml:space="preserve">            { line: "ASAMBLEA TRES, ", sC: "as"},</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1006</v>
      </c>
      <c r="D100" s="85"/>
      <c r="E100" s="85"/>
      <c r="F100" s="85"/>
      <c r="G100" s="85"/>
      <c r="H100" s="86"/>
      <c r="I100" s="86"/>
      <c r="J100" s="86"/>
      <c r="K100" s="86"/>
      <c r="L100" s="136" t="str">
        <f>IF(C100="","",_xlfn.CONCAT("            { line: ","""",C100,", ",M100:AN100,""", sC: ","""",B100,"""},"))</f>
        <v xml:space="preserve">            { line: "ASAMBLEA CUATRO,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1007</v>
      </c>
      <c r="D101" s="88"/>
      <c r="E101" s="88"/>
      <c r="F101" s="88"/>
      <c r="G101" s="88"/>
      <c r="H101" s="89"/>
      <c r="I101" s="89"/>
      <c r="J101" s="89"/>
      <c r="K101" s="89"/>
      <c r="L101" s="136" t="str">
        <f>IF(C101="","",_xlfn.CONCAT("            { line: ","""",C101,", ",M101:AN101,""", sC: ","""",B101,"""},"))</f>
        <v xml:space="preserve">            { line: "ASAMBLEA CISCO,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1008</v>
      </c>
      <c r="D102" s="90"/>
      <c r="E102" s="90"/>
      <c r="F102" s="90"/>
      <c r="G102" s="90"/>
      <c r="H102" s="91"/>
      <c r="I102" s="91"/>
      <c r="J102" s="91"/>
      <c r="K102" s="91"/>
      <c r="L102" s="136" t="str">
        <f>IF(C102="","",_xlfn.CONCAT("            { line: ","""",C102,", ",M102:AN102,""", sC: ","""",B102,"""},"))</f>
        <v xml:space="preserve">            { line: "ASAMBLEA SEIS,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92" t="s">
        <v>1009</v>
      </c>
      <c r="D103" s="82"/>
      <c r="E103" s="82"/>
      <c r="F103" s="82"/>
      <c r="G103" s="82"/>
      <c r="H103" s="82"/>
      <c r="I103" s="82"/>
      <c r="J103" s="82"/>
      <c r="K103" s="82"/>
      <c r="L103" s="137" t="str">
        <f>IF(C103="","",_xlfn.CONCAT("            { line: ","""",C103,", ",M103:AN103,""", sC: ","""",B103,"""},  ]},"))</f>
        <v xml:space="preserve">            { line: "ASAMBLEA CIERRE, ", sC: "as"},  ]},</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6.5" hidden="1" outlineLevel="1" thickTop="1" thickBot="1" x14ac:dyDescent="0.55000000000000004">
      <c r="A104" s="72"/>
      <c r="B104" s="72"/>
      <c r="C104" s="72"/>
      <c r="D104" s="73"/>
      <c r="E104" s="73"/>
      <c r="F104" s="73"/>
      <c r="G104" s="73"/>
      <c r="H104" s="73"/>
      <c r="I104" s="73"/>
      <c r="J104" s="73"/>
      <c r="K104" s="73"/>
      <c r="L104" s="74" t="s">
        <v>997</v>
      </c>
      <c r="M104" s="55"/>
      <c r="N104" s="56"/>
      <c r="O104" s="57"/>
      <c r="P104" s="58"/>
      <c r="Q104" s="59"/>
      <c r="R104" s="60" t="str">
        <f t="shared" si="80"/>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3C832-10C6-4E9A-92FE-460F35B08FBA}">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228</v>
      </c>
      <c r="E1" s="39"/>
      <c r="F1" s="39"/>
      <c r="G1" s="39"/>
      <c r="H1" s="39"/>
      <c r="I1" s="39"/>
      <c r="J1" s="39"/>
      <c r="K1" s="39"/>
      <c r="L1" s="40" t="str">
        <f>VLOOKUP(C1,'[1]Codigo Canto'!A3:AQ236,38,FALSE)</f>
        <v>JACOB</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JACOB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jacob</v>
      </c>
      <c r="L7" s="47" t="str">
        <f>_xlfn.CONCAT("        id: ","""",C7,"""",",")</f>
        <v xml:space="preserve">        id: "jacob",</v>
      </c>
    </row>
    <row r="8" spans="2:32" ht="23" x14ac:dyDescent="0.35">
      <c r="C8" t="str">
        <f>PROPER(L1)</f>
        <v>Jacob</v>
      </c>
      <c r="L8" s="47" t="str">
        <f>_xlfn.CONCAT("        tt: ","""",C8,"""",",")</f>
        <v xml:space="preserve">        tt: "Jacob",</v>
      </c>
    </row>
    <row r="9" spans="2:32" ht="23" x14ac:dyDescent="0.35">
      <c r="C9" t="str">
        <f>PROPER(L1)</f>
        <v>Jacob</v>
      </c>
      <c r="L9" s="47" t="str">
        <f>_xlfn.CONCAT("        title: ","""",C9,"""",",")</f>
        <v xml:space="preserve">        title: "Jacob",</v>
      </c>
    </row>
    <row r="10" spans="2:32" ht="23" x14ac:dyDescent="0.35">
      <c r="C10" t="str">
        <f>VLOOKUP(C1,'[1]Codigo Canto'!A3:AQ236,12,FALSE)</f>
        <v xml:space="preserve">Genesis 32,23-29 </v>
      </c>
      <c r="L10" s="47" t="str">
        <f>_xlfn.CONCAT("        ","subtitle: ","""",C10,"""",",")</f>
        <v xml:space="preserve">        subtitle: "Genesis 32,23-29 ",</v>
      </c>
    </row>
    <row r="11" spans="2:32" ht="23" x14ac:dyDescent="0.35">
      <c r="C11" t="str">
        <f>_xlfn.CONCAT("category: [",VLOOKUP(C1,Table223[],16,FALSE),"],")</f>
        <v>category: ["Catecumenado","Antiguo Testamento"],</v>
      </c>
      <c r="L11" s="47" t="str">
        <f>_xlfn.CONCAT("        ",C11)</f>
        <v xml:space="preserve">        category: ["Catecumenado","Antiguo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228</v>
      </c>
      <c r="L16" s="47" t="str">
        <f>_xlfn.CONCAT("        dbno: ","""",C16,"""",",")</f>
        <v xml:space="preserve">        dbno: "228",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jacob</v>
      </c>
      <c r="L19" s="47" t="str">
        <f>_xlfn.CONCAT("        audioSrc: ","""/audio/",C19,".mp3""",",")</f>
        <v xml:space="preserve">        audioSrc: "/audio/jacob.mp3",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227</v>
      </c>
      <c r="C26" t="str">
        <f>VLOOKUP(B26,[1]Buscador!A3:AP240,31,FALSE)</f>
        <v>/resucito/src/index.html?canto=himnoalacruzgloriosa</v>
      </c>
      <c r="L26" s="47" t="str">
        <f>_xlfn.CONCAT("        ant: ","""",C26,"""",",")</f>
        <v xml:space="preserve">        ant: "/resucito/src/index.html?canto=himnoalacruzgloriosa",</v>
      </c>
    </row>
    <row r="27" spans="2:40" ht="23" x14ac:dyDescent="0.35">
      <c r="B27">
        <f>+C1+1</f>
        <v>229</v>
      </c>
      <c r="C27" t="str">
        <f>VLOOKUP(B27,[1]Buscador!A3:AP240,31,FALSE)</f>
        <v>/resucito/src/index.html?canto=ningunopuedeserviradossenores</v>
      </c>
      <c r="L27" s="47" t="str">
        <f>_xlfn.CONCAT("        sig: ","""",C27,"""",",")</f>
        <v xml:space="preserve">        sig: "/resucito/src/index.html?canto=ningunopuedeserviradossenores",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JACOB</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7C92D-0741-4085-ABD8-7AB4ED2168A4}">
  <sheetPr codeName="Sheet95">
    <tabColor rgb="FF00B0F0"/>
  </sheetPr>
  <dimension ref="A1:AN104"/>
  <sheetViews>
    <sheetView zoomScale="85" zoomScaleNormal="85" workbookViewId="0">
      <pane xSplit="2" ySplit="1" topLeftCell="C59" activePane="bottomRight" state="frozen"/>
      <selection pane="topRight" activeCell="C1" sqref="C1"/>
      <selection pane="bottomLeft" activeCell="A2" sqref="A2"/>
      <selection pane="bottomRight" activeCell="F90" sqref="F9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229</v>
      </c>
      <c r="E1" s="39"/>
      <c r="F1" s="39"/>
      <c r="G1" s="39"/>
      <c r="H1" s="39"/>
      <c r="I1" s="39"/>
      <c r="J1" s="39"/>
      <c r="K1" s="39"/>
      <c r="L1" s="120" t="str">
        <f ca="1">UPPER(VLOOKUP(C1,Table223[#Data],3,FALSE))</f>
        <v>NINGUNO PUEDE SERVIR A DOS SEÑORES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NINGUNO PUEDE SERVIR A DOS SEÑORES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ningunopuedeserviradossenores</v>
      </c>
      <c r="L7" s="122" t="str">
        <f ca="1">_xlfn.CONCAT("        id: ","""",C7,"""",",")</f>
        <v xml:space="preserve">        id: "ningunopuedeserviradossenores",</v>
      </c>
    </row>
    <row r="8" spans="2:32" ht="23" x14ac:dyDescent="0.35">
      <c r="C8" t="str">
        <f ca="1">PROPER(L1)</f>
        <v>Ninguno Puede Servir A Dos Señores</v>
      </c>
      <c r="L8" s="122" t="str">
        <f ca="1">_xlfn.CONCAT("        tt: ","""",C8,"""",",")</f>
        <v xml:space="preserve">        tt: "Ninguno Puede Servir A Dos Señores",</v>
      </c>
    </row>
    <row r="9" spans="2:32" ht="23" x14ac:dyDescent="0.35">
      <c r="C9" t="str">
        <f ca="1">PROPER(L1)</f>
        <v>Ninguno Puede Servir A Dos Señores</v>
      </c>
      <c r="L9" s="122" t="str">
        <f ca="1">_xlfn.CONCAT("        title: ","""",C9,"""",",")</f>
        <v xml:space="preserve">        title: "Ninguno Puede Servir A Dos Señores",</v>
      </c>
    </row>
    <row r="10" spans="2:32" ht="23" x14ac:dyDescent="0.35">
      <c r="C10" t="str">
        <f ca="1">VLOOKUP(C1,Table223[#Data],4,FALSE)</f>
        <v xml:space="preserve">Mateo 6,24-33 </v>
      </c>
      <c r="L10" s="122" t="str">
        <f ca="1">_xlfn.CONCAT("        ","subtitle: ","""",C10,"""",",")</f>
        <v xml:space="preserve">        subtitle: "Mateo 6,24-33 ",</v>
      </c>
    </row>
    <row r="11" spans="2:32" ht="23" x14ac:dyDescent="0.35">
      <c r="C11" t="str">
        <f ca="1">_xlfn.CONCAT("category: [",VLOOKUP(C1,Table223[#Data],16,FALSE),"],")</f>
        <v>category: ["Catecumenado","Nuevo Testamento"],</v>
      </c>
      <c r="L11" s="122" t="str">
        <f ca="1">_xlfn.CONCAT("        ",C11)</f>
        <v xml:space="preserve">        category: ["Catecumenado","Nuevo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229</v>
      </c>
      <c r="L16" s="122" t="str">
        <f ca="1">_xlfn.CONCAT("        dbno: ","""",C16,"""",",")</f>
        <v xml:space="preserve">        dbno: "229",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ningunopuedeserviradossenores</v>
      </c>
      <c r="L19" s="122" t="str">
        <f ca="1">_xlfn.CONCAT("        audioSrc: ","""https://audio.resucito.do/",C19,".mp3""",",")</f>
        <v xml:space="preserve">        audioSrc: "https://audio.resucito.do/ningunopuedeserviradossenores.mp3",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228</v>
      </c>
      <c r="C26" t="str">
        <f ca="1">VLOOKUP(B26,Table4[#Data],13,FALSE)</f>
        <v>"/src/index.html?canto=jacob"</v>
      </c>
      <c r="L26" s="122" t="str">
        <f ca="1">_xlfn.CONCAT("        ant: ",C26,",")</f>
        <v xml:space="preserve">        ant: "/src/index.html?canto=jacob",</v>
      </c>
    </row>
    <row r="27" spans="1:40" ht="23" x14ac:dyDescent="0.35">
      <c r="B27">
        <f ca="1">+C1+1</f>
        <v>230</v>
      </c>
      <c r="C27" t="str">
        <f ca="1">VLOOKUP(B27,Table4[#Data],13,FALSE)</f>
        <v>"/src/index.html?canto=noresistaisalmal"</v>
      </c>
      <c r="L27" s="122" t="str">
        <f ca="1">_xlfn.CONCAT("        sig: ",C27,",")</f>
        <v xml:space="preserve">        sig: "/src/index.html?canto=noresistaisalmal",</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2535</v>
      </c>
      <c r="D30" s="125" t="s">
        <v>1015</v>
      </c>
      <c r="E30" s="51" t="s">
        <v>1016</v>
      </c>
      <c r="F30" s="52" t="s">
        <v>1110</v>
      </c>
      <c r="G30" s="52"/>
      <c r="H30" s="51" t="s">
        <v>1106</v>
      </c>
      <c r="I30" s="51"/>
      <c r="J30" s="53"/>
      <c r="K30" s="53"/>
      <c r="L30" s="77" t="str">
        <f t="shared" ref="L30:L31" si="0">IF(C30="","",_xlfn.CONCAT("            { line: ","""",C30,", ",M30:AN30,""", sC: ","""",B30,"""},"))</f>
        <v xml:space="preserve">            { line: "Ninguno puede servir a dos señores,, (Mi,m,20)(Re,,250)(Do,,350)", sC: "tc"},</v>
      </c>
      <c r="M30" s="55" t="str">
        <f t="shared" ref="M30:M35" si="1">IF(N30="","","(")</f>
        <v>(</v>
      </c>
      <c r="N30" s="56" t="str">
        <f t="shared" ref="N30:N62" si="2">IF(D30="","",D30)</f>
        <v>Mi</v>
      </c>
      <c r="O30" s="57" t="str">
        <f t="shared" ref="O30:O35" si="3">IF(N30="","",",")</f>
        <v>,</v>
      </c>
      <c r="P30" s="58" t="str">
        <f t="shared" ref="P30:P62" si="4">IF(E30="","",E30)</f>
        <v>m</v>
      </c>
      <c r="Q30" s="59" t="str">
        <f t="shared" ref="Q30:Q35" si="5">IF(N30="","",",")</f>
        <v>,</v>
      </c>
      <c r="R30" s="60">
        <f t="shared" ref="R30:R62" si="6">IF(N30="Do",10,IF(N30="Re",22,IF(N30="Mi",20,IF(N30="Fa",20,IF(N30="Sol",14,IF(N30="La",20,IF(N30="Si",20,IF(N30="Do#",14,IF(N30="Fa#",15,IF(N30="Sol#",20,IF(N30="Si♭",17,"")))))))))))</f>
        <v>20</v>
      </c>
      <c r="S30" s="55" t="str">
        <f t="shared" ref="S30:S35" si="7">IF(N30="","",")")</f>
        <v>)</v>
      </c>
      <c r="T30" s="61" t="str">
        <f t="shared" ref="T30:T35" si="8">IF(U30="","","(")</f>
        <v>(</v>
      </c>
      <c r="U30" s="62" t="str">
        <f t="shared" ref="U30:U62" si="9">IF(F30="","",F30)</f>
        <v>Re</v>
      </c>
      <c r="V30" s="63" t="str">
        <f t="shared" ref="V30:V35" si="10">IF(U30="","",",")</f>
        <v>,</v>
      </c>
      <c r="W30" s="64" t="str">
        <f t="shared" ref="W30:W62" si="11">IF(G30="","",G30)</f>
        <v/>
      </c>
      <c r="X30" s="63" t="str">
        <f t="shared" ref="X30:X35" si="12">IF(U30="","",",")</f>
        <v>,</v>
      </c>
      <c r="Y30" s="63">
        <f t="shared" ref="Y30:Y35" si="13">IF(U30="","",250)</f>
        <v>250</v>
      </c>
      <c r="Z30" s="55" t="str">
        <f t="shared" ref="Z30:Z35" si="14">IF(U30="","",")")</f>
        <v>)</v>
      </c>
      <c r="AA30" s="65" t="str">
        <f t="shared" ref="AA30:AA35" si="15">IF(AB30="","","(")</f>
        <v>(</v>
      </c>
      <c r="AB30" s="56" t="str">
        <f t="shared" ref="AB30:AB62" si="16">IF(H30="","",H30)</f>
        <v>Do</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6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2536</v>
      </c>
      <c r="D31" s="125" t="s">
        <v>1110</v>
      </c>
      <c r="E31" s="51"/>
      <c r="F31" s="52" t="s">
        <v>1106</v>
      </c>
      <c r="G31" s="52"/>
      <c r="H31" s="51" t="s">
        <v>1015</v>
      </c>
      <c r="I31" s="51" t="s">
        <v>1016</v>
      </c>
      <c r="J31" s="53"/>
      <c r="K31" s="53"/>
      <c r="L31" s="77" t="str">
        <f t="shared" si="0"/>
        <v xml:space="preserve">            { line: "porque amando a uno desprecia al otro., (Re,,22)(Do,,250)(Mi,m,350)", sC: ""},</v>
      </c>
      <c r="M31" s="55" t="str">
        <f t="shared" si="1"/>
        <v>(</v>
      </c>
      <c r="N31" s="56" t="str">
        <f t="shared" si="2"/>
        <v>Re</v>
      </c>
      <c r="O31" s="57" t="str">
        <f t="shared" si="3"/>
        <v>,</v>
      </c>
      <c r="P31" s="58" t="str">
        <f t="shared" si="4"/>
        <v/>
      </c>
      <c r="Q31" s="59" t="str">
        <f t="shared" si="5"/>
        <v>,</v>
      </c>
      <c r="R31" s="60">
        <f t="shared" si="6"/>
        <v>22</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Mi</v>
      </c>
      <c r="AC31" s="66" t="str">
        <f t="shared" si="17"/>
        <v>,</v>
      </c>
      <c r="AD31" s="58" t="str">
        <f t="shared" si="18"/>
        <v>m</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2537</v>
      </c>
      <c r="D32" s="125" t="s">
        <v>1017</v>
      </c>
      <c r="E32" s="51" t="s">
        <v>1016</v>
      </c>
      <c r="F32" s="52" t="s">
        <v>1110</v>
      </c>
      <c r="G32" s="52">
        <v>7</v>
      </c>
      <c r="H32" s="51" t="s">
        <v>1106</v>
      </c>
      <c r="I32" s="51"/>
      <c r="J32" s="53" t="s">
        <v>988</v>
      </c>
      <c r="K32" s="53">
        <v>7</v>
      </c>
      <c r="L32" s="77" t="str">
        <f>IF(C32="","",_xlfn.CONCAT("            { line: ","""",C32,", ",M32:AN32,""", sC: ","""",B32,"""},"))</f>
        <v xml:space="preserve">            { line: "No podéis servir a Dios y al dinero., (La,m,20)(Re,7,250)(Do,,350)(Si,7,450)",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Re</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2538</v>
      </c>
      <c r="D34" s="125" t="s">
        <v>1015</v>
      </c>
      <c r="E34" s="51" t="s">
        <v>1016</v>
      </c>
      <c r="F34" s="52"/>
      <c r="G34" s="52"/>
      <c r="H34" s="51"/>
      <c r="I34" s="51"/>
      <c r="J34" s="53"/>
      <c r="K34" s="53"/>
      <c r="L34" s="77" t="str">
        <f>IF(C34="","",_xlfn.CONCAT("            { line: ","""",C34,", ",M34:AN34,""", sC: ","""",B34,"""},"))</f>
        <v xml:space="preserve">            { line: "Por eso os digo:, (Mi,m,20)", sC: ""},</v>
      </c>
      <c r="M34" s="55" t="str">
        <f t="shared" si="1"/>
        <v>(</v>
      </c>
      <c r="N34" s="56" t="str">
        <f t="shared" si="2"/>
        <v>Mi</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2539</v>
      </c>
      <c r="D35" s="125" t="s">
        <v>1110</v>
      </c>
      <c r="E35" s="51"/>
      <c r="F35" s="52" t="s">
        <v>1106</v>
      </c>
      <c r="G35" s="52"/>
      <c r="H35" s="51"/>
      <c r="I35" s="51"/>
      <c r="J35" s="53"/>
      <c r="K35" s="53"/>
      <c r="L35" s="77" t="str">
        <f t="shared" ref="L35:L39" si="29">IF(C35="","",_xlfn.CONCAT("            { line: ","""",C35,", ",M35:AN35,""", sC: ","""",B35,"""},"))</f>
        <v xml:space="preserve">            { line: "No os angustiéis por vuestra vida,, (Re,,22)(Do,,250)", sC: ""},</v>
      </c>
      <c r="M35" s="55" t="str">
        <f t="shared" si="1"/>
        <v>(</v>
      </c>
      <c r="N35" s="56" t="str">
        <f t="shared" si="2"/>
        <v>Re</v>
      </c>
      <c r="O35" s="57" t="str">
        <f t="shared" si="3"/>
        <v>,</v>
      </c>
      <c r="P35" s="58" t="str">
        <f t="shared" si="4"/>
        <v/>
      </c>
      <c r="Q35" s="59" t="str">
        <f t="shared" si="5"/>
        <v>,</v>
      </c>
      <c r="R35" s="60">
        <f t="shared" si="6"/>
        <v>22</v>
      </c>
      <c r="S35" s="55" t="str">
        <f t="shared" si="7"/>
        <v>)</v>
      </c>
      <c r="T35" s="61" t="str">
        <f t="shared" si="8"/>
        <v>(</v>
      </c>
      <c r="U35" s="62" t="str">
        <f t="shared" si="9"/>
        <v>Do</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2540</v>
      </c>
      <c r="D36" s="125" t="s">
        <v>1110</v>
      </c>
      <c r="E36" s="51"/>
      <c r="F36" s="52" t="s">
        <v>1106</v>
      </c>
      <c r="G36" s="52"/>
      <c r="H36" s="51"/>
      <c r="I36" s="51"/>
      <c r="J36" s="53"/>
      <c r="K36" s="53"/>
      <c r="L36" s="54" t="str">
        <f t="shared" si="29"/>
        <v xml:space="preserve">            { line: "qué comeréis, qué beberéis,, (Re,,22)(Do,,250)", sC: ""},</v>
      </c>
      <c r="M36" s="55" t="str">
        <f>IF(N36="","","(")</f>
        <v>(</v>
      </c>
      <c r="N36" s="56" t="str">
        <f>IF(D36="","",D36)</f>
        <v>Re</v>
      </c>
      <c r="O36" s="57" t="str">
        <f>IF(N36="","",",")</f>
        <v>,</v>
      </c>
      <c r="P36" s="58" t="str">
        <f>IF(E36="","",E36)</f>
        <v/>
      </c>
      <c r="Q36" s="59" t="str">
        <f>IF(N36="","",",")</f>
        <v>,</v>
      </c>
      <c r="R36" s="60">
        <f t="shared" si="6"/>
        <v>22</v>
      </c>
      <c r="S36" s="55" t="str">
        <f>IF(N36="","",")")</f>
        <v>)</v>
      </c>
      <c r="T36" s="61" t="str">
        <f>IF(U36="","","(")</f>
        <v>(</v>
      </c>
      <c r="U36" s="62" t="str">
        <f>IF(F36="","",F36)</f>
        <v>Do</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2541</v>
      </c>
      <c r="D37" s="125" t="s">
        <v>1015</v>
      </c>
      <c r="E37" s="51" t="s">
        <v>1016</v>
      </c>
      <c r="F37" s="52"/>
      <c r="G37" s="52"/>
      <c r="H37" s="51"/>
      <c r="I37" s="51"/>
      <c r="J37" s="53"/>
      <c r="K37" s="53"/>
      <c r="L37" s="54" t="str">
        <f t="shared" si="29"/>
        <v xml:space="preserve">            { line: "con qué os vestiréis., (Mi,m,20)", sC: ""},</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2542</v>
      </c>
      <c r="D38" s="125" t="s">
        <v>1017</v>
      </c>
      <c r="E38" s="51" t="s">
        <v>1016</v>
      </c>
      <c r="F38" s="52" t="s">
        <v>1106</v>
      </c>
      <c r="G38" s="52"/>
      <c r="H38" s="51"/>
      <c r="I38" s="51"/>
      <c r="J38" s="53"/>
      <c r="K38" s="53"/>
      <c r="L38" s="54" t="str">
        <f t="shared" si="29"/>
        <v xml:space="preserve">            { line: "¿Acaso, la vida, (La,m,20)(Do,,250)", sC: ""},</v>
      </c>
      <c r="M38" s="55" t="str">
        <f>IF(N38="","","(")</f>
        <v>(</v>
      </c>
      <c r="N38" s="56" t="str">
        <f>IF(D38="","",D38)</f>
        <v>La</v>
      </c>
      <c r="O38" s="57" t="str">
        <f>IF(N38="","",",")</f>
        <v>,</v>
      </c>
      <c r="P38" s="58" t="str">
        <f>IF(E38="","",E38)</f>
        <v>m</v>
      </c>
      <c r="Q38" s="59" t="str">
        <f>IF(N38="","",",")</f>
        <v>,</v>
      </c>
      <c r="R38" s="60">
        <f t="shared" si="6"/>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2543</v>
      </c>
      <c r="D39" s="125" t="s">
        <v>988</v>
      </c>
      <c r="E39" s="51">
        <v>7</v>
      </c>
      <c r="F39" s="52"/>
      <c r="G39" s="52"/>
      <c r="H39" s="51"/>
      <c r="I39" s="51"/>
      <c r="J39" s="53"/>
      <c r="K39" s="53"/>
      <c r="L39" s="77" t="str">
        <f t="shared" si="29"/>
        <v xml:space="preserve">            { line: "no vale más que el alimento?, (Si,7,20)", sC: ""},</v>
      </c>
      <c r="M39" s="55" t="str">
        <f t="shared" ref="M39:M43" si="30">IF(N39="","","(")</f>
        <v>(</v>
      </c>
      <c r="N39" s="56" t="str">
        <f t="shared" ref="N39:N43" si="31">IF(D39="","",D39)</f>
        <v>Si</v>
      </c>
      <c r="O39" s="57" t="str">
        <f t="shared" ref="O39:O43" si="32">IF(N39="","",",")</f>
        <v>,</v>
      </c>
      <c r="P39" s="58">
        <f t="shared" ref="P39:P43" si="33">IF(E39="","",E39)</f>
        <v>7</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6.5" thickTop="1" thickBot="1" x14ac:dyDescent="0.550000000000000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124" t="s">
        <v>2544</v>
      </c>
      <c r="D41" s="125" t="s">
        <v>1053</v>
      </c>
      <c r="E41" s="51"/>
      <c r="F41" s="52" t="s">
        <v>2545</v>
      </c>
      <c r="G41" s="52"/>
      <c r="H41" s="51"/>
      <c r="I41" s="51"/>
      <c r="J41" s="53"/>
      <c r="K41" s="53"/>
      <c r="L41" s="77" t="str">
        <f>IF(C41="","",_xlfn.CONCAT("            { line: ","""",C41,", ",M41:AN41,""", sC: ","""",B41,"""},"))</f>
        <v xml:space="preserve">            { line: "MIRAD LAS AVES DEL CIELO:, (Sol,,14)(Sim,,250)", sC: "ta as"},</v>
      </c>
      <c r="M41" s="55" t="str">
        <f t="shared" si="30"/>
        <v>(</v>
      </c>
      <c r="N41" s="56" t="str">
        <f t="shared" si="31"/>
        <v>Sol</v>
      </c>
      <c r="O41" s="57" t="str">
        <f t="shared" si="32"/>
        <v>,</v>
      </c>
      <c r="P41" s="58" t="str">
        <f t="shared" si="33"/>
        <v/>
      </c>
      <c r="Q41" s="59" t="str">
        <f t="shared" si="34"/>
        <v>,</v>
      </c>
      <c r="R41" s="60">
        <f t="shared" si="6"/>
        <v>14</v>
      </c>
      <c r="S41" s="55" t="str">
        <f t="shared" si="35"/>
        <v>)</v>
      </c>
      <c r="T41" s="61" t="str">
        <f t="shared" si="36"/>
        <v>(</v>
      </c>
      <c r="U41" s="62" t="str">
        <f t="shared" si="37"/>
        <v>Sim</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2430</v>
      </c>
      <c r="C42" s="124" t="s">
        <v>2546</v>
      </c>
      <c r="D42" s="125" t="s">
        <v>988</v>
      </c>
      <c r="E42" s="51">
        <v>7</v>
      </c>
      <c r="F42" s="52" t="s">
        <v>1106</v>
      </c>
      <c r="G42" s="52">
        <v>7</v>
      </c>
      <c r="H42" s="51" t="s">
        <v>1106</v>
      </c>
      <c r="I42" s="51"/>
      <c r="J42" s="53"/>
      <c r="K42" s="53"/>
      <c r="L42" s="77" t="str">
        <f>IF(C42="","",_xlfn.CONCAT("            { line: ","""",C42,", ",M42:AN42,""", sC: ","""",B42,"""},"))</f>
        <v xml:space="preserve">            { line: "NO SIEMBRAN, NI COSECHAN,, (Si,7,20)(Do,7,250)(Do,,350)", sC: "as r1"},</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v>
      </c>
      <c r="U42" s="62" t="str">
        <f t="shared" si="37"/>
        <v>Do</v>
      </c>
      <c r="V42" s="63" t="str">
        <f t="shared" si="38"/>
        <v>,</v>
      </c>
      <c r="W42" s="64">
        <f t="shared" si="39"/>
        <v>7</v>
      </c>
      <c r="X42" s="63" t="str">
        <f t="shared" si="40"/>
        <v>,</v>
      </c>
      <c r="Y42" s="63">
        <f t="shared" si="41"/>
        <v>250</v>
      </c>
      <c r="Z42" s="55" t="str">
        <f t="shared" si="42"/>
        <v>)</v>
      </c>
      <c r="AA42" s="65" t="str">
        <f t="shared" si="43"/>
        <v>(</v>
      </c>
      <c r="AB42" s="56" t="str">
        <f t="shared" si="44"/>
        <v>Do</v>
      </c>
      <c r="AC42" s="66" t="str">
        <f t="shared" si="45"/>
        <v>,</v>
      </c>
      <c r="AD42" s="58" t="str">
        <f t="shared" si="46"/>
        <v/>
      </c>
      <c r="AE42" s="67" t="str">
        <f t="shared" si="47"/>
        <v>,</v>
      </c>
      <c r="AF42" s="60">
        <f t="shared" si="48"/>
        <v>350</v>
      </c>
      <c r="AG42" s="60" t="str">
        <f t="shared" si="49"/>
        <v>)</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124" t="s">
        <v>2547</v>
      </c>
      <c r="D43" s="125"/>
      <c r="E43" s="51"/>
      <c r="F43" s="52"/>
      <c r="G43" s="52"/>
      <c r="H43" s="51"/>
      <c r="I43" s="51"/>
      <c r="J43" s="53"/>
      <c r="K43" s="53"/>
      <c r="L43" s="77" t="str">
        <f t="shared" ref="L43:L49" si="57">IF(C43="","",_xlfn.CONCAT("            { line: ","""",C43,", ",M43:AN43,""", sC: ","""",B43,"""},"))</f>
        <v xml:space="preserve">            { line: "VUESTRO PADRE CELESTIAL, ", sC: "as"},</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2548</v>
      </c>
      <c r="D44" s="125" t="s">
        <v>988</v>
      </c>
      <c r="E44" s="51">
        <v>7</v>
      </c>
      <c r="F44" s="52"/>
      <c r="G44" s="52"/>
      <c r="H44" s="51"/>
      <c r="I44" s="51"/>
      <c r="J44" s="53"/>
      <c r="K44" s="53"/>
      <c r="L44" s="54" t="str">
        <f t="shared" si="57"/>
        <v xml:space="preserve">            { line: "LAS ALIMENTA., (Si,7,20)", sC: "as"},</v>
      </c>
      <c r="M44" s="55" t="str">
        <f>IF(N44="","","(")</f>
        <v>(</v>
      </c>
      <c r="N44" s="56" t="str">
        <f>IF(D44="","",D44)</f>
        <v>Si</v>
      </c>
      <c r="O44" s="57" t="str">
        <f>IF(N44="","",",")</f>
        <v>,</v>
      </c>
      <c r="P44" s="58">
        <f>IF(E44="","",E44)</f>
        <v>7</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1018</v>
      </c>
      <c r="C46" s="124" t="s">
        <v>2549</v>
      </c>
      <c r="D46" s="125" t="s">
        <v>1015</v>
      </c>
      <c r="E46" s="51" t="s">
        <v>1016</v>
      </c>
      <c r="F46" s="52" t="s">
        <v>1110</v>
      </c>
      <c r="G46" s="52"/>
      <c r="H46" s="51"/>
      <c r="I46" s="51"/>
      <c r="J46" s="53"/>
      <c r="K46" s="53"/>
      <c r="L46" s="54" t="str">
        <f t="shared" si="57"/>
        <v xml:space="preserve">            { line: "Por lo demás, ¿quién de vosotros, (Mi,m,20)(Re,,250)", sC: "tc"},</v>
      </c>
      <c r="M46" s="55" t="str">
        <f>IF(N46="","","(")</f>
        <v>(</v>
      </c>
      <c r="N46" s="56" t="str">
        <f>IF(D46="","",D46)</f>
        <v>Mi</v>
      </c>
      <c r="O46" s="57" t="str">
        <f>IF(N46="","",",")</f>
        <v>,</v>
      </c>
      <c r="P46" s="58" t="str">
        <f>IF(E46="","",E46)</f>
        <v>m</v>
      </c>
      <c r="Q46" s="59" t="str">
        <f>IF(N46="","",",")</f>
        <v>,</v>
      </c>
      <c r="R46" s="60">
        <f t="shared" si="6"/>
        <v>20</v>
      </c>
      <c r="S46" s="55" t="str">
        <f>IF(N46="","",")")</f>
        <v>)</v>
      </c>
      <c r="T46" s="61" t="str">
        <f>IF(U46="","","(")</f>
        <v>(</v>
      </c>
      <c r="U46" s="62" t="str">
        <f>IF(F46="","",F46)</f>
        <v>Re</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2550</v>
      </c>
      <c r="D47" s="125" t="s">
        <v>1106</v>
      </c>
      <c r="E47" s="51"/>
      <c r="F47" s="52"/>
      <c r="G47" s="52"/>
      <c r="H47" s="51"/>
      <c r="I47" s="51"/>
      <c r="J47" s="53"/>
      <c r="K47" s="53"/>
      <c r="L47" s="54" t="str">
        <f t="shared" si="57"/>
        <v xml:space="preserve">            { line: "por más que se preocupe,, (Do,,10)", sC: ""},</v>
      </c>
      <c r="M47" s="55" t="str">
        <f>IF(N47="","","(")</f>
        <v>(</v>
      </c>
      <c r="N47" s="56" t="str">
        <f>IF(D47="","",D47)</f>
        <v>Do</v>
      </c>
      <c r="O47" s="57" t="str">
        <f>IF(N47="","",",")</f>
        <v>,</v>
      </c>
      <c r="P47" s="58" t="str">
        <f>IF(E47="","",E47)</f>
        <v/>
      </c>
      <c r="Q47" s="59" t="str">
        <f>IF(N47="","",",")</f>
        <v>,</v>
      </c>
      <c r="R47" s="60">
        <f t="shared" si="6"/>
        <v>10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2551</v>
      </c>
      <c r="D48" s="125" t="s">
        <v>1110</v>
      </c>
      <c r="E48" s="51"/>
      <c r="F48" s="52" t="s">
        <v>1106</v>
      </c>
      <c r="G48" s="52"/>
      <c r="H48" s="51"/>
      <c r="I48" s="51"/>
      <c r="J48" s="53"/>
      <c r="K48" s="53"/>
      <c r="L48" s="54" t="str">
        <f t="shared" si="57"/>
        <v xml:space="preserve">            { line: "puede añadir una hora sola, (Re,,22)(Do,,250)", sC: ""},</v>
      </c>
      <c r="M48" s="55" t="str">
        <f t="shared" ref="M48:M50" si="58">IF(N48="","","(")</f>
        <v>(</v>
      </c>
      <c r="N48" s="56" t="str">
        <f t="shared" ref="N48:N50" si="59">IF(D48="","",D48)</f>
        <v>Re</v>
      </c>
      <c r="O48" s="57" t="str">
        <f t="shared" ref="O48:O50" si="60">IF(N48="","",",")</f>
        <v>,</v>
      </c>
      <c r="P48" s="58" t="str">
        <f t="shared" ref="P48:P50" si="61">IF(E48="","",E48)</f>
        <v/>
      </c>
      <c r="Q48" s="59" t="str">
        <f t="shared" ref="Q48:Q50" si="62">IF(N48="","",",")</f>
        <v>,</v>
      </c>
      <c r="R48" s="60">
        <f t="shared" si="6"/>
        <v>22</v>
      </c>
      <c r="S48" s="55" t="str">
        <f t="shared" ref="S48:S50" si="63">IF(N48="","",")")</f>
        <v>)</v>
      </c>
      <c r="T48" s="61" t="str">
        <f t="shared" ref="T48:T50" si="64">IF(U48="","","(")</f>
        <v>(</v>
      </c>
      <c r="U48" s="62" t="str">
        <f t="shared" ref="U48:U50" si="65">IF(F48="","",F48)</f>
        <v>Do</v>
      </c>
      <c r="V48" s="63" t="str">
        <f t="shared" ref="V48:V50" si="66">IF(U48="","",",")</f>
        <v>,</v>
      </c>
      <c r="W48" s="64" t="str">
        <f t="shared" ref="W48:W50" si="67">IF(G48="","",G48)</f>
        <v/>
      </c>
      <c r="X48" s="63" t="str">
        <f t="shared" ref="X48:X50" si="68">IF(U48="","",",")</f>
        <v>,</v>
      </c>
      <c r="Y48" s="63">
        <f t="shared" ref="Y48:Y50" si="69">IF(U48="","",250)</f>
        <v>250</v>
      </c>
      <c r="Z48" s="55" t="str">
        <f t="shared" ref="Z48:Z50" si="70">IF(U48="","",")")</f>
        <v>)</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2552</v>
      </c>
      <c r="D49" s="125" t="s">
        <v>1015</v>
      </c>
      <c r="E49" s="51" t="s">
        <v>1016</v>
      </c>
      <c r="F49" s="52"/>
      <c r="G49" s="52"/>
      <c r="H49" s="51"/>
      <c r="I49" s="51"/>
      <c r="J49" s="53"/>
      <c r="K49" s="53"/>
      <c r="L49" s="77" t="str">
        <f t="shared" si="57"/>
        <v xml:space="preserve">            { line: "a la medida de su vida?, (Mi,m,20)", sC: ""},</v>
      </c>
      <c r="M49" s="55" t="str">
        <f t="shared" si="58"/>
        <v>(</v>
      </c>
      <c r="N49" s="56" t="str">
        <f t="shared" si="59"/>
        <v>Mi</v>
      </c>
      <c r="O49" s="57" t="str">
        <f t="shared" si="60"/>
        <v>,</v>
      </c>
      <c r="P49" s="58" t="str">
        <f t="shared" si="61"/>
        <v>m</v>
      </c>
      <c r="Q49" s="59" t="str">
        <f t="shared" si="62"/>
        <v>,</v>
      </c>
      <c r="R49" s="60">
        <f t="shared" si="6"/>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2553</v>
      </c>
      <c r="D50" s="125" t="s">
        <v>1017</v>
      </c>
      <c r="E50" s="51" t="s">
        <v>1016</v>
      </c>
      <c r="F50" s="52" t="s">
        <v>1110</v>
      </c>
      <c r="G50" s="52">
        <v>7</v>
      </c>
      <c r="H50" s="51" t="s">
        <v>1106</v>
      </c>
      <c r="I50" s="51"/>
      <c r="J50" s="53" t="s">
        <v>988</v>
      </c>
      <c r="K50" s="53">
        <v>7</v>
      </c>
      <c r="L50" s="77" t="str">
        <f>IF(C50="","",_xlfn.CONCAT("            { line: ","""",C50,", ",M50:AN50,""", sC: ","""",B50,"""},"))</f>
        <v xml:space="preserve">            { line: "Y del vestido, ¿por qué preocuparos?, (La,m,20)(Re,7,250)(Do,,350)(Si,7,450)",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v>
      </c>
      <c r="U50" s="62" t="str">
        <f t="shared" si="65"/>
        <v>Re</v>
      </c>
      <c r="V50" s="63" t="str">
        <f t="shared" si="66"/>
        <v>,</v>
      </c>
      <c r="W50" s="64">
        <f t="shared" si="67"/>
        <v>7</v>
      </c>
      <c r="X50" s="63" t="str">
        <f t="shared" si="68"/>
        <v>,</v>
      </c>
      <c r="Y50" s="63">
        <f t="shared" si="69"/>
        <v>250</v>
      </c>
      <c r="Z50" s="55" t="str">
        <f t="shared" si="70"/>
        <v>)</v>
      </c>
      <c r="AA50" s="65" t="str">
        <f t="shared" si="71"/>
        <v>(</v>
      </c>
      <c r="AB50" s="56" t="str">
        <f t="shared" si="72"/>
        <v>Do</v>
      </c>
      <c r="AC50" s="66" t="str">
        <f t="shared" si="73"/>
        <v>,</v>
      </c>
      <c r="AD50" s="58" t="str">
        <f t="shared" si="74"/>
        <v/>
      </c>
      <c r="AE50" s="67" t="str">
        <f t="shared" si="75"/>
        <v>,</v>
      </c>
      <c r="AF50" s="60">
        <f t="shared" si="76"/>
        <v>350</v>
      </c>
      <c r="AG50" s="60" t="str">
        <f t="shared" si="77"/>
        <v>)</v>
      </c>
      <c r="AH50" s="68" t="str">
        <f t="shared" si="78"/>
        <v>(</v>
      </c>
      <c r="AI50" s="69" t="str">
        <f t="shared" si="79"/>
        <v>Si</v>
      </c>
      <c r="AJ50" s="63" t="str">
        <f t="shared" si="80"/>
        <v>,</v>
      </c>
      <c r="AK50" s="63">
        <f t="shared" si="81"/>
        <v>7</v>
      </c>
      <c r="AL50" s="63" t="str">
        <f t="shared" si="82"/>
        <v>,</v>
      </c>
      <c r="AM50" s="63">
        <f t="shared" si="83"/>
        <v>450</v>
      </c>
      <c r="AN50" s="63" t="str">
        <f t="shared" si="84"/>
        <v>)</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1001</v>
      </c>
      <c r="C52" s="124" t="s">
        <v>2554</v>
      </c>
      <c r="D52" s="125" t="s">
        <v>1053</v>
      </c>
      <c r="E52" s="51"/>
      <c r="F52" s="52" t="s">
        <v>988</v>
      </c>
      <c r="G52" s="52" t="s">
        <v>1016</v>
      </c>
      <c r="H52" s="51"/>
      <c r="I52" s="51"/>
      <c r="J52" s="53"/>
      <c r="K52" s="53"/>
      <c r="L52" s="54" t="str">
        <f t="shared" ref="L52:L62" si="85">IF(C52="","",_xlfn.CONCAT("            { line: ","""",C52,", ",M52:AN52,""", sC: ","""",B52,"""},"))</f>
        <v xml:space="preserve">            { line: "MIRAD LOS LIRIOS DEL CAMPO;, (Sol,,14)(Si,m,250)", sC: "ta as"},</v>
      </c>
      <c r="M52" s="55" t="str">
        <f t="shared" ref="M52:M62" si="86">IF(N52="","","(")</f>
        <v>(</v>
      </c>
      <c r="N52" s="56" t="str">
        <f t="shared" si="2"/>
        <v>Sol</v>
      </c>
      <c r="O52" s="57" t="str">
        <f t="shared" ref="O52:O62" si="87">IF(N52="","",",")</f>
        <v>,</v>
      </c>
      <c r="P52" s="58" t="str">
        <f t="shared" si="4"/>
        <v/>
      </c>
      <c r="Q52" s="59" t="str">
        <f t="shared" ref="Q52:Q62" si="88">IF(N52="","",",")</f>
        <v>,</v>
      </c>
      <c r="R52" s="60">
        <f t="shared" si="6"/>
        <v>14</v>
      </c>
      <c r="S52" s="55" t="str">
        <f t="shared" ref="S52:S62" si="89">IF(N52="","",")")</f>
        <v>)</v>
      </c>
      <c r="T52" s="61" t="str">
        <f t="shared" ref="T52:T62" si="90">IF(U52="","","(")</f>
        <v>(</v>
      </c>
      <c r="U52" s="62" t="str">
        <f t="shared" si="9"/>
        <v>Si</v>
      </c>
      <c r="V52" s="63" t="str">
        <f t="shared" ref="V52:V62" si="91">IF(U52="","",",")</f>
        <v>,</v>
      </c>
      <c r="W52" s="64" t="str">
        <f t="shared" si="11"/>
        <v>m</v>
      </c>
      <c r="X52" s="63" t="str">
        <f t="shared" ref="X52:X62" si="92">IF(U52="","",",")</f>
        <v>,</v>
      </c>
      <c r="Y52" s="63">
        <f t="shared" ref="Y52:Y62" si="93">IF(U52="","",250)</f>
        <v>250</v>
      </c>
      <c r="Z52" s="55" t="str">
        <f t="shared" ref="Z52:Z62" si="94">IF(U52="","",")")</f>
        <v>)</v>
      </c>
      <c r="AA52" s="65" t="str">
        <f t="shared" ref="AA52:AA62" si="95">IF(AB52="","","(")</f>
        <v/>
      </c>
      <c r="AB52" s="56" t="str">
        <f t="shared" si="16"/>
        <v/>
      </c>
      <c r="AC52" s="66" t="str">
        <f t="shared" ref="AC52:AC62" si="96">IF(AB52="","",",")</f>
        <v/>
      </c>
      <c r="AD52" s="58" t="str">
        <f t="shared" ref="AD52:AD62" si="97">IF(I52="","",I52)</f>
        <v/>
      </c>
      <c r="AE52" s="67" t="str">
        <f t="shared" ref="AE52:AE62" si="98">IF(AB52="","",",")</f>
        <v/>
      </c>
      <c r="AF52" s="60" t="str">
        <f t="shared" ref="AF52:AF62" si="99">IF(AB52="","",350)</f>
        <v/>
      </c>
      <c r="AG52" s="60" t="str">
        <f t="shared" ref="AG52:AG62" si="100">IF(AB52="","",")")</f>
        <v/>
      </c>
      <c r="AH52" s="68" t="str">
        <f t="shared" ref="AH52:AH62" si="101">IF(AI52="","","(")</f>
        <v/>
      </c>
      <c r="AI52" s="69" t="str">
        <f t="shared" si="23"/>
        <v/>
      </c>
      <c r="AJ52" s="63" t="str">
        <f t="shared" ref="AJ52:AJ62" si="102">IF(AI52="","",",")</f>
        <v/>
      </c>
      <c r="AK52" s="63" t="str">
        <f t="shared" ref="AK52:AK62" si="103">IF(K52="","",K52)</f>
        <v/>
      </c>
      <c r="AL52" s="63" t="str">
        <f t="shared" ref="AL52:AL62" si="104">IF(AI52="","",",")</f>
        <v/>
      </c>
      <c r="AM52" s="63" t="str">
        <f t="shared" ref="AM52:AM62" si="105">IF(AI52="","",450)</f>
        <v/>
      </c>
      <c r="AN52" s="63" t="str">
        <f t="shared" ref="AN52:AN62" si="106">IF(AI52="","",")")</f>
        <v/>
      </c>
    </row>
    <row r="53" spans="1:40" ht="24.5" outlineLevel="1" thickTop="1" thickBot="1" x14ac:dyDescent="0.55000000000000004">
      <c r="B53" t="s">
        <v>2564</v>
      </c>
      <c r="C53" s="124" t="s">
        <v>2555</v>
      </c>
      <c r="D53" s="125" t="s">
        <v>988</v>
      </c>
      <c r="E53" s="51">
        <v>7</v>
      </c>
      <c r="F53" s="52" t="s">
        <v>1106</v>
      </c>
      <c r="G53" s="52">
        <v>7</v>
      </c>
      <c r="H53" s="51" t="s">
        <v>1106</v>
      </c>
      <c r="I53" s="51"/>
      <c r="J53" s="53"/>
      <c r="K53" s="53"/>
      <c r="L53" s="54" t="str">
        <f t="shared" si="85"/>
        <v xml:space="preserve">            { line: "NO SE FATIGAN, NI HILAN,, (Si,7,20)(Do,7,250)(Do,,350)", sC: "as r2"},</v>
      </c>
      <c r="M53" s="55" t="str">
        <f t="shared" si="86"/>
        <v>(</v>
      </c>
      <c r="N53" s="56" t="str">
        <f t="shared" si="2"/>
        <v>Si</v>
      </c>
      <c r="O53" s="57" t="str">
        <f t="shared" si="87"/>
        <v>,</v>
      </c>
      <c r="P53" s="58">
        <f t="shared" si="4"/>
        <v>7</v>
      </c>
      <c r="Q53" s="59" t="str">
        <f t="shared" si="88"/>
        <v>,</v>
      </c>
      <c r="R53" s="60">
        <f t="shared" si="6"/>
        <v>20</v>
      </c>
      <c r="S53" s="55" t="str">
        <f t="shared" si="89"/>
        <v>)</v>
      </c>
      <c r="T53" s="61" t="str">
        <f t="shared" si="90"/>
        <v>(</v>
      </c>
      <c r="U53" s="62" t="str">
        <f t="shared" si="9"/>
        <v>Do</v>
      </c>
      <c r="V53" s="63" t="str">
        <f t="shared" si="91"/>
        <v>,</v>
      </c>
      <c r="W53" s="64">
        <f t="shared" si="11"/>
        <v>7</v>
      </c>
      <c r="X53" s="63" t="str">
        <f t="shared" si="92"/>
        <v>,</v>
      </c>
      <c r="Y53" s="63">
        <f t="shared" si="93"/>
        <v>250</v>
      </c>
      <c r="Z53" s="55" t="str">
        <f t="shared" si="94"/>
        <v>)</v>
      </c>
      <c r="AA53" s="65" t="str">
        <f t="shared" si="95"/>
        <v>(</v>
      </c>
      <c r="AB53" s="56" t="str">
        <f t="shared" si="16"/>
        <v>Do</v>
      </c>
      <c r="AC53" s="66" t="str">
        <f t="shared" si="96"/>
        <v>,</v>
      </c>
      <c r="AD53" s="58" t="str">
        <f t="shared" si="97"/>
        <v/>
      </c>
      <c r="AE53" s="67" t="str">
        <f t="shared" si="98"/>
        <v>,</v>
      </c>
      <c r="AF53" s="60">
        <f t="shared" si="99"/>
        <v>350</v>
      </c>
      <c r="AG53" s="60" t="str">
        <f t="shared" si="100"/>
        <v>)</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B54" t="s">
        <v>1003</v>
      </c>
      <c r="C54" s="124" t="s">
        <v>2556</v>
      </c>
      <c r="D54" s="125" t="s">
        <v>988</v>
      </c>
      <c r="E54" s="51">
        <v>7</v>
      </c>
      <c r="F54" s="52"/>
      <c r="G54" s="52"/>
      <c r="H54" s="51"/>
      <c r="I54" s="51"/>
      <c r="J54" s="53"/>
      <c r="K54" s="53"/>
      <c r="L54" s="54" t="str">
        <f t="shared" si="85"/>
        <v xml:space="preserve">            { line: "SALOMÓN NO VESTÍA COMO ELLOS., (Si,7,20)", sC: "as"},</v>
      </c>
      <c r="M54" s="55" t="str">
        <f t="shared" si="86"/>
        <v>(</v>
      </c>
      <c r="N54" s="56" t="str">
        <f t="shared" si="2"/>
        <v>Si</v>
      </c>
      <c r="O54" s="57" t="str">
        <f t="shared" si="87"/>
        <v>,</v>
      </c>
      <c r="P54" s="58">
        <f t="shared" si="4"/>
        <v>7</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B56" t="s">
        <v>1018</v>
      </c>
      <c r="C56" s="124" t="s">
        <v>2557</v>
      </c>
      <c r="D56" s="125" t="s">
        <v>1053</v>
      </c>
      <c r="E56" s="51"/>
      <c r="F56" s="52" t="s">
        <v>988</v>
      </c>
      <c r="G56" s="52" t="s">
        <v>1016</v>
      </c>
      <c r="H56" s="51"/>
      <c r="I56" s="51"/>
      <c r="J56" s="53"/>
      <c r="K56" s="53"/>
      <c r="L56" s="54" t="str">
        <f t="shared" si="85"/>
        <v xml:space="preserve">            { line: "Buscad primero el Reino de Dios,, (Sol,,14)(Si,m,250)", sC: "tc"},</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Si</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2558</v>
      </c>
      <c r="D57" s="125" t="s">
        <v>988</v>
      </c>
      <c r="E57" s="51">
        <v>7</v>
      </c>
      <c r="F57" s="52" t="s">
        <v>1106</v>
      </c>
      <c r="G57" s="52">
        <v>7</v>
      </c>
      <c r="H57" s="51" t="s">
        <v>1106</v>
      </c>
      <c r="I57" s="51"/>
      <c r="J57" s="53"/>
      <c r="K57" s="53"/>
      <c r="L57" s="54" t="str">
        <f t="shared" si="85"/>
        <v xml:space="preserve">            { line: "y todo os será dado., (Si,7,20)(Do,7,250)(Do,,350)", sC: ""},</v>
      </c>
      <c r="M57" s="55" t="str">
        <f t="shared" si="86"/>
        <v>(</v>
      </c>
      <c r="N57" s="56" t="str">
        <f t="shared" si="2"/>
        <v>Si</v>
      </c>
      <c r="O57" s="57" t="str">
        <f t="shared" si="87"/>
        <v>,</v>
      </c>
      <c r="P57" s="58">
        <f t="shared" si="4"/>
        <v>7</v>
      </c>
      <c r="Q57" s="59" t="str">
        <f t="shared" si="88"/>
        <v>,</v>
      </c>
      <c r="R57" s="60">
        <f t="shared" si="6"/>
        <v>20</v>
      </c>
      <c r="S57" s="55" t="str">
        <f t="shared" si="89"/>
        <v>)</v>
      </c>
      <c r="T57" s="61" t="str">
        <f t="shared" si="90"/>
        <v>(</v>
      </c>
      <c r="U57" s="62" t="str">
        <f t="shared" si="9"/>
        <v>Do</v>
      </c>
      <c r="V57" s="63" t="str">
        <f t="shared" si="91"/>
        <v>,</v>
      </c>
      <c r="W57" s="64">
        <f t="shared" si="11"/>
        <v>7</v>
      </c>
      <c r="X57" s="63" t="str">
        <f t="shared" si="92"/>
        <v>,</v>
      </c>
      <c r="Y57" s="63">
        <f t="shared" si="93"/>
        <v>250</v>
      </c>
      <c r="Z57" s="55" t="str">
        <f t="shared" si="94"/>
        <v>)</v>
      </c>
      <c r="AA57" s="65" t="str">
        <f t="shared" si="95"/>
        <v>(</v>
      </c>
      <c r="AB57" s="56" t="str">
        <f t="shared" si="16"/>
        <v>Do</v>
      </c>
      <c r="AC57" s="66" t="str">
        <f t="shared" si="96"/>
        <v>,</v>
      </c>
      <c r="AD57" s="58" t="str">
        <f t="shared" si="97"/>
        <v/>
      </c>
      <c r="AE57" s="67" t="str">
        <f t="shared" si="98"/>
        <v>,</v>
      </c>
      <c r="AF57" s="60">
        <f t="shared" si="99"/>
        <v>350</v>
      </c>
      <c r="AG57" s="60" t="str">
        <f t="shared" si="100"/>
        <v>)</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2537</v>
      </c>
      <c r="D58" s="125" t="s">
        <v>988</v>
      </c>
      <c r="E58" s="51">
        <v>7</v>
      </c>
      <c r="F58" s="52"/>
      <c r="G58" s="52"/>
      <c r="H58" s="51"/>
      <c r="I58" s="51"/>
      <c r="J58" s="53"/>
      <c r="K58" s="53"/>
      <c r="L58" s="54" t="str">
        <f t="shared" si="85"/>
        <v xml:space="preserve">            { line: "No podéis servir a Dios y al dinero., (Si,7,20)", sC: ""},</v>
      </c>
      <c r="M58" s="55" t="str">
        <f t="shared" si="86"/>
        <v>(</v>
      </c>
      <c r="N58" s="56" t="str">
        <f t="shared" si="2"/>
        <v>Si</v>
      </c>
      <c r="O58" s="57" t="str">
        <f t="shared" si="87"/>
        <v>,</v>
      </c>
      <c r="P58" s="58">
        <f t="shared" si="4"/>
        <v>7</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1001</v>
      </c>
      <c r="C60" s="124" t="s">
        <v>2559</v>
      </c>
      <c r="D60" s="125" t="s">
        <v>1053</v>
      </c>
      <c r="E60" s="51"/>
      <c r="F60" s="52" t="s">
        <v>988</v>
      </c>
      <c r="G60" s="52" t="s">
        <v>1016</v>
      </c>
      <c r="H60" s="51"/>
      <c r="I60" s="51"/>
      <c r="J60" s="53"/>
      <c r="K60" s="53"/>
      <c r="L60" s="54" t="str">
        <f t="shared" si="85"/>
        <v xml:space="preserve">            { line: "BUSCAD EL REINO DE DIOS,, (Sol,,14)(Si,m,250)", sC: "ta as"},</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v>
      </c>
      <c r="U60" s="62" t="str">
        <f t="shared" si="9"/>
        <v>Si</v>
      </c>
      <c r="V60" s="63" t="str">
        <f t="shared" si="91"/>
        <v>,</v>
      </c>
      <c r="W60" s="64" t="str">
        <f t="shared" si="11"/>
        <v>m</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2560</v>
      </c>
      <c r="D61" s="125" t="s">
        <v>988</v>
      </c>
      <c r="E61" s="51">
        <v>7</v>
      </c>
      <c r="F61" s="52" t="s">
        <v>1106</v>
      </c>
      <c r="G61" s="52">
        <v>7</v>
      </c>
      <c r="H61" s="51" t="s">
        <v>1106</v>
      </c>
      <c r="I61" s="51"/>
      <c r="J61" s="53"/>
      <c r="K61" s="53"/>
      <c r="L61" s="54" t="str">
        <f t="shared" si="85"/>
        <v xml:space="preserve">            { line: "Y TODO OS SERÁ DADO., (Si,7,20)(Do,7,250)(Do,,350)", sC: "as"},</v>
      </c>
      <c r="M61" s="55" t="str">
        <f t="shared" si="86"/>
        <v>(</v>
      </c>
      <c r="N61" s="56" t="str">
        <f t="shared" si="2"/>
        <v>Si</v>
      </c>
      <c r="O61" s="57" t="str">
        <f t="shared" si="87"/>
        <v>,</v>
      </c>
      <c r="P61" s="58">
        <f t="shared" si="4"/>
        <v>7</v>
      </c>
      <c r="Q61" s="59" t="str">
        <f t="shared" si="88"/>
        <v>,</v>
      </c>
      <c r="R61" s="60">
        <f t="shared" si="6"/>
        <v>20</v>
      </c>
      <c r="S61" s="55" t="str">
        <f t="shared" si="89"/>
        <v>)</v>
      </c>
      <c r="T61" s="61" t="str">
        <f t="shared" si="90"/>
        <v>(</v>
      </c>
      <c r="U61" s="62" t="str">
        <f t="shared" si="9"/>
        <v>Do</v>
      </c>
      <c r="V61" s="63" t="str">
        <f t="shared" si="91"/>
        <v>,</v>
      </c>
      <c r="W61" s="64">
        <f t="shared" si="11"/>
        <v>7</v>
      </c>
      <c r="X61" s="63" t="str">
        <f t="shared" si="92"/>
        <v>,</v>
      </c>
      <c r="Y61" s="63">
        <f t="shared" si="93"/>
        <v>250</v>
      </c>
      <c r="Z61" s="55" t="str">
        <f t="shared" si="94"/>
        <v>)</v>
      </c>
      <c r="AA61" s="65" t="str">
        <f t="shared" si="95"/>
        <v>(</v>
      </c>
      <c r="AB61" s="56" t="str">
        <f t="shared" si="16"/>
        <v>Do</v>
      </c>
      <c r="AC61" s="66" t="str">
        <f t="shared" si="96"/>
        <v>,</v>
      </c>
      <c r="AD61" s="58" t="str">
        <f t="shared" si="97"/>
        <v/>
      </c>
      <c r="AE61" s="67" t="str">
        <f t="shared" si="98"/>
        <v>,</v>
      </c>
      <c r="AF61" s="60">
        <f t="shared" si="99"/>
        <v>350</v>
      </c>
      <c r="AG61" s="60" t="str">
        <f t="shared" si="100"/>
        <v>)</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1003</v>
      </c>
      <c r="C62" s="124" t="s">
        <v>2561</v>
      </c>
      <c r="D62" s="125" t="s">
        <v>988</v>
      </c>
      <c r="E62" s="51">
        <v>7</v>
      </c>
      <c r="F62" s="52"/>
      <c r="G62" s="52"/>
      <c r="H62" s="51"/>
      <c r="I62" s="51"/>
      <c r="J62" s="53"/>
      <c r="K62" s="53"/>
      <c r="L62" s="54" t="str">
        <f t="shared" si="85"/>
        <v xml:space="preserve">            { line: "NO PODÉIS SERVIR A DOS SEÑORES., (Si,7,20)", sC: "as"},</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outlineLevel="1" thickTop="1" thickBot="1" x14ac:dyDescent="0.55000000000000004">
      <c r="A63" s="72"/>
      <c r="B63" s="72"/>
      <c r="C63" s="72"/>
      <c r="D63" s="73"/>
      <c r="E63" s="73"/>
      <c r="F63" s="73"/>
      <c r="G63" s="73"/>
      <c r="H63" s="73"/>
      <c r="I63" s="73"/>
      <c r="J63" s="73"/>
      <c r="K63" s="73"/>
      <c r="L63" s="74" t="s">
        <v>997</v>
      </c>
      <c r="M63" s="55"/>
      <c r="N63" s="56"/>
      <c r="O63" s="57"/>
      <c r="P63" s="58"/>
      <c r="Q63" s="59"/>
      <c r="R63" s="60" t="str">
        <f t="shared" ref="R63:R86" si="107">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C64" s="78" t="s">
        <v>999</v>
      </c>
      <c r="D64" s="79"/>
      <c r="E64" s="79"/>
      <c r="F64" s="79"/>
      <c r="G64" s="79"/>
      <c r="H64" s="79"/>
      <c r="I64" s="79"/>
      <c r="J64" s="79"/>
      <c r="K64" s="79"/>
      <c r="L64" s="134" t="s">
        <v>1000</v>
      </c>
      <c r="M64" s="55" t="str">
        <f t="shared" ref="M64:M74" si="108">IF(N64="","","(")</f>
        <v/>
      </c>
      <c r="N64" s="56" t="str">
        <f t="shared" ref="N64:N74" si="109">IF(D64="","",D64)</f>
        <v/>
      </c>
      <c r="O64" s="57" t="str">
        <f t="shared" ref="O64:O74" si="110">IF(N64="","",",")</f>
        <v/>
      </c>
      <c r="P64" s="58" t="str">
        <f t="shared" ref="P64:P74" si="111">IF(E64="","",E64)</f>
        <v/>
      </c>
      <c r="Q64" s="59" t="str">
        <f t="shared" ref="Q64:Q74" si="112">IF(N64="","",",")</f>
        <v/>
      </c>
      <c r="R64" s="60" t="str">
        <f t="shared" si="107"/>
        <v/>
      </c>
      <c r="S64" s="55" t="str">
        <f t="shared" ref="S64:S74" si="113">IF(N64="","",")")</f>
        <v/>
      </c>
      <c r="T64" s="61" t="str">
        <f t="shared" ref="T64:T74" si="114">IF(U64="","","(")</f>
        <v/>
      </c>
      <c r="U64" s="62" t="str">
        <f t="shared" ref="U64:U74" si="115">IF(F64="","",F64)</f>
        <v/>
      </c>
      <c r="V64" s="63" t="str">
        <f t="shared" ref="V64:V74" si="116">IF(U64="","",",")</f>
        <v/>
      </c>
      <c r="W64" s="64" t="str">
        <f t="shared" ref="W64:W74" si="117">IF(G64="","",G64)</f>
        <v/>
      </c>
      <c r="X64" s="63" t="str">
        <f t="shared" ref="X64:X74" si="118">IF(U64="","",",")</f>
        <v/>
      </c>
      <c r="Y64" s="63" t="str">
        <f t="shared" ref="Y64:Y74" si="119">IF(U64="","",250)</f>
        <v/>
      </c>
      <c r="Z64" s="55" t="str">
        <f t="shared" ref="Z64:Z74" si="120">IF(U64="","",")")</f>
        <v/>
      </c>
      <c r="AA64" s="65" t="str">
        <f t="shared" ref="AA64:AA74" si="121">IF(AB64="","","(")</f>
        <v/>
      </c>
      <c r="AB64" s="56" t="str">
        <f t="shared" ref="AB64:AB74" si="122">IF(H64="","",H64)</f>
        <v/>
      </c>
      <c r="AC64" s="66" t="str">
        <f t="shared" ref="AC64:AC74" si="123">IF(AB64="","",",")</f>
        <v/>
      </c>
      <c r="AD64" s="58" t="str">
        <f t="shared" ref="AD64:AD74" si="124">IF(I64="","",I64)</f>
        <v/>
      </c>
      <c r="AE64" s="67" t="str">
        <f t="shared" ref="AE64:AE74" si="125">IF(AB64="","",",")</f>
        <v/>
      </c>
      <c r="AF64" s="60" t="str">
        <f t="shared" ref="AF64:AF74" si="126">IF(AB64="","",350)</f>
        <v/>
      </c>
      <c r="AG64" s="60" t="str">
        <f t="shared" ref="AG64:AG74" si="127">IF(AB64="","",")")</f>
        <v/>
      </c>
      <c r="AH64" s="68" t="str">
        <f t="shared" ref="AH64:AH74" si="128">IF(AI64="","","(")</f>
        <v/>
      </c>
      <c r="AI64" s="69" t="str">
        <f t="shared" ref="AI64:AI74" si="129">IF(J64="","",J64)</f>
        <v/>
      </c>
      <c r="AJ64" s="63" t="str">
        <f t="shared" ref="AJ64:AJ74" si="130">IF(AI64="","",",")</f>
        <v/>
      </c>
      <c r="AK64" s="63" t="str">
        <f t="shared" ref="AK64:AK74" si="131">IF(K64="","",K64)</f>
        <v/>
      </c>
      <c r="AL64" s="63" t="str">
        <f t="shared" ref="AL64:AL74" si="132">IF(AI64="","",",")</f>
        <v/>
      </c>
      <c r="AM64" s="63" t="str">
        <f t="shared" ref="AM64:AM74" si="133">IF(AI64="","",450)</f>
        <v/>
      </c>
      <c r="AN64" s="63" t="str">
        <f t="shared" ref="AN64:AN74" si="134">IF(AI64="","",")")</f>
        <v/>
      </c>
    </row>
    <row r="65" spans="1:40" ht="24.5" outlineLevel="1" thickTop="1" thickBot="1" x14ac:dyDescent="0.55000000000000004">
      <c r="B65" t="s">
        <v>1018</v>
      </c>
      <c r="C65" s="81" t="s">
        <v>240</v>
      </c>
      <c r="D65" s="82" t="s">
        <v>1015</v>
      </c>
      <c r="E65" s="82" t="s">
        <v>1016</v>
      </c>
      <c r="F65" s="82" t="s">
        <v>1110</v>
      </c>
      <c r="G65" s="82"/>
      <c r="H65" s="82" t="s">
        <v>1106</v>
      </c>
      <c r="I65" s="82"/>
      <c r="J65" s="82"/>
      <c r="K65" s="82"/>
      <c r="L65" s="135" t="str">
        <f>IF(C65="","",_xlfn.CONCAT("       triggerLine: ","""",C65,", ",M65:AN65,""", sC: ","""",B65,""", lines: ["))</f>
        <v xml:space="preserve">       triggerLine: "Ninguno puede servir a dos señores, (Mi,m,20)(Re,,250)(Do,,350)", sC: "tc", lines: [</v>
      </c>
      <c r="M65" s="55" t="str">
        <f t="shared" si="108"/>
        <v>(</v>
      </c>
      <c r="N65" s="56" t="str">
        <f t="shared" si="109"/>
        <v>Mi</v>
      </c>
      <c r="O65" s="57" t="str">
        <f t="shared" si="110"/>
        <v>,</v>
      </c>
      <c r="P65" s="58" t="str">
        <f t="shared" si="111"/>
        <v>m</v>
      </c>
      <c r="Q65" s="59" t="str">
        <f t="shared" si="112"/>
        <v>,</v>
      </c>
      <c r="R65" s="60">
        <f t="shared" si="107"/>
        <v>20</v>
      </c>
      <c r="S65" s="55" t="str">
        <f t="shared" si="113"/>
        <v>)</v>
      </c>
      <c r="T65" s="61" t="str">
        <f t="shared" si="114"/>
        <v>(</v>
      </c>
      <c r="U65" s="62" t="str">
        <f t="shared" si="115"/>
        <v>Re</v>
      </c>
      <c r="V65" s="63" t="str">
        <f t="shared" si="116"/>
        <v>,</v>
      </c>
      <c r="W65" s="64" t="str">
        <f t="shared" si="117"/>
        <v/>
      </c>
      <c r="X65" s="63" t="str">
        <f t="shared" si="118"/>
        <v>,</v>
      </c>
      <c r="Y65" s="63">
        <f t="shared" si="119"/>
        <v>250</v>
      </c>
      <c r="Z65" s="55" t="str">
        <f t="shared" si="120"/>
        <v>)</v>
      </c>
      <c r="AA65" s="65" t="str">
        <f t="shared" si="121"/>
        <v>(</v>
      </c>
      <c r="AB65" s="56" t="str">
        <f t="shared" si="122"/>
        <v>Do</v>
      </c>
      <c r="AC65" s="66" t="str">
        <f t="shared" si="123"/>
        <v>,</v>
      </c>
      <c r="AD65" s="58" t="str">
        <f t="shared" si="124"/>
        <v/>
      </c>
      <c r="AE65" s="67" t="str">
        <f t="shared" si="125"/>
        <v>,</v>
      </c>
      <c r="AF65" s="60">
        <f t="shared" si="126"/>
        <v>350</v>
      </c>
      <c r="AG65" s="60" t="str">
        <f t="shared" si="127"/>
        <v>)</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4.5" outlineLevel="1" thickTop="1" thickBot="1" x14ac:dyDescent="0.55000000000000004">
      <c r="C66" s="84" t="s">
        <v>2536</v>
      </c>
      <c r="D66" s="85" t="s">
        <v>1110</v>
      </c>
      <c r="E66" s="85"/>
      <c r="F66" s="85" t="s">
        <v>1106</v>
      </c>
      <c r="G66" s="85"/>
      <c r="H66" s="86" t="s">
        <v>1015</v>
      </c>
      <c r="I66" s="86" t="s">
        <v>1016</v>
      </c>
      <c r="J66" s="86"/>
      <c r="K66" s="86"/>
      <c r="L66" s="136" t="str">
        <f>IF(C66="","",_xlfn.CONCAT("            { line: ","""",C66,", ",M66:AN66,""", sC: ","""",B66,"""},"))</f>
        <v xml:space="preserve">            { line: "porque amando a uno desprecia al otro., (Re,,22)(Do,,250)(Mi,m,350)", sC: ""},</v>
      </c>
      <c r="M66" s="55" t="str">
        <f t="shared" si="108"/>
        <v>(</v>
      </c>
      <c r="N66" s="56" t="str">
        <f t="shared" si="109"/>
        <v>Re</v>
      </c>
      <c r="O66" s="57" t="str">
        <f t="shared" si="110"/>
        <v>,</v>
      </c>
      <c r="P66" s="58" t="str">
        <f t="shared" si="111"/>
        <v/>
      </c>
      <c r="Q66" s="59" t="str">
        <f t="shared" si="112"/>
        <v>,</v>
      </c>
      <c r="R66" s="60">
        <f t="shared" si="107"/>
        <v>22</v>
      </c>
      <c r="S66" s="55" t="str">
        <f t="shared" si="113"/>
        <v>)</v>
      </c>
      <c r="T66" s="61" t="str">
        <f t="shared" si="114"/>
        <v>(</v>
      </c>
      <c r="U66" s="62" t="str">
        <f t="shared" si="115"/>
        <v>Do</v>
      </c>
      <c r="V66" s="63" t="str">
        <f t="shared" si="116"/>
        <v>,</v>
      </c>
      <c r="W66" s="64" t="str">
        <f t="shared" si="117"/>
        <v/>
      </c>
      <c r="X66" s="63" t="str">
        <f t="shared" si="118"/>
        <v>,</v>
      </c>
      <c r="Y66" s="63">
        <f t="shared" si="119"/>
        <v>250</v>
      </c>
      <c r="Z66" s="55" t="str">
        <f t="shared" si="120"/>
        <v>)</v>
      </c>
      <c r="AA66" s="65" t="str">
        <f t="shared" si="121"/>
        <v>(</v>
      </c>
      <c r="AB66" s="56" t="str">
        <f t="shared" si="122"/>
        <v>Mi</v>
      </c>
      <c r="AC66" s="66" t="str">
        <f t="shared" si="123"/>
        <v>,</v>
      </c>
      <c r="AD66" s="58" t="str">
        <f t="shared" si="124"/>
        <v>m</v>
      </c>
      <c r="AE66" s="67" t="str">
        <f t="shared" si="125"/>
        <v>,</v>
      </c>
      <c r="AF66" s="60">
        <f t="shared" si="126"/>
        <v>350</v>
      </c>
      <c r="AG66" s="60" t="str">
        <f t="shared" si="127"/>
        <v>)</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4.5" outlineLevel="1" thickTop="1" thickBot="1" x14ac:dyDescent="0.55000000000000004">
      <c r="C67" s="84" t="s">
        <v>2537</v>
      </c>
      <c r="D67" s="88" t="s">
        <v>1017</v>
      </c>
      <c r="E67" s="88" t="s">
        <v>1016</v>
      </c>
      <c r="F67" s="88" t="s">
        <v>1110</v>
      </c>
      <c r="G67" s="88">
        <v>7</v>
      </c>
      <c r="H67" s="89" t="s">
        <v>1106</v>
      </c>
      <c r="I67" s="89"/>
      <c r="J67" s="89" t="s">
        <v>988</v>
      </c>
      <c r="K67" s="89">
        <v>7</v>
      </c>
      <c r="L67" s="136" t="str">
        <f>IF(C67="","",_xlfn.CONCAT("            { line: ","""",C67,", ",M67:AN67,""", sC: ","""",B67,"""},"))</f>
        <v xml:space="preserve">            { line: "No podéis servir a Dios y al dinero., (La,m,20)(Re,7,250)(Do,,350)(Si,7,450)", sC: ""},</v>
      </c>
      <c r="M67" s="55" t="str">
        <f t="shared" ref="M67:M71" si="135">IF(N67="","","(")</f>
        <v>(</v>
      </c>
      <c r="N67" s="56" t="str">
        <f t="shared" ref="N67:N71" si="136">IF(D67="","",D67)</f>
        <v>La</v>
      </c>
      <c r="O67" s="57" t="str">
        <f t="shared" ref="O67:O71" si="137">IF(N67="","",",")</f>
        <v>,</v>
      </c>
      <c r="P67" s="58" t="str">
        <f t="shared" ref="P67:P71" si="138">IF(E67="","",E67)</f>
        <v>m</v>
      </c>
      <c r="Q67" s="59" t="str">
        <f t="shared" ref="Q67:Q71" si="139">IF(N67="","",",")</f>
        <v>,</v>
      </c>
      <c r="R67" s="60">
        <f t="shared" ref="R67:R71" si="140">IF(N67="Do",10,IF(N67="Re",22,IF(N67="Mi",20,IF(N67="Fa",20,IF(N67="Sol",14,IF(N67="La",20,IF(N67="Si",20,IF(N67="Do#",14,IF(N67="Fa#",15,IF(N67="Sol#",20,IF(N67="Si♭",17,"")))))))))))</f>
        <v>20</v>
      </c>
      <c r="S67" s="55" t="str">
        <f t="shared" ref="S67:S71" si="141">IF(N67="","",")")</f>
        <v>)</v>
      </c>
      <c r="T67" s="61" t="str">
        <f t="shared" ref="T67:T71" si="142">IF(U67="","","(")</f>
        <v>(</v>
      </c>
      <c r="U67" s="62" t="str">
        <f t="shared" ref="U67:U71" si="143">IF(F67="","",F67)</f>
        <v>Re</v>
      </c>
      <c r="V67" s="63" t="str">
        <f t="shared" ref="V67:V71" si="144">IF(U67="","",",")</f>
        <v>,</v>
      </c>
      <c r="W67" s="64">
        <f t="shared" ref="W67:W71" si="145">IF(G67="","",G67)</f>
        <v>7</v>
      </c>
      <c r="X67" s="63" t="str">
        <f t="shared" ref="X67:X71" si="146">IF(U67="","",",")</f>
        <v>,</v>
      </c>
      <c r="Y67" s="63">
        <f t="shared" ref="Y67:Y71" si="147">IF(U67="","",250)</f>
        <v>250</v>
      </c>
      <c r="Z67" s="55" t="str">
        <f t="shared" ref="Z67:Z71" si="148">IF(U67="","",")")</f>
        <v>)</v>
      </c>
      <c r="AA67" s="65" t="str">
        <f t="shared" ref="AA67:AA71" si="149">IF(AB67="","","(")</f>
        <v>(</v>
      </c>
      <c r="AB67" s="56" t="str">
        <f t="shared" ref="AB67:AB71" si="150">IF(H67="","",H67)</f>
        <v>Do</v>
      </c>
      <c r="AC67" s="66" t="str">
        <f t="shared" ref="AC67:AC71" si="151">IF(AB67="","",",")</f>
        <v>,</v>
      </c>
      <c r="AD67" s="58" t="str">
        <f t="shared" ref="AD67:AD71" si="152">IF(I67="","",I67)</f>
        <v/>
      </c>
      <c r="AE67" s="67" t="str">
        <f t="shared" ref="AE67:AE71" si="153">IF(AB67="","",",")</f>
        <v>,</v>
      </c>
      <c r="AF67" s="60">
        <f t="shared" ref="AF67:AF71" si="154">IF(AB67="","",350)</f>
        <v>350</v>
      </c>
      <c r="AG67" s="60" t="str">
        <f t="shared" ref="AG67:AG71" si="155">IF(AB67="","",")")</f>
        <v>)</v>
      </c>
      <c r="AH67" s="68" t="str">
        <f t="shared" ref="AH67:AH71" si="156">IF(AI67="","","(")</f>
        <v>(</v>
      </c>
      <c r="AI67" s="69" t="str">
        <f t="shared" ref="AI67:AI71" si="157">IF(J67="","",J67)</f>
        <v>Si</v>
      </c>
      <c r="AJ67" s="63" t="str">
        <f t="shared" ref="AJ67:AJ71" si="158">IF(AI67="","",",")</f>
        <v>,</v>
      </c>
      <c r="AK67" s="63">
        <f t="shared" ref="AK67:AK71" si="159">IF(K67="","",K67)</f>
        <v>7</v>
      </c>
      <c r="AL67" s="63" t="str">
        <f t="shared" ref="AL67:AL71" si="160">IF(AI67="","",",")</f>
        <v>,</v>
      </c>
      <c r="AM67" s="63">
        <f t="shared" ref="AM67:AM71" si="161">IF(AI67="","",450)</f>
        <v>450</v>
      </c>
      <c r="AN67" s="63" t="str">
        <f t="shared" ref="AN67:AN71" si="162">IF(AI67="","",")")</f>
        <v>)</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84" t="s">
        <v>2538</v>
      </c>
      <c r="D69" s="85" t="s">
        <v>1015</v>
      </c>
      <c r="E69" s="85" t="s">
        <v>1016</v>
      </c>
      <c r="F69" s="85"/>
      <c r="G69" s="85"/>
      <c r="H69" s="86"/>
      <c r="I69" s="86"/>
      <c r="J69" s="86"/>
      <c r="K69" s="86"/>
      <c r="L69" s="136" t="str">
        <f>IF(C69="","",_xlfn.CONCAT("            { line: ","""",C69,", ",M69:AN69,""", sC: ","""",B69,"""},"))</f>
        <v xml:space="preserve">            { line: "Por eso os digo:, (Mi,m,20)", sC: ""},</v>
      </c>
      <c r="M69" s="55" t="str">
        <f t="shared" si="135"/>
        <v>(</v>
      </c>
      <c r="N69" s="56" t="str">
        <f t="shared" si="136"/>
        <v>Mi</v>
      </c>
      <c r="O69" s="57" t="str">
        <f t="shared" si="137"/>
        <v>,</v>
      </c>
      <c r="P69" s="58" t="str">
        <f t="shared" si="138"/>
        <v>m</v>
      </c>
      <c r="Q69" s="59" t="str">
        <f t="shared" si="139"/>
        <v>,</v>
      </c>
      <c r="R69" s="60">
        <f t="shared" si="140"/>
        <v>20</v>
      </c>
      <c r="S69" s="55" t="str">
        <f t="shared" si="141"/>
        <v>)</v>
      </c>
      <c r="T69" s="61" t="str">
        <f t="shared" si="142"/>
        <v/>
      </c>
      <c r="U69" s="62" t="str">
        <f t="shared" si="143"/>
        <v/>
      </c>
      <c r="V69" s="63" t="str">
        <f t="shared" si="144"/>
        <v/>
      </c>
      <c r="W69" s="64" t="str">
        <f t="shared" si="145"/>
        <v/>
      </c>
      <c r="X69" s="63" t="str">
        <f t="shared" si="146"/>
        <v/>
      </c>
      <c r="Y69" s="63" t="str">
        <f t="shared" si="147"/>
        <v/>
      </c>
      <c r="Z69" s="55" t="str">
        <f t="shared" si="148"/>
        <v/>
      </c>
      <c r="AA69" s="65" t="str">
        <f t="shared" si="149"/>
        <v/>
      </c>
      <c r="AB69" s="56" t="str">
        <f t="shared" si="150"/>
        <v/>
      </c>
      <c r="AC69" s="66" t="str">
        <f t="shared" si="151"/>
        <v/>
      </c>
      <c r="AD69" s="58" t="str">
        <f t="shared" si="152"/>
        <v/>
      </c>
      <c r="AE69" s="67" t="str">
        <f t="shared" si="153"/>
        <v/>
      </c>
      <c r="AF69" s="60" t="str">
        <f t="shared" si="154"/>
        <v/>
      </c>
      <c r="AG69" s="60" t="str">
        <f t="shared" si="155"/>
        <v/>
      </c>
      <c r="AH69" s="68" t="str">
        <f t="shared" si="156"/>
        <v/>
      </c>
      <c r="AI69" s="69" t="str">
        <f t="shared" si="157"/>
        <v/>
      </c>
      <c r="AJ69" s="63" t="str">
        <f t="shared" si="158"/>
        <v/>
      </c>
      <c r="AK69" s="63" t="str">
        <f t="shared" si="159"/>
        <v/>
      </c>
      <c r="AL69" s="63" t="str">
        <f t="shared" si="160"/>
        <v/>
      </c>
      <c r="AM69" s="63" t="str">
        <f t="shared" si="161"/>
        <v/>
      </c>
      <c r="AN69" s="63" t="str">
        <f t="shared" si="162"/>
        <v/>
      </c>
    </row>
    <row r="70" spans="1:40" ht="24.5" outlineLevel="1" thickTop="1" thickBot="1" x14ac:dyDescent="0.55000000000000004">
      <c r="C70" s="84" t="s">
        <v>2539</v>
      </c>
      <c r="D70" s="88" t="s">
        <v>1110</v>
      </c>
      <c r="E70" s="88"/>
      <c r="F70" s="88" t="s">
        <v>1106</v>
      </c>
      <c r="G70" s="88"/>
      <c r="H70" s="89"/>
      <c r="I70" s="89"/>
      <c r="J70" s="89"/>
      <c r="K70" s="89"/>
      <c r="L70" s="136" t="str">
        <f>IF(C70="","",_xlfn.CONCAT("            { line: ","""",C70,", ",M70:AN70,""", sC: ","""",B70,"""},"))</f>
        <v xml:space="preserve">            { line: "No os angustiéis por vuestra vida,, (Re,,22)(Do,,250)", sC: ""},</v>
      </c>
      <c r="M70" s="55" t="str">
        <f t="shared" si="135"/>
        <v>(</v>
      </c>
      <c r="N70" s="56" t="str">
        <f t="shared" si="136"/>
        <v>Re</v>
      </c>
      <c r="O70" s="57" t="str">
        <f t="shared" si="137"/>
        <v>,</v>
      </c>
      <c r="P70" s="58" t="str">
        <f t="shared" si="138"/>
        <v/>
      </c>
      <c r="Q70" s="59" t="str">
        <f t="shared" si="139"/>
        <v>,</v>
      </c>
      <c r="R70" s="60">
        <f t="shared" si="140"/>
        <v>22</v>
      </c>
      <c r="S70" s="55" t="str">
        <f t="shared" si="141"/>
        <v>)</v>
      </c>
      <c r="T70" s="61" t="str">
        <f t="shared" si="142"/>
        <v>(</v>
      </c>
      <c r="U70" s="62" t="str">
        <f t="shared" si="143"/>
        <v>Do</v>
      </c>
      <c r="V70" s="63" t="str">
        <f t="shared" si="144"/>
        <v>,</v>
      </c>
      <c r="W70" s="64" t="str">
        <f t="shared" si="145"/>
        <v/>
      </c>
      <c r="X70" s="63" t="str">
        <f t="shared" si="146"/>
        <v>,</v>
      </c>
      <c r="Y70" s="63">
        <f t="shared" si="147"/>
        <v>250</v>
      </c>
      <c r="Z70" s="55" t="str">
        <f t="shared" si="148"/>
        <v>)</v>
      </c>
      <c r="AA70" s="65" t="str">
        <f t="shared" si="149"/>
        <v/>
      </c>
      <c r="AB70" s="56" t="str">
        <f t="shared" si="150"/>
        <v/>
      </c>
      <c r="AC70" s="66" t="str">
        <f t="shared" si="151"/>
        <v/>
      </c>
      <c r="AD70" s="58" t="str">
        <f t="shared" si="152"/>
        <v/>
      </c>
      <c r="AE70" s="67" t="str">
        <f t="shared" si="153"/>
        <v/>
      </c>
      <c r="AF70" s="60" t="str">
        <f t="shared" si="154"/>
        <v/>
      </c>
      <c r="AG70" s="60" t="str">
        <f t="shared" si="155"/>
        <v/>
      </c>
      <c r="AH70" s="68" t="str">
        <f t="shared" si="156"/>
        <v/>
      </c>
      <c r="AI70" s="69" t="str">
        <f t="shared" si="157"/>
        <v/>
      </c>
      <c r="AJ70" s="63" t="str">
        <f t="shared" si="158"/>
        <v/>
      </c>
      <c r="AK70" s="63" t="str">
        <f t="shared" si="159"/>
        <v/>
      </c>
      <c r="AL70" s="63" t="str">
        <f t="shared" si="160"/>
        <v/>
      </c>
      <c r="AM70" s="63" t="str">
        <f t="shared" si="161"/>
        <v/>
      </c>
      <c r="AN70" s="63" t="str">
        <f t="shared" si="162"/>
        <v/>
      </c>
    </row>
    <row r="71" spans="1:40" ht="24.5" outlineLevel="1" thickTop="1" thickBot="1" x14ac:dyDescent="0.55000000000000004">
      <c r="C71" s="84" t="s">
        <v>2540</v>
      </c>
      <c r="D71" s="90" t="s">
        <v>1110</v>
      </c>
      <c r="E71" s="90"/>
      <c r="F71" s="90" t="s">
        <v>1106</v>
      </c>
      <c r="G71" s="90"/>
      <c r="H71" s="91"/>
      <c r="I71" s="91"/>
      <c r="J71" s="91"/>
      <c r="K71" s="91"/>
      <c r="L71" s="136" t="str">
        <f>IF(C71="","",_xlfn.CONCAT("            { line: ","""",C71,", ",M71:AN71,""", sC: ","""",B71,"""},"))</f>
        <v xml:space="preserve">            { line: "qué comeréis, qué beberéis,, (Re,,22)(Do,,250)", sC: ""},</v>
      </c>
      <c r="M71" s="55" t="str">
        <f t="shared" si="135"/>
        <v>(</v>
      </c>
      <c r="N71" s="56" t="str">
        <f t="shared" si="136"/>
        <v>Re</v>
      </c>
      <c r="O71" s="57" t="str">
        <f t="shared" si="137"/>
        <v>,</v>
      </c>
      <c r="P71" s="58" t="str">
        <f t="shared" si="138"/>
        <v/>
      </c>
      <c r="Q71" s="59" t="str">
        <f t="shared" si="139"/>
        <v>,</v>
      </c>
      <c r="R71" s="60">
        <f t="shared" si="140"/>
        <v>22</v>
      </c>
      <c r="S71" s="55" t="str">
        <f t="shared" si="141"/>
        <v>)</v>
      </c>
      <c r="T71" s="61" t="str">
        <f t="shared" si="142"/>
        <v>(</v>
      </c>
      <c r="U71" s="62" t="str">
        <f t="shared" si="143"/>
        <v>Do</v>
      </c>
      <c r="V71" s="63" t="str">
        <f t="shared" si="144"/>
        <v>,</v>
      </c>
      <c r="W71" s="64" t="str">
        <f t="shared" si="145"/>
        <v/>
      </c>
      <c r="X71" s="63" t="str">
        <f t="shared" si="146"/>
        <v>,</v>
      </c>
      <c r="Y71" s="63">
        <f t="shared" si="147"/>
        <v>250</v>
      </c>
      <c r="Z71" s="55" t="str">
        <f t="shared" si="148"/>
        <v>)</v>
      </c>
      <c r="AA71" s="65" t="str">
        <f t="shared" si="149"/>
        <v/>
      </c>
      <c r="AB71" s="56" t="str">
        <f t="shared" si="150"/>
        <v/>
      </c>
      <c r="AC71" s="66" t="str">
        <f t="shared" si="151"/>
        <v/>
      </c>
      <c r="AD71" s="58" t="str">
        <f t="shared" si="152"/>
        <v/>
      </c>
      <c r="AE71" s="67" t="str">
        <f t="shared" si="153"/>
        <v/>
      </c>
      <c r="AF71" s="60" t="str">
        <f t="shared" si="154"/>
        <v/>
      </c>
      <c r="AG71" s="60" t="str">
        <f t="shared" si="155"/>
        <v/>
      </c>
      <c r="AH71" s="68" t="str">
        <f t="shared" si="156"/>
        <v/>
      </c>
      <c r="AI71" s="69" t="str">
        <f t="shared" si="157"/>
        <v/>
      </c>
      <c r="AJ71" s="63" t="str">
        <f t="shared" si="158"/>
        <v/>
      </c>
      <c r="AK71" s="63" t="str">
        <f t="shared" si="159"/>
        <v/>
      </c>
      <c r="AL71" s="63" t="str">
        <f t="shared" si="160"/>
        <v/>
      </c>
      <c r="AM71" s="63" t="str">
        <f t="shared" si="161"/>
        <v/>
      </c>
      <c r="AN71" s="63" t="str">
        <f t="shared" si="162"/>
        <v/>
      </c>
    </row>
    <row r="72" spans="1:40" ht="24.5" outlineLevel="1" thickTop="1" thickBot="1" x14ac:dyDescent="0.55000000000000004">
      <c r="C72" s="84" t="s">
        <v>2541</v>
      </c>
      <c r="D72" s="85" t="s">
        <v>1015</v>
      </c>
      <c r="E72" s="85" t="s">
        <v>1016</v>
      </c>
      <c r="F72" s="88"/>
      <c r="G72" s="88"/>
      <c r="H72" s="89"/>
      <c r="I72" s="89"/>
      <c r="J72" s="89"/>
      <c r="K72" s="89"/>
      <c r="L72" s="136" t="str">
        <f>IF(C72="","",_xlfn.CONCAT("            { line: ","""",C72,", ",M72:AN72,""", sC: ","""",B72,"""},"))</f>
        <v xml:space="preserve">            { line: "con qué os vestiréis., (Mi,m,20)", sC: ""},</v>
      </c>
      <c r="M72" s="55" t="str">
        <f t="shared" si="108"/>
        <v>(</v>
      </c>
      <c r="N72" s="56" t="str">
        <f t="shared" si="109"/>
        <v>Mi</v>
      </c>
      <c r="O72" s="57" t="str">
        <f t="shared" si="110"/>
        <v>,</v>
      </c>
      <c r="P72" s="58" t="str">
        <f t="shared" si="111"/>
        <v>m</v>
      </c>
      <c r="Q72" s="59" t="str">
        <f t="shared" si="112"/>
        <v>,</v>
      </c>
      <c r="R72" s="60">
        <f t="shared" si="107"/>
        <v>20</v>
      </c>
      <c r="S72" s="55" t="str">
        <f t="shared" si="113"/>
        <v>)</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outlineLevel="1" thickTop="1" thickBot="1" x14ac:dyDescent="0.55000000000000004">
      <c r="C73" s="84" t="s">
        <v>2542</v>
      </c>
      <c r="D73" s="85" t="s">
        <v>1017</v>
      </c>
      <c r="E73" s="85" t="s">
        <v>1016</v>
      </c>
      <c r="F73" s="85" t="s">
        <v>1106</v>
      </c>
      <c r="G73" s="85"/>
      <c r="H73" s="86"/>
      <c r="I73" s="86"/>
      <c r="J73" s="86"/>
      <c r="K73" s="86"/>
      <c r="L73" s="136" t="str">
        <f>IF(C73="","",_xlfn.CONCAT("            { line: ","""",C73,", ",M73:AN73,""", sC: ","""",B73,"""},"))</f>
        <v xml:space="preserve">            { line: "¿Acaso, la vida, (La,m,20)(Do,,250)", sC: ""},</v>
      </c>
      <c r="M73" s="55" t="str">
        <f t="shared" si="108"/>
        <v>(</v>
      </c>
      <c r="N73" s="56" t="str">
        <f t="shared" si="109"/>
        <v>La</v>
      </c>
      <c r="O73" s="57" t="str">
        <f t="shared" si="110"/>
        <v>,</v>
      </c>
      <c r="P73" s="58" t="str">
        <f t="shared" si="111"/>
        <v>m</v>
      </c>
      <c r="Q73" s="59" t="str">
        <f t="shared" si="112"/>
        <v>,</v>
      </c>
      <c r="R73" s="60">
        <f t="shared" si="107"/>
        <v>20</v>
      </c>
      <c r="S73" s="55" t="str">
        <f t="shared" si="113"/>
        <v>)</v>
      </c>
      <c r="T73" s="61" t="str">
        <f t="shared" si="114"/>
        <v>(</v>
      </c>
      <c r="U73" s="62" t="str">
        <f t="shared" si="115"/>
        <v>Do</v>
      </c>
      <c r="V73" s="63" t="str">
        <f t="shared" si="116"/>
        <v>,</v>
      </c>
      <c r="W73" s="64" t="str">
        <f t="shared" si="117"/>
        <v/>
      </c>
      <c r="X73" s="63" t="str">
        <f t="shared" si="118"/>
        <v>,</v>
      </c>
      <c r="Y73" s="63">
        <f t="shared" si="119"/>
        <v>250</v>
      </c>
      <c r="Z73" s="55" t="str">
        <f t="shared" si="120"/>
        <v>)</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outlineLevel="1" thickTop="1" thickBot="1" x14ac:dyDescent="0.55000000000000004">
      <c r="C74" s="92" t="s">
        <v>2543</v>
      </c>
      <c r="D74" s="82" t="s">
        <v>988</v>
      </c>
      <c r="E74" s="82">
        <v>7</v>
      </c>
      <c r="F74" s="82"/>
      <c r="G74" s="82"/>
      <c r="H74" s="82"/>
      <c r="I74" s="82"/>
      <c r="J74" s="82"/>
      <c r="K74" s="82"/>
      <c r="L74" s="137" t="str">
        <f>IF(C74="","",_xlfn.CONCAT("            { line: ","""",C74,", ",M74:AN74,""", sC: ","""",B74,"""},  ]},"))</f>
        <v xml:space="preserve">            { line: "no vale más que el alimento?, (Si,7,20)", sC: ""},  ]},</v>
      </c>
      <c r="M74" s="55" t="str">
        <f t="shared" si="108"/>
        <v>(</v>
      </c>
      <c r="N74" s="56" t="str">
        <f t="shared" si="109"/>
        <v>Si</v>
      </c>
      <c r="O74" s="57" t="str">
        <f t="shared" si="110"/>
        <v>,</v>
      </c>
      <c r="P74" s="58">
        <f t="shared" si="111"/>
        <v>7</v>
      </c>
      <c r="Q74" s="59" t="str">
        <f t="shared" si="112"/>
        <v>,</v>
      </c>
      <c r="R74" s="60">
        <f t="shared" si="107"/>
        <v>20</v>
      </c>
      <c r="S74" s="55" t="str">
        <f t="shared" si="113"/>
        <v>)</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6.5"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si="107"/>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outlineLevel="1" thickTop="1" thickBot="1" x14ac:dyDescent="0.55000000000000004">
      <c r="C76" s="78" t="s">
        <v>999</v>
      </c>
      <c r="D76" s="79"/>
      <c r="E76" s="79"/>
      <c r="F76" s="79"/>
      <c r="G76" s="79"/>
      <c r="H76" s="79"/>
      <c r="I76" s="79"/>
      <c r="J76" s="79"/>
      <c r="K76" s="79"/>
      <c r="L76" s="134" t="s">
        <v>1000</v>
      </c>
      <c r="M76" s="55" t="str">
        <f t="shared" ref="M76:M80" si="163">IF(N76="","","(")</f>
        <v/>
      </c>
      <c r="N76" s="56" t="str">
        <f t="shared" ref="N76:N80" si="164">IF(D76="","",D76)</f>
        <v/>
      </c>
      <c r="O76" s="57" t="str">
        <f t="shared" ref="O76:O80" si="165">IF(N76="","",",")</f>
        <v/>
      </c>
      <c r="P76" s="58" t="str">
        <f t="shared" ref="P76:P80" si="166">IF(E76="","",E76)</f>
        <v/>
      </c>
      <c r="Q76" s="59" t="str">
        <f t="shared" ref="Q76:Q80" si="167">IF(N76="","",",")</f>
        <v/>
      </c>
      <c r="R76" s="60" t="str">
        <f t="shared" si="107"/>
        <v/>
      </c>
      <c r="S76" s="55" t="str">
        <f t="shared" ref="S76:S80" si="168">IF(N76="","",")")</f>
        <v/>
      </c>
      <c r="T76" s="61" t="str">
        <f t="shared" ref="T76:T80" si="169">IF(U76="","","(")</f>
        <v/>
      </c>
      <c r="U76" s="62" t="str">
        <f t="shared" ref="U76:U80" si="170">IF(F76="","",F76)</f>
        <v/>
      </c>
      <c r="V76" s="63" t="str">
        <f t="shared" ref="V76:V80" si="171">IF(U76="","",",")</f>
        <v/>
      </c>
      <c r="W76" s="64" t="str">
        <f t="shared" ref="W76:W80" si="172">IF(G76="","",G76)</f>
        <v/>
      </c>
      <c r="X76" s="63" t="str">
        <f t="shared" ref="X76:X80" si="173">IF(U76="","",",")</f>
        <v/>
      </c>
      <c r="Y76" s="63" t="str">
        <f t="shared" ref="Y76:Y80" si="174">IF(U76="","",250)</f>
        <v/>
      </c>
      <c r="Z76" s="55" t="str">
        <f t="shared" ref="Z76:Z80" si="175">IF(U76="","",")")</f>
        <v/>
      </c>
      <c r="AA76" s="65" t="str">
        <f t="shared" ref="AA76:AA80" si="176">IF(AB76="","","(")</f>
        <v/>
      </c>
      <c r="AB76" s="56" t="str">
        <f t="shared" ref="AB76:AB80" si="177">IF(H76="","",H76)</f>
        <v/>
      </c>
      <c r="AC76" s="66" t="str">
        <f t="shared" ref="AC76:AC80" si="178">IF(AB76="","",",")</f>
        <v/>
      </c>
      <c r="AD76" s="58" t="str">
        <f t="shared" ref="AD76:AD80" si="179">IF(I76="","",I76)</f>
        <v/>
      </c>
      <c r="AE76" s="67" t="str">
        <f t="shared" ref="AE76:AE80" si="180">IF(AB76="","",",")</f>
        <v/>
      </c>
      <c r="AF76" s="60" t="str">
        <f t="shared" ref="AF76:AF80" si="181">IF(AB76="","",350)</f>
        <v/>
      </c>
      <c r="AG76" s="60" t="str">
        <f t="shared" ref="AG76:AG80" si="182">IF(AB76="","",")")</f>
        <v/>
      </c>
      <c r="AH76" s="68" t="str">
        <f t="shared" ref="AH76:AH80" si="183">IF(AI76="","","(")</f>
        <v/>
      </c>
      <c r="AI76" s="69" t="str">
        <f t="shared" ref="AI76:AI80" si="184">IF(J76="","",J76)</f>
        <v/>
      </c>
      <c r="AJ76" s="63" t="str">
        <f t="shared" ref="AJ76:AJ80" si="185">IF(AI76="","",",")</f>
        <v/>
      </c>
      <c r="AK76" s="63" t="str">
        <f t="shared" ref="AK76:AK80" si="186">IF(K76="","",K76)</f>
        <v/>
      </c>
      <c r="AL76" s="63" t="str">
        <f t="shared" ref="AL76:AL80" si="187">IF(AI76="","",",")</f>
        <v/>
      </c>
      <c r="AM76" s="63" t="str">
        <f t="shared" ref="AM76:AM80" si="188">IF(AI76="","",450)</f>
        <v/>
      </c>
      <c r="AN76" s="63" t="str">
        <f t="shared" ref="AN76:AN80" si="189">IF(AI76="","",")")</f>
        <v/>
      </c>
    </row>
    <row r="77" spans="1:40" ht="24.5" outlineLevel="1" thickTop="1" thickBot="1" x14ac:dyDescent="0.55000000000000004">
      <c r="B77" t="s">
        <v>1001</v>
      </c>
      <c r="C77" s="81" t="s">
        <v>2562</v>
      </c>
      <c r="D77" s="82" t="s">
        <v>1053</v>
      </c>
      <c r="E77" s="82"/>
      <c r="F77" s="82" t="s">
        <v>988</v>
      </c>
      <c r="G77" s="82" t="s">
        <v>1016</v>
      </c>
      <c r="H77" s="82"/>
      <c r="I77" s="82"/>
      <c r="J77" s="82"/>
      <c r="K77" s="82"/>
      <c r="L77" s="135" t="str">
        <f>IF(C77="","",_xlfn.CONCAT("       triggerLine: ","""",C77,", ",M77:AN77,""", sC: ","""",B77,""", lines: ["))</f>
        <v xml:space="preserve">       triggerLine: "MIRAD LAS AVES DEL CIELO, (Sol,,14)(Si,m,250)", sC: "ta as", lines: [</v>
      </c>
      <c r="M77" s="55" t="str">
        <f t="shared" si="163"/>
        <v>(</v>
      </c>
      <c r="N77" s="56" t="str">
        <f t="shared" si="164"/>
        <v>Sol</v>
      </c>
      <c r="O77" s="57" t="str">
        <f t="shared" si="165"/>
        <v>,</v>
      </c>
      <c r="P77" s="58" t="str">
        <f t="shared" si="166"/>
        <v/>
      </c>
      <c r="Q77" s="59" t="str">
        <f t="shared" si="167"/>
        <v>,</v>
      </c>
      <c r="R77" s="60">
        <f t="shared" si="107"/>
        <v>14</v>
      </c>
      <c r="S77" s="55" t="str">
        <f t="shared" si="168"/>
        <v>)</v>
      </c>
      <c r="T77" s="61" t="str">
        <f t="shared" si="169"/>
        <v>(</v>
      </c>
      <c r="U77" s="62" t="str">
        <f t="shared" si="170"/>
        <v>Si</v>
      </c>
      <c r="V77" s="63" t="str">
        <f t="shared" si="171"/>
        <v>,</v>
      </c>
      <c r="W77" s="64" t="str">
        <f t="shared" si="172"/>
        <v>m</v>
      </c>
      <c r="X77" s="63" t="str">
        <f t="shared" si="173"/>
        <v>,</v>
      </c>
      <c r="Y77" s="63">
        <f t="shared" si="174"/>
        <v>250</v>
      </c>
      <c r="Z77" s="55" t="str">
        <f t="shared" si="175"/>
        <v>)</v>
      </c>
      <c r="AA77" s="65" t="str">
        <f t="shared" si="176"/>
        <v/>
      </c>
      <c r="AB77" s="56" t="str">
        <f t="shared" si="177"/>
        <v/>
      </c>
      <c r="AC77" s="66" t="str">
        <f t="shared" si="178"/>
        <v/>
      </c>
      <c r="AD77" s="58" t="str">
        <f t="shared" si="179"/>
        <v/>
      </c>
      <c r="AE77" s="67" t="str">
        <f t="shared" si="180"/>
        <v/>
      </c>
      <c r="AF77" s="60" t="str">
        <f t="shared" si="181"/>
        <v/>
      </c>
      <c r="AG77" s="60" t="str">
        <f t="shared" si="182"/>
        <v/>
      </c>
      <c r="AH77" s="68" t="str">
        <f t="shared" si="183"/>
        <v/>
      </c>
      <c r="AI77" s="69" t="str">
        <f t="shared" si="184"/>
        <v/>
      </c>
      <c r="AJ77" s="63" t="str">
        <f t="shared" si="185"/>
        <v/>
      </c>
      <c r="AK77" s="63" t="str">
        <f t="shared" si="186"/>
        <v/>
      </c>
      <c r="AL77" s="63" t="str">
        <f t="shared" si="187"/>
        <v/>
      </c>
      <c r="AM77" s="63" t="str">
        <f t="shared" si="188"/>
        <v/>
      </c>
      <c r="AN77" s="63" t="str">
        <f t="shared" si="189"/>
        <v/>
      </c>
    </row>
    <row r="78" spans="1:40" ht="24.5" outlineLevel="1" thickTop="1" thickBot="1" x14ac:dyDescent="0.55000000000000004">
      <c r="B78" t="s">
        <v>2430</v>
      </c>
      <c r="C78" s="84" t="s">
        <v>2546</v>
      </c>
      <c r="D78" s="85" t="s">
        <v>988</v>
      </c>
      <c r="E78" s="85">
        <v>7</v>
      </c>
      <c r="F78" s="85" t="s">
        <v>1106</v>
      </c>
      <c r="G78" s="85">
        <v>7</v>
      </c>
      <c r="H78" s="86" t="s">
        <v>1106</v>
      </c>
      <c r="I78" s="86"/>
      <c r="J78" s="86"/>
      <c r="K78" s="86"/>
      <c r="L78" s="136" t="str">
        <f>IF(C78="","",_xlfn.CONCAT("            { line: ","""",C78,", ",M78:AN78,""", sC: ","""",B78,"""},"))</f>
        <v xml:space="preserve">            { line: "NO SIEMBRAN, NI COSECHAN,, (Si,7,20)(Do,7,250)(Do,,350)", sC: "as r1"},</v>
      </c>
      <c r="M78" s="55" t="str">
        <f t="shared" si="163"/>
        <v>(</v>
      </c>
      <c r="N78" s="56" t="str">
        <f t="shared" si="164"/>
        <v>Si</v>
      </c>
      <c r="O78" s="57" t="str">
        <f t="shared" si="165"/>
        <v>,</v>
      </c>
      <c r="P78" s="58">
        <f t="shared" si="166"/>
        <v>7</v>
      </c>
      <c r="Q78" s="59" t="str">
        <f t="shared" si="167"/>
        <v>,</v>
      </c>
      <c r="R78" s="60">
        <f t="shared" si="107"/>
        <v>20</v>
      </c>
      <c r="S78" s="55" t="str">
        <f t="shared" si="168"/>
        <v>)</v>
      </c>
      <c r="T78" s="61" t="str">
        <f t="shared" si="169"/>
        <v>(</v>
      </c>
      <c r="U78" s="62" t="str">
        <f t="shared" si="170"/>
        <v>Do</v>
      </c>
      <c r="V78" s="63" t="str">
        <f t="shared" si="171"/>
        <v>,</v>
      </c>
      <c r="W78" s="64">
        <f t="shared" si="172"/>
        <v>7</v>
      </c>
      <c r="X78" s="63" t="str">
        <f t="shared" si="173"/>
        <v>,</v>
      </c>
      <c r="Y78" s="63">
        <f t="shared" si="174"/>
        <v>250</v>
      </c>
      <c r="Z78" s="55" t="str">
        <f t="shared" si="175"/>
        <v>)</v>
      </c>
      <c r="AA78" s="65" t="str">
        <f t="shared" si="176"/>
        <v>(</v>
      </c>
      <c r="AB78" s="56" t="str">
        <f t="shared" si="177"/>
        <v>Do</v>
      </c>
      <c r="AC78" s="66" t="str">
        <f t="shared" si="178"/>
        <v>,</v>
      </c>
      <c r="AD78" s="58" t="str">
        <f t="shared" si="179"/>
        <v/>
      </c>
      <c r="AE78" s="67" t="str">
        <f t="shared" si="180"/>
        <v>,</v>
      </c>
      <c r="AF78" s="60">
        <f t="shared" si="181"/>
        <v>350</v>
      </c>
      <c r="AG78" s="60" t="str">
        <f t="shared" si="182"/>
        <v>)</v>
      </c>
      <c r="AH78" s="68" t="str">
        <f t="shared" si="183"/>
        <v/>
      </c>
      <c r="AI78" s="69" t="str">
        <f t="shared" si="184"/>
        <v/>
      </c>
      <c r="AJ78" s="63" t="str">
        <f t="shared" si="185"/>
        <v/>
      </c>
      <c r="AK78" s="63" t="str">
        <f t="shared" si="186"/>
        <v/>
      </c>
      <c r="AL78" s="63" t="str">
        <f t="shared" si="187"/>
        <v/>
      </c>
      <c r="AM78" s="63" t="str">
        <f t="shared" si="188"/>
        <v/>
      </c>
      <c r="AN78" s="63" t="str">
        <f t="shared" si="189"/>
        <v/>
      </c>
    </row>
    <row r="79" spans="1:40" ht="24.5" outlineLevel="1" thickTop="1" thickBot="1" x14ac:dyDescent="0.55000000000000004">
      <c r="B79" t="s">
        <v>1003</v>
      </c>
      <c r="C79" s="84" t="s">
        <v>2547</v>
      </c>
      <c r="D79" s="88"/>
      <c r="E79" s="88"/>
      <c r="F79" s="88"/>
      <c r="G79" s="88"/>
      <c r="H79" s="89"/>
      <c r="I79" s="89"/>
      <c r="J79" s="89"/>
      <c r="K79" s="89"/>
      <c r="L79" s="136" t="str">
        <f>IF(C79="","",_xlfn.CONCAT("            { line: ","""",C79,", ",M79:AN79,""", sC: ","""",B79,"""},"))</f>
        <v xml:space="preserve">            { line: "VUESTRO PADRE CELESTIAL, ", sC: "as"},</v>
      </c>
      <c r="M79" s="55" t="str">
        <f t="shared" si="163"/>
        <v/>
      </c>
      <c r="N79" s="56" t="str">
        <f t="shared" si="164"/>
        <v/>
      </c>
      <c r="O79" s="57" t="str">
        <f t="shared" si="165"/>
        <v/>
      </c>
      <c r="P79" s="58" t="str">
        <f t="shared" si="166"/>
        <v/>
      </c>
      <c r="Q79" s="59" t="str">
        <f t="shared" si="167"/>
        <v/>
      </c>
      <c r="R79" s="60" t="str">
        <f t="shared" si="107"/>
        <v/>
      </c>
      <c r="S79" s="55" t="str">
        <f t="shared" si="168"/>
        <v/>
      </c>
      <c r="T79" s="61" t="str">
        <f t="shared" si="169"/>
        <v/>
      </c>
      <c r="U79" s="62" t="str">
        <f t="shared" si="170"/>
        <v/>
      </c>
      <c r="V79" s="63" t="str">
        <f t="shared" si="171"/>
        <v/>
      </c>
      <c r="W79" s="64" t="str">
        <f t="shared" si="172"/>
        <v/>
      </c>
      <c r="X79" s="63" t="str">
        <f t="shared" si="173"/>
        <v/>
      </c>
      <c r="Y79" s="63" t="str">
        <f t="shared" si="174"/>
        <v/>
      </c>
      <c r="Z79" s="55" t="str">
        <f t="shared" si="175"/>
        <v/>
      </c>
      <c r="AA79" s="65" t="str">
        <f t="shared" si="176"/>
        <v/>
      </c>
      <c r="AB79" s="56" t="str">
        <f t="shared" si="177"/>
        <v/>
      </c>
      <c r="AC79" s="66" t="str">
        <f t="shared" si="178"/>
        <v/>
      </c>
      <c r="AD79" s="58" t="str">
        <f t="shared" si="179"/>
        <v/>
      </c>
      <c r="AE79" s="67" t="str">
        <f t="shared" si="180"/>
        <v/>
      </c>
      <c r="AF79" s="60" t="str">
        <f t="shared" si="181"/>
        <v/>
      </c>
      <c r="AG79" s="60" t="str">
        <f t="shared" si="182"/>
        <v/>
      </c>
      <c r="AH79" s="68" t="str">
        <f t="shared" si="183"/>
        <v/>
      </c>
      <c r="AI79" s="69" t="str">
        <f t="shared" si="184"/>
        <v/>
      </c>
      <c r="AJ79" s="63" t="str">
        <f t="shared" si="185"/>
        <v/>
      </c>
      <c r="AK79" s="63" t="str">
        <f t="shared" si="186"/>
        <v/>
      </c>
      <c r="AL79" s="63" t="str">
        <f t="shared" si="187"/>
        <v/>
      </c>
      <c r="AM79" s="63" t="str">
        <f t="shared" si="188"/>
        <v/>
      </c>
      <c r="AN79" s="63" t="str">
        <f t="shared" si="189"/>
        <v/>
      </c>
    </row>
    <row r="80" spans="1:40" ht="24.5" outlineLevel="1" thickTop="1" thickBot="1" x14ac:dyDescent="0.55000000000000004">
      <c r="B80" t="s">
        <v>1003</v>
      </c>
      <c r="C80" s="92" t="s">
        <v>2548</v>
      </c>
      <c r="D80" s="82" t="s">
        <v>988</v>
      </c>
      <c r="E80" s="82">
        <v>7</v>
      </c>
      <c r="F80" s="82"/>
      <c r="G80" s="82"/>
      <c r="H80" s="82"/>
      <c r="I80" s="82"/>
      <c r="J80" s="82"/>
      <c r="K80" s="82"/>
      <c r="L80" s="137" t="str">
        <f>IF(C80="","",_xlfn.CONCAT("            { line: ","""",C80,", ",M80:AN80,""", sC: ","""",B80,"""},  ]},"))</f>
        <v xml:space="preserve">            { line: "LAS ALIMENTA., (Si,7,20)", sC: "as"},  ]},</v>
      </c>
      <c r="M80" s="55" t="str">
        <f t="shared" si="163"/>
        <v>(</v>
      </c>
      <c r="N80" s="56" t="str">
        <f t="shared" si="164"/>
        <v>Si</v>
      </c>
      <c r="O80" s="57" t="str">
        <f t="shared" si="165"/>
        <v>,</v>
      </c>
      <c r="P80" s="58">
        <f t="shared" si="166"/>
        <v>7</v>
      </c>
      <c r="Q80" s="59" t="str">
        <f t="shared" si="167"/>
        <v>,</v>
      </c>
      <c r="R80" s="60">
        <f t="shared" si="107"/>
        <v>20</v>
      </c>
      <c r="S80" s="55" t="str">
        <f t="shared" si="168"/>
        <v>)</v>
      </c>
      <c r="T80" s="61" t="str">
        <f t="shared" si="169"/>
        <v/>
      </c>
      <c r="U80" s="62" t="str">
        <f t="shared" si="170"/>
        <v/>
      </c>
      <c r="V80" s="63" t="str">
        <f t="shared" si="171"/>
        <v/>
      </c>
      <c r="W80" s="64" t="str">
        <f t="shared" si="172"/>
        <v/>
      </c>
      <c r="X80" s="63" t="str">
        <f t="shared" si="173"/>
        <v/>
      </c>
      <c r="Y80" s="63" t="str">
        <f t="shared" si="174"/>
        <v/>
      </c>
      <c r="Z80" s="55" t="str">
        <f t="shared" si="175"/>
        <v/>
      </c>
      <c r="AA80" s="65" t="str">
        <f t="shared" si="176"/>
        <v/>
      </c>
      <c r="AB80" s="56" t="str">
        <f t="shared" si="177"/>
        <v/>
      </c>
      <c r="AC80" s="66" t="str">
        <f t="shared" si="178"/>
        <v/>
      </c>
      <c r="AD80" s="58" t="str">
        <f t="shared" si="179"/>
        <v/>
      </c>
      <c r="AE80" s="67" t="str">
        <f t="shared" si="180"/>
        <v/>
      </c>
      <c r="AF80" s="60" t="str">
        <f t="shared" si="181"/>
        <v/>
      </c>
      <c r="AG80" s="60" t="str">
        <f t="shared" si="182"/>
        <v/>
      </c>
      <c r="AH80" s="68" t="str">
        <f t="shared" si="183"/>
        <v/>
      </c>
      <c r="AI80" s="69" t="str">
        <f t="shared" si="184"/>
        <v/>
      </c>
      <c r="AJ80" s="63" t="str">
        <f t="shared" si="185"/>
        <v/>
      </c>
      <c r="AK80" s="63" t="str">
        <f t="shared" si="186"/>
        <v/>
      </c>
      <c r="AL80" s="63" t="str">
        <f t="shared" si="187"/>
        <v/>
      </c>
      <c r="AM80" s="63" t="str">
        <f t="shared" si="188"/>
        <v/>
      </c>
      <c r="AN80" s="63" t="str">
        <f t="shared" si="189"/>
        <v/>
      </c>
    </row>
    <row r="81" spans="1:40" ht="26.5" outlineLevel="1" thickTop="1" thickBot="1" x14ac:dyDescent="0.55000000000000004">
      <c r="A81" s="72"/>
      <c r="B81" s="72"/>
      <c r="C81" s="72"/>
      <c r="D81" s="73"/>
      <c r="E81" s="73"/>
      <c r="F81" s="73"/>
      <c r="G81" s="73"/>
      <c r="H81" s="73"/>
      <c r="I81" s="73"/>
      <c r="J81" s="73"/>
      <c r="K81" s="73"/>
      <c r="L81" s="74" t="s">
        <v>997</v>
      </c>
      <c r="M81" s="55"/>
      <c r="N81" s="56"/>
      <c r="O81" s="57"/>
      <c r="P81" s="58"/>
      <c r="Q81" s="59"/>
      <c r="R81" s="60" t="str">
        <f t="shared" si="107"/>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4.5" outlineLevel="1" thickTop="1" thickBot="1" x14ac:dyDescent="0.55000000000000004">
      <c r="C82" s="78" t="s">
        <v>999</v>
      </c>
      <c r="D82" s="79"/>
      <c r="E82" s="79"/>
      <c r="F82" s="79"/>
      <c r="G82" s="79"/>
      <c r="H82" s="79"/>
      <c r="I82" s="79"/>
      <c r="J82" s="79"/>
      <c r="K82" s="79"/>
      <c r="L82" s="134" t="s">
        <v>1000</v>
      </c>
      <c r="M82" s="55" t="str">
        <f t="shared" ref="M82:M85" si="190">IF(N82="","","(")</f>
        <v/>
      </c>
      <c r="N82" s="56" t="str">
        <f t="shared" ref="N82:N85" si="191">IF(D82="","",D82)</f>
        <v/>
      </c>
      <c r="O82" s="57" t="str">
        <f t="shared" ref="O82:O85" si="192">IF(N82="","",",")</f>
        <v/>
      </c>
      <c r="P82" s="58" t="str">
        <f t="shared" ref="P82:P85" si="193">IF(E82="","",E82)</f>
        <v/>
      </c>
      <c r="Q82" s="59" t="str">
        <f t="shared" ref="Q82:Q85" si="194">IF(N82="","",",")</f>
        <v/>
      </c>
      <c r="R82" s="60" t="str">
        <f t="shared" si="107"/>
        <v/>
      </c>
      <c r="S82" s="55" t="str">
        <f t="shared" ref="S82:S85" si="195">IF(N82="","",")")</f>
        <v/>
      </c>
      <c r="T82" s="61" t="str">
        <f t="shared" ref="T82:T85" si="196">IF(U82="","","(")</f>
        <v/>
      </c>
      <c r="U82" s="62" t="str">
        <f t="shared" ref="U82:U85" si="197">IF(F82="","",F82)</f>
        <v/>
      </c>
      <c r="V82" s="63" t="str">
        <f t="shared" ref="V82:V85" si="198">IF(U82="","",",")</f>
        <v/>
      </c>
      <c r="W82" s="64" t="str">
        <f t="shared" ref="W82:W85" si="199">IF(G82="","",G82)</f>
        <v/>
      </c>
      <c r="X82" s="63" t="str">
        <f t="shared" ref="X82:X85" si="200">IF(U82="","",",")</f>
        <v/>
      </c>
      <c r="Y82" s="63" t="str">
        <f t="shared" ref="Y82:Y85" si="201">IF(U82="","",250)</f>
        <v/>
      </c>
      <c r="Z82" s="55" t="str">
        <f t="shared" ref="Z82:Z85" si="202">IF(U82="","",")")</f>
        <v/>
      </c>
      <c r="AA82" s="65" t="str">
        <f t="shared" ref="AA82:AA85" si="203">IF(AB82="","","(")</f>
        <v/>
      </c>
      <c r="AB82" s="56" t="str">
        <f t="shared" ref="AB82:AB85" si="204">IF(H82="","",H82)</f>
        <v/>
      </c>
      <c r="AC82" s="66" t="str">
        <f t="shared" ref="AC82:AC85" si="205">IF(AB82="","",",")</f>
        <v/>
      </c>
      <c r="AD82" s="58" t="str">
        <f t="shared" ref="AD82:AD85" si="206">IF(I82="","",I82)</f>
        <v/>
      </c>
      <c r="AE82" s="67" t="str">
        <f t="shared" ref="AE82:AE85" si="207">IF(AB82="","",",")</f>
        <v/>
      </c>
      <c r="AF82" s="60" t="str">
        <f t="shared" ref="AF82:AF85" si="208">IF(AB82="","",350)</f>
        <v/>
      </c>
      <c r="AG82" s="60" t="str">
        <f t="shared" ref="AG82:AG85" si="209">IF(AB82="","",")")</f>
        <v/>
      </c>
      <c r="AH82" s="68" t="str">
        <f t="shared" ref="AH82:AH85" si="210">IF(AI82="","","(")</f>
        <v/>
      </c>
      <c r="AI82" s="69" t="str">
        <f t="shared" ref="AI82:AI85" si="211">IF(J82="","",J82)</f>
        <v/>
      </c>
      <c r="AJ82" s="63" t="str">
        <f t="shared" ref="AJ82:AJ85" si="212">IF(AI82="","",",")</f>
        <v/>
      </c>
      <c r="AK82" s="63" t="str">
        <f t="shared" ref="AK82:AK85" si="213">IF(K82="","",K82)</f>
        <v/>
      </c>
      <c r="AL82" s="63" t="str">
        <f t="shared" ref="AL82:AL85" si="214">IF(AI82="","",",")</f>
        <v/>
      </c>
      <c r="AM82" s="63" t="str">
        <f t="shared" ref="AM82:AM85" si="215">IF(AI82="","",450)</f>
        <v/>
      </c>
      <c r="AN82" s="63" t="str">
        <f t="shared" ref="AN82:AN85" si="216">IF(AI82="","",")")</f>
        <v/>
      </c>
    </row>
    <row r="83" spans="1:40" ht="24.5" outlineLevel="1" thickTop="1" thickBot="1" x14ac:dyDescent="0.55000000000000004">
      <c r="B83" t="s">
        <v>1001</v>
      </c>
      <c r="C83" s="81" t="s">
        <v>2554</v>
      </c>
      <c r="D83" s="82" t="s">
        <v>1053</v>
      </c>
      <c r="E83" s="82"/>
      <c r="F83" s="82" t="s">
        <v>988</v>
      </c>
      <c r="G83" s="82" t="s">
        <v>1016</v>
      </c>
      <c r="H83" s="82"/>
      <c r="I83" s="82"/>
      <c r="J83" s="82"/>
      <c r="K83" s="82"/>
      <c r="L83" s="135" t="str">
        <f>IF(C83="","",_xlfn.CONCAT("       triggerLine: ","""",C83,", ",M83:AN83,""", sC: ","""",B83,""", lines: ["))</f>
        <v xml:space="preserve">       triggerLine: "MIRAD LOS LIRIOS DEL CAMPO;, (Sol,,14)(Si,m,250)", sC: "ta as", lines: [</v>
      </c>
      <c r="M83" s="55" t="str">
        <f t="shared" si="190"/>
        <v>(</v>
      </c>
      <c r="N83" s="56" t="str">
        <f t="shared" si="191"/>
        <v>Sol</v>
      </c>
      <c r="O83" s="57" t="str">
        <f t="shared" si="192"/>
        <v>,</v>
      </c>
      <c r="P83" s="58" t="str">
        <f t="shared" si="193"/>
        <v/>
      </c>
      <c r="Q83" s="59" t="str">
        <f t="shared" si="194"/>
        <v>,</v>
      </c>
      <c r="R83" s="60">
        <f t="shared" si="107"/>
        <v>14</v>
      </c>
      <c r="S83" s="55" t="str">
        <f t="shared" si="195"/>
        <v>)</v>
      </c>
      <c r="T83" s="61" t="str">
        <f t="shared" si="196"/>
        <v>(</v>
      </c>
      <c r="U83" s="62" t="str">
        <f t="shared" si="197"/>
        <v>Si</v>
      </c>
      <c r="V83" s="63" t="str">
        <f t="shared" si="198"/>
        <v>,</v>
      </c>
      <c r="W83" s="64" t="str">
        <f t="shared" si="199"/>
        <v>m</v>
      </c>
      <c r="X83" s="63" t="str">
        <f t="shared" si="200"/>
        <v>,</v>
      </c>
      <c r="Y83" s="63">
        <f t="shared" si="201"/>
        <v>250</v>
      </c>
      <c r="Z83" s="55" t="str">
        <f t="shared" si="202"/>
        <v>)</v>
      </c>
      <c r="AA83" s="65" t="str">
        <f t="shared" si="203"/>
        <v/>
      </c>
      <c r="AB83" s="56" t="str">
        <f t="shared" si="204"/>
        <v/>
      </c>
      <c r="AC83" s="66" t="str">
        <f t="shared" si="205"/>
        <v/>
      </c>
      <c r="AD83" s="58" t="str">
        <f t="shared" si="206"/>
        <v/>
      </c>
      <c r="AE83" s="67" t="str">
        <f t="shared" si="207"/>
        <v/>
      </c>
      <c r="AF83" s="60" t="str">
        <f t="shared" si="208"/>
        <v/>
      </c>
      <c r="AG83" s="60" t="str">
        <f t="shared" si="209"/>
        <v/>
      </c>
      <c r="AH83" s="68" t="str">
        <f t="shared" si="210"/>
        <v/>
      </c>
      <c r="AI83" s="69" t="str">
        <f t="shared" si="211"/>
        <v/>
      </c>
      <c r="AJ83" s="63" t="str">
        <f t="shared" si="212"/>
        <v/>
      </c>
      <c r="AK83" s="63" t="str">
        <f t="shared" si="213"/>
        <v/>
      </c>
      <c r="AL83" s="63" t="str">
        <f t="shared" si="214"/>
        <v/>
      </c>
      <c r="AM83" s="63" t="str">
        <f t="shared" si="215"/>
        <v/>
      </c>
      <c r="AN83" s="63" t="str">
        <f t="shared" si="216"/>
        <v/>
      </c>
    </row>
    <row r="84" spans="1:40" ht="24.5" outlineLevel="1" thickTop="1" thickBot="1" x14ac:dyDescent="0.55000000000000004">
      <c r="B84" t="s">
        <v>2564</v>
      </c>
      <c r="C84" s="84" t="s">
        <v>2555</v>
      </c>
      <c r="D84" s="85" t="s">
        <v>988</v>
      </c>
      <c r="E84" s="85">
        <v>7</v>
      </c>
      <c r="F84" s="85" t="s">
        <v>1106</v>
      </c>
      <c r="G84" s="85">
        <v>7</v>
      </c>
      <c r="H84" s="86" t="s">
        <v>1106</v>
      </c>
      <c r="I84" s="86"/>
      <c r="J84" s="86"/>
      <c r="K84" s="86"/>
      <c r="L84" s="136" t="str">
        <f>IF(C84="","",_xlfn.CONCAT("            { line: ","""",C84,", ",M84:AN84,""", sC: ","""",B84,"""},"))</f>
        <v xml:space="preserve">            { line: "NO SE FATIGAN, NI HILAN,, (Si,7,20)(Do,7,250)(Do,,350)", sC: "as r2"},</v>
      </c>
      <c r="M84" s="55" t="str">
        <f t="shared" si="190"/>
        <v>(</v>
      </c>
      <c r="N84" s="56" t="str">
        <f t="shared" si="191"/>
        <v>Si</v>
      </c>
      <c r="O84" s="57" t="str">
        <f t="shared" si="192"/>
        <v>,</v>
      </c>
      <c r="P84" s="58">
        <f t="shared" si="193"/>
        <v>7</v>
      </c>
      <c r="Q84" s="59" t="str">
        <f t="shared" si="194"/>
        <v>,</v>
      </c>
      <c r="R84" s="60">
        <f t="shared" si="107"/>
        <v>20</v>
      </c>
      <c r="S84" s="55" t="str">
        <f t="shared" si="195"/>
        <v>)</v>
      </c>
      <c r="T84" s="61" t="str">
        <f t="shared" si="196"/>
        <v>(</v>
      </c>
      <c r="U84" s="62" t="str">
        <f t="shared" si="197"/>
        <v>Do</v>
      </c>
      <c r="V84" s="63" t="str">
        <f t="shared" si="198"/>
        <v>,</v>
      </c>
      <c r="W84" s="64">
        <f t="shared" si="199"/>
        <v>7</v>
      </c>
      <c r="X84" s="63" t="str">
        <f t="shared" si="200"/>
        <v>,</v>
      </c>
      <c r="Y84" s="63">
        <f t="shared" si="201"/>
        <v>250</v>
      </c>
      <c r="Z84" s="55" t="str">
        <f t="shared" si="202"/>
        <v>)</v>
      </c>
      <c r="AA84" s="65" t="str">
        <f t="shared" si="203"/>
        <v>(</v>
      </c>
      <c r="AB84" s="56" t="str">
        <f t="shared" si="204"/>
        <v>Do</v>
      </c>
      <c r="AC84" s="66" t="str">
        <f t="shared" si="205"/>
        <v>,</v>
      </c>
      <c r="AD84" s="58" t="str">
        <f t="shared" si="206"/>
        <v/>
      </c>
      <c r="AE84" s="67" t="str">
        <f t="shared" si="207"/>
        <v>,</v>
      </c>
      <c r="AF84" s="60">
        <f t="shared" si="208"/>
        <v>350</v>
      </c>
      <c r="AG84" s="60" t="str">
        <f t="shared" si="209"/>
        <v>)</v>
      </c>
      <c r="AH84" s="68" t="str">
        <f t="shared" si="210"/>
        <v/>
      </c>
      <c r="AI84" s="69" t="str">
        <f t="shared" si="211"/>
        <v/>
      </c>
      <c r="AJ84" s="63" t="str">
        <f t="shared" si="212"/>
        <v/>
      </c>
      <c r="AK84" s="63" t="str">
        <f t="shared" si="213"/>
        <v/>
      </c>
      <c r="AL84" s="63" t="str">
        <f t="shared" si="214"/>
        <v/>
      </c>
      <c r="AM84" s="63" t="str">
        <f t="shared" si="215"/>
        <v/>
      </c>
      <c r="AN84" s="63" t="str">
        <f t="shared" si="216"/>
        <v/>
      </c>
    </row>
    <row r="85" spans="1:40" ht="24.5" outlineLevel="1" thickTop="1" thickBot="1" x14ac:dyDescent="0.55000000000000004">
      <c r="B85" t="s">
        <v>1003</v>
      </c>
      <c r="C85" s="92" t="s">
        <v>2556</v>
      </c>
      <c r="D85" s="82" t="s">
        <v>988</v>
      </c>
      <c r="E85" s="82">
        <v>7</v>
      </c>
      <c r="F85" s="82"/>
      <c r="G85" s="82"/>
      <c r="H85" s="82"/>
      <c r="I85" s="82"/>
      <c r="J85" s="82"/>
      <c r="K85" s="82"/>
      <c r="L85" s="137" t="str">
        <f>IF(C85="","",_xlfn.CONCAT("            { line: ","""",C85,", ",M85:AN85,""", sC: ","""",B85,"""},  ]},"))</f>
        <v xml:space="preserve">            { line: "SALOMÓN NO VESTÍA COMO ELLOS., (Si,7,20)", sC: "as"},  ]},</v>
      </c>
      <c r="M85" s="55" t="str">
        <f t="shared" si="190"/>
        <v>(</v>
      </c>
      <c r="N85" s="56" t="str">
        <f t="shared" si="191"/>
        <v>Si</v>
      </c>
      <c r="O85" s="57" t="str">
        <f t="shared" si="192"/>
        <v>,</v>
      </c>
      <c r="P85" s="58">
        <f t="shared" si="193"/>
        <v>7</v>
      </c>
      <c r="Q85" s="59" t="str">
        <f t="shared" si="194"/>
        <v>,</v>
      </c>
      <c r="R85" s="60">
        <f t="shared" si="107"/>
        <v>20</v>
      </c>
      <c r="S85" s="55" t="str">
        <f t="shared" si="195"/>
        <v>)</v>
      </c>
      <c r="T85" s="61" t="str">
        <f t="shared" si="196"/>
        <v/>
      </c>
      <c r="U85" s="62" t="str">
        <f t="shared" si="197"/>
        <v/>
      </c>
      <c r="V85" s="63" t="str">
        <f t="shared" si="198"/>
        <v/>
      </c>
      <c r="W85" s="64" t="str">
        <f t="shared" si="199"/>
        <v/>
      </c>
      <c r="X85" s="63" t="str">
        <f t="shared" si="200"/>
        <v/>
      </c>
      <c r="Y85" s="63" t="str">
        <f t="shared" si="201"/>
        <v/>
      </c>
      <c r="Z85" s="55" t="str">
        <f t="shared" si="202"/>
        <v/>
      </c>
      <c r="AA85" s="65" t="str">
        <f t="shared" si="203"/>
        <v/>
      </c>
      <c r="AB85" s="56" t="str">
        <f t="shared" si="204"/>
        <v/>
      </c>
      <c r="AC85" s="66" t="str">
        <f t="shared" si="205"/>
        <v/>
      </c>
      <c r="AD85" s="58" t="str">
        <f t="shared" si="206"/>
        <v/>
      </c>
      <c r="AE85" s="67" t="str">
        <f t="shared" si="207"/>
        <v/>
      </c>
      <c r="AF85" s="60" t="str">
        <f t="shared" si="208"/>
        <v/>
      </c>
      <c r="AG85" s="60" t="str">
        <f t="shared" si="209"/>
        <v/>
      </c>
      <c r="AH85" s="68" t="str">
        <f t="shared" si="210"/>
        <v/>
      </c>
      <c r="AI85" s="69" t="str">
        <f t="shared" si="211"/>
        <v/>
      </c>
      <c r="AJ85" s="63" t="str">
        <f t="shared" si="212"/>
        <v/>
      </c>
      <c r="AK85" s="63" t="str">
        <f t="shared" si="213"/>
        <v/>
      </c>
      <c r="AL85" s="63" t="str">
        <f t="shared" si="214"/>
        <v/>
      </c>
      <c r="AM85" s="63" t="str">
        <f t="shared" si="215"/>
        <v/>
      </c>
      <c r="AN85" s="63" t="str">
        <f t="shared" si="216"/>
        <v/>
      </c>
    </row>
    <row r="86" spans="1:40" ht="26.5"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outlineLevel="1" thickTop="1" thickBot="1" x14ac:dyDescent="0.55000000000000004">
      <c r="C87" s="78" t="s">
        <v>999</v>
      </c>
      <c r="D87" s="79"/>
      <c r="E87" s="79"/>
      <c r="F87" s="79"/>
      <c r="G87" s="79"/>
      <c r="H87" s="79"/>
      <c r="I87" s="79"/>
      <c r="J87" s="79"/>
      <c r="K87" s="79"/>
      <c r="L87" s="134" t="s">
        <v>1000</v>
      </c>
      <c r="M87" s="55" t="str">
        <f t="shared" ref="M87:M90" si="217">IF(N87="","","(")</f>
        <v/>
      </c>
      <c r="N87" s="56" t="str">
        <f t="shared" ref="N87:N90" si="218">IF(D87="","",D87)</f>
        <v/>
      </c>
      <c r="O87" s="57" t="str">
        <f t="shared" ref="O87:O90" si="219">IF(N87="","",",")</f>
        <v/>
      </c>
      <c r="P87" s="58" t="str">
        <f t="shared" ref="P87:P90" si="220">IF(E87="","",E87)</f>
        <v/>
      </c>
      <c r="Q87" s="59" t="str">
        <f t="shared" ref="Q87:Q90" si="221">IF(N87="","",",")</f>
        <v/>
      </c>
      <c r="R87" s="60" t="str">
        <f t="shared" ref="R87:R90" si="222">IF(N87="Do",10,IF(N87="Re",22,IF(N87="Mi",20,IF(N87="Fa",20,IF(N87="Sol",14,IF(N87="La",20,IF(N87="Si",20,IF(N87="Do#",14,IF(N87="Fa#",15,IF(N87="Sol#",20,IF(N87="Si♭",17,"")))))))))))</f>
        <v/>
      </c>
      <c r="S87" s="55" t="str">
        <f t="shared" ref="S87:S90" si="223">IF(N87="","",")")</f>
        <v/>
      </c>
      <c r="T87" s="61" t="str">
        <f t="shared" ref="T87:T90" si="224">IF(U87="","","(")</f>
        <v/>
      </c>
      <c r="U87" s="62" t="str">
        <f t="shared" ref="U87:U90" si="225">IF(F87="","",F87)</f>
        <v/>
      </c>
      <c r="V87" s="63" t="str">
        <f t="shared" ref="V87:V90" si="226">IF(U87="","",",")</f>
        <v/>
      </c>
      <c r="W87" s="64" t="str">
        <f t="shared" ref="W87:W90" si="227">IF(G87="","",G87)</f>
        <v/>
      </c>
      <c r="X87" s="63" t="str">
        <f t="shared" ref="X87:X90" si="228">IF(U87="","",",")</f>
        <v/>
      </c>
      <c r="Y87" s="63" t="str">
        <f t="shared" ref="Y87:Y90" si="229">IF(U87="","",250)</f>
        <v/>
      </c>
      <c r="Z87" s="55" t="str">
        <f t="shared" ref="Z87:Z90" si="230">IF(U87="","",")")</f>
        <v/>
      </c>
      <c r="AA87" s="65" t="str">
        <f t="shared" ref="AA87:AA90" si="231">IF(AB87="","","(")</f>
        <v/>
      </c>
      <c r="AB87" s="56" t="str">
        <f t="shared" ref="AB87:AB90" si="232">IF(H87="","",H87)</f>
        <v/>
      </c>
      <c r="AC87" s="66" t="str">
        <f t="shared" ref="AC87:AC90" si="233">IF(AB87="","",",")</f>
        <v/>
      </c>
      <c r="AD87" s="58" t="str">
        <f t="shared" ref="AD87:AD90" si="234">IF(I87="","",I87)</f>
        <v/>
      </c>
      <c r="AE87" s="67" t="str">
        <f t="shared" ref="AE87:AE90" si="235">IF(AB87="","",",")</f>
        <v/>
      </c>
      <c r="AF87" s="60" t="str">
        <f t="shared" ref="AF87:AF90" si="236">IF(AB87="","",350)</f>
        <v/>
      </c>
      <c r="AG87" s="60" t="str">
        <f t="shared" ref="AG87:AG90" si="237">IF(AB87="","",")")</f>
        <v/>
      </c>
      <c r="AH87" s="68" t="str">
        <f t="shared" ref="AH87:AH90" si="238">IF(AI87="","","(")</f>
        <v/>
      </c>
      <c r="AI87" s="69" t="str">
        <f t="shared" ref="AI87:AI90" si="239">IF(J87="","",J87)</f>
        <v/>
      </c>
      <c r="AJ87" s="63" t="str">
        <f t="shared" ref="AJ87:AJ90" si="240">IF(AI87="","",",")</f>
        <v/>
      </c>
      <c r="AK87" s="63" t="str">
        <f t="shared" ref="AK87:AK90" si="241">IF(K87="","",K87)</f>
        <v/>
      </c>
      <c r="AL87" s="63" t="str">
        <f t="shared" ref="AL87:AL90" si="242">IF(AI87="","",",")</f>
        <v/>
      </c>
      <c r="AM87" s="63" t="str">
        <f t="shared" ref="AM87:AM90" si="243">IF(AI87="","",450)</f>
        <v/>
      </c>
      <c r="AN87" s="63" t="str">
        <f t="shared" ref="AN87:AN90" si="244">IF(AI87="","",")")</f>
        <v/>
      </c>
    </row>
    <row r="88" spans="1:40" ht="24.5" outlineLevel="1" thickTop="1" thickBot="1" x14ac:dyDescent="0.55000000000000004">
      <c r="B88" t="s">
        <v>1001</v>
      </c>
      <c r="C88" s="81" t="s">
        <v>2563</v>
      </c>
      <c r="D88" s="82" t="s">
        <v>1053</v>
      </c>
      <c r="E88" s="82"/>
      <c r="F88" s="82" t="s">
        <v>988</v>
      </c>
      <c r="G88" s="82" t="s">
        <v>1016</v>
      </c>
      <c r="H88" s="82"/>
      <c r="I88" s="82"/>
      <c r="J88" s="82"/>
      <c r="K88" s="82"/>
      <c r="L88" s="135" t="str">
        <f>IF(C88="","",_xlfn.CONCAT("       triggerLine: ","""",C88,", ",M88:AN88,""", sC: ","""",B88,""", lines: ["))</f>
        <v xml:space="preserve">       triggerLine: "BUSCAD EL REINO DE DIOS, (Sol,,14)(Si,m,250)", sC: "ta as", lines: [</v>
      </c>
      <c r="M88" s="55" t="str">
        <f t="shared" si="217"/>
        <v>(</v>
      </c>
      <c r="N88" s="56" t="str">
        <f t="shared" si="218"/>
        <v>Sol</v>
      </c>
      <c r="O88" s="57" t="str">
        <f t="shared" si="219"/>
        <v>,</v>
      </c>
      <c r="P88" s="58" t="str">
        <f t="shared" si="220"/>
        <v/>
      </c>
      <c r="Q88" s="59" t="str">
        <f t="shared" si="221"/>
        <v>,</v>
      </c>
      <c r="R88" s="60">
        <f t="shared" si="222"/>
        <v>14</v>
      </c>
      <c r="S88" s="55" t="str">
        <f t="shared" si="223"/>
        <v>)</v>
      </c>
      <c r="T88" s="61" t="str">
        <f t="shared" si="224"/>
        <v>(</v>
      </c>
      <c r="U88" s="62" t="str">
        <f t="shared" si="225"/>
        <v>Si</v>
      </c>
      <c r="V88" s="63" t="str">
        <f t="shared" si="226"/>
        <v>,</v>
      </c>
      <c r="W88" s="64" t="str">
        <f t="shared" si="227"/>
        <v>m</v>
      </c>
      <c r="X88" s="63" t="str">
        <f t="shared" si="228"/>
        <v>,</v>
      </c>
      <c r="Y88" s="63">
        <f t="shared" si="229"/>
        <v>250</v>
      </c>
      <c r="Z88" s="55" t="str">
        <f t="shared" si="230"/>
        <v>)</v>
      </c>
      <c r="AA88" s="65" t="str">
        <f t="shared" si="231"/>
        <v/>
      </c>
      <c r="AB88" s="56" t="str">
        <f t="shared" si="232"/>
        <v/>
      </c>
      <c r="AC88" s="66" t="str">
        <f t="shared" si="233"/>
        <v/>
      </c>
      <c r="AD88" s="58" t="str">
        <f t="shared" si="234"/>
        <v/>
      </c>
      <c r="AE88" s="67" t="str">
        <f t="shared" si="235"/>
        <v/>
      </c>
      <c r="AF88" s="60" t="str">
        <f t="shared" si="236"/>
        <v/>
      </c>
      <c r="AG88" s="60" t="str">
        <f t="shared" si="237"/>
        <v/>
      </c>
      <c r="AH88" s="68" t="str">
        <f t="shared" si="238"/>
        <v/>
      </c>
      <c r="AI88" s="69" t="str">
        <f t="shared" si="239"/>
        <v/>
      </c>
      <c r="AJ88" s="63" t="str">
        <f t="shared" si="240"/>
        <v/>
      </c>
      <c r="AK88" s="63" t="str">
        <f t="shared" si="241"/>
        <v/>
      </c>
      <c r="AL88" s="63" t="str">
        <f t="shared" si="242"/>
        <v/>
      </c>
      <c r="AM88" s="63" t="str">
        <f t="shared" si="243"/>
        <v/>
      </c>
      <c r="AN88" s="63" t="str">
        <f t="shared" si="244"/>
        <v/>
      </c>
    </row>
    <row r="89" spans="1:40" ht="24.5" outlineLevel="1" thickTop="1" thickBot="1" x14ac:dyDescent="0.55000000000000004">
      <c r="B89" t="s">
        <v>1003</v>
      </c>
      <c r="C89" s="84" t="s">
        <v>2560</v>
      </c>
      <c r="D89" s="85" t="s">
        <v>988</v>
      </c>
      <c r="E89" s="85">
        <v>7</v>
      </c>
      <c r="F89" s="85" t="s">
        <v>1106</v>
      </c>
      <c r="G89" s="85">
        <v>7</v>
      </c>
      <c r="H89" s="86" t="s">
        <v>1106</v>
      </c>
      <c r="I89" s="86"/>
      <c r="J89" s="86"/>
      <c r="K89" s="86"/>
      <c r="L89" s="136" t="str">
        <f>IF(C89="","",_xlfn.CONCAT("            { line: ","""",C89,", ",M89:AN89,""", sC: ","""",B89,"""},"))</f>
        <v xml:space="preserve">            { line: "Y TODO OS SERÁ DADO., (Si,7,20)(Do,7,250)(Do,,350)", sC: "as"},</v>
      </c>
      <c r="M89" s="55" t="str">
        <f t="shared" si="217"/>
        <v>(</v>
      </c>
      <c r="N89" s="56" t="str">
        <f t="shared" si="218"/>
        <v>Si</v>
      </c>
      <c r="O89" s="57" t="str">
        <f t="shared" si="219"/>
        <v>,</v>
      </c>
      <c r="P89" s="58">
        <f t="shared" si="220"/>
        <v>7</v>
      </c>
      <c r="Q89" s="59" t="str">
        <f t="shared" si="221"/>
        <v>,</v>
      </c>
      <c r="R89" s="60">
        <f t="shared" si="222"/>
        <v>20</v>
      </c>
      <c r="S89" s="55" t="str">
        <f t="shared" si="223"/>
        <v>)</v>
      </c>
      <c r="T89" s="61" t="str">
        <f t="shared" si="224"/>
        <v>(</v>
      </c>
      <c r="U89" s="62" t="str">
        <f t="shared" si="225"/>
        <v>Do</v>
      </c>
      <c r="V89" s="63" t="str">
        <f t="shared" si="226"/>
        <v>,</v>
      </c>
      <c r="W89" s="64">
        <f t="shared" si="227"/>
        <v>7</v>
      </c>
      <c r="X89" s="63" t="str">
        <f t="shared" si="228"/>
        <v>,</v>
      </c>
      <c r="Y89" s="63">
        <f t="shared" si="229"/>
        <v>250</v>
      </c>
      <c r="Z89" s="55" t="str">
        <f t="shared" si="230"/>
        <v>)</v>
      </c>
      <c r="AA89" s="65" t="str">
        <f t="shared" si="231"/>
        <v>(</v>
      </c>
      <c r="AB89" s="56" t="str">
        <f t="shared" si="232"/>
        <v>Do</v>
      </c>
      <c r="AC89" s="66" t="str">
        <f t="shared" si="233"/>
        <v>,</v>
      </c>
      <c r="AD89" s="58" t="str">
        <f t="shared" si="234"/>
        <v/>
      </c>
      <c r="AE89" s="67" t="str">
        <f t="shared" si="235"/>
        <v>,</v>
      </c>
      <c r="AF89" s="60">
        <f t="shared" si="236"/>
        <v>350</v>
      </c>
      <c r="AG89" s="60" t="str">
        <f t="shared" si="237"/>
        <v>)</v>
      </c>
      <c r="AH89" s="68" t="str">
        <f t="shared" si="238"/>
        <v/>
      </c>
      <c r="AI89" s="69" t="str">
        <f t="shared" si="239"/>
        <v/>
      </c>
      <c r="AJ89" s="63" t="str">
        <f t="shared" si="240"/>
        <v/>
      </c>
      <c r="AK89" s="63" t="str">
        <f t="shared" si="241"/>
        <v/>
      </c>
      <c r="AL89" s="63" t="str">
        <f t="shared" si="242"/>
        <v/>
      </c>
      <c r="AM89" s="63" t="str">
        <f t="shared" si="243"/>
        <v/>
      </c>
      <c r="AN89" s="63" t="str">
        <f t="shared" si="244"/>
        <v/>
      </c>
    </row>
    <row r="90" spans="1:40" ht="24.5" outlineLevel="1" thickTop="1" thickBot="1" x14ac:dyDescent="0.55000000000000004">
      <c r="B90" t="s">
        <v>1003</v>
      </c>
      <c r="C90" s="92" t="s">
        <v>2561</v>
      </c>
      <c r="D90" s="82" t="s">
        <v>988</v>
      </c>
      <c r="E90" s="82">
        <v>7</v>
      </c>
      <c r="F90" s="82"/>
      <c r="G90" s="82"/>
      <c r="H90" s="82"/>
      <c r="I90" s="82"/>
      <c r="J90" s="82"/>
      <c r="K90" s="82"/>
      <c r="L90" s="137" t="str">
        <f>IF(C90="","",_xlfn.CONCAT("            { line: ","""",C90,", ",M90:AN90,""", sC: ","""",B90,"""},  ]},"))</f>
        <v xml:space="preserve">            { line: "NO PODÉIS SERVIR A DOS SEÑORES., (Si,7,20)", sC: "as"},  ]},</v>
      </c>
      <c r="M90" s="55" t="str">
        <f t="shared" si="217"/>
        <v>(</v>
      </c>
      <c r="N90" s="56" t="str">
        <f t="shared" si="218"/>
        <v>Si</v>
      </c>
      <c r="O90" s="57" t="str">
        <f t="shared" si="219"/>
        <v>,</v>
      </c>
      <c r="P90" s="58">
        <f t="shared" si="220"/>
        <v>7</v>
      </c>
      <c r="Q90" s="59" t="str">
        <f t="shared" si="221"/>
        <v>,</v>
      </c>
      <c r="R90" s="60">
        <f t="shared" si="222"/>
        <v>20</v>
      </c>
      <c r="S90" s="55" t="str">
        <f t="shared" si="223"/>
        <v>)</v>
      </c>
      <c r="T90" s="61" t="str">
        <f t="shared" si="224"/>
        <v/>
      </c>
      <c r="U90" s="62" t="str">
        <f t="shared" si="225"/>
        <v/>
      </c>
      <c r="V90" s="63" t="str">
        <f t="shared" si="226"/>
        <v/>
      </c>
      <c r="W90" s="64" t="str">
        <f t="shared" si="227"/>
        <v/>
      </c>
      <c r="X90" s="63" t="str">
        <f t="shared" si="228"/>
        <v/>
      </c>
      <c r="Y90" s="63" t="str">
        <f t="shared" si="229"/>
        <v/>
      </c>
      <c r="Z90" s="55" t="str">
        <f t="shared" si="230"/>
        <v/>
      </c>
      <c r="AA90" s="65" t="str">
        <f t="shared" si="231"/>
        <v/>
      </c>
      <c r="AB90" s="56" t="str">
        <f t="shared" si="232"/>
        <v/>
      </c>
      <c r="AC90" s="66" t="str">
        <f t="shared" si="233"/>
        <v/>
      </c>
      <c r="AD90" s="58" t="str">
        <f t="shared" si="234"/>
        <v/>
      </c>
      <c r="AE90" s="67" t="str">
        <f t="shared" si="235"/>
        <v/>
      </c>
      <c r="AF90" s="60" t="str">
        <f t="shared" si="236"/>
        <v/>
      </c>
      <c r="AG90" s="60" t="str">
        <f t="shared" si="237"/>
        <v/>
      </c>
      <c r="AH90" s="68" t="str">
        <f t="shared" si="238"/>
        <v/>
      </c>
      <c r="AI90" s="69" t="str">
        <f t="shared" si="239"/>
        <v/>
      </c>
      <c r="AJ90" s="63" t="str">
        <f t="shared" si="240"/>
        <v/>
      </c>
      <c r="AK90" s="63" t="str">
        <f t="shared" si="241"/>
        <v/>
      </c>
      <c r="AL90" s="63" t="str">
        <f t="shared" si="242"/>
        <v/>
      </c>
      <c r="AM90" s="63" t="str">
        <f t="shared" si="243"/>
        <v/>
      </c>
      <c r="AN90" s="63" t="str">
        <f t="shared" si="244"/>
        <v/>
      </c>
    </row>
    <row r="91" spans="1:40" ht="24" customHeight="1" x14ac:dyDescent="0.6">
      <c r="A91" s="94"/>
      <c r="B91" s="94"/>
      <c r="C91" s="94"/>
      <c r="D91" s="94"/>
      <c r="E91" s="94"/>
      <c r="F91" s="94"/>
      <c r="G91" s="94"/>
      <c r="H91" s="94"/>
      <c r="I91" s="94"/>
      <c r="J91" s="94"/>
      <c r="K91" s="94"/>
      <c r="L91" s="98" t="str">
        <f ca="1">_xlfn.CONCAT("]}, // ULTIMA LINEA DEL CANTO: ",L1)</f>
        <v>]}, // ULTIMA LINEA DEL CANTO: NINGUNO PUEDE SERVIR A DOS SEÑORES</v>
      </c>
      <c r="M91" s="94"/>
    </row>
    <row r="92" spans="1:40" ht="20.5" x14ac:dyDescent="0.35">
      <c r="L92" s="99" t="s">
        <v>1012</v>
      </c>
      <c r="M92" s="100"/>
    </row>
    <row r="93" spans="1:40" ht="15" hidden="1" outlineLevel="1" thickBot="1" x14ac:dyDescent="0.4">
      <c r="M93" s="100"/>
    </row>
    <row r="94" spans="1:40" ht="26.5" hidden="1" outlineLevel="1" thickTop="1" thickBot="1" x14ac:dyDescent="0.55000000000000004">
      <c r="A94" s="72"/>
      <c r="B94" s="72"/>
      <c r="C94" s="72"/>
      <c r="D94" s="73"/>
      <c r="E94" s="73"/>
      <c r="F94" s="73"/>
      <c r="G94" s="73"/>
      <c r="H94" s="73"/>
      <c r="I94" s="73"/>
      <c r="J94" s="73"/>
      <c r="K94" s="73"/>
      <c r="L94" s="74" t="s">
        <v>997</v>
      </c>
      <c r="M94" s="55"/>
      <c r="N94" s="56"/>
      <c r="O94" s="57"/>
      <c r="P94" s="58"/>
      <c r="Q94" s="59"/>
      <c r="R94" s="60" t="str">
        <f t="shared" ref="R94:R103" si="245">IF(N94="Do",10,IF(N94="Re",22,IF(N94="Mi",20,IF(N94="Fa",20,IF(N94="Sol",14,IF(N94="La",20,IF(N94="Si",20,IF(N94="Do#",14,IF(N94="Fa#",15,IF(N94="Sol#",20,IF(N94="Si♭",17,"")))))))))))</f>
        <v/>
      </c>
      <c r="S94" s="55"/>
      <c r="T94" s="61"/>
      <c r="U94" s="62"/>
      <c r="V94" s="63"/>
      <c r="W94" s="64"/>
      <c r="X94" s="63"/>
      <c r="Y94" s="63"/>
      <c r="Z94" s="55"/>
      <c r="AA94" s="65"/>
      <c r="AB94" s="56"/>
      <c r="AC94" s="66"/>
      <c r="AD94" s="58"/>
      <c r="AE94" s="67"/>
      <c r="AF94" s="60"/>
      <c r="AG94" s="60"/>
      <c r="AH94" s="68"/>
      <c r="AI94" s="69"/>
      <c r="AJ94" s="63"/>
      <c r="AK94" s="63"/>
      <c r="AL94" s="63"/>
      <c r="AM94" s="63"/>
      <c r="AN94" s="63"/>
    </row>
    <row r="95" spans="1:40" ht="24.5" hidden="1" outlineLevel="1" thickTop="1" thickBot="1" x14ac:dyDescent="0.55000000000000004">
      <c r="C95" s="78" t="s">
        <v>999</v>
      </c>
      <c r="D95" s="79"/>
      <c r="E95" s="79"/>
      <c r="F95" s="79"/>
      <c r="G95" s="79"/>
      <c r="H95" s="79"/>
      <c r="I95" s="79"/>
      <c r="J95" s="79"/>
      <c r="K95" s="79"/>
      <c r="L95" s="134" t="s">
        <v>1000</v>
      </c>
      <c r="M95" s="55" t="str">
        <f t="shared" ref="M95:M102" si="246">IF(N95="","","(")</f>
        <v/>
      </c>
      <c r="N95" s="56" t="str">
        <f t="shared" ref="N95:N102" si="247">IF(D95="","",D95)</f>
        <v/>
      </c>
      <c r="O95" s="57" t="str">
        <f t="shared" ref="O95:O102" si="248">IF(N95="","",",")</f>
        <v/>
      </c>
      <c r="P95" s="58" t="str">
        <f t="shared" ref="P95:P102" si="249">IF(E95="","",E95)</f>
        <v/>
      </c>
      <c r="Q95" s="59" t="str">
        <f t="shared" ref="Q95:Q102" si="250">IF(N95="","",",")</f>
        <v/>
      </c>
      <c r="R95" s="60" t="str">
        <f t="shared" si="245"/>
        <v/>
      </c>
      <c r="S95" s="55" t="str">
        <f t="shared" ref="S95:S102" si="251">IF(N95="","",")")</f>
        <v/>
      </c>
      <c r="T95" s="61" t="str">
        <f t="shared" ref="T95:T102" si="252">IF(U95="","","(")</f>
        <v/>
      </c>
      <c r="U95" s="62" t="str">
        <f t="shared" ref="U95:U102" si="253">IF(F95="","",F95)</f>
        <v/>
      </c>
      <c r="V95" s="63" t="str">
        <f t="shared" ref="V95:V102" si="254">IF(U95="","",",")</f>
        <v/>
      </c>
      <c r="W95" s="64" t="str">
        <f t="shared" ref="W95:W102" si="255">IF(G95="","",G95)</f>
        <v/>
      </c>
      <c r="X95" s="63" t="str">
        <f t="shared" ref="X95:X102" si="256">IF(U95="","",",")</f>
        <v/>
      </c>
      <c r="Y95" s="63" t="str">
        <f t="shared" ref="Y95:Y102" si="257">IF(U95="","",250)</f>
        <v/>
      </c>
      <c r="Z95" s="55" t="str">
        <f t="shared" ref="Z95:Z102" si="258">IF(U95="","",")")</f>
        <v/>
      </c>
      <c r="AA95" s="65" t="str">
        <f t="shared" ref="AA95:AA102" si="259">IF(AB95="","","(")</f>
        <v/>
      </c>
      <c r="AB95" s="56" t="str">
        <f t="shared" ref="AB95:AB102" si="260">IF(H95="","",H95)</f>
        <v/>
      </c>
      <c r="AC95" s="66" t="str">
        <f t="shared" ref="AC95:AC102" si="261">IF(AB95="","",",")</f>
        <v/>
      </c>
      <c r="AD95" s="58" t="str">
        <f t="shared" ref="AD95:AD102" si="262">IF(I95="","",I95)</f>
        <v/>
      </c>
      <c r="AE95" s="67" t="str">
        <f t="shared" ref="AE95:AE102" si="263">IF(AB95="","",",")</f>
        <v/>
      </c>
      <c r="AF95" s="60" t="str">
        <f t="shared" ref="AF95:AF102" si="264">IF(AB95="","",350)</f>
        <v/>
      </c>
      <c r="AG95" s="60" t="str">
        <f t="shared" ref="AG95:AG102" si="265">IF(AB95="","",")")</f>
        <v/>
      </c>
      <c r="AH95" s="68" t="str">
        <f t="shared" ref="AH95:AH102" si="266">IF(AI95="","","(")</f>
        <v/>
      </c>
      <c r="AI95" s="69" t="str">
        <f t="shared" ref="AI95:AI102" si="267">IF(J95="","",J95)</f>
        <v/>
      </c>
      <c r="AJ95" s="63" t="str">
        <f t="shared" ref="AJ95:AJ102" si="268">IF(AI95="","",",")</f>
        <v/>
      </c>
      <c r="AK95" s="63" t="str">
        <f t="shared" ref="AK95:AK102" si="269">IF(K95="","",K95)</f>
        <v/>
      </c>
      <c r="AL95" s="63" t="str">
        <f t="shared" ref="AL95:AL102" si="270">IF(AI95="","",",")</f>
        <v/>
      </c>
      <c r="AM95" s="63" t="str">
        <f t="shared" ref="AM95:AM102" si="271">IF(AI95="","",450)</f>
        <v/>
      </c>
      <c r="AN95" s="63" t="str">
        <f t="shared" ref="AN95:AN102" si="272">IF(AI95="","",")")</f>
        <v/>
      </c>
    </row>
    <row r="96" spans="1:40" ht="24.5" hidden="1" outlineLevel="1" thickTop="1" thickBot="1" x14ac:dyDescent="0.55000000000000004">
      <c r="B96" t="s">
        <v>1001</v>
      </c>
      <c r="C96" s="81" t="s">
        <v>1002</v>
      </c>
      <c r="D96" s="82"/>
      <c r="E96" s="82"/>
      <c r="F96" s="82"/>
      <c r="G96" s="82"/>
      <c r="H96" s="82"/>
      <c r="I96" s="82"/>
      <c r="J96" s="82"/>
      <c r="K96" s="82"/>
      <c r="L96" s="135" t="str">
        <f>IF(C96="","",_xlfn.CONCAT("       triggerLine: ","""",C96,", ",M96:AN96,""", sC: ","""",B96,""", lines: ["))</f>
        <v xml:space="preserve">       triggerLine: "ASAMBLEA UNO, ", sC: "ta as", lines: [</v>
      </c>
      <c r="M96" s="55" t="str">
        <f t="shared" si="246"/>
        <v/>
      </c>
      <c r="N96" s="56" t="str">
        <f t="shared" si="247"/>
        <v/>
      </c>
      <c r="O96" s="57" t="str">
        <f t="shared" si="248"/>
        <v/>
      </c>
      <c r="P96" s="58" t="str">
        <f t="shared" si="249"/>
        <v/>
      </c>
      <c r="Q96" s="59" t="str">
        <f t="shared" si="250"/>
        <v/>
      </c>
      <c r="R96" s="60" t="str">
        <f t="shared" si="245"/>
        <v/>
      </c>
      <c r="S96" s="55" t="str">
        <f t="shared" si="251"/>
        <v/>
      </c>
      <c r="T96" s="61" t="str">
        <f t="shared" si="252"/>
        <v/>
      </c>
      <c r="U96" s="62" t="str">
        <f t="shared" si="253"/>
        <v/>
      </c>
      <c r="V96" s="63" t="str">
        <f t="shared" si="254"/>
        <v/>
      </c>
      <c r="W96" s="64" t="str">
        <f t="shared" si="255"/>
        <v/>
      </c>
      <c r="X96" s="63" t="str">
        <f t="shared" si="256"/>
        <v/>
      </c>
      <c r="Y96" s="63" t="str">
        <f t="shared" si="257"/>
        <v/>
      </c>
      <c r="Z96" s="55" t="str">
        <f t="shared" si="258"/>
        <v/>
      </c>
      <c r="AA96" s="65" t="str">
        <f t="shared" si="259"/>
        <v/>
      </c>
      <c r="AB96" s="56" t="str">
        <f t="shared" si="260"/>
        <v/>
      </c>
      <c r="AC96" s="66" t="str">
        <f t="shared" si="261"/>
        <v/>
      </c>
      <c r="AD96" s="58" t="str">
        <f t="shared" si="262"/>
        <v/>
      </c>
      <c r="AE96" s="67" t="str">
        <f t="shared" si="263"/>
        <v/>
      </c>
      <c r="AF96" s="60" t="str">
        <f t="shared" si="264"/>
        <v/>
      </c>
      <c r="AG96" s="60" t="str">
        <f t="shared" si="265"/>
        <v/>
      </c>
      <c r="AH96" s="68" t="str">
        <f t="shared" si="266"/>
        <v/>
      </c>
      <c r="AI96" s="69" t="str">
        <f t="shared" si="267"/>
        <v/>
      </c>
      <c r="AJ96" s="63" t="str">
        <f t="shared" si="268"/>
        <v/>
      </c>
      <c r="AK96" s="63" t="str">
        <f t="shared" si="269"/>
        <v/>
      </c>
      <c r="AL96" s="63" t="str">
        <f t="shared" si="270"/>
        <v/>
      </c>
      <c r="AM96" s="63" t="str">
        <f t="shared" si="271"/>
        <v/>
      </c>
      <c r="AN96" s="63" t="str">
        <f t="shared" si="272"/>
        <v/>
      </c>
    </row>
    <row r="97" spans="1:40" ht="24.5" hidden="1" outlineLevel="1" thickTop="1" thickBot="1" x14ac:dyDescent="0.55000000000000004">
      <c r="B97" t="s">
        <v>1003</v>
      </c>
      <c r="C97" s="84" t="s">
        <v>1004</v>
      </c>
      <c r="D97" s="85"/>
      <c r="E97" s="85"/>
      <c r="F97" s="85"/>
      <c r="G97" s="85"/>
      <c r="H97" s="86"/>
      <c r="I97" s="86"/>
      <c r="J97" s="86"/>
      <c r="K97" s="86"/>
      <c r="L97" s="136" t="str">
        <f>IF(C97="","",_xlfn.CONCAT("            { line: ","""",C97,", ",M97:AN97,""", sC: ","""",B97,"""},"))</f>
        <v xml:space="preserve">            { line: "ASAMBLEA DOS, ", sC: "as"},</v>
      </c>
      <c r="M97" s="55" t="str">
        <f t="shared" si="246"/>
        <v/>
      </c>
      <c r="N97" s="56" t="str">
        <f t="shared" si="247"/>
        <v/>
      </c>
      <c r="O97" s="57" t="str">
        <f t="shared" si="248"/>
        <v/>
      </c>
      <c r="P97" s="58" t="str">
        <f t="shared" si="249"/>
        <v/>
      </c>
      <c r="Q97" s="59" t="str">
        <f t="shared" si="250"/>
        <v/>
      </c>
      <c r="R97" s="60" t="str">
        <f t="shared" si="245"/>
        <v/>
      </c>
      <c r="S97" s="55" t="str">
        <f t="shared" si="251"/>
        <v/>
      </c>
      <c r="T97" s="61" t="str">
        <f t="shared" si="252"/>
        <v/>
      </c>
      <c r="U97" s="62" t="str">
        <f t="shared" si="253"/>
        <v/>
      </c>
      <c r="V97" s="63" t="str">
        <f t="shared" si="254"/>
        <v/>
      </c>
      <c r="W97" s="64" t="str">
        <f t="shared" si="255"/>
        <v/>
      </c>
      <c r="X97" s="63" t="str">
        <f t="shared" si="256"/>
        <v/>
      </c>
      <c r="Y97" s="63" t="str">
        <f t="shared" si="257"/>
        <v/>
      </c>
      <c r="Z97" s="55" t="str">
        <f t="shared" si="258"/>
        <v/>
      </c>
      <c r="AA97" s="65" t="str">
        <f t="shared" si="259"/>
        <v/>
      </c>
      <c r="AB97" s="56" t="str">
        <f t="shared" si="260"/>
        <v/>
      </c>
      <c r="AC97" s="66" t="str">
        <f t="shared" si="261"/>
        <v/>
      </c>
      <c r="AD97" s="58" t="str">
        <f t="shared" si="262"/>
        <v/>
      </c>
      <c r="AE97" s="67" t="str">
        <f t="shared" si="263"/>
        <v/>
      </c>
      <c r="AF97" s="60" t="str">
        <f t="shared" si="264"/>
        <v/>
      </c>
      <c r="AG97" s="60" t="str">
        <f t="shared" si="265"/>
        <v/>
      </c>
      <c r="AH97" s="68" t="str">
        <f t="shared" si="266"/>
        <v/>
      </c>
      <c r="AI97" s="69" t="str">
        <f t="shared" si="267"/>
        <v/>
      </c>
      <c r="AJ97" s="63" t="str">
        <f t="shared" si="268"/>
        <v/>
      </c>
      <c r="AK97" s="63" t="str">
        <f t="shared" si="269"/>
        <v/>
      </c>
      <c r="AL97" s="63" t="str">
        <f t="shared" si="270"/>
        <v/>
      </c>
      <c r="AM97" s="63" t="str">
        <f t="shared" si="271"/>
        <v/>
      </c>
      <c r="AN97" s="63" t="str">
        <f t="shared" si="272"/>
        <v/>
      </c>
    </row>
    <row r="98" spans="1:40" ht="24.5" hidden="1" outlineLevel="1" thickTop="1" thickBot="1" x14ac:dyDescent="0.55000000000000004">
      <c r="B98" t="s">
        <v>1003</v>
      </c>
      <c r="C98" s="84" t="s">
        <v>1005</v>
      </c>
      <c r="D98" s="88"/>
      <c r="E98" s="88"/>
      <c r="F98" s="88"/>
      <c r="G98" s="88"/>
      <c r="H98" s="89"/>
      <c r="I98" s="89"/>
      <c r="J98" s="89"/>
      <c r="K98" s="89"/>
      <c r="L98" s="136" t="str">
        <f>IF(C98="","",_xlfn.CONCAT("            { line: ","""",C98,", ",M98:AN98,""", sC: ","""",B98,"""},"))</f>
        <v xml:space="preserve">            { line: "ASAMBLEA TRES, ", sC: "as"},</v>
      </c>
      <c r="M98" s="55" t="str">
        <f t="shared" si="246"/>
        <v/>
      </c>
      <c r="N98" s="56" t="str">
        <f t="shared" si="247"/>
        <v/>
      </c>
      <c r="O98" s="57" t="str">
        <f t="shared" si="248"/>
        <v/>
      </c>
      <c r="P98" s="58" t="str">
        <f t="shared" si="249"/>
        <v/>
      </c>
      <c r="Q98" s="59" t="str">
        <f t="shared" si="250"/>
        <v/>
      </c>
      <c r="R98" s="60" t="str">
        <f t="shared" si="245"/>
        <v/>
      </c>
      <c r="S98" s="55" t="str">
        <f t="shared" si="251"/>
        <v/>
      </c>
      <c r="T98" s="61" t="str">
        <f t="shared" si="252"/>
        <v/>
      </c>
      <c r="U98" s="62" t="str">
        <f t="shared" si="253"/>
        <v/>
      </c>
      <c r="V98" s="63" t="str">
        <f t="shared" si="254"/>
        <v/>
      </c>
      <c r="W98" s="64" t="str">
        <f t="shared" si="255"/>
        <v/>
      </c>
      <c r="X98" s="63" t="str">
        <f t="shared" si="256"/>
        <v/>
      </c>
      <c r="Y98" s="63" t="str">
        <f t="shared" si="257"/>
        <v/>
      </c>
      <c r="Z98" s="55" t="str">
        <f t="shared" si="258"/>
        <v/>
      </c>
      <c r="AA98" s="65" t="str">
        <f t="shared" si="259"/>
        <v/>
      </c>
      <c r="AB98" s="56" t="str">
        <f t="shared" si="260"/>
        <v/>
      </c>
      <c r="AC98" s="66" t="str">
        <f t="shared" si="261"/>
        <v/>
      </c>
      <c r="AD98" s="58" t="str">
        <f t="shared" si="262"/>
        <v/>
      </c>
      <c r="AE98" s="67" t="str">
        <f t="shared" si="263"/>
        <v/>
      </c>
      <c r="AF98" s="60" t="str">
        <f t="shared" si="264"/>
        <v/>
      </c>
      <c r="AG98" s="60" t="str">
        <f t="shared" si="265"/>
        <v/>
      </c>
      <c r="AH98" s="68" t="str">
        <f t="shared" si="266"/>
        <v/>
      </c>
      <c r="AI98" s="69" t="str">
        <f t="shared" si="267"/>
        <v/>
      </c>
      <c r="AJ98" s="63" t="str">
        <f t="shared" si="268"/>
        <v/>
      </c>
      <c r="AK98" s="63" t="str">
        <f t="shared" si="269"/>
        <v/>
      </c>
      <c r="AL98" s="63" t="str">
        <f t="shared" si="270"/>
        <v/>
      </c>
      <c r="AM98" s="63" t="str">
        <f t="shared" si="271"/>
        <v/>
      </c>
      <c r="AN98" s="63" t="str">
        <f t="shared" si="272"/>
        <v/>
      </c>
    </row>
    <row r="99" spans="1:40" ht="24.5" hidden="1" outlineLevel="1" thickTop="1" thickBot="1" x14ac:dyDescent="0.55000000000000004">
      <c r="B99" t="s">
        <v>1003</v>
      </c>
      <c r="C99" s="84" t="s">
        <v>1006</v>
      </c>
      <c r="D99" s="85"/>
      <c r="E99" s="85"/>
      <c r="F99" s="85"/>
      <c r="G99" s="85"/>
      <c r="H99" s="86"/>
      <c r="I99" s="86"/>
      <c r="J99" s="86"/>
      <c r="K99" s="86"/>
      <c r="L99" s="136" t="str">
        <f>IF(C99="","",_xlfn.CONCAT("            { line: ","""",C99,", ",M99:AN99,""", sC: ","""",B99,"""},"))</f>
        <v xml:space="preserve">            { line: "ASAMBLEA CUATRO, ", sC: "as"},</v>
      </c>
      <c r="M99" s="55" t="str">
        <f t="shared" si="246"/>
        <v/>
      </c>
      <c r="N99" s="56" t="str">
        <f t="shared" si="247"/>
        <v/>
      </c>
      <c r="O99" s="57" t="str">
        <f t="shared" si="248"/>
        <v/>
      </c>
      <c r="P99" s="58" t="str">
        <f t="shared" si="249"/>
        <v/>
      </c>
      <c r="Q99" s="59" t="str">
        <f t="shared" si="250"/>
        <v/>
      </c>
      <c r="R99" s="60" t="str">
        <f t="shared" si="245"/>
        <v/>
      </c>
      <c r="S99" s="55" t="str">
        <f t="shared" si="251"/>
        <v/>
      </c>
      <c r="T99" s="61" t="str">
        <f t="shared" si="252"/>
        <v/>
      </c>
      <c r="U99" s="62" t="str">
        <f t="shared" si="253"/>
        <v/>
      </c>
      <c r="V99" s="63" t="str">
        <f t="shared" si="254"/>
        <v/>
      </c>
      <c r="W99" s="64" t="str">
        <f t="shared" si="255"/>
        <v/>
      </c>
      <c r="X99" s="63" t="str">
        <f t="shared" si="256"/>
        <v/>
      </c>
      <c r="Y99" s="63" t="str">
        <f t="shared" si="257"/>
        <v/>
      </c>
      <c r="Z99" s="55" t="str">
        <f t="shared" si="258"/>
        <v/>
      </c>
      <c r="AA99" s="65" t="str">
        <f t="shared" si="259"/>
        <v/>
      </c>
      <c r="AB99" s="56" t="str">
        <f t="shared" si="260"/>
        <v/>
      </c>
      <c r="AC99" s="66" t="str">
        <f t="shared" si="261"/>
        <v/>
      </c>
      <c r="AD99" s="58" t="str">
        <f t="shared" si="262"/>
        <v/>
      </c>
      <c r="AE99" s="67" t="str">
        <f t="shared" si="263"/>
        <v/>
      </c>
      <c r="AF99" s="60" t="str">
        <f t="shared" si="264"/>
        <v/>
      </c>
      <c r="AG99" s="60" t="str">
        <f t="shared" si="265"/>
        <v/>
      </c>
      <c r="AH99" s="68" t="str">
        <f t="shared" si="266"/>
        <v/>
      </c>
      <c r="AI99" s="69" t="str">
        <f t="shared" si="267"/>
        <v/>
      </c>
      <c r="AJ99" s="63" t="str">
        <f t="shared" si="268"/>
        <v/>
      </c>
      <c r="AK99" s="63" t="str">
        <f t="shared" si="269"/>
        <v/>
      </c>
      <c r="AL99" s="63" t="str">
        <f t="shared" si="270"/>
        <v/>
      </c>
      <c r="AM99" s="63" t="str">
        <f t="shared" si="271"/>
        <v/>
      </c>
      <c r="AN99" s="63" t="str">
        <f t="shared" si="272"/>
        <v/>
      </c>
    </row>
    <row r="100" spans="1:40" ht="24.5" hidden="1" outlineLevel="1" thickTop="1" thickBot="1" x14ac:dyDescent="0.55000000000000004">
      <c r="B100" t="s">
        <v>1003</v>
      </c>
      <c r="C100" s="84" t="s">
        <v>1007</v>
      </c>
      <c r="D100" s="88"/>
      <c r="E100" s="88"/>
      <c r="F100" s="88"/>
      <c r="G100" s="88"/>
      <c r="H100" s="89"/>
      <c r="I100" s="89"/>
      <c r="J100" s="89"/>
      <c r="K100" s="89"/>
      <c r="L100" s="136" t="str">
        <f>IF(C100="","",_xlfn.CONCAT("            { line: ","""",C100,", ",M100:AN100,""", sC: ","""",B100,"""},"))</f>
        <v xml:space="preserve">            { line: "ASAMBLEA CISCO, ", sC: "as"},</v>
      </c>
      <c r="M100" s="55" t="str">
        <f t="shared" si="246"/>
        <v/>
      </c>
      <c r="N100" s="56" t="str">
        <f t="shared" si="247"/>
        <v/>
      </c>
      <c r="O100" s="57" t="str">
        <f t="shared" si="248"/>
        <v/>
      </c>
      <c r="P100" s="58" t="str">
        <f t="shared" si="249"/>
        <v/>
      </c>
      <c r="Q100" s="59" t="str">
        <f t="shared" si="250"/>
        <v/>
      </c>
      <c r="R100" s="60" t="str">
        <f t="shared" si="245"/>
        <v/>
      </c>
      <c r="S100" s="55" t="str">
        <f t="shared" si="251"/>
        <v/>
      </c>
      <c r="T100" s="61" t="str">
        <f t="shared" si="252"/>
        <v/>
      </c>
      <c r="U100" s="62" t="str">
        <f t="shared" si="253"/>
        <v/>
      </c>
      <c r="V100" s="63" t="str">
        <f t="shared" si="254"/>
        <v/>
      </c>
      <c r="W100" s="64" t="str">
        <f t="shared" si="255"/>
        <v/>
      </c>
      <c r="X100" s="63" t="str">
        <f t="shared" si="256"/>
        <v/>
      </c>
      <c r="Y100" s="63" t="str">
        <f t="shared" si="257"/>
        <v/>
      </c>
      <c r="Z100" s="55" t="str">
        <f t="shared" si="258"/>
        <v/>
      </c>
      <c r="AA100" s="65" t="str">
        <f t="shared" si="259"/>
        <v/>
      </c>
      <c r="AB100" s="56" t="str">
        <f t="shared" si="260"/>
        <v/>
      </c>
      <c r="AC100" s="66" t="str">
        <f t="shared" si="261"/>
        <v/>
      </c>
      <c r="AD100" s="58" t="str">
        <f t="shared" si="262"/>
        <v/>
      </c>
      <c r="AE100" s="67" t="str">
        <f t="shared" si="263"/>
        <v/>
      </c>
      <c r="AF100" s="60" t="str">
        <f t="shared" si="264"/>
        <v/>
      </c>
      <c r="AG100" s="60" t="str">
        <f t="shared" si="265"/>
        <v/>
      </c>
      <c r="AH100" s="68" t="str">
        <f t="shared" si="266"/>
        <v/>
      </c>
      <c r="AI100" s="69" t="str">
        <f t="shared" si="267"/>
        <v/>
      </c>
      <c r="AJ100" s="63" t="str">
        <f t="shared" si="268"/>
        <v/>
      </c>
      <c r="AK100" s="63" t="str">
        <f t="shared" si="269"/>
        <v/>
      </c>
      <c r="AL100" s="63" t="str">
        <f t="shared" si="270"/>
        <v/>
      </c>
      <c r="AM100" s="63" t="str">
        <f t="shared" si="271"/>
        <v/>
      </c>
      <c r="AN100" s="63" t="str">
        <f t="shared" si="272"/>
        <v/>
      </c>
    </row>
    <row r="101" spans="1:40" ht="24.5" hidden="1" outlineLevel="1" thickTop="1" thickBot="1" x14ac:dyDescent="0.55000000000000004">
      <c r="B101" t="s">
        <v>1003</v>
      </c>
      <c r="C101" s="84" t="s">
        <v>1008</v>
      </c>
      <c r="D101" s="90"/>
      <c r="E101" s="90"/>
      <c r="F101" s="90"/>
      <c r="G101" s="90"/>
      <c r="H101" s="91"/>
      <c r="I101" s="91"/>
      <c r="J101" s="91"/>
      <c r="K101" s="91"/>
      <c r="L101" s="136" t="str">
        <f>IF(C101="","",_xlfn.CONCAT("            { line: ","""",C101,", ",M101:AN101,""", sC: ","""",B101,"""},"))</f>
        <v xml:space="preserve">            { line: "ASAMBLEA SEIS, ", sC: "as"},</v>
      </c>
      <c r="M101" s="55" t="str">
        <f t="shared" si="246"/>
        <v/>
      </c>
      <c r="N101" s="56" t="str">
        <f t="shared" si="247"/>
        <v/>
      </c>
      <c r="O101" s="57" t="str">
        <f t="shared" si="248"/>
        <v/>
      </c>
      <c r="P101" s="58" t="str">
        <f t="shared" si="249"/>
        <v/>
      </c>
      <c r="Q101" s="59" t="str">
        <f t="shared" si="250"/>
        <v/>
      </c>
      <c r="R101" s="60" t="str">
        <f t="shared" si="245"/>
        <v/>
      </c>
      <c r="S101" s="55" t="str">
        <f t="shared" si="251"/>
        <v/>
      </c>
      <c r="T101" s="61" t="str">
        <f t="shared" si="252"/>
        <v/>
      </c>
      <c r="U101" s="62" t="str">
        <f t="shared" si="253"/>
        <v/>
      </c>
      <c r="V101" s="63" t="str">
        <f t="shared" si="254"/>
        <v/>
      </c>
      <c r="W101" s="64" t="str">
        <f t="shared" si="255"/>
        <v/>
      </c>
      <c r="X101" s="63" t="str">
        <f t="shared" si="256"/>
        <v/>
      </c>
      <c r="Y101" s="63" t="str">
        <f t="shared" si="257"/>
        <v/>
      </c>
      <c r="Z101" s="55" t="str">
        <f t="shared" si="258"/>
        <v/>
      </c>
      <c r="AA101" s="65" t="str">
        <f t="shared" si="259"/>
        <v/>
      </c>
      <c r="AB101" s="56" t="str">
        <f t="shared" si="260"/>
        <v/>
      </c>
      <c r="AC101" s="66" t="str">
        <f t="shared" si="261"/>
        <v/>
      </c>
      <c r="AD101" s="58" t="str">
        <f t="shared" si="262"/>
        <v/>
      </c>
      <c r="AE101" s="67" t="str">
        <f t="shared" si="263"/>
        <v/>
      </c>
      <c r="AF101" s="60" t="str">
        <f t="shared" si="264"/>
        <v/>
      </c>
      <c r="AG101" s="60" t="str">
        <f t="shared" si="265"/>
        <v/>
      </c>
      <c r="AH101" s="68" t="str">
        <f t="shared" si="266"/>
        <v/>
      </c>
      <c r="AI101" s="69" t="str">
        <f t="shared" si="267"/>
        <v/>
      </c>
      <c r="AJ101" s="63" t="str">
        <f t="shared" si="268"/>
        <v/>
      </c>
      <c r="AK101" s="63" t="str">
        <f t="shared" si="269"/>
        <v/>
      </c>
      <c r="AL101" s="63" t="str">
        <f t="shared" si="270"/>
        <v/>
      </c>
      <c r="AM101" s="63" t="str">
        <f t="shared" si="271"/>
        <v/>
      </c>
      <c r="AN101" s="63" t="str">
        <f t="shared" si="272"/>
        <v/>
      </c>
    </row>
    <row r="102" spans="1:40" ht="24.5" hidden="1" outlineLevel="1" thickTop="1" thickBot="1" x14ac:dyDescent="0.55000000000000004">
      <c r="B102" t="s">
        <v>1003</v>
      </c>
      <c r="C102" s="92" t="s">
        <v>1009</v>
      </c>
      <c r="D102" s="82"/>
      <c r="E102" s="82"/>
      <c r="F102" s="82"/>
      <c r="G102" s="82"/>
      <c r="H102" s="82"/>
      <c r="I102" s="82"/>
      <c r="J102" s="82"/>
      <c r="K102" s="82"/>
      <c r="L102" s="137" t="str">
        <f>IF(C102="","",_xlfn.CONCAT("            { line: ","""",C102,", ",M102:AN102,""", sC: ","""",B102,"""},  ]},"))</f>
        <v xml:space="preserve">            { line: "ASAMBLEA CIERRE, ", sC: "as"},  ]},</v>
      </c>
      <c r="M102" s="55" t="str">
        <f t="shared" si="246"/>
        <v/>
      </c>
      <c r="N102" s="56" t="str">
        <f t="shared" si="247"/>
        <v/>
      </c>
      <c r="O102" s="57" t="str">
        <f t="shared" si="248"/>
        <v/>
      </c>
      <c r="P102" s="58" t="str">
        <f t="shared" si="249"/>
        <v/>
      </c>
      <c r="Q102" s="59" t="str">
        <f t="shared" si="250"/>
        <v/>
      </c>
      <c r="R102" s="60" t="str">
        <f t="shared" si="245"/>
        <v/>
      </c>
      <c r="S102" s="55" t="str">
        <f t="shared" si="251"/>
        <v/>
      </c>
      <c r="T102" s="61" t="str">
        <f t="shared" si="252"/>
        <v/>
      </c>
      <c r="U102" s="62" t="str">
        <f t="shared" si="253"/>
        <v/>
      </c>
      <c r="V102" s="63" t="str">
        <f t="shared" si="254"/>
        <v/>
      </c>
      <c r="W102" s="64" t="str">
        <f t="shared" si="255"/>
        <v/>
      </c>
      <c r="X102" s="63" t="str">
        <f t="shared" si="256"/>
        <v/>
      </c>
      <c r="Y102" s="63" t="str">
        <f t="shared" si="257"/>
        <v/>
      </c>
      <c r="Z102" s="55" t="str">
        <f t="shared" si="258"/>
        <v/>
      </c>
      <c r="AA102" s="65" t="str">
        <f t="shared" si="259"/>
        <v/>
      </c>
      <c r="AB102" s="56" t="str">
        <f t="shared" si="260"/>
        <v/>
      </c>
      <c r="AC102" s="66" t="str">
        <f t="shared" si="261"/>
        <v/>
      </c>
      <c r="AD102" s="58" t="str">
        <f t="shared" si="262"/>
        <v/>
      </c>
      <c r="AE102" s="67" t="str">
        <f t="shared" si="263"/>
        <v/>
      </c>
      <c r="AF102" s="60" t="str">
        <f t="shared" si="264"/>
        <v/>
      </c>
      <c r="AG102" s="60" t="str">
        <f t="shared" si="265"/>
        <v/>
      </c>
      <c r="AH102" s="68" t="str">
        <f t="shared" si="266"/>
        <v/>
      </c>
      <c r="AI102" s="69" t="str">
        <f t="shared" si="267"/>
        <v/>
      </c>
      <c r="AJ102" s="63" t="str">
        <f t="shared" si="268"/>
        <v/>
      </c>
      <c r="AK102" s="63" t="str">
        <f t="shared" si="269"/>
        <v/>
      </c>
      <c r="AL102" s="63" t="str">
        <f t="shared" si="270"/>
        <v/>
      </c>
      <c r="AM102" s="63" t="str">
        <f t="shared" si="271"/>
        <v/>
      </c>
      <c r="AN102" s="63" t="str">
        <f t="shared" si="272"/>
        <v/>
      </c>
    </row>
    <row r="103" spans="1:40" ht="26.5" hidden="1" outlineLevel="1" thickTop="1" thickBot="1" x14ac:dyDescent="0.55000000000000004">
      <c r="A103" s="72"/>
      <c r="B103" s="72"/>
      <c r="C103" s="72"/>
      <c r="D103" s="73"/>
      <c r="E103" s="73"/>
      <c r="F103" s="73"/>
      <c r="G103" s="73"/>
      <c r="H103" s="73"/>
      <c r="I103" s="73"/>
      <c r="J103" s="73"/>
      <c r="K103" s="73"/>
      <c r="L103" s="74" t="s">
        <v>997</v>
      </c>
      <c r="M103" s="55"/>
      <c r="N103" s="56"/>
      <c r="O103" s="57"/>
      <c r="P103" s="58"/>
      <c r="Q103" s="59"/>
      <c r="R103" s="60" t="str">
        <f t="shared" si="245"/>
        <v/>
      </c>
      <c r="S103" s="55"/>
      <c r="T103" s="61"/>
      <c r="U103" s="62"/>
      <c r="V103" s="63"/>
      <c r="W103" s="64"/>
      <c r="X103" s="63"/>
      <c r="Y103" s="63"/>
      <c r="Z103" s="55"/>
      <c r="AA103" s="65"/>
      <c r="AB103" s="56"/>
      <c r="AC103" s="66"/>
      <c r="AD103" s="58"/>
      <c r="AE103" s="67"/>
      <c r="AF103" s="60"/>
      <c r="AG103" s="60"/>
      <c r="AH103" s="68"/>
      <c r="AI103" s="69"/>
      <c r="AJ103" s="63"/>
      <c r="AK103" s="63"/>
      <c r="AL103" s="63"/>
      <c r="AM103" s="63"/>
      <c r="AN103" s="63"/>
    </row>
    <row r="10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262AA-E1EC-48C3-BF16-0FFE723C9EFD}">
  <sheetPr codeName="Sheet97">
    <tabColor rgb="FF00B0F0"/>
  </sheetPr>
  <dimension ref="A1:AN100"/>
  <sheetViews>
    <sheetView zoomScale="115" zoomScaleNormal="115" workbookViewId="0">
      <pane xSplit="2" ySplit="1" topLeftCell="C21" activePane="bottomRight" state="frozen"/>
      <selection pane="topRight" activeCell="C1" sqref="C1"/>
      <selection pane="bottomLeft" activeCell="A2" sqref="A2"/>
      <selection pane="bottomRight" activeCell="B66" sqref="B6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230</v>
      </c>
      <c r="E1" s="39"/>
      <c r="F1" s="39"/>
      <c r="G1" s="39"/>
      <c r="H1" s="39"/>
      <c r="I1" s="39"/>
      <c r="J1" s="39"/>
      <c r="K1" s="39"/>
      <c r="L1" s="120" t="str">
        <f ca="1">UPPER(VLOOKUP(C1,Table223[#Data],3,FALSE))</f>
        <v xml:space="preserve">NO RESISTÁIS AL MAL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NO RESISTÁIS AL MAL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noresistaisalmal</v>
      </c>
      <c r="L7" s="122" t="str">
        <f ca="1">_xlfn.CONCAT("        id: ","""",C7,"""",",")</f>
        <v xml:space="preserve">        id: "noresistaisalmal",</v>
      </c>
    </row>
    <row r="8" spans="2:32" ht="23" x14ac:dyDescent="0.35">
      <c r="C8" t="str">
        <f ca="1">PROPER(L1)</f>
        <v xml:space="preserve">No Resistáis Al Mal </v>
      </c>
      <c r="L8" s="122" t="str">
        <f ca="1">_xlfn.CONCAT("        tt: ","""",C8,"""",",")</f>
        <v xml:space="preserve">        tt: "No Resistáis Al Mal ",</v>
      </c>
    </row>
    <row r="9" spans="2:32" ht="23" x14ac:dyDescent="0.35">
      <c r="C9" t="str">
        <f ca="1">PROPER(L1)</f>
        <v xml:space="preserve">No Resistáis Al Mal </v>
      </c>
      <c r="L9" s="122" t="str">
        <f ca="1">_xlfn.CONCAT("        title: ","""",C9,"""",",")</f>
        <v xml:space="preserve">        title: "No Resistáis Al Mal ",</v>
      </c>
    </row>
    <row r="10" spans="2:32" ht="23" x14ac:dyDescent="0.35">
      <c r="C10" t="str">
        <f ca="1">VLOOKUP(C1,Table223[#Data],4,FALSE)</f>
        <v>Mateo 5,38ss</v>
      </c>
      <c r="L10" s="122" t="str">
        <f ca="1">_xlfn.CONCAT("        ","subtitle: ","""",C10,"""",",")</f>
        <v xml:space="preserve">        subtitle: "Mateo 5,38ss",</v>
      </c>
    </row>
    <row r="11" spans="2:32" ht="23" x14ac:dyDescent="0.35">
      <c r="C11" t="str">
        <f ca="1">_xlfn.CONCAT("category: [",VLOOKUP(C1,Table223[#Data],16,FALSE),"],")</f>
        <v>category: ["Catecumenado","Nuevo Testamento"],</v>
      </c>
      <c r="L11" s="122" t="str">
        <f ca="1">_xlfn.CONCAT("        ",C11)</f>
        <v xml:space="preserve">        category: ["Catecumenado","Nuevo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230</v>
      </c>
      <c r="L16" s="122" t="str">
        <f ca="1">_xlfn.CONCAT("        dbno: ","""",C16,"""",",")</f>
        <v xml:space="preserve">        dbno: "230",</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noresistaisalmal</v>
      </c>
      <c r="L19" s="122" t="str">
        <f ca="1">_xlfn.CONCAT("        audioSrc: ","""https://audio.resucito.do/",C19,".mp3""",",")</f>
        <v xml:space="preserve">        audioSrc: "https://audio.resucito.do/noresistaisalmal.mp3",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229</v>
      </c>
      <c r="C26" t="str">
        <f ca="1">VLOOKUP(B26,Table4[#Data],13,FALSE)</f>
        <v>"/src/index.html?canto=ningunopuedeserviradossenores"</v>
      </c>
      <c r="L26" s="122" t="str">
        <f ca="1">_xlfn.CONCAT("        ant: ",C26,",")</f>
        <v xml:space="preserve">        ant: "/src/index.html?canto=ningunopuedeserviradossenores",</v>
      </c>
    </row>
    <row r="27" spans="1:40" ht="23" x14ac:dyDescent="0.35">
      <c r="B27">
        <f ca="1">+C1+1</f>
        <v>231</v>
      </c>
      <c r="C27" t="str">
        <f ca="1">VLOOKUP(B27,Table4[#Data],13,FALSE)</f>
        <v>"/src/index.html?canto=nosufrasporlosmalvados"</v>
      </c>
      <c r="L27" s="122" t="str">
        <f ca="1">_xlfn.CONCAT("        sig: ",C27,",")</f>
        <v xml:space="preserve">        sig: "/src/index.html?canto=nosufrasporlosmalvados",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2565</v>
      </c>
      <c r="D30" s="125" t="s">
        <v>1110</v>
      </c>
      <c r="E30" s="51"/>
      <c r="F30" s="52"/>
      <c r="G30" s="52"/>
      <c r="H30" s="51"/>
      <c r="I30" s="51"/>
      <c r="J30" s="53"/>
      <c r="K30" s="53"/>
      <c r="L30" s="77" t="str">
        <f t="shared" ref="L30:L31" si="0">IF(C30="","",_xlfn.CONCAT("            { line: ","""",C30,", ",M30:AN30,""", sC: ","""",B30,"""},"))</f>
        <v xml:space="preserve">            { line: "Habéis oído que se dijo:, (Re,,22)", sC: "tc"},</v>
      </c>
      <c r="M30" s="55" t="str">
        <f t="shared" ref="M30:M35" si="1">IF(N30="","","(")</f>
        <v>(</v>
      </c>
      <c r="N30" s="56" t="str">
        <f t="shared" ref="N30:N80" si="2">IF(D30="","",D30)</f>
        <v>Re</v>
      </c>
      <c r="O30" s="57" t="str">
        <f t="shared" ref="O30:O35" si="3">IF(N30="","",",")</f>
        <v>,</v>
      </c>
      <c r="P30" s="58" t="str">
        <f t="shared" ref="P30:P80" si="4">IF(E30="","",E30)</f>
        <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0" si="9">IF(F30="","",F30)</f>
        <v/>
      </c>
      <c r="V30" s="63" t="str">
        <f t="shared" ref="V30:V35" si="10">IF(U30="","",",")</f>
        <v/>
      </c>
      <c r="W30" s="64" t="str">
        <f t="shared" ref="W30:W80" si="11">IF(G30="","",G30)</f>
        <v/>
      </c>
      <c r="X30" s="63" t="str">
        <f t="shared" ref="X30:X35" si="12">IF(U30="","",",")</f>
        <v/>
      </c>
      <c r="Y30" s="63" t="str">
        <f t="shared" ref="Y30:Y35" si="13">IF(U30="","",250)</f>
        <v/>
      </c>
      <c r="Z30" s="55" t="str">
        <f t="shared" ref="Z30:Z35" si="14">IF(U30="","",")")</f>
        <v/>
      </c>
      <c r="AA30" s="65" t="str">
        <f t="shared" ref="AA30:AA35" si="15">IF(AB30="","","(")</f>
        <v/>
      </c>
      <c r="AB30" s="56" t="str">
        <f t="shared" ref="AB30:AB80"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2566</v>
      </c>
      <c r="D31" s="125" t="s">
        <v>988</v>
      </c>
      <c r="E31" s="51" t="s">
        <v>1016</v>
      </c>
      <c r="F31" s="52"/>
      <c r="G31" s="52"/>
      <c r="H31" s="51"/>
      <c r="I31" s="51"/>
      <c r="J31" s="53"/>
      <c r="K31" s="53"/>
      <c r="L31" s="77" t="str">
        <f t="shared" si="0"/>
        <v xml:space="preserve">            { line: "«Ojo por ojo, y diente por diente»., (Si,m,20)", sC: ""},</v>
      </c>
      <c r="M31" s="55" t="str">
        <f t="shared" si="1"/>
        <v>(</v>
      </c>
      <c r="N31" s="56" t="str">
        <f t="shared" si="2"/>
        <v>Si</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2567</v>
      </c>
      <c r="D32" s="125" t="s">
        <v>1017</v>
      </c>
      <c r="E32" s="51"/>
      <c r="F32" s="52" t="s">
        <v>988</v>
      </c>
      <c r="G32" s="52" t="s">
        <v>1016</v>
      </c>
      <c r="H32" s="51"/>
      <c r="I32" s="51"/>
      <c r="J32" s="53"/>
      <c r="K32" s="53"/>
      <c r="L32" s="77" t="str">
        <f>IF(C32="","",_xlfn.CONCAT("            { line: ","""",C32,", ",M32:AN32,""", sC: ","""",B32,"""},"))</f>
        <v xml:space="preserve">            { line: "Mas yo os digo, mas yo os digo:, (La,,20)(Si,m,250)", sC: ""},</v>
      </c>
      <c r="M32" s="55" t="str">
        <f t="shared" si="1"/>
        <v>(</v>
      </c>
      <c r="N32" s="56" t="str">
        <f t="shared" si="2"/>
        <v>La</v>
      </c>
      <c r="O32" s="57" t="str">
        <f t="shared" si="3"/>
        <v>,</v>
      </c>
      <c r="P32" s="58" t="str">
        <f t="shared" si="4"/>
        <v/>
      </c>
      <c r="Q32" s="59" t="str">
        <f t="shared" si="5"/>
        <v>,</v>
      </c>
      <c r="R32" s="60">
        <f t="shared" si="6"/>
        <v>20</v>
      </c>
      <c r="S32" s="55" t="str">
        <f t="shared" si="7"/>
        <v>)</v>
      </c>
      <c r="T32" s="61" t="str">
        <f t="shared" si="8"/>
        <v>(</v>
      </c>
      <c r="U32" s="62" t="str">
        <f t="shared" si="9"/>
        <v>Si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2568</v>
      </c>
      <c r="D34" s="125" t="s">
        <v>1110</v>
      </c>
      <c r="E34" s="51"/>
      <c r="F34" s="52"/>
      <c r="G34" s="52"/>
      <c r="H34" s="51"/>
      <c r="I34" s="51"/>
      <c r="J34" s="53"/>
      <c r="K34" s="53"/>
      <c r="L34" s="77" t="str">
        <f>IF(C34="","",_xlfn.CONCAT("            { line: ","""",C34,", ",M34:AN34,""", sC: ","""",B34,"""},"))</f>
        <v xml:space="preserve">            { line: "NO RESISTÁIS AL MAL,, (Re,,22)", sC: "ta as"},</v>
      </c>
      <c r="M34" s="55" t="str">
        <f t="shared" si="1"/>
        <v>(</v>
      </c>
      <c r="N34" s="56" t="str">
        <f t="shared" si="2"/>
        <v>Re</v>
      </c>
      <c r="O34" s="57" t="str">
        <f t="shared" si="3"/>
        <v>,</v>
      </c>
      <c r="P34" s="58" t="str">
        <f t="shared" si="4"/>
        <v/>
      </c>
      <c r="Q34" s="59" t="str">
        <f t="shared" si="5"/>
        <v>,</v>
      </c>
      <c r="R34" s="60">
        <f t="shared" si="6"/>
        <v>22</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2568</v>
      </c>
      <c r="D35" s="125" t="s">
        <v>988</v>
      </c>
      <c r="E35" s="51" t="s">
        <v>1016</v>
      </c>
      <c r="F35" s="52"/>
      <c r="G35" s="52"/>
      <c r="H35" s="51"/>
      <c r="I35" s="51"/>
      <c r="J35" s="53"/>
      <c r="K35" s="53"/>
      <c r="L35" s="77" t="str">
        <f t="shared" ref="L35:L40" si="29">IF(C35="","",_xlfn.CONCAT("            { line: ","""",C35,", ",M35:AN35,""", sC: ","""",B35,"""},"))</f>
        <v xml:space="preserve">            { line: "NO RESISTÁIS AL MAL,, (Si,m,20)", sC: "as"},</v>
      </c>
      <c r="M35" s="55" t="str">
        <f t="shared" si="1"/>
        <v>(</v>
      </c>
      <c r="N35" s="56" t="str">
        <f t="shared" si="2"/>
        <v>Si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2568</v>
      </c>
      <c r="D36" s="125" t="s">
        <v>1017</v>
      </c>
      <c r="E36" s="51"/>
      <c r="F36" s="52"/>
      <c r="G36" s="52"/>
      <c r="H36" s="51"/>
      <c r="I36" s="51"/>
      <c r="J36" s="53"/>
      <c r="K36" s="53"/>
      <c r="L36" s="54" t="str">
        <f t="shared" si="29"/>
        <v xml:space="preserve">            { line: "NO RESISTÁIS AL MAL,,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2569</v>
      </c>
      <c r="D37" s="125" t="s">
        <v>988</v>
      </c>
      <c r="E37" s="51" t="s">
        <v>1016</v>
      </c>
      <c r="F37" s="52"/>
      <c r="G37" s="52"/>
      <c r="H37" s="51"/>
      <c r="I37" s="51"/>
      <c r="J37" s="53"/>
      <c r="K37" s="53"/>
      <c r="L37" s="54" t="str">
        <f t="shared" si="29"/>
        <v xml:space="preserve">            { line: "NO RESISTÁIS AL MAL., (Si,m,20)", sC: "as"},</v>
      </c>
      <c r="M37" s="55" t="str">
        <f>IF(N37="","","(")</f>
        <v>(</v>
      </c>
      <c r="N37" s="56" t="str">
        <f>IF(D37="","",D37)</f>
        <v>Si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1018</v>
      </c>
      <c r="C39" s="124" t="s">
        <v>2570</v>
      </c>
      <c r="D39" s="125" t="s">
        <v>988</v>
      </c>
      <c r="E39" s="51" t="s">
        <v>1016</v>
      </c>
      <c r="F39" s="52" t="s">
        <v>1110</v>
      </c>
      <c r="G39" s="52"/>
      <c r="H39" s="51"/>
      <c r="I39" s="51"/>
      <c r="J39" s="53"/>
      <c r="K39" s="53"/>
      <c r="L39" s="54" t="str">
        <f t="shared" si="29"/>
        <v xml:space="preserve">            { line: "Y si alguno te golpea en la mejilla derecha, (Si,m,20)(Re,,250)", sC: "tc"},</v>
      </c>
      <c r="M39" s="55" t="str">
        <f>IF(N39="","","(")</f>
        <v>(</v>
      </c>
      <c r="N39" s="56" t="str">
        <f>IF(D39="","",D39)</f>
        <v>Si</v>
      </c>
      <c r="O39" s="57" t="str">
        <f>IF(N39="","",",")</f>
        <v>,</v>
      </c>
      <c r="P39" s="58" t="str">
        <f>IF(E39="","",E39)</f>
        <v>m</v>
      </c>
      <c r="Q39" s="59" t="str">
        <f>IF(N39="","",",")</f>
        <v>,</v>
      </c>
      <c r="R39" s="60">
        <f t="shared" si="6"/>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2571</v>
      </c>
      <c r="D40" s="125" t="s">
        <v>1017</v>
      </c>
      <c r="E40" s="51"/>
      <c r="F40" s="52" t="s">
        <v>988</v>
      </c>
      <c r="G40" s="52" t="s">
        <v>1016</v>
      </c>
      <c r="H40" s="51"/>
      <c r="I40" s="51"/>
      <c r="J40" s="53"/>
      <c r="K40" s="53"/>
      <c r="L40" s="77" t="str">
        <f t="shared" si="29"/>
        <v xml:space="preserve">            { line: "preséntale también la otra., (La,,20)(Si,m,250)", sC: ""},</v>
      </c>
      <c r="M40" s="55" t="str">
        <f t="shared" ref="M40:M44" si="30">IF(N40="","","(")</f>
        <v>(</v>
      </c>
      <c r="N40" s="56" t="str">
        <f t="shared" ref="N40:N44" si="31">IF(D40="","",D40)</f>
        <v>La</v>
      </c>
      <c r="O40" s="57" t="str">
        <f t="shared" ref="O40:O44" si="32">IF(N40="","",",")</f>
        <v>,</v>
      </c>
      <c r="P40" s="58" t="str">
        <f t="shared" ref="P40:P44" si="33">IF(E40="","",E40)</f>
        <v/>
      </c>
      <c r="Q40" s="59" t="str">
        <f t="shared" ref="Q40:Q44" si="34">IF(N40="","",",")</f>
        <v>,</v>
      </c>
      <c r="R40" s="60">
        <f t="shared" si="6"/>
        <v>20</v>
      </c>
      <c r="S40" s="55" t="str">
        <f t="shared" ref="S40:S44" si="35">IF(N40="","",")")</f>
        <v>)</v>
      </c>
      <c r="T40" s="61" t="str">
        <f t="shared" ref="T40:T44" si="36">IF(U40="","","(")</f>
        <v>(</v>
      </c>
      <c r="U40" s="62" t="str">
        <f t="shared" ref="U40:U44" si="37">IF(F40="","",F40)</f>
        <v>Si</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
      </c>
      <c r="AI40" s="69" t="str">
        <f t="shared" ref="AI40:AI44" si="51">IF(J40="","",J40)</f>
        <v/>
      </c>
      <c r="AJ40" s="63" t="str">
        <f t="shared" ref="AJ40:AJ44" si="52">IF(AI40="","",",")</f>
        <v/>
      </c>
      <c r="AK40" s="63" t="str">
        <f t="shared" ref="AK40:AK44" si="53">IF(K40="","",K40)</f>
        <v/>
      </c>
      <c r="AL40" s="63" t="str">
        <f t="shared" ref="AL40:AL44" si="54">IF(AI40="","",",")</f>
        <v/>
      </c>
      <c r="AM40" s="63" t="str">
        <f t="shared" ref="AM40:AM44" si="55">IF(AI40="","",450)</f>
        <v/>
      </c>
      <c r="AN40" s="63" t="str">
        <f t="shared" ref="AN40:AN44" si="56">IF(AI40="","",")")</f>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2572</v>
      </c>
      <c r="D42" s="125" t="s">
        <v>988</v>
      </c>
      <c r="E42" s="51" t="s">
        <v>1016</v>
      </c>
      <c r="F42" s="52"/>
      <c r="G42" s="52"/>
      <c r="H42" s="51"/>
      <c r="I42" s="51"/>
      <c r="J42" s="53"/>
      <c r="K42" s="53"/>
      <c r="L42" s="77" t="str">
        <f>IF(C42="","",_xlfn.CONCAT("            { line: ","""",C42,", ",M42:AN42,""", sC: ","""",B42,"""},"))</f>
        <v xml:space="preserve">            { line: "Y si alguno, (Si,m,20)", sC: ""},</v>
      </c>
      <c r="M42" s="55" t="str">
        <f t="shared" si="30"/>
        <v>(</v>
      </c>
      <c r="N42" s="56" t="str">
        <f t="shared" si="31"/>
        <v>Si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2573</v>
      </c>
      <c r="D43" s="125" t="s">
        <v>1110</v>
      </c>
      <c r="E43" s="51"/>
      <c r="F43" s="52"/>
      <c r="G43" s="52"/>
      <c r="H43" s="51"/>
      <c r="I43" s="51"/>
      <c r="J43" s="53"/>
      <c r="K43" s="53"/>
      <c r="L43" s="77" t="str">
        <f>IF(C43="","",_xlfn.CONCAT("            { line: ","""",C43,", ",M43:AN43,""", sC: ","""",B43,"""},"))</f>
        <v xml:space="preserve">            { line: "te lleva a juicio para quitarte la túnica, (Re,,22)",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2574</v>
      </c>
      <c r="D44" s="125" t="s">
        <v>1017</v>
      </c>
      <c r="E44" s="51"/>
      <c r="F44" s="52" t="s">
        <v>988</v>
      </c>
      <c r="G44" s="52" t="s">
        <v>1016</v>
      </c>
      <c r="H44" s="51"/>
      <c r="I44" s="51"/>
      <c r="J44" s="53"/>
      <c r="K44" s="53"/>
      <c r="L44" s="77" t="str">
        <f t="shared" ref="L44:L49" si="57">IF(C44="","",_xlfn.CONCAT("            { line: ","""",C44,", ",M44:AN44,""", sC: ","""",B44,"""},"))</f>
        <v xml:space="preserve">            { line: "déjale también el manto., (La,,20)(Si,m,250)", sC: ""},</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Si</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2575</v>
      </c>
      <c r="D46" s="125" t="s">
        <v>1017</v>
      </c>
      <c r="E46" s="51"/>
      <c r="F46" s="52"/>
      <c r="G46" s="52"/>
      <c r="H46" s="51"/>
      <c r="I46" s="51"/>
      <c r="J46" s="53"/>
      <c r="K46" s="53"/>
      <c r="L46" s="54" t="str">
        <f t="shared" si="57"/>
        <v xml:space="preserve">            { line: "Al que te obligue a andar una milla,, (La,,20)", sC: ""},</v>
      </c>
      <c r="M46" s="55" t="str">
        <f>IF(N46="","","(")</f>
        <v>(</v>
      </c>
      <c r="N46" s="56" t="str">
        <f>IF(D46="","",D46)</f>
        <v>La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2576</v>
      </c>
      <c r="D47" s="125" t="s">
        <v>988</v>
      </c>
      <c r="E47" s="51" t="s">
        <v>1016</v>
      </c>
      <c r="F47" s="52"/>
      <c r="G47" s="52"/>
      <c r="H47" s="51"/>
      <c r="I47" s="51"/>
      <c r="J47" s="53"/>
      <c r="K47" s="53"/>
      <c r="L47" s="54" t="str">
        <f t="shared" si="57"/>
        <v xml:space="preserve">            { line: "vete con él dos., (Si,m,20)", sC: ""},</v>
      </c>
      <c r="M47" s="55" t="str">
        <f>IF(N47="","","(")</f>
        <v>(</v>
      </c>
      <c r="N47" s="56" t="str">
        <f>IF(D47="","",D47)</f>
        <v>Si</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2577</v>
      </c>
      <c r="D48" s="125" t="s">
        <v>1017</v>
      </c>
      <c r="E48" s="51"/>
      <c r="F48" s="52"/>
      <c r="G48" s="52"/>
      <c r="H48" s="51"/>
      <c r="I48" s="51"/>
      <c r="J48" s="53"/>
      <c r="K48" s="53"/>
      <c r="L48" s="54" t="str">
        <f t="shared" si="57"/>
        <v xml:space="preserve">            { line: "Y al que te robe lo que es tuyo,, (La,,20)", sC: ""},</v>
      </c>
      <c r="M48" s="55" t="str">
        <f>IF(N48="","","(")</f>
        <v>(</v>
      </c>
      <c r="N48" s="56" t="str">
        <f>IF(D48="","",D48)</f>
        <v>La</v>
      </c>
      <c r="O48" s="57" t="str">
        <f>IF(N48="","",",")</f>
        <v>,</v>
      </c>
      <c r="P48" s="58" t="str">
        <f>IF(E48="","",E48)</f>
        <v/>
      </c>
      <c r="Q48" s="59" t="str">
        <f>IF(N48="","",",")</f>
        <v>,</v>
      </c>
      <c r="R48" s="60">
        <f t="shared" si="6"/>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2578</v>
      </c>
      <c r="D49" s="125" t="s">
        <v>988</v>
      </c>
      <c r="E49" s="51" t="s">
        <v>1016</v>
      </c>
      <c r="F49" s="52"/>
      <c r="G49" s="52"/>
      <c r="H49" s="51"/>
      <c r="I49" s="51"/>
      <c r="J49" s="53"/>
      <c r="K49" s="53"/>
      <c r="L49" s="54" t="str">
        <f t="shared" si="57"/>
        <v xml:space="preserve">            { line: "no se lo reclames., (Si,m,20)", sC: ""},</v>
      </c>
      <c r="M49" s="55" t="str">
        <f t="shared" ref="M49" si="58">IF(N49="","","(")</f>
        <v>(</v>
      </c>
      <c r="N49" s="56" t="str">
        <f t="shared" ref="N49" si="59">IF(D49="","",D49)</f>
        <v>Si</v>
      </c>
      <c r="O49" s="57" t="str">
        <f t="shared" ref="O49" si="60">IF(N49="","",",")</f>
        <v>,</v>
      </c>
      <c r="P49" s="58" t="str">
        <f t="shared" ref="P49" si="61">IF(E49="","",E49)</f>
        <v>m</v>
      </c>
      <c r="Q49" s="59" t="str">
        <f t="shared" ref="Q49" si="62">IF(N49="","",",")</f>
        <v>,</v>
      </c>
      <c r="R49" s="60">
        <f t="shared" si="6"/>
        <v>20</v>
      </c>
      <c r="S49" s="55" t="str">
        <f t="shared" ref="S49" si="63">IF(N49="","",")")</f>
        <v>)</v>
      </c>
      <c r="T49" s="61" t="str">
        <f t="shared" ref="T49" si="64">IF(U49="","","(")</f>
        <v/>
      </c>
      <c r="U49" s="62" t="str">
        <f t="shared" ref="U49" si="65">IF(F49="","",F49)</f>
        <v/>
      </c>
      <c r="V49" s="63" t="str">
        <f t="shared" ref="V49" si="66">IF(U49="","",",")</f>
        <v/>
      </c>
      <c r="W49" s="64" t="str">
        <f t="shared" ref="W49" si="67">IF(G49="","",G49)</f>
        <v/>
      </c>
      <c r="X49" s="63" t="str">
        <f t="shared" ref="X49" si="68">IF(U49="","",",")</f>
        <v/>
      </c>
      <c r="Y49" s="63" t="str">
        <f t="shared" ref="Y49" si="69">IF(U49="","",250)</f>
        <v/>
      </c>
      <c r="Z49" s="55" t="str">
        <f t="shared" ref="Z49" si="70">IF(U49="","",")")</f>
        <v/>
      </c>
      <c r="AA49" s="65" t="str">
        <f t="shared" ref="AA49" si="71">IF(AB49="","","(")</f>
        <v/>
      </c>
      <c r="AB49" s="56" t="str">
        <f t="shared" ref="AB49" si="72">IF(H49="","",H49)</f>
        <v/>
      </c>
      <c r="AC49" s="66" t="str">
        <f t="shared" ref="AC49" si="73">IF(AB49="","",",")</f>
        <v/>
      </c>
      <c r="AD49" s="58" t="str">
        <f t="shared" ref="AD49" si="74">IF(I49="","",I49)</f>
        <v/>
      </c>
      <c r="AE49" s="67" t="str">
        <f t="shared" ref="AE49" si="75">IF(AB49="","",",")</f>
        <v/>
      </c>
      <c r="AF49" s="60" t="str">
        <f t="shared" ref="AF49" si="76">IF(AB49="","",350)</f>
        <v/>
      </c>
      <c r="AG49" s="60" t="str">
        <f t="shared" ref="AG49" si="77">IF(AB49="","",")")</f>
        <v/>
      </c>
      <c r="AH49" s="68" t="str">
        <f t="shared" ref="AH49" si="78">IF(AI49="","","(")</f>
        <v/>
      </c>
      <c r="AI49" s="69" t="str">
        <f t="shared" ref="AI49" si="79">IF(J49="","",J49)</f>
        <v/>
      </c>
      <c r="AJ49" s="63" t="str">
        <f t="shared" ref="AJ49" si="80">IF(AI49="","",",")</f>
        <v/>
      </c>
      <c r="AK49" s="63" t="str">
        <f t="shared" ref="AK49" si="81">IF(K49="","",K49)</f>
        <v/>
      </c>
      <c r="AL49" s="63" t="str">
        <f t="shared" ref="AL49" si="82">IF(AI49="","",",")</f>
        <v/>
      </c>
      <c r="AM49" s="63" t="str">
        <f t="shared" ref="AM49" si="83">IF(AI49="","",450)</f>
        <v/>
      </c>
      <c r="AN49" s="63" t="str">
        <f t="shared" ref="AN49" si="84">IF(AI49="","",")")</f>
        <v/>
      </c>
    </row>
    <row r="50" spans="1:40" ht="26.5" outlineLevel="1" thickTop="1" thickBot="1" x14ac:dyDescent="0.55000000000000004">
      <c r="A50" s="72"/>
      <c r="B50" s="72"/>
      <c r="C50" s="72"/>
      <c r="D50" s="73"/>
      <c r="E50" s="73"/>
      <c r="F50" s="73"/>
      <c r="G50" s="73"/>
      <c r="H50" s="73"/>
      <c r="I50" s="73"/>
      <c r="J50" s="73"/>
      <c r="K50" s="73"/>
      <c r="L50" s="74" t="s">
        <v>997</v>
      </c>
      <c r="M50" s="55"/>
      <c r="N50" s="56"/>
      <c r="O50" s="57"/>
      <c r="P50" s="58"/>
      <c r="Q50" s="59"/>
      <c r="R50" s="60" t="str">
        <f t="shared" si="6"/>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C51" s="78" t="s">
        <v>999</v>
      </c>
      <c r="D51" s="79"/>
      <c r="E51" s="79"/>
      <c r="F51" s="79"/>
      <c r="G51" s="79"/>
      <c r="H51" s="79"/>
      <c r="I51" s="79"/>
      <c r="J51" s="79"/>
      <c r="K51" s="79"/>
      <c r="L51" s="134" t="s">
        <v>1000</v>
      </c>
      <c r="M51" s="55" t="str">
        <f t="shared" ref="M51:M55" si="85">IF(N51="","","(")</f>
        <v/>
      </c>
      <c r="N51" s="56" t="str">
        <f t="shared" ref="N51:N55" si="86">IF(D51="","",D51)</f>
        <v/>
      </c>
      <c r="O51" s="57" t="str">
        <f t="shared" ref="O51:O55" si="87">IF(N51="","",",")</f>
        <v/>
      </c>
      <c r="P51" s="58" t="str">
        <f t="shared" ref="P51:P55" si="88">IF(E51="","",E51)</f>
        <v/>
      </c>
      <c r="Q51" s="59" t="str">
        <f t="shared" ref="Q51:Q55" si="89">IF(N51="","",",")</f>
        <v/>
      </c>
      <c r="R51" s="60" t="str">
        <f t="shared" si="6"/>
        <v/>
      </c>
      <c r="S51" s="55" t="str">
        <f t="shared" ref="S51:S55" si="90">IF(N51="","",")")</f>
        <v/>
      </c>
      <c r="T51" s="61" t="str">
        <f t="shared" ref="T51:T55" si="91">IF(U51="","","(")</f>
        <v/>
      </c>
      <c r="U51" s="62" t="str">
        <f t="shared" ref="U51:U55" si="92">IF(F51="","",F51)</f>
        <v/>
      </c>
      <c r="V51" s="63" t="str">
        <f t="shared" ref="V51:V55" si="93">IF(U51="","",",")</f>
        <v/>
      </c>
      <c r="W51" s="64" t="str">
        <f t="shared" ref="W51:W55" si="94">IF(G51="","",G51)</f>
        <v/>
      </c>
      <c r="X51" s="63" t="str">
        <f t="shared" ref="X51:X55" si="95">IF(U51="","",",")</f>
        <v/>
      </c>
      <c r="Y51" s="63" t="str">
        <f t="shared" ref="Y51:Y55" si="96">IF(U51="","",250)</f>
        <v/>
      </c>
      <c r="Z51" s="55" t="str">
        <f t="shared" ref="Z51:Z55" si="97">IF(U51="","",")")</f>
        <v/>
      </c>
      <c r="AA51" s="65" t="str">
        <f t="shared" ref="AA51:AA55" si="98">IF(AB51="","","(")</f>
        <v/>
      </c>
      <c r="AB51" s="56" t="str">
        <f t="shared" ref="AB51:AB55" si="99">IF(H51="","",H51)</f>
        <v/>
      </c>
      <c r="AC51" s="66" t="str">
        <f t="shared" ref="AC51:AC55" si="100">IF(AB51="","",",")</f>
        <v/>
      </c>
      <c r="AD51" s="58" t="str">
        <f t="shared" ref="AD51:AD55" si="101">IF(I51="","",I51)</f>
        <v/>
      </c>
      <c r="AE51" s="67" t="str">
        <f t="shared" ref="AE51:AE55" si="102">IF(AB51="","",",")</f>
        <v/>
      </c>
      <c r="AF51" s="60" t="str">
        <f t="shared" ref="AF51:AF55" si="103">IF(AB51="","",350)</f>
        <v/>
      </c>
      <c r="AG51" s="60" t="str">
        <f t="shared" ref="AG51:AG55" si="104">IF(AB51="","",")")</f>
        <v/>
      </c>
      <c r="AH51" s="68" t="str">
        <f t="shared" ref="AH51:AH55" si="105">IF(AI51="","","(")</f>
        <v/>
      </c>
      <c r="AI51" s="69" t="str">
        <f t="shared" ref="AI51:AI55" si="106">IF(J51="","",J51)</f>
        <v/>
      </c>
      <c r="AJ51" s="63" t="str">
        <f t="shared" ref="AJ51:AJ55" si="107">IF(AI51="","",",")</f>
        <v/>
      </c>
      <c r="AK51" s="63" t="str">
        <f t="shared" ref="AK51:AK55" si="108">IF(K51="","",K51)</f>
        <v/>
      </c>
      <c r="AL51" s="63" t="str">
        <f t="shared" ref="AL51:AL55" si="109">IF(AI51="","",",")</f>
        <v/>
      </c>
      <c r="AM51" s="63" t="str">
        <f t="shared" ref="AM51:AM55" si="110">IF(AI51="","",450)</f>
        <v/>
      </c>
      <c r="AN51" s="63" t="str">
        <f t="shared" ref="AN51:AN55" si="111">IF(AI51="","",")")</f>
        <v/>
      </c>
    </row>
    <row r="52" spans="1:40" ht="24.5" outlineLevel="1" thickTop="1" thickBot="1" x14ac:dyDescent="0.55000000000000004">
      <c r="B52" t="s">
        <v>1001</v>
      </c>
      <c r="C52" s="81" t="s">
        <v>2592</v>
      </c>
      <c r="D52" s="82" t="s">
        <v>1110</v>
      </c>
      <c r="E52" s="82"/>
      <c r="F52" s="82"/>
      <c r="G52" s="82"/>
      <c r="H52" s="82"/>
      <c r="I52" s="82"/>
      <c r="J52" s="82"/>
      <c r="K52" s="82"/>
      <c r="L52" s="135" t="str">
        <f>IF(C52="","",_xlfn.CONCAT("       triggerLine: ","""",C52,", ",M52:AN52,""", sC: ","""",B52,""", lines: ["))</f>
        <v xml:space="preserve">       triggerLine: "NO RESISTÁIS AL MAL, (Re,,22)", sC: "ta as", lines: [</v>
      </c>
      <c r="M52" s="55" t="str">
        <f t="shared" si="85"/>
        <v>(</v>
      </c>
      <c r="N52" s="56" t="str">
        <f t="shared" si="86"/>
        <v>Re</v>
      </c>
      <c r="O52" s="57" t="str">
        <f t="shared" si="87"/>
        <v>,</v>
      </c>
      <c r="P52" s="58" t="str">
        <f t="shared" si="88"/>
        <v/>
      </c>
      <c r="Q52" s="59" t="str">
        <f t="shared" si="89"/>
        <v>,</v>
      </c>
      <c r="R52" s="60">
        <f t="shared" si="6"/>
        <v>22</v>
      </c>
      <c r="S52" s="55" t="str">
        <f t="shared" si="90"/>
        <v>)</v>
      </c>
      <c r="T52" s="61" t="str">
        <f t="shared" si="91"/>
        <v/>
      </c>
      <c r="U52" s="62" t="str">
        <f t="shared" si="92"/>
        <v/>
      </c>
      <c r="V52" s="63" t="str">
        <f t="shared" si="93"/>
        <v/>
      </c>
      <c r="W52" s="64" t="str">
        <f t="shared" si="94"/>
        <v/>
      </c>
      <c r="X52" s="63" t="str">
        <f t="shared" si="95"/>
        <v/>
      </c>
      <c r="Y52" s="63" t="str">
        <f t="shared" si="96"/>
        <v/>
      </c>
      <c r="Z52" s="55" t="str">
        <f t="shared" si="97"/>
        <v/>
      </c>
      <c r="AA52" s="65" t="str">
        <f t="shared" si="98"/>
        <v/>
      </c>
      <c r="AB52" s="56" t="str">
        <f t="shared" si="99"/>
        <v/>
      </c>
      <c r="AC52" s="66" t="str">
        <f t="shared" si="100"/>
        <v/>
      </c>
      <c r="AD52" s="58" t="str">
        <f t="shared" si="101"/>
        <v/>
      </c>
      <c r="AE52" s="67" t="str">
        <f t="shared" si="102"/>
        <v/>
      </c>
      <c r="AF52" s="60" t="str">
        <f t="shared" si="103"/>
        <v/>
      </c>
      <c r="AG52" s="60" t="str">
        <f t="shared" si="104"/>
        <v/>
      </c>
      <c r="AH52" s="68" t="str">
        <f t="shared" si="105"/>
        <v/>
      </c>
      <c r="AI52" s="69" t="str">
        <f t="shared" si="106"/>
        <v/>
      </c>
      <c r="AJ52" s="63" t="str">
        <f t="shared" si="107"/>
        <v/>
      </c>
      <c r="AK52" s="63" t="str">
        <f t="shared" si="108"/>
        <v/>
      </c>
      <c r="AL52" s="63" t="str">
        <f t="shared" si="109"/>
        <v/>
      </c>
      <c r="AM52" s="63" t="str">
        <f t="shared" si="110"/>
        <v/>
      </c>
      <c r="AN52" s="63" t="str">
        <f t="shared" si="111"/>
        <v/>
      </c>
    </row>
    <row r="53" spans="1:40" ht="24.5" outlineLevel="1" thickTop="1" thickBot="1" x14ac:dyDescent="0.55000000000000004">
      <c r="B53" t="s">
        <v>1003</v>
      </c>
      <c r="C53" s="84" t="s">
        <v>2568</v>
      </c>
      <c r="D53" s="85" t="s">
        <v>988</v>
      </c>
      <c r="E53" s="85" t="s">
        <v>1016</v>
      </c>
      <c r="F53" s="85"/>
      <c r="G53" s="85"/>
      <c r="H53" s="86"/>
      <c r="I53" s="86"/>
      <c r="J53" s="86"/>
      <c r="K53" s="86"/>
      <c r="L53" s="136" t="str">
        <f>IF(C53="","",_xlfn.CONCAT("            { line: ","""",C53,", ",M53:AN53,""", sC: ","""",B53,"""},"))</f>
        <v xml:space="preserve">            { line: "NO RESISTÁIS AL MAL,, (Si,m,20)", sC: "as"},</v>
      </c>
      <c r="M53" s="55" t="str">
        <f t="shared" si="85"/>
        <v>(</v>
      </c>
      <c r="N53" s="56" t="str">
        <f t="shared" si="86"/>
        <v>Si</v>
      </c>
      <c r="O53" s="57" t="str">
        <f t="shared" si="87"/>
        <v>,</v>
      </c>
      <c r="P53" s="58" t="str">
        <f t="shared" si="88"/>
        <v>m</v>
      </c>
      <c r="Q53" s="59" t="str">
        <f t="shared" si="89"/>
        <v>,</v>
      </c>
      <c r="R53" s="60">
        <f t="shared" si="6"/>
        <v>20</v>
      </c>
      <c r="S53" s="55" t="str">
        <f t="shared" si="90"/>
        <v>)</v>
      </c>
      <c r="T53" s="61" t="str">
        <f t="shared" si="91"/>
        <v/>
      </c>
      <c r="U53" s="62" t="str">
        <f t="shared" si="92"/>
        <v/>
      </c>
      <c r="V53" s="63" t="str">
        <f t="shared" si="93"/>
        <v/>
      </c>
      <c r="W53" s="64" t="str">
        <f t="shared" si="94"/>
        <v/>
      </c>
      <c r="X53" s="63" t="str">
        <f t="shared" si="95"/>
        <v/>
      </c>
      <c r="Y53" s="63" t="str">
        <f t="shared" si="96"/>
        <v/>
      </c>
      <c r="Z53" s="55" t="str">
        <f t="shared" si="97"/>
        <v/>
      </c>
      <c r="AA53" s="65" t="str">
        <f t="shared" si="98"/>
        <v/>
      </c>
      <c r="AB53" s="56" t="str">
        <f t="shared" si="99"/>
        <v/>
      </c>
      <c r="AC53" s="66" t="str">
        <f t="shared" si="100"/>
        <v/>
      </c>
      <c r="AD53" s="58" t="str">
        <f t="shared" si="101"/>
        <v/>
      </c>
      <c r="AE53" s="67" t="str">
        <f t="shared" si="102"/>
        <v/>
      </c>
      <c r="AF53" s="60" t="str">
        <f t="shared" si="103"/>
        <v/>
      </c>
      <c r="AG53" s="60" t="str">
        <f t="shared" si="104"/>
        <v/>
      </c>
      <c r="AH53" s="68" t="str">
        <f t="shared" si="105"/>
        <v/>
      </c>
      <c r="AI53" s="69" t="str">
        <f t="shared" si="106"/>
        <v/>
      </c>
      <c r="AJ53" s="63" t="str">
        <f t="shared" si="107"/>
        <v/>
      </c>
      <c r="AK53" s="63" t="str">
        <f t="shared" si="108"/>
        <v/>
      </c>
      <c r="AL53" s="63" t="str">
        <f t="shared" si="109"/>
        <v/>
      </c>
      <c r="AM53" s="63" t="str">
        <f t="shared" si="110"/>
        <v/>
      </c>
      <c r="AN53" s="63" t="str">
        <f t="shared" si="111"/>
        <v/>
      </c>
    </row>
    <row r="54" spans="1:40" ht="24.5" outlineLevel="1" thickTop="1" thickBot="1" x14ac:dyDescent="0.55000000000000004">
      <c r="B54" t="s">
        <v>1003</v>
      </c>
      <c r="C54" s="84" t="s">
        <v>2568</v>
      </c>
      <c r="D54" s="88" t="s">
        <v>1017</v>
      </c>
      <c r="E54" s="88"/>
      <c r="F54" s="88"/>
      <c r="G54" s="88"/>
      <c r="H54" s="89"/>
      <c r="I54" s="89"/>
      <c r="J54" s="89"/>
      <c r="K54" s="89"/>
      <c r="L54" s="136" t="str">
        <f>IF(C54="","",_xlfn.CONCAT("            { line: ","""",C54,", ",M54:AN54,""", sC: ","""",B54,"""},"))</f>
        <v xml:space="preserve">            { line: "NO RESISTÁIS AL MAL,, (La,,20)", sC: "as"},</v>
      </c>
      <c r="M54" s="55" t="str">
        <f t="shared" si="85"/>
        <v>(</v>
      </c>
      <c r="N54" s="56" t="str">
        <f t="shared" si="86"/>
        <v>La</v>
      </c>
      <c r="O54" s="57" t="str">
        <f t="shared" si="87"/>
        <v>,</v>
      </c>
      <c r="P54" s="58" t="str">
        <f t="shared" si="88"/>
        <v/>
      </c>
      <c r="Q54" s="59" t="str">
        <f t="shared" si="89"/>
        <v>,</v>
      </c>
      <c r="R54" s="60">
        <f t="shared" si="6"/>
        <v>20</v>
      </c>
      <c r="S54" s="55" t="str">
        <f t="shared" si="90"/>
        <v>)</v>
      </c>
      <c r="T54" s="61" t="str">
        <f t="shared" si="91"/>
        <v/>
      </c>
      <c r="U54" s="62" t="str">
        <f t="shared" si="92"/>
        <v/>
      </c>
      <c r="V54" s="63" t="str">
        <f t="shared" si="93"/>
        <v/>
      </c>
      <c r="W54" s="64" t="str">
        <f t="shared" si="94"/>
        <v/>
      </c>
      <c r="X54" s="63" t="str">
        <f t="shared" si="95"/>
        <v/>
      </c>
      <c r="Y54" s="63" t="str">
        <f t="shared" si="96"/>
        <v/>
      </c>
      <c r="Z54" s="55" t="str">
        <f t="shared" si="97"/>
        <v/>
      </c>
      <c r="AA54" s="65" t="str">
        <f t="shared" si="98"/>
        <v/>
      </c>
      <c r="AB54" s="56" t="str">
        <f t="shared" si="99"/>
        <v/>
      </c>
      <c r="AC54" s="66" t="str">
        <f t="shared" si="100"/>
        <v/>
      </c>
      <c r="AD54" s="58" t="str">
        <f t="shared" si="101"/>
        <v/>
      </c>
      <c r="AE54" s="67" t="str">
        <f t="shared" si="102"/>
        <v/>
      </c>
      <c r="AF54" s="60" t="str">
        <f t="shared" si="103"/>
        <v/>
      </c>
      <c r="AG54" s="60" t="str">
        <f t="shared" si="104"/>
        <v/>
      </c>
      <c r="AH54" s="68" t="str">
        <f t="shared" si="105"/>
        <v/>
      </c>
      <c r="AI54" s="69" t="str">
        <f t="shared" si="106"/>
        <v/>
      </c>
      <c r="AJ54" s="63" t="str">
        <f t="shared" si="107"/>
        <v/>
      </c>
      <c r="AK54" s="63" t="str">
        <f t="shared" si="108"/>
        <v/>
      </c>
      <c r="AL54" s="63" t="str">
        <f t="shared" si="109"/>
        <v/>
      </c>
      <c r="AM54" s="63" t="str">
        <f t="shared" si="110"/>
        <v/>
      </c>
      <c r="AN54" s="63" t="str">
        <f t="shared" si="111"/>
        <v/>
      </c>
    </row>
    <row r="55" spans="1:40" ht="24.5" outlineLevel="1" thickTop="1" thickBot="1" x14ac:dyDescent="0.55000000000000004">
      <c r="B55" t="s">
        <v>1003</v>
      </c>
      <c r="C55" s="92" t="s">
        <v>2569</v>
      </c>
      <c r="D55" s="82" t="s">
        <v>988</v>
      </c>
      <c r="E55" s="82" t="s">
        <v>1016</v>
      </c>
      <c r="F55" s="82"/>
      <c r="G55" s="82"/>
      <c r="H55" s="82"/>
      <c r="I55" s="82"/>
      <c r="J55" s="82"/>
      <c r="K55" s="82"/>
      <c r="L55" s="137" t="str">
        <f>IF(C55="","",_xlfn.CONCAT("            { line: ","""",C55,", ",M55:AN55,""", sC: ","""",B55,"""},  ]},"))</f>
        <v xml:space="preserve">            { line: "NO RESISTÁIS AL MAL., (Si,m,20)", sC: "as"},  ]},</v>
      </c>
      <c r="M55" s="55" t="str">
        <f t="shared" si="85"/>
        <v>(</v>
      </c>
      <c r="N55" s="56" t="str">
        <f t="shared" si="86"/>
        <v>Si</v>
      </c>
      <c r="O55" s="57" t="str">
        <f t="shared" si="87"/>
        <v>,</v>
      </c>
      <c r="P55" s="58" t="str">
        <f t="shared" si="88"/>
        <v>m</v>
      </c>
      <c r="Q55" s="59" t="str">
        <f t="shared" si="89"/>
        <v>,</v>
      </c>
      <c r="R55" s="60">
        <f t="shared" si="6"/>
        <v>20</v>
      </c>
      <c r="S55" s="55" t="str">
        <f t="shared" si="90"/>
        <v>)</v>
      </c>
      <c r="T55" s="61" t="str">
        <f t="shared" si="91"/>
        <v/>
      </c>
      <c r="U55" s="62" t="str">
        <f t="shared" si="92"/>
        <v/>
      </c>
      <c r="V55" s="63" t="str">
        <f t="shared" si="93"/>
        <v/>
      </c>
      <c r="W55" s="64" t="str">
        <f t="shared" si="94"/>
        <v/>
      </c>
      <c r="X55" s="63" t="str">
        <f t="shared" si="95"/>
        <v/>
      </c>
      <c r="Y55" s="63" t="str">
        <f t="shared" si="96"/>
        <v/>
      </c>
      <c r="Z55" s="55" t="str">
        <f t="shared" si="97"/>
        <v/>
      </c>
      <c r="AA55" s="65" t="str">
        <f t="shared" si="98"/>
        <v/>
      </c>
      <c r="AB55" s="56" t="str">
        <f t="shared" si="99"/>
        <v/>
      </c>
      <c r="AC55" s="66" t="str">
        <f t="shared" si="100"/>
        <v/>
      </c>
      <c r="AD55" s="58" t="str">
        <f t="shared" si="101"/>
        <v/>
      </c>
      <c r="AE55" s="67" t="str">
        <f t="shared" si="102"/>
        <v/>
      </c>
      <c r="AF55" s="60" t="str">
        <f t="shared" si="103"/>
        <v/>
      </c>
      <c r="AG55" s="60" t="str">
        <f t="shared" si="104"/>
        <v/>
      </c>
      <c r="AH55" s="68" t="str">
        <f t="shared" si="105"/>
        <v/>
      </c>
      <c r="AI55" s="69" t="str">
        <f t="shared" si="106"/>
        <v/>
      </c>
      <c r="AJ55" s="63" t="str">
        <f t="shared" si="107"/>
        <v/>
      </c>
      <c r="AK55" s="63" t="str">
        <f t="shared" si="108"/>
        <v/>
      </c>
      <c r="AL55" s="63" t="str">
        <f t="shared" si="109"/>
        <v/>
      </c>
      <c r="AM55" s="63" t="str">
        <f t="shared" si="110"/>
        <v/>
      </c>
      <c r="AN55" s="63" t="str">
        <f t="shared" si="111"/>
        <v/>
      </c>
    </row>
    <row r="56" spans="1:40" ht="36.5" thickTop="1" thickBot="1" x14ac:dyDescent="0.55000000000000004">
      <c r="A56" s="75"/>
      <c r="B56" s="75"/>
      <c r="C56" s="75" t="s">
        <v>2362</v>
      </c>
      <c r="D56" s="76"/>
      <c r="E56" s="76"/>
      <c r="F56" s="76"/>
      <c r="G56" s="76"/>
      <c r="H56" s="76"/>
      <c r="I56" s="76"/>
      <c r="J56" s="76"/>
      <c r="K56" s="76"/>
      <c r="L56" s="123" t="s">
        <v>998</v>
      </c>
      <c r="M56" s="126"/>
      <c r="N56" s="56"/>
      <c r="O56" s="127"/>
      <c r="P56" s="58"/>
      <c r="Q56" s="128"/>
      <c r="R56" s="60" t="str">
        <f t="shared" si="6"/>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4.5" outlineLevel="1" thickTop="1" thickBot="1" x14ac:dyDescent="0.55000000000000004">
      <c r="B57" t="s">
        <v>1018</v>
      </c>
      <c r="C57" s="124" t="s">
        <v>2565</v>
      </c>
      <c r="D57" s="125" t="s">
        <v>1110</v>
      </c>
      <c r="E57" s="51"/>
      <c r="F57" s="52"/>
      <c r="G57" s="52"/>
      <c r="H57" s="51"/>
      <c r="I57" s="51"/>
      <c r="J57" s="53"/>
      <c r="K57" s="53"/>
      <c r="L57" s="54" t="str">
        <f t="shared" ref="L57:L80" si="112">IF(C57="","",_xlfn.CONCAT("            { line: ","""",C57,", ",M57:AN57,""", sC: ","""",B57,"""},"))</f>
        <v xml:space="preserve">            { line: "Habéis oído que se dijo:, (Re,,22)", sC: "tc"},</v>
      </c>
      <c r="M57" s="55" t="str">
        <f t="shared" ref="M57:M80" si="113">IF(N57="","","(")</f>
        <v>(</v>
      </c>
      <c r="N57" s="56" t="str">
        <f t="shared" si="2"/>
        <v>Re</v>
      </c>
      <c r="O57" s="57" t="str">
        <f t="shared" ref="O57:O80" si="114">IF(N57="","",",")</f>
        <v>,</v>
      </c>
      <c r="P57" s="58" t="str">
        <f t="shared" si="4"/>
        <v/>
      </c>
      <c r="Q57" s="59" t="str">
        <f t="shared" ref="Q57:Q80" si="115">IF(N57="","",",")</f>
        <v>,</v>
      </c>
      <c r="R57" s="60">
        <f t="shared" si="6"/>
        <v>22</v>
      </c>
      <c r="S57" s="55" t="str">
        <f t="shared" ref="S57:S80" si="116">IF(N57="","",")")</f>
        <v>)</v>
      </c>
      <c r="T57" s="61" t="str">
        <f t="shared" ref="T57:T80" si="117">IF(U57="","","(")</f>
        <v/>
      </c>
      <c r="U57" s="62" t="str">
        <f t="shared" si="9"/>
        <v/>
      </c>
      <c r="V57" s="63" t="str">
        <f t="shared" ref="V57:V80" si="118">IF(U57="","",",")</f>
        <v/>
      </c>
      <c r="W57" s="64" t="str">
        <f t="shared" si="11"/>
        <v/>
      </c>
      <c r="X57" s="63" t="str">
        <f t="shared" ref="X57:X80" si="119">IF(U57="","",",")</f>
        <v/>
      </c>
      <c r="Y57" s="63" t="str">
        <f t="shared" ref="Y57:Y80" si="120">IF(U57="","",250)</f>
        <v/>
      </c>
      <c r="Z57" s="55" t="str">
        <f t="shared" ref="Z57:Z80" si="121">IF(U57="","",")")</f>
        <v/>
      </c>
      <c r="AA57" s="65" t="str">
        <f t="shared" ref="AA57:AA80" si="122">IF(AB57="","","(")</f>
        <v/>
      </c>
      <c r="AB57" s="56" t="str">
        <f t="shared" si="16"/>
        <v/>
      </c>
      <c r="AC57" s="66" t="str">
        <f t="shared" ref="AC57:AC80" si="123">IF(AB57="","",",")</f>
        <v/>
      </c>
      <c r="AD57" s="58" t="str">
        <f t="shared" ref="AD57:AD80" si="124">IF(I57="","",I57)</f>
        <v/>
      </c>
      <c r="AE57" s="67" t="str">
        <f t="shared" ref="AE57:AE80" si="125">IF(AB57="","",",")</f>
        <v/>
      </c>
      <c r="AF57" s="60" t="str">
        <f t="shared" ref="AF57:AF80" si="126">IF(AB57="","",350)</f>
        <v/>
      </c>
      <c r="AG57" s="60" t="str">
        <f t="shared" ref="AG57:AG80" si="127">IF(AB57="","",")")</f>
        <v/>
      </c>
      <c r="AH57" s="68" t="str">
        <f t="shared" ref="AH57:AH80" si="128">IF(AI57="","","(")</f>
        <v/>
      </c>
      <c r="AI57" s="69" t="str">
        <f t="shared" si="23"/>
        <v/>
      </c>
      <c r="AJ57" s="63" t="str">
        <f t="shared" ref="AJ57:AJ80" si="129">IF(AI57="","",",")</f>
        <v/>
      </c>
      <c r="AK57" s="63" t="str">
        <f t="shared" ref="AK57:AK80" si="130">IF(K57="","",K57)</f>
        <v/>
      </c>
      <c r="AL57" s="63" t="str">
        <f t="shared" ref="AL57:AL80" si="131">IF(AI57="","",",")</f>
        <v/>
      </c>
      <c r="AM57" s="63" t="str">
        <f t="shared" ref="AM57:AM80" si="132">IF(AI57="","",450)</f>
        <v/>
      </c>
      <c r="AN57" s="63" t="str">
        <f t="shared" ref="AN57:AN80" si="133">IF(AI57="","",")")</f>
        <v/>
      </c>
    </row>
    <row r="58" spans="1:40" ht="24.5" outlineLevel="1" thickTop="1" thickBot="1" x14ac:dyDescent="0.55000000000000004">
      <c r="C58" s="124" t="s">
        <v>2579</v>
      </c>
      <c r="D58" s="125" t="s">
        <v>988</v>
      </c>
      <c r="E58" s="51" t="s">
        <v>1016</v>
      </c>
      <c r="F58" s="52"/>
      <c r="G58" s="52"/>
      <c r="H58" s="51"/>
      <c r="I58" s="51"/>
      <c r="J58" s="53"/>
      <c r="K58" s="53"/>
      <c r="L58" s="54" t="str">
        <f t="shared" si="112"/>
        <v xml:space="preserve">            { line: "«Amarás a tu prójimo y odiarás a tu enemigo»., (Si,m,20)", sC: ""},</v>
      </c>
      <c r="M58" s="55" t="str">
        <f t="shared" si="113"/>
        <v>(</v>
      </c>
      <c r="N58" s="56" t="str">
        <f t="shared" si="2"/>
        <v>Si</v>
      </c>
      <c r="O58" s="57" t="str">
        <f t="shared" si="114"/>
        <v>,</v>
      </c>
      <c r="P58" s="58" t="str">
        <f t="shared" si="4"/>
        <v>m</v>
      </c>
      <c r="Q58" s="59" t="str">
        <f t="shared" si="115"/>
        <v>,</v>
      </c>
      <c r="R58" s="60">
        <f t="shared" si="6"/>
        <v>20</v>
      </c>
      <c r="S58" s="55" t="str">
        <f t="shared" si="116"/>
        <v>)</v>
      </c>
      <c r="T58" s="61" t="str">
        <f t="shared" si="117"/>
        <v/>
      </c>
      <c r="U58" s="62" t="str">
        <f t="shared" si="9"/>
        <v/>
      </c>
      <c r="V58" s="63" t="str">
        <f t="shared" si="118"/>
        <v/>
      </c>
      <c r="W58" s="64" t="str">
        <f t="shared" si="11"/>
        <v/>
      </c>
      <c r="X58" s="63" t="str">
        <f t="shared" si="119"/>
        <v/>
      </c>
      <c r="Y58" s="63" t="str">
        <f t="shared" si="120"/>
        <v/>
      </c>
      <c r="Z58" s="55" t="str">
        <f t="shared" si="121"/>
        <v/>
      </c>
      <c r="AA58" s="65" t="str">
        <f t="shared" si="122"/>
        <v/>
      </c>
      <c r="AB58" s="56" t="str">
        <f t="shared" si="16"/>
        <v/>
      </c>
      <c r="AC58" s="66" t="str">
        <f t="shared" si="123"/>
        <v/>
      </c>
      <c r="AD58" s="58" t="str">
        <f t="shared" si="124"/>
        <v/>
      </c>
      <c r="AE58" s="67" t="str">
        <f t="shared" si="125"/>
        <v/>
      </c>
      <c r="AF58" s="60" t="str">
        <f t="shared" si="126"/>
        <v/>
      </c>
      <c r="AG58" s="60" t="str">
        <f t="shared" si="127"/>
        <v/>
      </c>
      <c r="AH58" s="68" t="str">
        <f t="shared" si="128"/>
        <v/>
      </c>
      <c r="AI58" s="69" t="str">
        <f t="shared" si="23"/>
        <v/>
      </c>
      <c r="AJ58" s="63" t="str">
        <f t="shared" si="129"/>
        <v/>
      </c>
      <c r="AK58" s="63" t="str">
        <f t="shared" si="130"/>
        <v/>
      </c>
      <c r="AL58" s="63" t="str">
        <f t="shared" si="131"/>
        <v/>
      </c>
      <c r="AM58" s="63" t="str">
        <f t="shared" si="132"/>
        <v/>
      </c>
      <c r="AN58" s="63" t="str">
        <f t="shared" si="133"/>
        <v/>
      </c>
    </row>
    <row r="59" spans="1:40" ht="24.5" outlineLevel="1" thickTop="1" thickBot="1" x14ac:dyDescent="0.55000000000000004">
      <c r="C59" s="124" t="s">
        <v>2567</v>
      </c>
      <c r="D59" s="125" t="s">
        <v>1017</v>
      </c>
      <c r="E59" s="51"/>
      <c r="F59" s="52" t="s">
        <v>988</v>
      </c>
      <c r="G59" s="52" t="s">
        <v>1016</v>
      </c>
      <c r="H59" s="51"/>
      <c r="I59" s="51"/>
      <c r="J59" s="53"/>
      <c r="K59" s="53"/>
      <c r="L59" s="54" t="str">
        <f t="shared" si="112"/>
        <v xml:space="preserve">            { line: "Mas yo os digo, mas yo os digo:, (La,,20)(Si,m,250)", sC: ""},</v>
      </c>
      <c r="M59" s="55" t="str">
        <f t="shared" si="113"/>
        <v>(</v>
      </c>
      <c r="N59" s="56" t="str">
        <f t="shared" si="2"/>
        <v>La</v>
      </c>
      <c r="O59" s="57" t="str">
        <f t="shared" si="114"/>
        <v>,</v>
      </c>
      <c r="P59" s="58" t="str">
        <f t="shared" si="4"/>
        <v/>
      </c>
      <c r="Q59" s="59" t="str">
        <f t="shared" si="115"/>
        <v>,</v>
      </c>
      <c r="R59" s="60">
        <f t="shared" si="6"/>
        <v>20</v>
      </c>
      <c r="S59" s="55" t="str">
        <f t="shared" si="116"/>
        <v>)</v>
      </c>
      <c r="T59" s="61" t="str">
        <f t="shared" si="117"/>
        <v>(</v>
      </c>
      <c r="U59" s="62" t="str">
        <f t="shared" si="9"/>
        <v>Si</v>
      </c>
      <c r="V59" s="63" t="str">
        <f t="shared" si="118"/>
        <v>,</v>
      </c>
      <c r="W59" s="64" t="str">
        <f t="shared" si="11"/>
        <v>m</v>
      </c>
      <c r="X59" s="63" t="str">
        <f t="shared" si="119"/>
        <v>,</v>
      </c>
      <c r="Y59" s="63">
        <f t="shared" si="120"/>
        <v>250</v>
      </c>
      <c r="Z59" s="55" t="str">
        <f t="shared" si="121"/>
        <v>)</v>
      </c>
      <c r="AA59" s="65" t="str">
        <f t="shared" si="122"/>
        <v/>
      </c>
      <c r="AB59" s="56" t="str">
        <f t="shared" si="16"/>
        <v/>
      </c>
      <c r="AC59" s="66" t="str">
        <f t="shared" si="123"/>
        <v/>
      </c>
      <c r="AD59" s="58" t="str">
        <f t="shared" si="124"/>
        <v/>
      </c>
      <c r="AE59" s="67" t="str">
        <f t="shared" si="125"/>
        <v/>
      </c>
      <c r="AF59" s="60" t="str">
        <f t="shared" si="126"/>
        <v/>
      </c>
      <c r="AG59" s="60" t="str">
        <f t="shared" si="127"/>
        <v/>
      </c>
      <c r="AH59" s="68" t="str">
        <f t="shared" si="128"/>
        <v/>
      </c>
      <c r="AI59" s="69" t="str">
        <f t="shared" si="23"/>
        <v/>
      </c>
      <c r="AJ59" s="63" t="str">
        <f t="shared" si="129"/>
        <v/>
      </c>
      <c r="AK59" s="63" t="str">
        <f t="shared" si="130"/>
        <v/>
      </c>
      <c r="AL59" s="63" t="str">
        <f t="shared" si="131"/>
        <v/>
      </c>
      <c r="AM59" s="63" t="str">
        <f t="shared" si="132"/>
        <v/>
      </c>
      <c r="AN59" s="63" t="str">
        <f t="shared" si="133"/>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ref="R60" si="134">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2580</v>
      </c>
      <c r="D61" s="125" t="s">
        <v>1110</v>
      </c>
      <c r="E61" s="51"/>
      <c r="F61" s="52"/>
      <c r="G61" s="52"/>
      <c r="H61" s="51"/>
      <c r="I61" s="51"/>
      <c r="J61" s="53"/>
      <c r="K61" s="53"/>
      <c r="L61" s="54" t="str">
        <f t="shared" si="112"/>
        <v xml:space="preserve">            { line: "Amad a vuestros enemigos,, (Re,,22)", sC: ""},</v>
      </c>
      <c r="M61" s="55" t="str">
        <f t="shared" si="113"/>
        <v>(</v>
      </c>
      <c r="N61" s="56" t="str">
        <f t="shared" si="2"/>
        <v>Re</v>
      </c>
      <c r="O61" s="57" t="str">
        <f t="shared" si="114"/>
        <v>,</v>
      </c>
      <c r="P61" s="58" t="str">
        <f t="shared" si="4"/>
        <v/>
      </c>
      <c r="Q61" s="59" t="str">
        <f t="shared" si="115"/>
        <v>,</v>
      </c>
      <c r="R61" s="60">
        <f t="shared" si="6"/>
        <v>22</v>
      </c>
      <c r="S61" s="55" t="str">
        <f t="shared" si="116"/>
        <v>)</v>
      </c>
      <c r="T61" s="61" t="str">
        <f t="shared" si="117"/>
        <v/>
      </c>
      <c r="U61" s="62" t="str">
        <f t="shared" si="9"/>
        <v/>
      </c>
      <c r="V61" s="63" t="str">
        <f t="shared" si="118"/>
        <v/>
      </c>
      <c r="W61" s="64" t="str">
        <f t="shared" si="11"/>
        <v/>
      </c>
      <c r="X61" s="63" t="str">
        <f t="shared" si="119"/>
        <v/>
      </c>
      <c r="Y61" s="63" t="str">
        <f t="shared" si="120"/>
        <v/>
      </c>
      <c r="Z61" s="55" t="str">
        <f t="shared" si="121"/>
        <v/>
      </c>
      <c r="AA61" s="65" t="str">
        <f t="shared" si="122"/>
        <v/>
      </c>
      <c r="AB61" s="56" t="str">
        <f t="shared" si="16"/>
        <v/>
      </c>
      <c r="AC61" s="66" t="str">
        <f t="shared" si="123"/>
        <v/>
      </c>
      <c r="AD61" s="58" t="str">
        <f t="shared" si="124"/>
        <v/>
      </c>
      <c r="AE61" s="67" t="str">
        <f t="shared" si="125"/>
        <v/>
      </c>
      <c r="AF61" s="60" t="str">
        <f t="shared" si="126"/>
        <v/>
      </c>
      <c r="AG61" s="60" t="str">
        <f t="shared" si="127"/>
        <v/>
      </c>
      <c r="AH61" s="68" t="str">
        <f t="shared" si="128"/>
        <v/>
      </c>
      <c r="AI61" s="69" t="str">
        <f t="shared" si="23"/>
        <v/>
      </c>
      <c r="AJ61" s="63" t="str">
        <f t="shared" si="129"/>
        <v/>
      </c>
      <c r="AK61" s="63" t="str">
        <f t="shared" si="130"/>
        <v/>
      </c>
      <c r="AL61" s="63" t="str">
        <f t="shared" si="131"/>
        <v/>
      </c>
      <c r="AM61" s="63" t="str">
        <f t="shared" si="132"/>
        <v/>
      </c>
      <c r="AN61" s="63" t="str">
        <f t="shared" si="133"/>
        <v/>
      </c>
    </row>
    <row r="62" spans="1:40" ht="24.5" outlineLevel="1" thickTop="1" thickBot="1" x14ac:dyDescent="0.55000000000000004">
      <c r="C62" s="124" t="s">
        <v>2581</v>
      </c>
      <c r="D62" s="125" t="s">
        <v>988</v>
      </c>
      <c r="E62" s="51" t="s">
        <v>1016</v>
      </c>
      <c r="F62" s="52"/>
      <c r="G62" s="52"/>
      <c r="H62" s="51"/>
      <c r="I62" s="51"/>
      <c r="J62" s="53"/>
      <c r="K62" s="53"/>
      <c r="L62" s="54" t="str">
        <f t="shared" si="112"/>
        <v xml:space="preserve">            { line: "haced el bien a los que os odian,, (Si,m,20)", sC: ""},</v>
      </c>
      <c r="M62" s="55" t="str">
        <f t="shared" si="113"/>
        <v>(</v>
      </c>
      <c r="N62" s="56" t="str">
        <f t="shared" si="2"/>
        <v>Si</v>
      </c>
      <c r="O62" s="57" t="str">
        <f t="shared" si="114"/>
        <v>,</v>
      </c>
      <c r="P62" s="58" t="str">
        <f t="shared" si="4"/>
        <v>m</v>
      </c>
      <c r="Q62" s="59" t="str">
        <f t="shared" si="115"/>
        <v>,</v>
      </c>
      <c r="R62" s="60">
        <f t="shared" si="6"/>
        <v>20</v>
      </c>
      <c r="S62" s="55" t="str">
        <f t="shared" si="116"/>
        <v>)</v>
      </c>
      <c r="T62" s="61" t="str">
        <f t="shared" si="117"/>
        <v/>
      </c>
      <c r="U62" s="62" t="str">
        <f t="shared" si="9"/>
        <v/>
      </c>
      <c r="V62" s="63" t="str">
        <f t="shared" si="118"/>
        <v/>
      </c>
      <c r="W62" s="64" t="str">
        <f t="shared" si="11"/>
        <v/>
      </c>
      <c r="X62" s="63" t="str">
        <f t="shared" si="119"/>
        <v/>
      </c>
      <c r="Y62" s="63" t="str">
        <f t="shared" si="120"/>
        <v/>
      </c>
      <c r="Z62" s="55" t="str">
        <f t="shared" si="121"/>
        <v/>
      </c>
      <c r="AA62" s="65" t="str">
        <f t="shared" si="122"/>
        <v/>
      </c>
      <c r="AB62" s="56" t="str">
        <f t="shared" si="16"/>
        <v/>
      </c>
      <c r="AC62" s="66" t="str">
        <f t="shared" si="123"/>
        <v/>
      </c>
      <c r="AD62" s="58" t="str">
        <f t="shared" si="124"/>
        <v/>
      </c>
      <c r="AE62" s="67" t="str">
        <f t="shared" si="125"/>
        <v/>
      </c>
      <c r="AF62" s="60" t="str">
        <f t="shared" si="126"/>
        <v/>
      </c>
      <c r="AG62" s="60" t="str">
        <f t="shared" si="127"/>
        <v/>
      </c>
      <c r="AH62" s="68" t="str">
        <f t="shared" si="128"/>
        <v/>
      </c>
      <c r="AI62" s="69" t="str">
        <f t="shared" si="23"/>
        <v/>
      </c>
      <c r="AJ62" s="63" t="str">
        <f t="shared" si="129"/>
        <v/>
      </c>
      <c r="AK62" s="63" t="str">
        <f t="shared" si="130"/>
        <v/>
      </c>
      <c r="AL62" s="63" t="str">
        <f t="shared" si="131"/>
        <v/>
      </c>
      <c r="AM62" s="63" t="str">
        <f t="shared" si="132"/>
        <v/>
      </c>
      <c r="AN62" s="63" t="str">
        <f t="shared" si="133"/>
        <v/>
      </c>
    </row>
    <row r="63" spans="1:40" ht="24.5" outlineLevel="1" thickTop="1" thickBot="1" x14ac:dyDescent="0.55000000000000004">
      <c r="C63" s="124" t="s">
        <v>2582</v>
      </c>
      <c r="D63" s="125" t="s">
        <v>1017</v>
      </c>
      <c r="E63" s="51"/>
      <c r="F63" s="52"/>
      <c r="G63" s="52"/>
      <c r="H63" s="51"/>
      <c r="I63" s="51"/>
      <c r="J63" s="53"/>
      <c r="K63" s="53"/>
      <c r="L63" s="54" t="str">
        <f t="shared" si="112"/>
        <v xml:space="preserve">            { line: "rezad por los que os persiguen,, (La,,20)", sC: ""},</v>
      </c>
      <c r="M63" s="55" t="str">
        <f t="shared" si="113"/>
        <v>(</v>
      </c>
      <c r="N63" s="56" t="str">
        <f t="shared" si="2"/>
        <v>La</v>
      </c>
      <c r="O63" s="57" t="str">
        <f t="shared" si="114"/>
        <v>,</v>
      </c>
      <c r="P63" s="58" t="str">
        <f t="shared" si="4"/>
        <v/>
      </c>
      <c r="Q63" s="59" t="str">
        <f t="shared" si="115"/>
        <v>,</v>
      </c>
      <c r="R63" s="60">
        <f t="shared" si="6"/>
        <v>20</v>
      </c>
      <c r="S63" s="55" t="str">
        <f t="shared" si="116"/>
        <v>)</v>
      </c>
      <c r="T63" s="61" t="str">
        <f t="shared" si="117"/>
        <v/>
      </c>
      <c r="U63" s="62" t="str">
        <f t="shared" si="9"/>
        <v/>
      </c>
      <c r="V63" s="63" t="str">
        <f t="shared" si="118"/>
        <v/>
      </c>
      <c r="W63" s="64" t="str">
        <f t="shared" si="11"/>
        <v/>
      </c>
      <c r="X63" s="63" t="str">
        <f t="shared" si="119"/>
        <v/>
      </c>
      <c r="Y63" s="63" t="str">
        <f t="shared" si="120"/>
        <v/>
      </c>
      <c r="Z63" s="55" t="str">
        <f t="shared" si="121"/>
        <v/>
      </c>
      <c r="AA63" s="65" t="str">
        <f t="shared" si="122"/>
        <v/>
      </c>
      <c r="AB63" s="56" t="str">
        <f t="shared" si="16"/>
        <v/>
      </c>
      <c r="AC63" s="66" t="str">
        <f t="shared" si="123"/>
        <v/>
      </c>
      <c r="AD63" s="58" t="str">
        <f t="shared" si="124"/>
        <v/>
      </c>
      <c r="AE63" s="67" t="str">
        <f t="shared" si="125"/>
        <v/>
      </c>
      <c r="AF63" s="60" t="str">
        <f t="shared" si="126"/>
        <v/>
      </c>
      <c r="AG63" s="60" t="str">
        <f t="shared" si="127"/>
        <v/>
      </c>
      <c r="AH63" s="68" t="str">
        <f t="shared" si="128"/>
        <v/>
      </c>
      <c r="AI63" s="69" t="str">
        <f t="shared" si="23"/>
        <v/>
      </c>
      <c r="AJ63" s="63" t="str">
        <f t="shared" si="129"/>
        <v/>
      </c>
      <c r="AK63" s="63" t="str">
        <f t="shared" si="130"/>
        <v/>
      </c>
      <c r="AL63" s="63" t="str">
        <f t="shared" si="131"/>
        <v/>
      </c>
      <c r="AM63" s="63" t="str">
        <f t="shared" si="132"/>
        <v/>
      </c>
      <c r="AN63" s="63" t="str">
        <f t="shared" si="133"/>
        <v/>
      </c>
    </row>
    <row r="64" spans="1:40" ht="24.5" outlineLevel="1" thickTop="1" thickBot="1" x14ac:dyDescent="0.55000000000000004">
      <c r="C64" s="124" t="s">
        <v>2583</v>
      </c>
      <c r="D64" s="125" t="s">
        <v>988</v>
      </c>
      <c r="E64" s="51" t="s">
        <v>1016</v>
      </c>
      <c r="F64" s="52"/>
      <c r="G64" s="52"/>
      <c r="H64" s="51"/>
      <c r="I64" s="51"/>
      <c r="J64" s="53"/>
      <c r="K64" s="53"/>
      <c r="L64" s="54" t="str">
        <f t="shared" si="112"/>
        <v xml:space="preserve">            { line: "bendecid a los que os calumnian., (Si,m,20)", sC: ""},</v>
      </c>
      <c r="M64" s="55" t="str">
        <f t="shared" si="113"/>
        <v>(</v>
      </c>
      <c r="N64" s="56" t="str">
        <f t="shared" si="2"/>
        <v>Si</v>
      </c>
      <c r="O64" s="57" t="str">
        <f t="shared" si="114"/>
        <v>,</v>
      </c>
      <c r="P64" s="58" t="str">
        <f t="shared" si="4"/>
        <v>m</v>
      </c>
      <c r="Q64" s="59" t="str">
        <f t="shared" si="115"/>
        <v>,</v>
      </c>
      <c r="R64" s="60">
        <f t="shared" si="6"/>
        <v>20</v>
      </c>
      <c r="S64" s="55" t="str">
        <f t="shared" si="116"/>
        <v>)</v>
      </c>
      <c r="T64" s="61" t="str">
        <f t="shared" si="117"/>
        <v/>
      </c>
      <c r="U64" s="62" t="str">
        <f t="shared" si="9"/>
        <v/>
      </c>
      <c r="V64" s="63" t="str">
        <f t="shared" si="118"/>
        <v/>
      </c>
      <c r="W64" s="64" t="str">
        <f t="shared" si="11"/>
        <v/>
      </c>
      <c r="X64" s="63" t="str">
        <f t="shared" si="119"/>
        <v/>
      </c>
      <c r="Y64" s="63" t="str">
        <f t="shared" si="120"/>
        <v/>
      </c>
      <c r="Z64" s="55" t="str">
        <f t="shared" si="121"/>
        <v/>
      </c>
      <c r="AA64" s="65" t="str">
        <f t="shared" si="122"/>
        <v/>
      </c>
      <c r="AB64" s="56" t="str">
        <f t="shared" si="16"/>
        <v/>
      </c>
      <c r="AC64" s="66" t="str">
        <f t="shared" si="123"/>
        <v/>
      </c>
      <c r="AD64" s="58" t="str">
        <f t="shared" si="124"/>
        <v/>
      </c>
      <c r="AE64" s="67" t="str">
        <f t="shared" si="125"/>
        <v/>
      </c>
      <c r="AF64" s="60" t="str">
        <f t="shared" si="126"/>
        <v/>
      </c>
      <c r="AG64" s="60" t="str">
        <f t="shared" si="127"/>
        <v/>
      </c>
      <c r="AH64" s="68" t="str">
        <f t="shared" si="128"/>
        <v/>
      </c>
      <c r="AI64" s="69" t="str">
        <f t="shared" si="23"/>
        <v/>
      </c>
      <c r="AJ64" s="63" t="str">
        <f t="shared" si="129"/>
        <v/>
      </c>
      <c r="AK64" s="63" t="str">
        <f t="shared" si="130"/>
        <v/>
      </c>
      <c r="AL64" s="63" t="str">
        <f t="shared" si="131"/>
        <v/>
      </c>
      <c r="AM64" s="63" t="str">
        <f t="shared" si="132"/>
        <v/>
      </c>
      <c r="AN64" s="63" t="str">
        <f t="shared" si="133"/>
        <v/>
      </c>
    </row>
    <row r="65" spans="1:40" ht="26.5" outlineLevel="1" thickTop="1" thickBot="1" x14ac:dyDescent="0.55000000000000004">
      <c r="A65" s="72"/>
      <c r="B65" s="72"/>
      <c r="C65" s="72"/>
      <c r="D65" s="73"/>
      <c r="E65" s="73"/>
      <c r="F65" s="73"/>
      <c r="G65" s="73"/>
      <c r="H65" s="73"/>
      <c r="I65" s="73"/>
      <c r="J65" s="73"/>
      <c r="K65" s="73"/>
      <c r="L65" s="74" t="s">
        <v>997</v>
      </c>
      <c r="M65" s="55"/>
      <c r="N65" s="56"/>
      <c r="O65" s="57"/>
      <c r="P65" s="58"/>
      <c r="Q65" s="59"/>
      <c r="R65" s="60" t="str">
        <f t="shared" si="6"/>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C66" s="124" t="s">
        <v>2584</v>
      </c>
      <c r="D66" s="125" t="s">
        <v>1110</v>
      </c>
      <c r="E66" s="51"/>
      <c r="F66" s="52"/>
      <c r="G66" s="52"/>
      <c r="H66" s="51"/>
      <c r="I66" s="51"/>
      <c r="J66" s="53"/>
      <c r="K66" s="53"/>
      <c r="L66" s="54" t="str">
        <f t="shared" si="112"/>
        <v xml:space="preserve">            { line: "Y seréis hijos de vuestro Padre celeste,, (Re,,22)", sC: ""},</v>
      </c>
      <c r="M66" s="55" t="str">
        <f t="shared" si="113"/>
        <v>(</v>
      </c>
      <c r="N66" s="56" t="str">
        <f t="shared" si="2"/>
        <v>Re</v>
      </c>
      <c r="O66" s="57" t="str">
        <f t="shared" si="114"/>
        <v>,</v>
      </c>
      <c r="P66" s="58" t="str">
        <f t="shared" si="4"/>
        <v/>
      </c>
      <c r="Q66" s="59" t="str">
        <f t="shared" si="115"/>
        <v>,</v>
      </c>
      <c r="R66" s="60">
        <f t="shared" si="6"/>
        <v>22</v>
      </c>
      <c r="S66" s="55" t="str">
        <f t="shared" si="116"/>
        <v>)</v>
      </c>
      <c r="T66" s="61" t="str">
        <f t="shared" si="117"/>
        <v/>
      </c>
      <c r="U66" s="62" t="str">
        <f t="shared" si="9"/>
        <v/>
      </c>
      <c r="V66" s="63" t="str">
        <f t="shared" si="118"/>
        <v/>
      </c>
      <c r="W66" s="64" t="str">
        <f t="shared" si="11"/>
        <v/>
      </c>
      <c r="X66" s="63" t="str">
        <f t="shared" si="119"/>
        <v/>
      </c>
      <c r="Y66" s="63" t="str">
        <f t="shared" si="120"/>
        <v/>
      </c>
      <c r="Z66" s="55" t="str">
        <f t="shared" si="121"/>
        <v/>
      </c>
      <c r="AA66" s="65" t="str">
        <f t="shared" si="122"/>
        <v/>
      </c>
      <c r="AB66" s="56" t="str">
        <f t="shared" si="16"/>
        <v/>
      </c>
      <c r="AC66" s="66" t="str">
        <f t="shared" si="123"/>
        <v/>
      </c>
      <c r="AD66" s="58" t="str">
        <f t="shared" si="124"/>
        <v/>
      </c>
      <c r="AE66" s="67" t="str">
        <f t="shared" si="125"/>
        <v/>
      </c>
      <c r="AF66" s="60" t="str">
        <f t="shared" si="126"/>
        <v/>
      </c>
      <c r="AG66" s="60" t="str">
        <f t="shared" si="127"/>
        <v/>
      </c>
      <c r="AH66" s="68" t="str">
        <f t="shared" si="128"/>
        <v/>
      </c>
      <c r="AI66" s="69" t="str">
        <f t="shared" si="23"/>
        <v/>
      </c>
      <c r="AJ66" s="63" t="str">
        <f t="shared" si="129"/>
        <v/>
      </c>
      <c r="AK66" s="63" t="str">
        <f t="shared" si="130"/>
        <v/>
      </c>
      <c r="AL66" s="63" t="str">
        <f t="shared" si="131"/>
        <v/>
      </c>
      <c r="AM66" s="63" t="str">
        <f t="shared" si="132"/>
        <v/>
      </c>
      <c r="AN66" s="63" t="str">
        <f t="shared" si="133"/>
        <v/>
      </c>
    </row>
    <row r="67" spans="1:40" ht="24.5" outlineLevel="1" thickTop="1" thickBot="1" x14ac:dyDescent="0.55000000000000004">
      <c r="C67" s="124" t="s">
        <v>2585</v>
      </c>
      <c r="D67" s="125" t="s">
        <v>1017</v>
      </c>
      <c r="E67" s="51" t="s">
        <v>1010</v>
      </c>
      <c r="F67" s="52" t="s">
        <v>988</v>
      </c>
      <c r="G67" s="52" t="s">
        <v>1016</v>
      </c>
      <c r="H67" s="51"/>
      <c r="I67" s="51"/>
      <c r="J67" s="53"/>
      <c r="K67" s="53"/>
      <c r="L67" s="54" t="str">
        <f t="shared" si="112"/>
        <v xml:space="preserve">            { line: "que hace salir su sol sobre buenos y malos, (La, ,20)(Si,m,250)", sC: ""},</v>
      </c>
      <c r="M67" s="55" t="str">
        <f t="shared" si="113"/>
        <v>(</v>
      </c>
      <c r="N67" s="56" t="str">
        <f t="shared" si="2"/>
        <v>La</v>
      </c>
      <c r="O67" s="57" t="str">
        <f t="shared" si="114"/>
        <v>,</v>
      </c>
      <c r="P67" s="58" t="str">
        <f t="shared" si="4"/>
        <v xml:space="preserve"> </v>
      </c>
      <c r="Q67" s="59" t="str">
        <f t="shared" si="115"/>
        <v>,</v>
      </c>
      <c r="R67" s="60">
        <f t="shared" si="6"/>
        <v>20</v>
      </c>
      <c r="S67" s="55" t="str">
        <f t="shared" si="116"/>
        <v>)</v>
      </c>
      <c r="T67" s="61" t="str">
        <f t="shared" si="117"/>
        <v>(</v>
      </c>
      <c r="U67" s="62" t="str">
        <f t="shared" si="9"/>
        <v>Si</v>
      </c>
      <c r="V67" s="63" t="str">
        <f t="shared" si="118"/>
        <v>,</v>
      </c>
      <c r="W67" s="64" t="str">
        <f t="shared" si="11"/>
        <v>m</v>
      </c>
      <c r="X67" s="63" t="str">
        <f t="shared" si="119"/>
        <v>,</v>
      </c>
      <c r="Y67" s="63">
        <f t="shared" si="120"/>
        <v>250</v>
      </c>
      <c r="Z67" s="55" t="str">
        <f t="shared" si="121"/>
        <v>)</v>
      </c>
      <c r="AA67" s="65" t="str">
        <f t="shared" si="122"/>
        <v/>
      </c>
      <c r="AB67" s="56" t="str">
        <f t="shared" si="16"/>
        <v/>
      </c>
      <c r="AC67" s="66" t="str">
        <f t="shared" si="123"/>
        <v/>
      </c>
      <c r="AD67" s="58" t="str">
        <f t="shared" si="124"/>
        <v/>
      </c>
      <c r="AE67" s="67" t="str">
        <f t="shared" si="125"/>
        <v/>
      </c>
      <c r="AF67" s="60" t="str">
        <f t="shared" si="126"/>
        <v/>
      </c>
      <c r="AG67" s="60" t="str">
        <f t="shared" si="127"/>
        <v/>
      </c>
      <c r="AH67" s="68" t="str">
        <f t="shared" si="128"/>
        <v/>
      </c>
      <c r="AI67" s="69" t="str">
        <f t="shared" si="23"/>
        <v/>
      </c>
      <c r="AJ67" s="63" t="str">
        <f t="shared" si="129"/>
        <v/>
      </c>
      <c r="AK67" s="63" t="str">
        <f t="shared" si="130"/>
        <v/>
      </c>
      <c r="AL67" s="63" t="str">
        <f t="shared" si="131"/>
        <v/>
      </c>
      <c r="AM67" s="63" t="str">
        <f t="shared" si="132"/>
        <v/>
      </c>
      <c r="AN67" s="63" t="str">
        <f t="shared" si="133"/>
        <v/>
      </c>
    </row>
    <row r="68" spans="1:40" ht="24.5" outlineLevel="1" thickTop="1" thickBot="1" x14ac:dyDescent="0.55000000000000004">
      <c r="C68" s="124" t="s">
        <v>2586</v>
      </c>
      <c r="D68" s="125" t="s">
        <v>1017</v>
      </c>
      <c r="E68" s="51"/>
      <c r="F68" s="52"/>
      <c r="G68" s="52"/>
      <c r="H68" s="51"/>
      <c r="I68" s="51"/>
      <c r="J68" s="53"/>
      <c r="K68" s="53"/>
      <c r="L68" s="54" t="str">
        <f t="shared" si="112"/>
        <v xml:space="preserve">            { line: "y manda la lluvia también, (La,,20)", sC: ""},</v>
      </c>
      <c r="M68" s="55" t="str">
        <f t="shared" si="113"/>
        <v>(</v>
      </c>
      <c r="N68" s="56" t="str">
        <f t="shared" si="2"/>
        <v>La</v>
      </c>
      <c r="O68" s="57" t="str">
        <f t="shared" si="114"/>
        <v>,</v>
      </c>
      <c r="P68" s="58" t="str">
        <f t="shared" si="4"/>
        <v/>
      </c>
      <c r="Q68" s="59" t="str">
        <f t="shared" si="115"/>
        <v>,</v>
      </c>
      <c r="R68" s="60">
        <f t="shared" si="6"/>
        <v>20</v>
      </c>
      <c r="S68" s="55" t="str">
        <f t="shared" si="116"/>
        <v>)</v>
      </c>
      <c r="T68" s="61" t="str">
        <f t="shared" si="117"/>
        <v/>
      </c>
      <c r="U68" s="62" t="str">
        <f t="shared" si="9"/>
        <v/>
      </c>
      <c r="V68" s="63" t="str">
        <f t="shared" si="118"/>
        <v/>
      </c>
      <c r="W68" s="64" t="str">
        <f t="shared" si="11"/>
        <v/>
      </c>
      <c r="X68" s="63" t="str">
        <f t="shared" si="119"/>
        <v/>
      </c>
      <c r="Y68" s="63" t="str">
        <f t="shared" si="120"/>
        <v/>
      </c>
      <c r="Z68" s="55" t="str">
        <f t="shared" si="121"/>
        <v/>
      </c>
      <c r="AA68" s="65" t="str">
        <f t="shared" si="122"/>
        <v/>
      </c>
      <c r="AB68" s="56" t="str">
        <f t="shared" si="16"/>
        <v/>
      </c>
      <c r="AC68" s="66" t="str">
        <f t="shared" si="123"/>
        <v/>
      </c>
      <c r="AD68" s="58" t="str">
        <f t="shared" si="124"/>
        <v/>
      </c>
      <c r="AE68" s="67" t="str">
        <f t="shared" si="125"/>
        <v/>
      </c>
      <c r="AF68" s="60" t="str">
        <f t="shared" si="126"/>
        <v/>
      </c>
      <c r="AG68" s="60" t="str">
        <f t="shared" si="127"/>
        <v/>
      </c>
      <c r="AH68" s="68" t="str">
        <f t="shared" si="128"/>
        <v/>
      </c>
      <c r="AI68" s="69" t="str">
        <f t="shared" si="23"/>
        <v/>
      </c>
      <c r="AJ68" s="63" t="str">
        <f t="shared" si="129"/>
        <v/>
      </c>
      <c r="AK68" s="63" t="str">
        <f t="shared" si="130"/>
        <v/>
      </c>
      <c r="AL68" s="63" t="str">
        <f t="shared" si="131"/>
        <v/>
      </c>
      <c r="AM68" s="63" t="str">
        <f t="shared" si="132"/>
        <v/>
      </c>
      <c r="AN68" s="63" t="str">
        <f t="shared" si="133"/>
        <v/>
      </c>
    </row>
    <row r="69" spans="1:40" ht="24.5" outlineLevel="1" thickTop="1" thickBot="1" x14ac:dyDescent="0.55000000000000004">
      <c r="C69" s="124" t="s">
        <v>2587</v>
      </c>
      <c r="D69" s="125" t="s">
        <v>988</v>
      </c>
      <c r="E69" s="51" t="s">
        <v>1016</v>
      </c>
      <c r="F69" s="52"/>
      <c r="G69" s="52"/>
      <c r="H69" s="51"/>
      <c r="I69" s="51"/>
      <c r="J69" s="53"/>
      <c r="K69" s="53"/>
      <c r="L69" s="54" t="str">
        <f t="shared" si="112"/>
        <v xml:space="preserve">            { line: "sobre los pecadores., (Si,m,20)", sC: ""},</v>
      </c>
      <c r="M69" s="55" t="str">
        <f t="shared" si="113"/>
        <v>(</v>
      </c>
      <c r="N69" s="56" t="str">
        <f t="shared" si="2"/>
        <v>Si</v>
      </c>
      <c r="O69" s="57" t="str">
        <f t="shared" si="114"/>
        <v>,</v>
      </c>
      <c r="P69" s="58" t="str">
        <f t="shared" si="4"/>
        <v>m</v>
      </c>
      <c r="Q69" s="59" t="str">
        <f t="shared" si="115"/>
        <v>,</v>
      </c>
      <c r="R69" s="60">
        <f t="shared" si="6"/>
        <v>20</v>
      </c>
      <c r="S69" s="55" t="str">
        <f t="shared" si="116"/>
        <v>)</v>
      </c>
      <c r="T69" s="61" t="str">
        <f t="shared" si="117"/>
        <v/>
      </c>
      <c r="U69" s="62" t="str">
        <f t="shared" si="9"/>
        <v/>
      </c>
      <c r="V69" s="63" t="str">
        <f t="shared" si="118"/>
        <v/>
      </c>
      <c r="W69" s="64" t="str">
        <f t="shared" si="11"/>
        <v/>
      </c>
      <c r="X69" s="63" t="str">
        <f t="shared" si="119"/>
        <v/>
      </c>
      <c r="Y69" s="63" t="str">
        <f t="shared" si="120"/>
        <v/>
      </c>
      <c r="Z69" s="55" t="str">
        <f t="shared" si="121"/>
        <v/>
      </c>
      <c r="AA69" s="65" t="str">
        <f t="shared" si="122"/>
        <v/>
      </c>
      <c r="AB69" s="56" t="str">
        <f t="shared" si="16"/>
        <v/>
      </c>
      <c r="AC69" s="66" t="str">
        <f t="shared" si="123"/>
        <v/>
      </c>
      <c r="AD69" s="58" t="str">
        <f t="shared" si="124"/>
        <v/>
      </c>
      <c r="AE69" s="67" t="str">
        <f t="shared" si="125"/>
        <v/>
      </c>
      <c r="AF69" s="60" t="str">
        <f t="shared" si="126"/>
        <v/>
      </c>
      <c r="AG69" s="60" t="str">
        <f t="shared" si="127"/>
        <v/>
      </c>
      <c r="AH69" s="68" t="str">
        <f t="shared" si="128"/>
        <v/>
      </c>
      <c r="AI69" s="69" t="str">
        <f t="shared" si="23"/>
        <v/>
      </c>
      <c r="AJ69" s="63" t="str">
        <f t="shared" si="129"/>
        <v/>
      </c>
      <c r="AK69" s="63" t="str">
        <f t="shared" si="130"/>
        <v/>
      </c>
      <c r="AL69" s="63" t="str">
        <f t="shared" si="131"/>
        <v/>
      </c>
      <c r="AM69" s="63" t="str">
        <f t="shared" si="132"/>
        <v/>
      </c>
      <c r="AN69" s="63" t="str">
        <f t="shared" si="133"/>
        <v/>
      </c>
    </row>
    <row r="70" spans="1:40" ht="26.5"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6" si="135">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outlineLevel="1" thickTop="1" thickBot="1" x14ac:dyDescent="0.55000000000000004">
      <c r="C71" s="78" t="s">
        <v>999</v>
      </c>
      <c r="D71" s="79"/>
      <c r="E71" s="79"/>
      <c r="F71" s="79"/>
      <c r="G71" s="79"/>
      <c r="H71" s="79"/>
      <c r="I71" s="79"/>
      <c r="J71" s="79"/>
      <c r="K71" s="79"/>
      <c r="L71" s="134" t="s">
        <v>1000</v>
      </c>
      <c r="M71" s="55" t="str">
        <f t="shared" ref="M71:M75" si="136">IF(N71="","","(")</f>
        <v/>
      </c>
      <c r="N71" s="56" t="str">
        <f t="shared" ref="N71:N75" si="137">IF(D71="","",D71)</f>
        <v/>
      </c>
      <c r="O71" s="57" t="str">
        <f t="shared" ref="O71:O75" si="138">IF(N71="","",",")</f>
        <v/>
      </c>
      <c r="P71" s="58" t="str">
        <f t="shared" ref="P71:P75" si="139">IF(E71="","",E71)</f>
        <v/>
      </c>
      <c r="Q71" s="59" t="str">
        <f t="shared" ref="Q71:Q75" si="140">IF(N71="","",",")</f>
        <v/>
      </c>
      <c r="R71" s="60" t="str">
        <f t="shared" si="135"/>
        <v/>
      </c>
      <c r="S71" s="55" t="str">
        <f t="shared" ref="S71:S75" si="141">IF(N71="","",")")</f>
        <v/>
      </c>
      <c r="T71" s="61" t="str">
        <f t="shared" ref="T71:T75" si="142">IF(U71="","","(")</f>
        <v/>
      </c>
      <c r="U71" s="62" t="str">
        <f t="shared" ref="U71:U75" si="143">IF(F71="","",F71)</f>
        <v/>
      </c>
      <c r="V71" s="63" t="str">
        <f t="shared" ref="V71:V75" si="144">IF(U71="","",",")</f>
        <v/>
      </c>
      <c r="W71" s="64" t="str">
        <f t="shared" ref="W71:W75" si="145">IF(G71="","",G71)</f>
        <v/>
      </c>
      <c r="X71" s="63" t="str">
        <f t="shared" ref="X71:X75" si="146">IF(U71="","",",")</f>
        <v/>
      </c>
      <c r="Y71" s="63" t="str">
        <f t="shared" ref="Y71:Y75" si="147">IF(U71="","",250)</f>
        <v/>
      </c>
      <c r="Z71" s="55" t="str">
        <f t="shared" ref="Z71:Z75" si="148">IF(U71="","",")")</f>
        <v/>
      </c>
      <c r="AA71" s="65" t="str">
        <f t="shared" ref="AA71:AA75" si="149">IF(AB71="","","(")</f>
        <v/>
      </c>
      <c r="AB71" s="56" t="str">
        <f t="shared" ref="AB71:AB75" si="150">IF(H71="","",H71)</f>
        <v/>
      </c>
      <c r="AC71" s="66" t="str">
        <f t="shared" ref="AC71:AC75" si="151">IF(AB71="","",",")</f>
        <v/>
      </c>
      <c r="AD71" s="58" t="str">
        <f t="shared" ref="AD71:AD75" si="152">IF(I71="","",I71)</f>
        <v/>
      </c>
      <c r="AE71" s="67" t="str">
        <f t="shared" ref="AE71:AE75" si="153">IF(AB71="","",",")</f>
        <v/>
      </c>
      <c r="AF71" s="60" t="str">
        <f t="shared" ref="AF71:AF75" si="154">IF(AB71="","",350)</f>
        <v/>
      </c>
      <c r="AG71" s="60" t="str">
        <f t="shared" ref="AG71:AG75" si="155">IF(AB71="","",")")</f>
        <v/>
      </c>
      <c r="AH71" s="68" t="str">
        <f t="shared" ref="AH71:AH75" si="156">IF(AI71="","","(")</f>
        <v/>
      </c>
      <c r="AI71" s="69" t="str">
        <f t="shared" ref="AI71:AI75" si="157">IF(J71="","",J71)</f>
        <v/>
      </c>
      <c r="AJ71" s="63" t="str">
        <f t="shared" ref="AJ71:AJ75" si="158">IF(AI71="","",",")</f>
        <v/>
      </c>
      <c r="AK71" s="63" t="str">
        <f t="shared" ref="AK71:AK75" si="159">IF(K71="","",K71)</f>
        <v/>
      </c>
      <c r="AL71" s="63" t="str">
        <f t="shared" ref="AL71:AL75" si="160">IF(AI71="","",",")</f>
        <v/>
      </c>
      <c r="AM71" s="63" t="str">
        <f t="shared" ref="AM71:AM75" si="161">IF(AI71="","",450)</f>
        <v/>
      </c>
      <c r="AN71" s="63" t="str">
        <f t="shared" ref="AN71:AN75" si="162">IF(AI71="","",")")</f>
        <v/>
      </c>
    </row>
    <row r="72" spans="1:40" ht="24.5" outlineLevel="1" thickTop="1" thickBot="1" x14ac:dyDescent="0.55000000000000004">
      <c r="B72" t="s">
        <v>1001</v>
      </c>
      <c r="C72" s="81" t="s">
        <v>2592</v>
      </c>
      <c r="D72" s="82" t="s">
        <v>1110</v>
      </c>
      <c r="E72" s="82"/>
      <c r="F72" s="82"/>
      <c r="G72" s="82"/>
      <c r="H72" s="82"/>
      <c r="I72" s="82"/>
      <c r="J72" s="82"/>
      <c r="K72" s="82"/>
      <c r="L72" s="135" t="str">
        <f>IF(C72="","",_xlfn.CONCAT("       triggerLine: ","""",C72,", ",M72:AN72,""", sC: ","""",B72,""", lines: ["))</f>
        <v xml:space="preserve">       triggerLine: "NO RESISTÁIS AL MAL, (Re,,22)", sC: "ta as", lines: [</v>
      </c>
      <c r="M72" s="55" t="str">
        <f t="shared" si="136"/>
        <v>(</v>
      </c>
      <c r="N72" s="56" t="str">
        <f t="shared" si="137"/>
        <v>Re</v>
      </c>
      <c r="O72" s="57" t="str">
        <f t="shared" si="138"/>
        <v>,</v>
      </c>
      <c r="P72" s="58" t="str">
        <f t="shared" si="139"/>
        <v/>
      </c>
      <c r="Q72" s="59" t="str">
        <f t="shared" si="140"/>
        <v>,</v>
      </c>
      <c r="R72" s="60">
        <f t="shared" si="135"/>
        <v>22</v>
      </c>
      <c r="S72" s="55" t="str">
        <f t="shared" si="141"/>
        <v>)</v>
      </c>
      <c r="T72" s="61" t="str">
        <f t="shared" si="142"/>
        <v/>
      </c>
      <c r="U72" s="62" t="str">
        <f t="shared" si="143"/>
        <v/>
      </c>
      <c r="V72" s="63" t="str">
        <f t="shared" si="144"/>
        <v/>
      </c>
      <c r="W72" s="64" t="str">
        <f t="shared" si="145"/>
        <v/>
      </c>
      <c r="X72" s="63" t="str">
        <f t="shared" si="146"/>
        <v/>
      </c>
      <c r="Y72" s="63" t="str">
        <f t="shared" si="147"/>
        <v/>
      </c>
      <c r="Z72" s="55" t="str">
        <f t="shared" si="148"/>
        <v/>
      </c>
      <c r="AA72" s="65" t="str">
        <f t="shared" si="149"/>
        <v/>
      </c>
      <c r="AB72" s="56" t="str">
        <f t="shared" si="150"/>
        <v/>
      </c>
      <c r="AC72" s="66" t="str">
        <f t="shared" si="151"/>
        <v/>
      </c>
      <c r="AD72" s="58" t="str">
        <f t="shared" si="152"/>
        <v/>
      </c>
      <c r="AE72" s="67" t="str">
        <f t="shared" si="153"/>
        <v/>
      </c>
      <c r="AF72" s="60" t="str">
        <f t="shared" si="154"/>
        <v/>
      </c>
      <c r="AG72" s="60" t="str">
        <f t="shared" si="155"/>
        <v/>
      </c>
      <c r="AH72" s="68" t="str">
        <f t="shared" si="156"/>
        <v/>
      </c>
      <c r="AI72" s="69" t="str">
        <f t="shared" si="157"/>
        <v/>
      </c>
      <c r="AJ72" s="63" t="str">
        <f t="shared" si="158"/>
        <v/>
      </c>
      <c r="AK72" s="63" t="str">
        <f t="shared" si="159"/>
        <v/>
      </c>
      <c r="AL72" s="63" t="str">
        <f t="shared" si="160"/>
        <v/>
      </c>
      <c r="AM72" s="63" t="str">
        <f t="shared" si="161"/>
        <v/>
      </c>
      <c r="AN72" s="63" t="str">
        <f t="shared" si="162"/>
        <v/>
      </c>
    </row>
    <row r="73" spans="1:40" ht="24.5" outlineLevel="1" thickTop="1" thickBot="1" x14ac:dyDescent="0.55000000000000004">
      <c r="B73" t="s">
        <v>1003</v>
      </c>
      <c r="C73" s="84" t="s">
        <v>2568</v>
      </c>
      <c r="D73" s="85" t="s">
        <v>988</v>
      </c>
      <c r="E73" s="85" t="s">
        <v>1016</v>
      </c>
      <c r="F73" s="85"/>
      <c r="G73" s="85"/>
      <c r="H73" s="86"/>
      <c r="I73" s="86"/>
      <c r="J73" s="86"/>
      <c r="K73" s="86"/>
      <c r="L73" s="136" t="str">
        <f>IF(C73="","",_xlfn.CONCAT("            { line: ","""",C73,", ",M73:AN73,""", sC: ","""",B73,"""},"))</f>
        <v xml:space="preserve">            { line: "NO RESISTÁIS AL MAL,, (Si,m,20)", sC: "as"},</v>
      </c>
      <c r="M73" s="55" t="str">
        <f t="shared" si="136"/>
        <v>(</v>
      </c>
      <c r="N73" s="56" t="str">
        <f t="shared" si="137"/>
        <v>Si</v>
      </c>
      <c r="O73" s="57" t="str">
        <f t="shared" si="138"/>
        <v>,</v>
      </c>
      <c r="P73" s="58" t="str">
        <f t="shared" si="139"/>
        <v>m</v>
      </c>
      <c r="Q73" s="59" t="str">
        <f t="shared" si="140"/>
        <v>,</v>
      </c>
      <c r="R73" s="60">
        <f t="shared" si="135"/>
        <v>20</v>
      </c>
      <c r="S73" s="55" t="str">
        <f t="shared" si="141"/>
        <v>)</v>
      </c>
      <c r="T73" s="61" t="str">
        <f t="shared" si="142"/>
        <v/>
      </c>
      <c r="U73" s="62" t="str">
        <f t="shared" si="143"/>
        <v/>
      </c>
      <c r="V73" s="63" t="str">
        <f t="shared" si="144"/>
        <v/>
      </c>
      <c r="W73" s="64" t="str">
        <f t="shared" si="145"/>
        <v/>
      </c>
      <c r="X73" s="63" t="str">
        <f t="shared" si="146"/>
        <v/>
      </c>
      <c r="Y73" s="63" t="str">
        <f t="shared" si="147"/>
        <v/>
      </c>
      <c r="Z73" s="55" t="str">
        <f t="shared" si="148"/>
        <v/>
      </c>
      <c r="AA73" s="65" t="str">
        <f t="shared" si="149"/>
        <v/>
      </c>
      <c r="AB73" s="56" t="str">
        <f t="shared" si="150"/>
        <v/>
      </c>
      <c r="AC73" s="66" t="str">
        <f t="shared" si="151"/>
        <v/>
      </c>
      <c r="AD73" s="58" t="str">
        <f t="shared" si="152"/>
        <v/>
      </c>
      <c r="AE73" s="67" t="str">
        <f t="shared" si="153"/>
        <v/>
      </c>
      <c r="AF73" s="60" t="str">
        <f t="shared" si="154"/>
        <v/>
      </c>
      <c r="AG73" s="60" t="str">
        <f t="shared" si="155"/>
        <v/>
      </c>
      <c r="AH73" s="68" t="str">
        <f t="shared" si="156"/>
        <v/>
      </c>
      <c r="AI73" s="69" t="str">
        <f t="shared" si="157"/>
        <v/>
      </c>
      <c r="AJ73" s="63" t="str">
        <f t="shared" si="158"/>
        <v/>
      </c>
      <c r="AK73" s="63" t="str">
        <f t="shared" si="159"/>
        <v/>
      </c>
      <c r="AL73" s="63" t="str">
        <f t="shared" si="160"/>
        <v/>
      </c>
      <c r="AM73" s="63" t="str">
        <f t="shared" si="161"/>
        <v/>
      </c>
      <c r="AN73" s="63" t="str">
        <f t="shared" si="162"/>
        <v/>
      </c>
    </row>
    <row r="74" spans="1:40" ht="24.5" outlineLevel="1" thickTop="1" thickBot="1" x14ac:dyDescent="0.55000000000000004">
      <c r="B74" t="s">
        <v>1003</v>
      </c>
      <c r="C74" s="84" t="s">
        <v>2568</v>
      </c>
      <c r="D74" s="88" t="s">
        <v>1017</v>
      </c>
      <c r="E74" s="88"/>
      <c r="F74" s="88"/>
      <c r="G74" s="88"/>
      <c r="H74" s="89"/>
      <c r="I74" s="89"/>
      <c r="J74" s="89"/>
      <c r="K74" s="89"/>
      <c r="L74" s="136" t="str">
        <f>IF(C74="","",_xlfn.CONCAT("            { line: ","""",C74,", ",M74:AN74,""", sC: ","""",B74,"""},"))</f>
        <v xml:space="preserve">            { line: "NO RESISTÁIS AL MAL,, (La,,20)", sC: "as"},</v>
      </c>
      <c r="M74" s="55" t="str">
        <f t="shared" si="136"/>
        <v>(</v>
      </c>
      <c r="N74" s="56" t="str">
        <f t="shared" si="137"/>
        <v>La</v>
      </c>
      <c r="O74" s="57" t="str">
        <f t="shared" si="138"/>
        <v>,</v>
      </c>
      <c r="P74" s="58" t="str">
        <f t="shared" si="139"/>
        <v/>
      </c>
      <c r="Q74" s="59" t="str">
        <f t="shared" si="140"/>
        <v>,</v>
      </c>
      <c r="R74" s="60">
        <f t="shared" si="135"/>
        <v>20</v>
      </c>
      <c r="S74" s="55" t="str">
        <f t="shared" si="141"/>
        <v>)</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4.5" outlineLevel="1" thickTop="1" thickBot="1" x14ac:dyDescent="0.55000000000000004">
      <c r="B75" t="s">
        <v>1003</v>
      </c>
      <c r="C75" s="92" t="s">
        <v>2569</v>
      </c>
      <c r="D75" s="82" t="s">
        <v>988</v>
      </c>
      <c r="E75" s="82" t="s">
        <v>1016</v>
      </c>
      <c r="F75" s="82"/>
      <c r="G75" s="82"/>
      <c r="H75" s="82"/>
      <c r="I75" s="82"/>
      <c r="J75" s="82"/>
      <c r="K75" s="82"/>
      <c r="L75" s="137" t="str">
        <f>IF(C75="","",_xlfn.CONCAT("            { line: ","""",C75,", ",M75:AN75,""", sC: ","""",B75,"""},  ]},"))</f>
        <v xml:space="preserve">            { line: "NO RESISTÁIS AL MAL., (Si,m,20)", sC: "as"},  ]},</v>
      </c>
      <c r="M75" s="55" t="str">
        <f t="shared" si="136"/>
        <v>(</v>
      </c>
      <c r="N75" s="56" t="str">
        <f t="shared" si="137"/>
        <v>Si</v>
      </c>
      <c r="O75" s="57" t="str">
        <f t="shared" si="138"/>
        <v>,</v>
      </c>
      <c r="P75" s="58" t="str">
        <f t="shared" si="139"/>
        <v>m</v>
      </c>
      <c r="Q75" s="59" t="str">
        <f t="shared" si="140"/>
        <v>,</v>
      </c>
      <c r="R75" s="60">
        <f t="shared" si="135"/>
        <v>20</v>
      </c>
      <c r="S75" s="55" t="str">
        <f t="shared" si="141"/>
        <v>)</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6.5"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si="135"/>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outlineLevel="1" thickTop="1" thickBot="1" x14ac:dyDescent="0.55000000000000004">
      <c r="B77" t="s">
        <v>1018</v>
      </c>
      <c r="C77" s="124" t="s">
        <v>2588</v>
      </c>
      <c r="D77" s="125" t="s">
        <v>1053</v>
      </c>
      <c r="E77" s="51"/>
      <c r="F77" s="52"/>
      <c r="G77" s="52"/>
      <c r="H77" s="51"/>
      <c r="I77" s="51"/>
      <c r="J77" s="53"/>
      <c r="K77" s="53"/>
      <c r="L77" s="54" t="str">
        <f t="shared" si="112"/>
        <v xml:space="preserve">            { line: "Sed perfectos, (Sol,,14)", sC: "tc"},</v>
      </c>
      <c r="M77" s="55" t="str">
        <f t="shared" si="113"/>
        <v>(</v>
      </c>
      <c r="N77" s="56" t="str">
        <f t="shared" si="2"/>
        <v>Sol</v>
      </c>
      <c r="O77" s="57" t="str">
        <f t="shared" si="114"/>
        <v>,</v>
      </c>
      <c r="P77" s="58" t="str">
        <f t="shared" si="4"/>
        <v/>
      </c>
      <c r="Q77" s="59" t="str">
        <f t="shared" si="115"/>
        <v>,</v>
      </c>
      <c r="R77" s="60">
        <f t="shared" si="6"/>
        <v>14</v>
      </c>
      <c r="S77" s="55" t="str">
        <f t="shared" si="116"/>
        <v>)</v>
      </c>
      <c r="T77" s="61" t="str">
        <f t="shared" si="117"/>
        <v/>
      </c>
      <c r="U77" s="62" t="str">
        <f t="shared" si="9"/>
        <v/>
      </c>
      <c r="V77" s="63" t="str">
        <f t="shared" si="118"/>
        <v/>
      </c>
      <c r="W77" s="64" t="str">
        <f t="shared" si="11"/>
        <v/>
      </c>
      <c r="X77" s="63" t="str">
        <f t="shared" si="119"/>
        <v/>
      </c>
      <c r="Y77" s="63" t="str">
        <f t="shared" si="120"/>
        <v/>
      </c>
      <c r="Z77" s="55" t="str">
        <f t="shared" si="121"/>
        <v/>
      </c>
      <c r="AA77" s="65" t="str">
        <f t="shared" si="122"/>
        <v/>
      </c>
      <c r="AB77" s="56" t="str">
        <f t="shared" si="16"/>
        <v/>
      </c>
      <c r="AC77" s="66" t="str">
        <f t="shared" si="123"/>
        <v/>
      </c>
      <c r="AD77" s="58" t="str">
        <f t="shared" si="124"/>
        <v/>
      </c>
      <c r="AE77" s="67" t="str">
        <f t="shared" si="125"/>
        <v/>
      </c>
      <c r="AF77" s="60" t="str">
        <f t="shared" si="126"/>
        <v/>
      </c>
      <c r="AG77" s="60" t="str">
        <f t="shared" si="127"/>
        <v/>
      </c>
      <c r="AH77" s="68" t="str">
        <f t="shared" si="128"/>
        <v/>
      </c>
      <c r="AI77" s="69" t="str">
        <f t="shared" si="23"/>
        <v/>
      </c>
      <c r="AJ77" s="63" t="str">
        <f t="shared" si="129"/>
        <v/>
      </c>
      <c r="AK77" s="63" t="str">
        <f t="shared" si="130"/>
        <v/>
      </c>
      <c r="AL77" s="63" t="str">
        <f t="shared" si="131"/>
        <v/>
      </c>
      <c r="AM77" s="63" t="str">
        <f t="shared" si="132"/>
        <v/>
      </c>
      <c r="AN77" s="63" t="str">
        <f t="shared" si="133"/>
        <v/>
      </c>
    </row>
    <row r="78" spans="1:40" ht="24.5" outlineLevel="1" thickTop="1" thickBot="1" x14ac:dyDescent="0.55000000000000004">
      <c r="C78" s="124" t="s">
        <v>2589</v>
      </c>
      <c r="D78" s="125" t="s">
        <v>988</v>
      </c>
      <c r="E78" s="51" t="s">
        <v>1016</v>
      </c>
      <c r="F78" s="52"/>
      <c r="G78" s="52"/>
      <c r="H78" s="51"/>
      <c r="I78" s="51"/>
      <c r="J78" s="53"/>
      <c r="K78" s="53"/>
      <c r="L78" s="54" t="str">
        <f t="shared" si="112"/>
        <v xml:space="preserve">            { line: "como vuestro Padre celestial es perfecto,, (Si,m,20)", sC: ""},</v>
      </c>
      <c r="M78" s="55" t="str">
        <f t="shared" si="113"/>
        <v>(</v>
      </c>
      <c r="N78" s="56" t="str">
        <f t="shared" si="2"/>
        <v>Si</v>
      </c>
      <c r="O78" s="57" t="str">
        <f t="shared" si="114"/>
        <v>,</v>
      </c>
      <c r="P78" s="58" t="str">
        <f t="shared" si="4"/>
        <v>m</v>
      </c>
      <c r="Q78" s="59" t="str">
        <f t="shared" si="115"/>
        <v>,</v>
      </c>
      <c r="R78" s="60">
        <f t="shared" si="6"/>
        <v>20</v>
      </c>
      <c r="S78" s="55" t="str">
        <f t="shared" si="116"/>
        <v>)</v>
      </c>
      <c r="T78" s="61" t="str">
        <f t="shared" si="117"/>
        <v/>
      </c>
      <c r="U78" s="62" t="str">
        <f t="shared" si="9"/>
        <v/>
      </c>
      <c r="V78" s="63" t="str">
        <f t="shared" si="118"/>
        <v/>
      </c>
      <c r="W78" s="64" t="str">
        <f t="shared" si="11"/>
        <v/>
      </c>
      <c r="X78" s="63" t="str">
        <f t="shared" si="119"/>
        <v/>
      </c>
      <c r="Y78" s="63" t="str">
        <f t="shared" si="120"/>
        <v/>
      </c>
      <c r="Z78" s="55" t="str">
        <f t="shared" si="121"/>
        <v/>
      </c>
      <c r="AA78" s="65" t="str">
        <f t="shared" si="122"/>
        <v/>
      </c>
      <c r="AB78" s="56" t="str">
        <f t="shared" si="16"/>
        <v/>
      </c>
      <c r="AC78" s="66" t="str">
        <f t="shared" si="123"/>
        <v/>
      </c>
      <c r="AD78" s="58" t="str">
        <f t="shared" si="124"/>
        <v/>
      </c>
      <c r="AE78" s="67" t="str">
        <f t="shared" si="125"/>
        <v/>
      </c>
      <c r="AF78" s="60" t="str">
        <f t="shared" si="126"/>
        <v/>
      </c>
      <c r="AG78" s="60" t="str">
        <f t="shared" si="127"/>
        <v/>
      </c>
      <c r="AH78" s="68" t="str">
        <f t="shared" si="128"/>
        <v/>
      </c>
      <c r="AI78" s="69" t="str">
        <f t="shared" si="23"/>
        <v/>
      </c>
      <c r="AJ78" s="63" t="str">
        <f t="shared" si="129"/>
        <v/>
      </c>
      <c r="AK78" s="63" t="str">
        <f t="shared" si="130"/>
        <v/>
      </c>
      <c r="AL78" s="63" t="str">
        <f t="shared" si="131"/>
        <v/>
      </c>
      <c r="AM78" s="63" t="str">
        <f t="shared" si="132"/>
        <v/>
      </c>
      <c r="AN78" s="63" t="str">
        <f t="shared" si="133"/>
        <v/>
      </c>
    </row>
    <row r="79" spans="1:40" ht="24.5" outlineLevel="1" thickTop="1" thickBot="1" x14ac:dyDescent="0.55000000000000004">
      <c r="C79" s="124" t="s">
        <v>2590</v>
      </c>
      <c r="D79" s="125" t="s">
        <v>1053</v>
      </c>
      <c r="E79" s="51"/>
      <c r="F79" s="52" t="s">
        <v>1017</v>
      </c>
      <c r="G79" s="52"/>
      <c r="H79" s="51"/>
      <c r="I79" s="51"/>
      <c r="J79" s="53"/>
      <c r="K79" s="53"/>
      <c r="L79" s="54" t="str">
        <f t="shared" si="112"/>
        <v xml:space="preserve">            { line: "porque Él es bueno con los malvados,, (Sol,,14)(La,,250)", sC: ""},</v>
      </c>
      <c r="M79" s="55" t="str">
        <f t="shared" si="113"/>
        <v>(</v>
      </c>
      <c r="N79" s="56" t="str">
        <f t="shared" si="2"/>
        <v>Sol</v>
      </c>
      <c r="O79" s="57" t="str">
        <f t="shared" si="114"/>
        <v>,</v>
      </c>
      <c r="P79" s="58" t="str">
        <f t="shared" si="4"/>
        <v/>
      </c>
      <c r="Q79" s="59" t="str">
        <f t="shared" si="115"/>
        <v>,</v>
      </c>
      <c r="R79" s="60">
        <f t="shared" si="6"/>
        <v>14</v>
      </c>
      <c r="S79" s="55" t="str">
        <f t="shared" si="116"/>
        <v>)</v>
      </c>
      <c r="T79" s="61" t="str">
        <f t="shared" si="117"/>
        <v>(</v>
      </c>
      <c r="U79" s="62" t="str">
        <f t="shared" si="9"/>
        <v>La</v>
      </c>
      <c r="V79" s="63" t="str">
        <f t="shared" si="118"/>
        <v>,</v>
      </c>
      <c r="W79" s="64" t="str">
        <f t="shared" si="11"/>
        <v/>
      </c>
      <c r="X79" s="63" t="str">
        <f t="shared" si="119"/>
        <v>,</v>
      </c>
      <c r="Y79" s="63">
        <f t="shared" si="120"/>
        <v>250</v>
      </c>
      <c r="Z79" s="55" t="str">
        <f t="shared" si="121"/>
        <v>)</v>
      </c>
      <c r="AA79" s="65" t="str">
        <f t="shared" si="122"/>
        <v/>
      </c>
      <c r="AB79" s="56" t="str">
        <f t="shared" si="16"/>
        <v/>
      </c>
      <c r="AC79" s="66" t="str">
        <f t="shared" si="123"/>
        <v/>
      </c>
      <c r="AD79" s="58" t="str">
        <f t="shared" si="124"/>
        <v/>
      </c>
      <c r="AE79" s="67" t="str">
        <f t="shared" si="125"/>
        <v/>
      </c>
      <c r="AF79" s="60" t="str">
        <f t="shared" si="126"/>
        <v/>
      </c>
      <c r="AG79" s="60" t="str">
        <f t="shared" si="127"/>
        <v/>
      </c>
      <c r="AH79" s="68" t="str">
        <f t="shared" si="128"/>
        <v/>
      </c>
      <c r="AI79" s="69" t="str">
        <f t="shared" si="23"/>
        <v/>
      </c>
      <c r="AJ79" s="63" t="str">
        <f t="shared" si="129"/>
        <v/>
      </c>
      <c r="AK79" s="63" t="str">
        <f t="shared" si="130"/>
        <v/>
      </c>
      <c r="AL79" s="63" t="str">
        <f t="shared" si="131"/>
        <v/>
      </c>
      <c r="AM79" s="63" t="str">
        <f t="shared" si="132"/>
        <v/>
      </c>
      <c r="AN79" s="63" t="str">
        <f t="shared" si="133"/>
        <v/>
      </c>
    </row>
    <row r="80" spans="1:40" ht="24.5" outlineLevel="1" thickTop="1" thickBot="1" x14ac:dyDescent="0.55000000000000004">
      <c r="C80" s="124" t="s">
        <v>2591</v>
      </c>
      <c r="D80" s="125" t="s">
        <v>1053</v>
      </c>
      <c r="E80" s="51"/>
      <c r="F80" s="52" t="s">
        <v>1017</v>
      </c>
      <c r="G80" s="52"/>
      <c r="H80" s="51"/>
      <c r="I80" s="51"/>
      <c r="J80" s="53"/>
      <c r="K80" s="53"/>
      <c r="L80" s="54" t="str">
        <f t="shared" si="112"/>
        <v xml:space="preserve">            { line: "porque Él es bueno con los pecadores., (Sol,,14)(La,,250)", sC: ""},</v>
      </c>
      <c r="M80" s="55" t="str">
        <f t="shared" si="113"/>
        <v>(</v>
      </c>
      <c r="N80" s="56" t="str">
        <f t="shared" si="2"/>
        <v>Sol</v>
      </c>
      <c r="O80" s="57" t="str">
        <f t="shared" si="114"/>
        <v>,</v>
      </c>
      <c r="P80" s="58" t="str">
        <f t="shared" si="4"/>
        <v/>
      </c>
      <c r="Q80" s="59" t="str">
        <f t="shared" si="115"/>
        <v>,</v>
      </c>
      <c r="R80" s="60">
        <f t="shared" si="6"/>
        <v>14</v>
      </c>
      <c r="S80" s="55" t="str">
        <f t="shared" si="116"/>
        <v>)</v>
      </c>
      <c r="T80" s="61" t="str">
        <f t="shared" si="117"/>
        <v>(</v>
      </c>
      <c r="U80" s="62" t="str">
        <f t="shared" si="9"/>
        <v>La</v>
      </c>
      <c r="V80" s="63" t="str">
        <f t="shared" si="118"/>
        <v>,</v>
      </c>
      <c r="W80" s="64" t="str">
        <f t="shared" si="11"/>
        <v/>
      </c>
      <c r="X80" s="63" t="str">
        <f t="shared" si="119"/>
        <v>,</v>
      </c>
      <c r="Y80" s="63">
        <f t="shared" si="120"/>
        <v>250</v>
      </c>
      <c r="Z80" s="55" t="str">
        <f t="shared" si="121"/>
        <v>)</v>
      </c>
      <c r="AA80" s="65" t="str">
        <f t="shared" si="122"/>
        <v/>
      </c>
      <c r="AB80" s="56" t="str">
        <f t="shared" si="16"/>
        <v/>
      </c>
      <c r="AC80" s="66" t="str">
        <f t="shared" si="123"/>
        <v/>
      </c>
      <c r="AD80" s="58" t="str">
        <f t="shared" si="124"/>
        <v/>
      </c>
      <c r="AE80" s="67" t="str">
        <f t="shared" si="125"/>
        <v/>
      </c>
      <c r="AF80" s="60" t="str">
        <f t="shared" si="126"/>
        <v/>
      </c>
      <c r="AG80" s="60" t="str">
        <f t="shared" si="127"/>
        <v/>
      </c>
      <c r="AH80" s="68" t="str">
        <f t="shared" si="128"/>
        <v/>
      </c>
      <c r="AI80" s="69" t="str">
        <f t="shared" si="23"/>
        <v/>
      </c>
      <c r="AJ80" s="63" t="str">
        <f t="shared" si="129"/>
        <v/>
      </c>
      <c r="AK80" s="63" t="str">
        <f t="shared" si="130"/>
        <v/>
      </c>
      <c r="AL80" s="63" t="str">
        <f t="shared" si="131"/>
        <v/>
      </c>
      <c r="AM80" s="63" t="str">
        <f t="shared" si="132"/>
        <v/>
      </c>
      <c r="AN80" s="63" t="str">
        <f t="shared" si="133"/>
        <v/>
      </c>
    </row>
    <row r="81" spans="1:40" ht="26.5" outlineLevel="1" thickTop="1" thickBot="1" x14ac:dyDescent="0.55000000000000004">
      <c r="A81" s="72"/>
      <c r="B81" s="72"/>
      <c r="C81" s="72"/>
      <c r="D81" s="73"/>
      <c r="E81" s="73"/>
      <c r="F81" s="73"/>
      <c r="G81" s="73"/>
      <c r="H81" s="73"/>
      <c r="I81" s="73"/>
      <c r="J81" s="73"/>
      <c r="K81" s="73"/>
      <c r="L81" s="74" t="s">
        <v>997</v>
      </c>
      <c r="M81" s="55"/>
      <c r="N81" s="56"/>
      <c r="O81" s="57"/>
      <c r="P81" s="58"/>
      <c r="Q81" s="59"/>
      <c r="R81" s="60" t="str">
        <f t="shared" si="6"/>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4.5" outlineLevel="1" thickTop="1" thickBot="1" x14ac:dyDescent="0.55000000000000004">
      <c r="C82" s="78" t="s">
        <v>999</v>
      </c>
      <c r="D82" s="79"/>
      <c r="E82" s="79"/>
      <c r="F82" s="79"/>
      <c r="G82" s="79"/>
      <c r="H82" s="79"/>
      <c r="I82" s="79"/>
      <c r="J82" s="79"/>
      <c r="K82" s="79"/>
      <c r="L82" s="134" t="s">
        <v>1000</v>
      </c>
      <c r="M82" s="55" t="str">
        <f t="shared" ref="M82:M86" si="163">IF(N82="","","(")</f>
        <v/>
      </c>
      <c r="N82" s="56" t="str">
        <f t="shared" ref="N82:N86" si="164">IF(D82="","",D82)</f>
        <v/>
      </c>
      <c r="O82" s="57" t="str">
        <f t="shared" ref="O82:O86" si="165">IF(N82="","",",")</f>
        <v/>
      </c>
      <c r="P82" s="58" t="str">
        <f t="shared" ref="P82:P86" si="166">IF(E82="","",E82)</f>
        <v/>
      </c>
      <c r="Q82" s="59" t="str">
        <f t="shared" ref="Q82:Q86" si="167">IF(N82="","",",")</f>
        <v/>
      </c>
      <c r="R82" s="60" t="str">
        <f t="shared" si="6"/>
        <v/>
      </c>
      <c r="S82" s="55" t="str">
        <f t="shared" ref="S82:S86" si="168">IF(N82="","",")")</f>
        <v/>
      </c>
      <c r="T82" s="61" t="str">
        <f t="shared" ref="T82:T86" si="169">IF(U82="","","(")</f>
        <v/>
      </c>
      <c r="U82" s="62" t="str">
        <f t="shared" ref="U82:U86" si="170">IF(F82="","",F82)</f>
        <v/>
      </c>
      <c r="V82" s="63" t="str">
        <f t="shared" ref="V82:V86" si="171">IF(U82="","",",")</f>
        <v/>
      </c>
      <c r="W82" s="64" t="str">
        <f t="shared" ref="W82:W86" si="172">IF(G82="","",G82)</f>
        <v/>
      </c>
      <c r="X82" s="63" t="str">
        <f t="shared" ref="X82:X86" si="173">IF(U82="","",",")</f>
        <v/>
      </c>
      <c r="Y82" s="63" t="str">
        <f t="shared" ref="Y82:Y86" si="174">IF(U82="","",250)</f>
        <v/>
      </c>
      <c r="Z82" s="55" t="str">
        <f t="shared" ref="Z82:Z86" si="175">IF(U82="","",")")</f>
        <v/>
      </c>
      <c r="AA82" s="65" t="str">
        <f t="shared" ref="AA82:AA86" si="176">IF(AB82="","","(")</f>
        <v/>
      </c>
      <c r="AB82" s="56" t="str">
        <f t="shared" ref="AB82:AB86" si="177">IF(H82="","",H82)</f>
        <v/>
      </c>
      <c r="AC82" s="66" t="str">
        <f t="shared" ref="AC82:AC86" si="178">IF(AB82="","",",")</f>
        <v/>
      </c>
      <c r="AD82" s="58" t="str">
        <f t="shared" ref="AD82:AD86" si="179">IF(I82="","",I82)</f>
        <v/>
      </c>
      <c r="AE82" s="67" t="str">
        <f t="shared" ref="AE82:AE86" si="180">IF(AB82="","",",")</f>
        <v/>
      </c>
      <c r="AF82" s="60" t="str">
        <f t="shared" ref="AF82:AF86" si="181">IF(AB82="","",350)</f>
        <v/>
      </c>
      <c r="AG82" s="60" t="str">
        <f t="shared" ref="AG82:AG86" si="182">IF(AB82="","",")")</f>
        <v/>
      </c>
      <c r="AH82" s="68" t="str">
        <f t="shared" ref="AH82:AH86" si="183">IF(AI82="","","(")</f>
        <v/>
      </c>
      <c r="AI82" s="69" t="str">
        <f t="shared" ref="AI82:AI86" si="184">IF(J82="","",J82)</f>
        <v/>
      </c>
      <c r="AJ82" s="63" t="str">
        <f t="shared" ref="AJ82:AJ86" si="185">IF(AI82="","",",")</f>
        <v/>
      </c>
      <c r="AK82" s="63" t="str">
        <f t="shared" ref="AK82:AK86" si="186">IF(K82="","",K82)</f>
        <v/>
      </c>
      <c r="AL82" s="63" t="str">
        <f t="shared" ref="AL82:AL86" si="187">IF(AI82="","",",")</f>
        <v/>
      </c>
      <c r="AM82" s="63" t="str">
        <f t="shared" ref="AM82:AM86" si="188">IF(AI82="","",450)</f>
        <v/>
      </c>
      <c r="AN82" s="63" t="str">
        <f t="shared" ref="AN82:AN86" si="189">IF(AI82="","",")")</f>
        <v/>
      </c>
    </row>
    <row r="83" spans="1:40" ht="24.5" outlineLevel="1" thickTop="1" thickBot="1" x14ac:dyDescent="0.55000000000000004">
      <c r="B83" t="s">
        <v>1001</v>
      </c>
      <c r="C83" s="81" t="s">
        <v>2592</v>
      </c>
      <c r="D83" s="82" t="s">
        <v>1110</v>
      </c>
      <c r="E83" s="82"/>
      <c r="F83" s="82"/>
      <c r="G83" s="82"/>
      <c r="H83" s="82"/>
      <c r="I83" s="82"/>
      <c r="J83" s="82"/>
      <c r="K83" s="82"/>
      <c r="L83" s="135" t="str">
        <f>IF(C83="","",_xlfn.CONCAT("       triggerLine: ","""",C83,", ",M83:AN83,""", sC: ","""",B83,""", lines: ["))</f>
        <v xml:space="preserve">       triggerLine: "NO RESISTÁIS AL MAL, (Re,,22)", sC: "ta as", lines: [</v>
      </c>
      <c r="M83" s="55" t="str">
        <f t="shared" si="163"/>
        <v>(</v>
      </c>
      <c r="N83" s="56" t="str">
        <f t="shared" si="164"/>
        <v>Re</v>
      </c>
      <c r="O83" s="57" t="str">
        <f t="shared" si="165"/>
        <v>,</v>
      </c>
      <c r="P83" s="58" t="str">
        <f t="shared" si="166"/>
        <v/>
      </c>
      <c r="Q83" s="59" t="str">
        <f t="shared" si="167"/>
        <v>,</v>
      </c>
      <c r="R83" s="60">
        <f t="shared" si="6"/>
        <v>22</v>
      </c>
      <c r="S83" s="55" t="str">
        <f t="shared" si="168"/>
        <v>)</v>
      </c>
      <c r="T83" s="61" t="str">
        <f t="shared" si="169"/>
        <v/>
      </c>
      <c r="U83" s="62" t="str">
        <f t="shared" si="170"/>
        <v/>
      </c>
      <c r="V83" s="63" t="str">
        <f t="shared" si="171"/>
        <v/>
      </c>
      <c r="W83" s="64" t="str">
        <f t="shared" si="172"/>
        <v/>
      </c>
      <c r="X83" s="63" t="str">
        <f t="shared" si="173"/>
        <v/>
      </c>
      <c r="Y83" s="63" t="str">
        <f t="shared" si="174"/>
        <v/>
      </c>
      <c r="Z83" s="55" t="str">
        <f t="shared" si="175"/>
        <v/>
      </c>
      <c r="AA83" s="65" t="str">
        <f t="shared" si="176"/>
        <v/>
      </c>
      <c r="AB83" s="56" t="str">
        <f t="shared" si="177"/>
        <v/>
      </c>
      <c r="AC83" s="66" t="str">
        <f t="shared" si="178"/>
        <v/>
      </c>
      <c r="AD83" s="58" t="str">
        <f t="shared" si="179"/>
        <v/>
      </c>
      <c r="AE83" s="67" t="str">
        <f t="shared" si="180"/>
        <v/>
      </c>
      <c r="AF83" s="60" t="str">
        <f t="shared" si="181"/>
        <v/>
      </c>
      <c r="AG83" s="60" t="str">
        <f t="shared" si="182"/>
        <v/>
      </c>
      <c r="AH83" s="68" t="str">
        <f t="shared" si="183"/>
        <v/>
      </c>
      <c r="AI83" s="69" t="str">
        <f t="shared" si="184"/>
        <v/>
      </c>
      <c r="AJ83" s="63" t="str">
        <f t="shared" si="185"/>
        <v/>
      </c>
      <c r="AK83" s="63" t="str">
        <f t="shared" si="186"/>
        <v/>
      </c>
      <c r="AL83" s="63" t="str">
        <f t="shared" si="187"/>
        <v/>
      </c>
      <c r="AM83" s="63" t="str">
        <f t="shared" si="188"/>
        <v/>
      </c>
      <c r="AN83" s="63" t="str">
        <f t="shared" si="189"/>
        <v/>
      </c>
    </row>
    <row r="84" spans="1:40" ht="24.5" outlineLevel="1" thickTop="1" thickBot="1" x14ac:dyDescent="0.55000000000000004">
      <c r="B84" t="s">
        <v>1003</v>
      </c>
      <c r="C84" s="84" t="s">
        <v>2568</v>
      </c>
      <c r="D84" s="85" t="s">
        <v>988</v>
      </c>
      <c r="E84" s="85" t="s">
        <v>1016</v>
      </c>
      <c r="F84" s="85"/>
      <c r="G84" s="85"/>
      <c r="H84" s="86"/>
      <c r="I84" s="86"/>
      <c r="J84" s="86"/>
      <c r="K84" s="86"/>
      <c r="L84" s="136" t="str">
        <f>IF(C84="","",_xlfn.CONCAT("            { line: ","""",C84,", ",M84:AN84,""", sC: ","""",B84,"""},"))</f>
        <v xml:space="preserve">            { line: "NO RESISTÁIS AL MAL,, (Si,m,20)", sC: "as"},</v>
      </c>
      <c r="M84" s="55" t="str">
        <f t="shared" si="163"/>
        <v>(</v>
      </c>
      <c r="N84" s="56" t="str">
        <f t="shared" si="164"/>
        <v>Si</v>
      </c>
      <c r="O84" s="57" t="str">
        <f t="shared" si="165"/>
        <v>,</v>
      </c>
      <c r="P84" s="58" t="str">
        <f t="shared" si="166"/>
        <v>m</v>
      </c>
      <c r="Q84" s="59" t="str">
        <f t="shared" si="167"/>
        <v>,</v>
      </c>
      <c r="R84" s="60">
        <f t="shared" si="6"/>
        <v>20</v>
      </c>
      <c r="S84" s="55" t="str">
        <f t="shared" si="168"/>
        <v>)</v>
      </c>
      <c r="T84" s="61" t="str">
        <f t="shared" si="169"/>
        <v/>
      </c>
      <c r="U84" s="62" t="str">
        <f t="shared" si="170"/>
        <v/>
      </c>
      <c r="V84" s="63" t="str">
        <f t="shared" si="171"/>
        <v/>
      </c>
      <c r="W84" s="64" t="str">
        <f t="shared" si="172"/>
        <v/>
      </c>
      <c r="X84" s="63" t="str">
        <f t="shared" si="173"/>
        <v/>
      </c>
      <c r="Y84" s="63" t="str">
        <f t="shared" si="174"/>
        <v/>
      </c>
      <c r="Z84" s="55" t="str">
        <f t="shared" si="175"/>
        <v/>
      </c>
      <c r="AA84" s="65" t="str">
        <f t="shared" si="176"/>
        <v/>
      </c>
      <c r="AB84" s="56" t="str">
        <f t="shared" si="177"/>
        <v/>
      </c>
      <c r="AC84" s="66" t="str">
        <f t="shared" si="178"/>
        <v/>
      </c>
      <c r="AD84" s="58" t="str">
        <f t="shared" si="179"/>
        <v/>
      </c>
      <c r="AE84" s="67" t="str">
        <f t="shared" si="180"/>
        <v/>
      </c>
      <c r="AF84" s="60" t="str">
        <f t="shared" si="181"/>
        <v/>
      </c>
      <c r="AG84" s="60" t="str">
        <f t="shared" si="182"/>
        <v/>
      </c>
      <c r="AH84" s="68" t="str">
        <f t="shared" si="183"/>
        <v/>
      </c>
      <c r="AI84" s="69" t="str">
        <f t="shared" si="184"/>
        <v/>
      </c>
      <c r="AJ84" s="63" t="str">
        <f t="shared" si="185"/>
        <v/>
      </c>
      <c r="AK84" s="63" t="str">
        <f t="shared" si="186"/>
        <v/>
      </c>
      <c r="AL84" s="63" t="str">
        <f t="shared" si="187"/>
        <v/>
      </c>
      <c r="AM84" s="63" t="str">
        <f t="shared" si="188"/>
        <v/>
      </c>
      <c r="AN84" s="63" t="str">
        <f t="shared" si="189"/>
        <v/>
      </c>
    </row>
    <row r="85" spans="1:40" ht="24.5" outlineLevel="1" thickTop="1" thickBot="1" x14ac:dyDescent="0.55000000000000004">
      <c r="B85" t="s">
        <v>1003</v>
      </c>
      <c r="C85" s="84" t="s">
        <v>2568</v>
      </c>
      <c r="D85" s="88" t="s">
        <v>1017</v>
      </c>
      <c r="E85" s="88"/>
      <c r="F85" s="88"/>
      <c r="G85" s="88"/>
      <c r="H85" s="89"/>
      <c r="I85" s="89"/>
      <c r="J85" s="89"/>
      <c r="K85" s="89"/>
      <c r="L85" s="136" t="str">
        <f>IF(C85="","",_xlfn.CONCAT("            { line: ","""",C85,", ",M85:AN85,""", sC: ","""",B85,"""},"))</f>
        <v xml:space="preserve">            { line: "NO RESISTÁIS AL MAL,, (La,,20)", sC: "as"},</v>
      </c>
      <c r="M85" s="55" t="str">
        <f t="shared" si="163"/>
        <v>(</v>
      </c>
      <c r="N85" s="56" t="str">
        <f t="shared" si="164"/>
        <v>La</v>
      </c>
      <c r="O85" s="57" t="str">
        <f t="shared" si="165"/>
        <v>,</v>
      </c>
      <c r="P85" s="58" t="str">
        <f t="shared" si="166"/>
        <v/>
      </c>
      <c r="Q85" s="59" t="str">
        <f t="shared" si="167"/>
        <v>,</v>
      </c>
      <c r="R85" s="60">
        <f t="shared" si="6"/>
        <v>20</v>
      </c>
      <c r="S85" s="55" t="str">
        <f t="shared" si="168"/>
        <v>)</v>
      </c>
      <c r="T85" s="61" t="str">
        <f t="shared" si="169"/>
        <v/>
      </c>
      <c r="U85" s="62" t="str">
        <f t="shared" si="170"/>
        <v/>
      </c>
      <c r="V85" s="63" t="str">
        <f t="shared" si="171"/>
        <v/>
      </c>
      <c r="W85" s="64" t="str">
        <f t="shared" si="172"/>
        <v/>
      </c>
      <c r="X85" s="63" t="str">
        <f t="shared" si="173"/>
        <v/>
      </c>
      <c r="Y85" s="63" t="str">
        <f t="shared" si="174"/>
        <v/>
      </c>
      <c r="Z85" s="55" t="str">
        <f t="shared" si="175"/>
        <v/>
      </c>
      <c r="AA85" s="65" t="str">
        <f t="shared" si="176"/>
        <v/>
      </c>
      <c r="AB85" s="56" t="str">
        <f t="shared" si="177"/>
        <v/>
      </c>
      <c r="AC85" s="66" t="str">
        <f t="shared" si="178"/>
        <v/>
      </c>
      <c r="AD85" s="58" t="str">
        <f t="shared" si="179"/>
        <v/>
      </c>
      <c r="AE85" s="67" t="str">
        <f t="shared" si="180"/>
        <v/>
      </c>
      <c r="AF85" s="60" t="str">
        <f t="shared" si="181"/>
        <v/>
      </c>
      <c r="AG85" s="60" t="str">
        <f t="shared" si="182"/>
        <v/>
      </c>
      <c r="AH85" s="68" t="str">
        <f t="shared" si="183"/>
        <v/>
      </c>
      <c r="AI85" s="69" t="str">
        <f t="shared" si="184"/>
        <v/>
      </c>
      <c r="AJ85" s="63" t="str">
        <f t="shared" si="185"/>
        <v/>
      </c>
      <c r="AK85" s="63" t="str">
        <f t="shared" si="186"/>
        <v/>
      </c>
      <c r="AL85" s="63" t="str">
        <f t="shared" si="187"/>
        <v/>
      </c>
      <c r="AM85" s="63" t="str">
        <f t="shared" si="188"/>
        <v/>
      </c>
      <c r="AN85" s="63" t="str">
        <f t="shared" si="189"/>
        <v/>
      </c>
    </row>
    <row r="86" spans="1:40" ht="24.5" outlineLevel="1" thickTop="1" thickBot="1" x14ac:dyDescent="0.55000000000000004">
      <c r="B86" t="s">
        <v>1003</v>
      </c>
      <c r="C86" s="92" t="s">
        <v>2569</v>
      </c>
      <c r="D86" s="82" t="s">
        <v>988</v>
      </c>
      <c r="E86" s="82" t="s">
        <v>1016</v>
      </c>
      <c r="F86" s="82"/>
      <c r="G86" s="82"/>
      <c r="H86" s="82"/>
      <c r="I86" s="82"/>
      <c r="J86" s="82"/>
      <c r="K86" s="82"/>
      <c r="L86" s="137" t="str">
        <f>IF(C86="","",_xlfn.CONCAT("            { line: ","""",C86,", ",M86:AN86,""", sC: ","""",B86,"""},  ]},"))</f>
        <v xml:space="preserve">            { line: "NO RESISTÁIS AL MAL., (Si,m,20)", sC: "as"},  ]},</v>
      </c>
      <c r="M86" s="55" t="str">
        <f t="shared" si="163"/>
        <v>(</v>
      </c>
      <c r="N86" s="56" t="str">
        <f t="shared" si="164"/>
        <v>Si</v>
      </c>
      <c r="O86" s="57" t="str">
        <f t="shared" si="165"/>
        <v>,</v>
      </c>
      <c r="P86" s="58" t="str">
        <f t="shared" si="166"/>
        <v>m</v>
      </c>
      <c r="Q86" s="59" t="str">
        <f t="shared" si="167"/>
        <v>,</v>
      </c>
      <c r="R86" s="60">
        <f t="shared" si="6"/>
        <v>20</v>
      </c>
      <c r="S86" s="55" t="str">
        <f t="shared" si="168"/>
        <v>)</v>
      </c>
      <c r="T86" s="61" t="str">
        <f t="shared" si="169"/>
        <v/>
      </c>
      <c r="U86" s="62" t="str">
        <f t="shared" si="170"/>
        <v/>
      </c>
      <c r="V86" s="63" t="str">
        <f t="shared" si="171"/>
        <v/>
      </c>
      <c r="W86" s="64" t="str">
        <f t="shared" si="172"/>
        <v/>
      </c>
      <c r="X86" s="63" t="str">
        <f t="shared" si="173"/>
        <v/>
      </c>
      <c r="Y86" s="63" t="str">
        <f t="shared" si="174"/>
        <v/>
      </c>
      <c r="Z86" s="55" t="str">
        <f t="shared" si="175"/>
        <v/>
      </c>
      <c r="AA86" s="65" t="str">
        <f t="shared" si="176"/>
        <v/>
      </c>
      <c r="AB86" s="56" t="str">
        <f t="shared" si="177"/>
        <v/>
      </c>
      <c r="AC86" s="66" t="str">
        <f t="shared" si="178"/>
        <v/>
      </c>
      <c r="AD86" s="58" t="str">
        <f t="shared" si="179"/>
        <v/>
      </c>
      <c r="AE86" s="67" t="str">
        <f t="shared" si="180"/>
        <v/>
      </c>
      <c r="AF86" s="60" t="str">
        <f t="shared" si="181"/>
        <v/>
      </c>
      <c r="AG86" s="60" t="str">
        <f t="shared" si="182"/>
        <v/>
      </c>
      <c r="AH86" s="68" t="str">
        <f t="shared" si="183"/>
        <v/>
      </c>
      <c r="AI86" s="69" t="str">
        <f t="shared" si="184"/>
        <v/>
      </c>
      <c r="AJ86" s="63" t="str">
        <f t="shared" si="185"/>
        <v/>
      </c>
      <c r="AK86" s="63" t="str">
        <f t="shared" si="186"/>
        <v/>
      </c>
      <c r="AL86" s="63" t="str">
        <f t="shared" si="187"/>
        <v/>
      </c>
      <c r="AM86" s="63" t="str">
        <f t="shared" si="188"/>
        <v/>
      </c>
      <c r="AN86" s="63" t="str">
        <f t="shared" si="189"/>
        <v/>
      </c>
    </row>
    <row r="87" spans="1:40" ht="24" customHeight="1" x14ac:dyDescent="0.6">
      <c r="A87" s="94"/>
      <c r="B87" s="94"/>
      <c r="C87" s="94"/>
      <c r="D87" s="94"/>
      <c r="E87" s="94"/>
      <c r="F87" s="94"/>
      <c r="G87" s="94"/>
      <c r="H87" s="94"/>
      <c r="I87" s="94"/>
      <c r="J87" s="94"/>
      <c r="K87" s="94"/>
      <c r="L87" s="98" t="str">
        <f ca="1">_xlfn.CONCAT("]}, // ULTIMA LINEA DEL CANTO: ",L1)</f>
        <v xml:space="preserve">]}, // ULTIMA LINEA DEL CANTO: NO RESISTÁIS AL MAL </v>
      </c>
      <c r="M87" s="94"/>
    </row>
    <row r="88" spans="1:40" ht="20.5" x14ac:dyDescent="0.35">
      <c r="L88" s="99" t="s">
        <v>1012</v>
      </c>
      <c r="M88" s="100"/>
    </row>
    <row r="89" spans="1:40" ht="15" hidden="1" outlineLevel="1" thickBot="1" x14ac:dyDescent="0.4">
      <c r="M89" s="100"/>
    </row>
    <row r="90" spans="1:40" ht="26.5" hidden="1"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 t="shared" ref="R90:R99" si="190">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hidden="1" outlineLevel="1" thickTop="1" thickBot="1" x14ac:dyDescent="0.55000000000000004">
      <c r="C91" s="78" t="s">
        <v>999</v>
      </c>
      <c r="D91" s="79"/>
      <c r="E91" s="79"/>
      <c r="F91" s="79"/>
      <c r="G91" s="79"/>
      <c r="H91" s="79"/>
      <c r="I91" s="79"/>
      <c r="J91" s="79"/>
      <c r="K91" s="79"/>
      <c r="L91" s="134" t="s">
        <v>1000</v>
      </c>
      <c r="M91" s="55" t="str">
        <f t="shared" ref="M91:M98" si="191">IF(N91="","","(")</f>
        <v/>
      </c>
      <c r="N91" s="56" t="str">
        <f t="shared" ref="N91:N98" si="192">IF(D91="","",D91)</f>
        <v/>
      </c>
      <c r="O91" s="57" t="str">
        <f t="shared" ref="O91:O98" si="193">IF(N91="","",",")</f>
        <v/>
      </c>
      <c r="P91" s="58" t="str">
        <f t="shared" ref="P91:P98" si="194">IF(E91="","",E91)</f>
        <v/>
      </c>
      <c r="Q91" s="59" t="str">
        <f t="shared" ref="Q91:Q98" si="195">IF(N91="","",",")</f>
        <v/>
      </c>
      <c r="R91" s="60" t="str">
        <f t="shared" si="190"/>
        <v/>
      </c>
      <c r="S91" s="55" t="str">
        <f t="shared" ref="S91:S98" si="196">IF(N91="","",")")</f>
        <v/>
      </c>
      <c r="T91" s="61" t="str">
        <f t="shared" ref="T91:T98" si="197">IF(U91="","","(")</f>
        <v/>
      </c>
      <c r="U91" s="62" t="str">
        <f t="shared" ref="U91:U98" si="198">IF(F91="","",F91)</f>
        <v/>
      </c>
      <c r="V91" s="63" t="str">
        <f t="shared" ref="V91:V98" si="199">IF(U91="","",",")</f>
        <v/>
      </c>
      <c r="W91" s="64" t="str">
        <f t="shared" ref="W91:W98" si="200">IF(G91="","",G91)</f>
        <v/>
      </c>
      <c r="X91" s="63" t="str">
        <f t="shared" ref="X91:X98" si="201">IF(U91="","",",")</f>
        <v/>
      </c>
      <c r="Y91" s="63" t="str">
        <f t="shared" ref="Y91:Y98" si="202">IF(U91="","",250)</f>
        <v/>
      </c>
      <c r="Z91" s="55" t="str">
        <f t="shared" ref="Z91:Z98" si="203">IF(U91="","",")")</f>
        <v/>
      </c>
      <c r="AA91" s="65" t="str">
        <f t="shared" ref="AA91:AA98" si="204">IF(AB91="","","(")</f>
        <v/>
      </c>
      <c r="AB91" s="56" t="str">
        <f t="shared" ref="AB91:AB98" si="205">IF(H91="","",H91)</f>
        <v/>
      </c>
      <c r="AC91" s="66" t="str">
        <f t="shared" ref="AC91:AC98" si="206">IF(AB91="","",",")</f>
        <v/>
      </c>
      <c r="AD91" s="58" t="str">
        <f t="shared" ref="AD91:AD98" si="207">IF(I91="","",I91)</f>
        <v/>
      </c>
      <c r="AE91" s="67" t="str">
        <f t="shared" ref="AE91:AE98" si="208">IF(AB91="","",",")</f>
        <v/>
      </c>
      <c r="AF91" s="60" t="str">
        <f t="shared" ref="AF91:AF98" si="209">IF(AB91="","",350)</f>
        <v/>
      </c>
      <c r="AG91" s="60" t="str">
        <f t="shared" ref="AG91:AG98" si="210">IF(AB91="","",")")</f>
        <v/>
      </c>
      <c r="AH91" s="68" t="str">
        <f t="shared" ref="AH91:AH98" si="211">IF(AI91="","","(")</f>
        <v/>
      </c>
      <c r="AI91" s="69" t="str">
        <f t="shared" ref="AI91:AI98" si="212">IF(J91="","",J91)</f>
        <v/>
      </c>
      <c r="AJ91" s="63" t="str">
        <f t="shared" ref="AJ91:AJ98" si="213">IF(AI91="","",",")</f>
        <v/>
      </c>
      <c r="AK91" s="63" t="str">
        <f t="shared" ref="AK91:AK98" si="214">IF(K91="","",K91)</f>
        <v/>
      </c>
      <c r="AL91" s="63" t="str">
        <f t="shared" ref="AL91:AL98" si="215">IF(AI91="","",",")</f>
        <v/>
      </c>
      <c r="AM91" s="63" t="str">
        <f t="shared" ref="AM91:AM98" si="216">IF(AI91="","",450)</f>
        <v/>
      </c>
      <c r="AN91" s="63" t="str">
        <f t="shared" ref="AN91:AN98" si="217">IF(AI91="","",")")</f>
        <v/>
      </c>
    </row>
    <row r="92" spans="1:40" ht="24.5" hidden="1" outlineLevel="1" thickTop="1" thickBot="1" x14ac:dyDescent="0.550000000000000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191"/>
        <v/>
      </c>
      <c r="N92" s="56" t="str">
        <f t="shared" si="192"/>
        <v/>
      </c>
      <c r="O92" s="57" t="str">
        <f t="shared" si="193"/>
        <v/>
      </c>
      <c r="P92" s="58" t="str">
        <f t="shared" si="194"/>
        <v/>
      </c>
      <c r="Q92" s="59" t="str">
        <f t="shared" si="195"/>
        <v/>
      </c>
      <c r="R92" s="60" t="str">
        <f t="shared" si="190"/>
        <v/>
      </c>
      <c r="S92" s="55" t="str">
        <f t="shared" si="196"/>
        <v/>
      </c>
      <c r="T92" s="61" t="str">
        <f t="shared" si="197"/>
        <v/>
      </c>
      <c r="U92" s="62" t="str">
        <f t="shared" si="198"/>
        <v/>
      </c>
      <c r="V92" s="63" t="str">
        <f t="shared" si="199"/>
        <v/>
      </c>
      <c r="W92" s="64" t="str">
        <f t="shared" si="200"/>
        <v/>
      </c>
      <c r="X92" s="63" t="str">
        <f t="shared" si="201"/>
        <v/>
      </c>
      <c r="Y92" s="63" t="str">
        <f t="shared" si="202"/>
        <v/>
      </c>
      <c r="Z92" s="55" t="str">
        <f t="shared" si="203"/>
        <v/>
      </c>
      <c r="AA92" s="65" t="str">
        <f t="shared" si="204"/>
        <v/>
      </c>
      <c r="AB92" s="56" t="str">
        <f t="shared" si="205"/>
        <v/>
      </c>
      <c r="AC92" s="66" t="str">
        <f t="shared" si="206"/>
        <v/>
      </c>
      <c r="AD92" s="58" t="str">
        <f t="shared" si="207"/>
        <v/>
      </c>
      <c r="AE92" s="67" t="str">
        <f t="shared" si="208"/>
        <v/>
      </c>
      <c r="AF92" s="60" t="str">
        <f t="shared" si="209"/>
        <v/>
      </c>
      <c r="AG92" s="60" t="str">
        <f t="shared" si="210"/>
        <v/>
      </c>
      <c r="AH92" s="68" t="str">
        <f t="shared" si="211"/>
        <v/>
      </c>
      <c r="AI92" s="69" t="str">
        <f t="shared" si="212"/>
        <v/>
      </c>
      <c r="AJ92" s="63" t="str">
        <f t="shared" si="213"/>
        <v/>
      </c>
      <c r="AK92" s="63" t="str">
        <f t="shared" si="214"/>
        <v/>
      </c>
      <c r="AL92" s="63" t="str">
        <f t="shared" si="215"/>
        <v/>
      </c>
      <c r="AM92" s="63" t="str">
        <f t="shared" si="216"/>
        <v/>
      </c>
      <c r="AN92" s="63" t="str">
        <f t="shared" si="217"/>
        <v/>
      </c>
    </row>
    <row r="93" spans="1:40" ht="24.5" hidden="1" outlineLevel="1" thickTop="1" thickBot="1" x14ac:dyDescent="0.55000000000000004">
      <c r="B93" t="s">
        <v>1003</v>
      </c>
      <c r="C93" s="84" t="s">
        <v>1004</v>
      </c>
      <c r="D93" s="85"/>
      <c r="E93" s="85"/>
      <c r="F93" s="85"/>
      <c r="G93" s="85"/>
      <c r="H93" s="86"/>
      <c r="I93" s="86"/>
      <c r="J93" s="86"/>
      <c r="K93" s="86"/>
      <c r="L93" s="136" t="str">
        <f>IF(C93="","",_xlfn.CONCAT("            { line: ","""",C93,", ",M93:AN93,""", sC: ","""",B93,"""},"))</f>
        <v xml:space="preserve">            { line: "ASAMBLEA DOS, ", sC: "as"},</v>
      </c>
      <c r="M93" s="55" t="str">
        <f t="shared" si="191"/>
        <v/>
      </c>
      <c r="N93" s="56" t="str">
        <f t="shared" si="192"/>
        <v/>
      </c>
      <c r="O93" s="57" t="str">
        <f t="shared" si="193"/>
        <v/>
      </c>
      <c r="P93" s="58" t="str">
        <f t="shared" si="194"/>
        <v/>
      </c>
      <c r="Q93" s="59" t="str">
        <f t="shared" si="195"/>
        <v/>
      </c>
      <c r="R93" s="60" t="str">
        <f t="shared" si="190"/>
        <v/>
      </c>
      <c r="S93" s="55" t="str">
        <f t="shared" si="196"/>
        <v/>
      </c>
      <c r="T93" s="61" t="str">
        <f t="shared" si="197"/>
        <v/>
      </c>
      <c r="U93" s="62" t="str">
        <f t="shared" si="198"/>
        <v/>
      </c>
      <c r="V93" s="63" t="str">
        <f t="shared" si="199"/>
        <v/>
      </c>
      <c r="W93" s="64" t="str">
        <f t="shared" si="200"/>
        <v/>
      </c>
      <c r="X93" s="63" t="str">
        <f t="shared" si="201"/>
        <v/>
      </c>
      <c r="Y93" s="63" t="str">
        <f t="shared" si="202"/>
        <v/>
      </c>
      <c r="Z93" s="55" t="str">
        <f t="shared" si="203"/>
        <v/>
      </c>
      <c r="AA93" s="65" t="str">
        <f t="shared" si="204"/>
        <v/>
      </c>
      <c r="AB93" s="56" t="str">
        <f t="shared" si="205"/>
        <v/>
      </c>
      <c r="AC93" s="66" t="str">
        <f t="shared" si="206"/>
        <v/>
      </c>
      <c r="AD93" s="58" t="str">
        <f t="shared" si="207"/>
        <v/>
      </c>
      <c r="AE93" s="67" t="str">
        <f t="shared" si="208"/>
        <v/>
      </c>
      <c r="AF93" s="60" t="str">
        <f t="shared" si="209"/>
        <v/>
      </c>
      <c r="AG93" s="60" t="str">
        <f t="shared" si="210"/>
        <v/>
      </c>
      <c r="AH93" s="68" t="str">
        <f t="shared" si="211"/>
        <v/>
      </c>
      <c r="AI93" s="69" t="str">
        <f t="shared" si="212"/>
        <v/>
      </c>
      <c r="AJ93" s="63" t="str">
        <f t="shared" si="213"/>
        <v/>
      </c>
      <c r="AK93" s="63" t="str">
        <f t="shared" si="214"/>
        <v/>
      </c>
      <c r="AL93" s="63" t="str">
        <f t="shared" si="215"/>
        <v/>
      </c>
      <c r="AM93" s="63" t="str">
        <f t="shared" si="216"/>
        <v/>
      </c>
      <c r="AN93" s="63" t="str">
        <f t="shared" si="217"/>
        <v/>
      </c>
    </row>
    <row r="94" spans="1:40" ht="24.5" hidden="1" outlineLevel="1" thickTop="1" thickBot="1" x14ac:dyDescent="0.55000000000000004">
      <c r="B94" t="s">
        <v>1003</v>
      </c>
      <c r="C94" s="84" t="s">
        <v>1005</v>
      </c>
      <c r="D94" s="88"/>
      <c r="E94" s="88"/>
      <c r="F94" s="88"/>
      <c r="G94" s="88"/>
      <c r="H94" s="89"/>
      <c r="I94" s="89"/>
      <c r="J94" s="89"/>
      <c r="K94" s="89"/>
      <c r="L94" s="136" t="str">
        <f>IF(C94="","",_xlfn.CONCAT("            { line: ","""",C94,", ",M94:AN94,""", sC: ","""",B94,"""},"))</f>
        <v xml:space="preserve">            { line: "ASAMBLEA TRES, ", sC: "as"},</v>
      </c>
      <c r="M94" s="55" t="str">
        <f t="shared" si="191"/>
        <v/>
      </c>
      <c r="N94" s="56" t="str">
        <f t="shared" si="192"/>
        <v/>
      </c>
      <c r="O94" s="57" t="str">
        <f t="shared" si="193"/>
        <v/>
      </c>
      <c r="P94" s="58" t="str">
        <f t="shared" si="194"/>
        <v/>
      </c>
      <c r="Q94" s="59" t="str">
        <f t="shared" si="195"/>
        <v/>
      </c>
      <c r="R94" s="60" t="str">
        <f t="shared" si="190"/>
        <v/>
      </c>
      <c r="S94" s="55" t="str">
        <f t="shared" si="196"/>
        <v/>
      </c>
      <c r="T94" s="61" t="str">
        <f t="shared" si="197"/>
        <v/>
      </c>
      <c r="U94" s="62" t="str">
        <f t="shared" si="198"/>
        <v/>
      </c>
      <c r="V94" s="63" t="str">
        <f t="shared" si="199"/>
        <v/>
      </c>
      <c r="W94" s="64" t="str">
        <f t="shared" si="200"/>
        <v/>
      </c>
      <c r="X94" s="63" t="str">
        <f t="shared" si="201"/>
        <v/>
      </c>
      <c r="Y94" s="63" t="str">
        <f t="shared" si="202"/>
        <v/>
      </c>
      <c r="Z94" s="55" t="str">
        <f t="shared" si="203"/>
        <v/>
      </c>
      <c r="AA94" s="65" t="str">
        <f t="shared" si="204"/>
        <v/>
      </c>
      <c r="AB94" s="56" t="str">
        <f t="shared" si="205"/>
        <v/>
      </c>
      <c r="AC94" s="66" t="str">
        <f t="shared" si="206"/>
        <v/>
      </c>
      <c r="AD94" s="58" t="str">
        <f t="shared" si="207"/>
        <v/>
      </c>
      <c r="AE94" s="67" t="str">
        <f t="shared" si="208"/>
        <v/>
      </c>
      <c r="AF94" s="60" t="str">
        <f t="shared" si="209"/>
        <v/>
      </c>
      <c r="AG94" s="60" t="str">
        <f t="shared" si="210"/>
        <v/>
      </c>
      <c r="AH94" s="68" t="str">
        <f t="shared" si="211"/>
        <v/>
      </c>
      <c r="AI94" s="69" t="str">
        <f t="shared" si="212"/>
        <v/>
      </c>
      <c r="AJ94" s="63" t="str">
        <f t="shared" si="213"/>
        <v/>
      </c>
      <c r="AK94" s="63" t="str">
        <f t="shared" si="214"/>
        <v/>
      </c>
      <c r="AL94" s="63" t="str">
        <f t="shared" si="215"/>
        <v/>
      </c>
      <c r="AM94" s="63" t="str">
        <f t="shared" si="216"/>
        <v/>
      </c>
      <c r="AN94" s="63" t="str">
        <f t="shared" si="217"/>
        <v/>
      </c>
    </row>
    <row r="95" spans="1:40" ht="24.5" hidden="1" outlineLevel="1" thickTop="1" thickBot="1" x14ac:dyDescent="0.55000000000000004">
      <c r="B95" t="s">
        <v>1003</v>
      </c>
      <c r="C95" s="84" t="s">
        <v>1006</v>
      </c>
      <c r="D95" s="85"/>
      <c r="E95" s="85"/>
      <c r="F95" s="85"/>
      <c r="G95" s="85"/>
      <c r="H95" s="86"/>
      <c r="I95" s="86"/>
      <c r="J95" s="86"/>
      <c r="K95" s="86"/>
      <c r="L95" s="136" t="str">
        <f>IF(C95="","",_xlfn.CONCAT("            { line: ","""",C95,", ",M95:AN95,""", sC: ","""",B95,"""},"))</f>
        <v xml:space="preserve">            { line: "ASAMBLEA CUATRO, ", sC: "as"},</v>
      </c>
      <c r="M95" s="55" t="str">
        <f t="shared" si="191"/>
        <v/>
      </c>
      <c r="N95" s="56" t="str">
        <f t="shared" si="192"/>
        <v/>
      </c>
      <c r="O95" s="57" t="str">
        <f t="shared" si="193"/>
        <v/>
      </c>
      <c r="P95" s="58" t="str">
        <f t="shared" si="194"/>
        <v/>
      </c>
      <c r="Q95" s="59" t="str">
        <f t="shared" si="195"/>
        <v/>
      </c>
      <c r="R95" s="60" t="str">
        <f t="shared" si="190"/>
        <v/>
      </c>
      <c r="S95" s="55" t="str">
        <f t="shared" si="196"/>
        <v/>
      </c>
      <c r="T95" s="61" t="str">
        <f t="shared" si="197"/>
        <v/>
      </c>
      <c r="U95" s="62" t="str">
        <f t="shared" si="198"/>
        <v/>
      </c>
      <c r="V95" s="63" t="str">
        <f t="shared" si="199"/>
        <v/>
      </c>
      <c r="W95" s="64" t="str">
        <f t="shared" si="200"/>
        <v/>
      </c>
      <c r="X95" s="63" t="str">
        <f t="shared" si="201"/>
        <v/>
      </c>
      <c r="Y95" s="63" t="str">
        <f t="shared" si="202"/>
        <v/>
      </c>
      <c r="Z95" s="55" t="str">
        <f t="shared" si="203"/>
        <v/>
      </c>
      <c r="AA95" s="65" t="str">
        <f t="shared" si="204"/>
        <v/>
      </c>
      <c r="AB95" s="56" t="str">
        <f t="shared" si="205"/>
        <v/>
      </c>
      <c r="AC95" s="66" t="str">
        <f t="shared" si="206"/>
        <v/>
      </c>
      <c r="AD95" s="58" t="str">
        <f t="shared" si="207"/>
        <v/>
      </c>
      <c r="AE95" s="67" t="str">
        <f t="shared" si="208"/>
        <v/>
      </c>
      <c r="AF95" s="60" t="str">
        <f t="shared" si="209"/>
        <v/>
      </c>
      <c r="AG95" s="60" t="str">
        <f t="shared" si="210"/>
        <v/>
      </c>
      <c r="AH95" s="68" t="str">
        <f t="shared" si="211"/>
        <v/>
      </c>
      <c r="AI95" s="69" t="str">
        <f t="shared" si="212"/>
        <v/>
      </c>
      <c r="AJ95" s="63" t="str">
        <f t="shared" si="213"/>
        <v/>
      </c>
      <c r="AK95" s="63" t="str">
        <f t="shared" si="214"/>
        <v/>
      </c>
      <c r="AL95" s="63" t="str">
        <f t="shared" si="215"/>
        <v/>
      </c>
      <c r="AM95" s="63" t="str">
        <f t="shared" si="216"/>
        <v/>
      </c>
      <c r="AN95" s="63" t="str">
        <f t="shared" si="217"/>
        <v/>
      </c>
    </row>
    <row r="96" spans="1:40" ht="24.5" hidden="1" outlineLevel="1" thickTop="1" thickBot="1" x14ac:dyDescent="0.55000000000000004">
      <c r="B96" t="s">
        <v>1003</v>
      </c>
      <c r="C96" s="84" t="s">
        <v>1007</v>
      </c>
      <c r="D96" s="88"/>
      <c r="E96" s="88"/>
      <c r="F96" s="88"/>
      <c r="G96" s="88"/>
      <c r="H96" s="89"/>
      <c r="I96" s="89"/>
      <c r="J96" s="89"/>
      <c r="K96" s="89"/>
      <c r="L96" s="136" t="str">
        <f>IF(C96="","",_xlfn.CONCAT("            { line: ","""",C96,", ",M96:AN96,""", sC: ","""",B96,"""},"))</f>
        <v xml:space="preserve">            { line: "ASAMBLEA CISCO, ", sC: "as"},</v>
      </c>
      <c r="M96" s="55" t="str">
        <f t="shared" si="191"/>
        <v/>
      </c>
      <c r="N96" s="56" t="str">
        <f t="shared" si="192"/>
        <v/>
      </c>
      <c r="O96" s="57" t="str">
        <f t="shared" si="193"/>
        <v/>
      </c>
      <c r="P96" s="58" t="str">
        <f t="shared" si="194"/>
        <v/>
      </c>
      <c r="Q96" s="59" t="str">
        <f t="shared" si="195"/>
        <v/>
      </c>
      <c r="R96" s="60" t="str">
        <f t="shared" si="190"/>
        <v/>
      </c>
      <c r="S96" s="55" t="str">
        <f t="shared" si="196"/>
        <v/>
      </c>
      <c r="T96" s="61" t="str">
        <f t="shared" si="197"/>
        <v/>
      </c>
      <c r="U96" s="62" t="str">
        <f t="shared" si="198"/>
        <v/>
      </c>
      <c r="V96" s="63" t="str">
        <f t="shared" si="199"/>
        <v/>
      </c>
      <c r="W96" s="64" t="str">
        <f t="shared" si="200"/>
        <v/>
      </c>
      <c r="X96" s="63" t="str">
        <f t="shared" si="201"/>
        <v/>
      </c>
      <c r="Y96" s="63" t="str">
        <f t="shared" si="202"/>
        <v/>
      </c>
      <c r="Z96" s="55" t="str">
        <f t="shared" si="203"/>
        <v/>
      </c>
      <c r="AA96" s="65" t="str">
        <f t="shared" si="204"/>
        <v/>
      </c>
      <c r="AB96" s="56" t="str">
        <f t="shared" si="205"/>
        <v/>
      </c>
      <c r="AC96" s="66" t="str">
        <f t="shared" si="206"/>
        <v/>
      </c>
      <c r="AD96" s="58" t="str">
        <f t="shared" si="207"/>
        <v/>
      </c>
      <c r="AE96" s="67" t="str">
        <f t="shared" si="208"/>
        <v/>
      </c>
      <c r="AF96" s="60" t="str">
        <f t="shared" si="209"/>
        <v/>
      </c>
      <c r="AG96" s="60" t="str">
        <f t="shared" si="210"/>
        <v/>
      </c>
      <c r="AH96" s="68" t="str">
        <f t="shared" si="211"/>
        <v/>
      </c>
      <c r="AI96" s="69" t="str">
        <f t="shared" si="212"/>
        <v/>
      </c>
      <c r="AJ96" s="63" t="str">
        <f t="shared" si="213"/>
        <v/>
      </c>
      <c r="AK96" s="63" t="str">
        <f t="shared" si="214"/>
        <v/>
      </c>
      <c r="AL96" s="63" t="str">
        <f t="shared" si="215"/>
        <v/>
      </c>
      <c r="AM96" s="63" t="str">
        <f t="shared" si="216"/>
        <v/>
      </c>
      <c r="AN96" s="63" t="str">
        <f t="shared" si="217"/>
        <v/>
      </c>
    </row>
    <row r="97" spans="1:40" ht="24.5" hidden="1" outlineLevel="1" thickTop="1" thickBot="1" x14ac:dyDescent="0.55000000000000004">
      <c r="B97" t="s">
        <v>1003</v>
      </c>
      <c r="C97" s="84" t="s">
        <v>1008</v>
      </c>
      <c r="D97" s="90"/>
      <c r="E97" s="90"/>
      <c r="F97" s="90"/>
      <c r="G97" s="90"/>
      <c r="H97" s="91"/>
      <c r="I97" s="91"/>
      <c r="J97" s="91"/>
      <c r="K97" s="91"/>
      <c r="L97" s="136" t="str">
        <f>IF(C97="","",_xlfn.CONCAT("            { line: ","""",C97,", ",M97:AN97,""", sC: ","""",B97,"""},"))</f>
        <v xml:space="preserve">            { line: "ASAMBLEA SEIS, ", sC: "as"},</v>
      </c>
      <c r="M97" s="55" t="str">
        <f t="shared" si="191"/>
        <v/>
      </c>
      <c r="N97" s="56" t="str">
        <f t="shared" si="192"/>
        <v/>
      </c>
      <c r="O97" s="57" t="str">
        <f t="shared" si="193"/>
        <v/>
      </c>
      <c r="P97" s="58" t="str">
        <f t="shared" si="194"/>
        <v/>
      </c>
      <c r="Q97" s="59" t="str">
        <f t="shared" si="195"/>
        <v/>
      </c>
      <c r="R97" s="60" t="str">
        <f t="shared" si="190"/>
        <v/>
      </c>
      <c r="S97" s="55" t="str">
        <f t="shared" si="196"/>
        <v/>
      </c>
      <c r="T97" s="61" t="str">
        <f t="shared" si="197"/>
        <v/>
      </c>
      <c r="U97" s="62" t="str">
        <f t="shared" si="198"/>
        <v/>
      </c>
      <c r="V97" s="63" t="str">
        <f t="shared" si="199"/>
        <v/>
      </c>
      <c r="W97" s="64" t="str">
        <f t="shared" si="200"/>
        <v/>
      </c>
      <c r="X97" s="63" t="str">
        <f t="shared" si="201"/>
        <v/>
      </c>
      <c r="Y97" s="63" t="str">
        <f t="shared" si="202"/>
        <v/>
      </c>
      <c r="Z97" s="55" t="str">
        <f t="shared" si="203"/>
        <v/>
      </c>
      <c r="AA97" s="65" t="str">
        <f t="shared" si="204"/>
        <v/>
      </c>
      <c r="AB97" s="56" t="str">
        <f t="shared" si="205"/>
        <v/>
      </c>
      <c r="AC97" s="66" t="str">
        <f t="shared" si="206"/>
        <v/>
      </c>
      <c r="AD97" s="58" t="str">
        <f t="shared" si="207"/>
        <v/>
      </c>
      <c r="AE97" s="67" t="str">
        <f t="shared" si="208"/>
        <v/>
      </c>
      <c r="AF97" s="60" t="str">
        <f t="shared" si="209"/>
        <v/>
      </c>
      <c r="AG97" s="60" t="str">
        <f t="shared" si="210"/>
        <v/>
      </c>
      <c r="AH97" s="68" t="str">
        <f t="shared" si="211"/>
        <v/>
      </c>
      <c r="AI97" s="69" t="str">
        <f t="shared" si="212"/>
        <v/>
      </c>
      <c r="AJ97" s="63" t="str">
        <f t="shared" si="213"/>
        <v/>
      </c>
      <c r="AK97" s="63" t="str">
        <f t="shared" si="214"/>
        <v/>
      </c>
      <c r="AL97" s="63" t="str">
        <f t="shared" si="215"/>
        <v/>
      </c>
      <c r="AM97" s="63" t="str">
        <f t="shared" si="216"/>
        <v/>
      </c>
      <c r="AN97" s="63" t="str">
        <f t="shared" si="217"/>
        <v/>
      </c>
    </row>
    <row r="98" spans="1:40" ht="24.5" hidden="1" outlineLevel="1" thickTop="1" thickBot="1" x14ac:dyDescent="0.55000000000000004">
      <c r="B98" t="s">
        <v>1003</v>
      </c>
      <c r="C98" s="92" t="s">
        <v>1009</v>
      </c>
      <c r="D98" s="82"/>
      <c r="E98" s="82"/>
      <c r="F98" s="82"/>
      <c r="G98" s="82"/>
      <c r="H98" s="82"/>
      <c r="I98" s="82"/>
      <c r="J98" s="82"/>
      <c r="K98" s="82"/>
      <c r="L98" s="137" t="str">
        <f>IF(C98="","",_xlfn.CONCAT("            { line: ","""",C98,", ",M98:AN98,""", sC: ","""",B98,"""},  ]},"))</f>
        <v xml:space="preserve">            { line: "ASAMBLEA CIERRE, ", sC: "as"},  ]},</v>
      </c>
      <c r="M98" s="55" t="str">
        <f t="shared" si="191"/>
        <v/>
      </c>
      <c r="N98" s="56" t="str">
        <f t="shared" si="192"/>
        <v/>
      </c>
      <c r="O98" s="57" t="str">
        <f t="shared" si="193"/>
        <v/>
      </c>
      <c r="P98" s="58" t="str">
        <f t="shared" si="194"/>
        <v/>
      </c>
      <c r="Q98" s="59" t="str">
        <f t="shared" si="195"/>
        <v/>
      </c>
      <c r="R98" s="60" t="str">
        <f t="shared" si="190"/>
        <v/>
      </c>
      <c r="S98" s="55" t="str">
        <f t="shared" si="196"/>
        <v/>
      </c>
      <c r="T98" s="61" t="str">
        <f t="shared" si="197"/>
        <v/>
      </c>
      <c r="U98" s="62" t="str">
        <f t="shared" si="198"/>
        <v/>
      </c>
      <c r="V98" s="63" t="str">
        <f t="shared" si="199"/>
        <v/>
      </c>
      <c r="W98" s="64" t="str">
        <f t="shared" si="200"/>
        <v/>
      </c>
      <c r="X98" s="63" t="str">
        <f t="shared" si="201"/>
        <v/>
      </c>
      <c r="Y98" s="63" t="str">
        <f t="shared" si="202"/>
        <v/>
      </c>
      <c r="Z98" s="55" t="str">
        <f t="shared" si="203"/>
        <v/>
      </c>
      <c r="AA98" s="65" t="str">
        <f t="shared" si="204"/>
        <v/>
      </c>
      <c r="AB98" s="56" t="str">
        <f t="shared" si="205"/>
        <v/>
      </c>
      <c r="AC98" s="66" t="str">
        <f t="shared" si="206"/>
        <v/>
      </c>
      <c r="AD98" s="58" t="str">
        <f t="shared" si="207"/>
        <v/>
      </c>
      <c r="AE98" s="67" t="str">
        <f t="shared" si="208"/>
        <v/>
      </c>
      <c r="AF98" s="60" t="str">
        <f t="shared" si="209"/>
        <v/>
      </c>
      <c r="AG98" s="60" t="str">
        <f t="shared" si="210"/>
        <v/>
      </c>
      <c r="AH98" s="68" t="str">
        <f t="shared" si="211"/>
        <v/>
      </c>
      <c r="AI98" s="69" t="str">
        <f t="shared" si="212"/>
        <v/>
      </c>
      <c r="AJ98" s="63" t="str">
        <f t="shared" si="213"/>
        <v/>
      </c>
      <c r="AK98" s="63" t="str">
        <f t="shared" si="214"/>
        <v/>
      </c>
      <c r="AL98" s="63" t="str">
        <f t="shared" si="215"/>
        <v/>
      </c>
      <c r="AM98" s="63" t="str">
        <f t="shared" si="216"/>
        <v/>
      </c>
      <c r="AN98" s="63" t="str">
        <f t="shared" si="217"/>
        <v/>
      </c>
    </row>
    <row r="99" spans="1:40" ht="26.5" hidden="1" outlineLevel="1" thickTop="1" thickBot="1" x14ac:dyDescent="0.55000000000000004">
      <c r="A99" s="72"/>
      <c r="B99" s="72"/>
      <c r="C99" s="72"/>
      <c r="D99" s="73"/>
      <c r="E99" s="73"/>
      <c r="F99" s="73"/>
      <c r="G99" s="73"/>
      <c r="H99" s="73"/>
      <c r="I99" s="73"/>
      <c r="J99" s="73"/>
      <c r="K99" s="73"/>
      <c r="L99" s="74" t="s">
        <v>997</v>
      </c>
      <c r="M99" s="55"/>
      <c r="N99" s="56"/>
      <c r="O99" s="57"/>
      <c r="P99" s="58"/>
      <c r="Q99" s="59"/>
      <c r="R99" s="60" t="str">
        <f t="shared" si="190"/>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DCD70-C67A-4C94-AE48-2F4AF33635BB}">
  <sheetPr codeName="Sheet98">
    <tabColor rgb="FF00B0F0"/>
  </sheetPr>
  <dimension ref="A1:AN82"/>
  <sheetViews>
    <sheetView zoomScale="85" zoomScaleNormal="85" workbookViewId="0">
      <pane xSplit="2" ySplit="1" topLeftCell="C37" activePane="bottomRight" state="frozen"/>
      <selection pane="topRight" activeCell="C1" sqref="C1"/>
      <selection pane="bottomLeft" activeCell="A2" sqref="A2"/>
      <selection pane="bottomRight" activeCell="B58" sqref="B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231</v>
      </c>
      <c r="E1" s="39"/>
      <c r="F1" s="39"/>
      <c r="G1" s="39"/>
      <c r="H1" s="39"/>
      <c r="I1" s="39"/>
      <c r="J1" s="39"/>
      <c r="K1" s="39"/>
      <c r="L1" s="120" t="str">
        <f ca="1">UPPER(VLOOKUP(C1,Table223[#Data],3,FALSE))</f>
        <v>NO SUFRAS POR LOS MALVADOS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NO SUFRAS POR LOS MALVADOS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nosufrasporlosmalvados</v>
      </c>
      <c r="L7" s="122" t="str">
        <f ca="1">_xlfn.CONCAT("        id: ","""",C7,"""",",")</f>
        <v xml:space="preserve">        id: "nosufrasporlosmalvados",</v>
      </c>
    </row>
    <row r="8" spans="2:32" ht="23" x14ac:dyDescent="0.35">
      <c r="C8" t="str">
        <f ca="1">PROPER(L1)</f>
        <v>No Sufras Por Los Malvados</v>
      </c>
      <c r="L8" s="122" t="str">
        <f ca="1">_xlfn.CONCAT("        tt: ","""",C8,"""",",")</f>
        <v xml:space="preserve">        tt: "No Sufras Por Los Malvados",</v>
      </c>
    </row>
    <row r="9" spans="2:32" ht="23" x14ac:dyDescent="0.35">
      <c r="C9" t="str">
        <f ca="1">PROPER(L1)</f>
        <v>No Sufras Por Los Malvados</v>
      </c>
      <c r="L9" s="122" t="str">
        <f ca="1">_xlfn.CONCAT("        title: ","""",C9,"""",",")</f>
        <v xml:space="preserve">        title: "No Sufras Por Los Malvados",</v>
      </c>
    </row>
    <row r="10" spans="2:32" ht="23" x14ac:dyDescent="0.35">
      <c r="C10" t="str">
        <f ca="1">VLOOKUP(C1,Table223[#Data],4,FALSE)</f>
        <v>Salmo 37 (36)</v>
      </c>
      <c r="L10" s="122" t="str">
        <f ca="1">_xlfn.CONCAT("        ","subtitle: ","""",C10,"""",",")</f>
        <v xml:space="preserve">        subtitle: "Salmo 37 (36)",</v>
      </c>
    </row>
    <row r="11" spans="2:32" ht="23" x14ac:dyDescent="0.35">
      <c r="C11" t="str">
        <f ca="1">_xlfn.CONCAT("category: [",VLOOKUP(C1,Table223[#Data],16,FALSE),"],")</f>
        <v>category: ["Catecumenado","Cuaresma","Antiguo Testamento"],</v>
      </c>
      <c r="L11" s="122" t="str">
        <f ca="1">_xlfn.CONCAT("        ",C11)</f>
        <v xml:space="preserve">        category: ["Catecumenado","Cuaresma","Antiguo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231</v>
      </c>
      <c r="L16" s="122" t="str">
        <f ca="1">_xlfn.CONCAT("        dbno: ","""",C16,"""",",")</f>
        <v xml:space="preserve">        dbno: "231",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nosufrasporlosmalvados</v>
      </c>
      <c r="L19" s="122" t="str">
        <f ca="1">_xlfn.CONCAT("        audioSrc: ","""https://audio.resucito.do/",C19,".mp3""",",")</f>
        <v xml:space="preserve">        audioSrc: "https://audio.resucito.do/nosufrasporlosmalvados.mp3",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230</v>
      </c>
      <c r="C26" t="str">
        <f ca="1">VLOOKUP(B26,Table4[#Data],13,FALSE)</f>
        <v>"/src/index.html?canto=noresistaisalmal"</v>
      </c>
      <c r="L26" s="122" t="str">
        <f ca="1">_xlfn.CONCAT("        ant: ",C26,",")</f>
        <v xml:space="preserve">        ant: "/src/index.html?canto=noresistaisalmal",</v>
      </c>
    </row>
    <row r="27" spans="1:40" ht="23" x14ac:dyDescent="0.35">
      <c r="B27">
        <f ca="1">+C1+1</f>
        <v>232</v>
      </c>
      <c r="C27" t="str">
        <f ca="1">VLOOKUP(B27,Table4[#Data],13,FALSE)</f>
        <v>"/src/index.html?canto=ohsenormicorazonyanoesambicioso"</v>
      </c>
      <c r="L27" s="122" t="str">
        <f ca="1">_xlfn.CONCAT("        sig: ",C27,",")</f>
        <v xml:space="preserve">        sig: "/src/index.html?canto=ohsenormicorazonyanoesambicioso",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1001</v>
      </c>
      <c r="C30" s="124" t="s">
        <v>2593</v>
      </c>
      <c r="D30" s="125" t="s">
        <v>1017</v>
      </c>
      <c r="E30" s="51" t="s">
        <v>1016</v>
      </c>
      <c r="F30" s="52" t="s">
        <v>1048</v>
      </c>
      <c r="G30" s="52"/>
      <c r="H30" s="51"/>
      <c r="I30" s="51"/>
      <c r="J30" s="53"/>
      <c r="K30" s="53"/>
      <c r="L30" s="77" t="str">
        <f t="shared" ref="L30:L31" si="0">IF(C30="","",_xlfn.CONCAT("            { line: ","""",C30,", ",M30:AN30,""", sC: ","""",B30,"""},"))</f>
        <v xml:space="preserve">            { line: "NO SUFRAS POR LOS MALVADOS,, (La,m,20)(Fa,,250)", sC: "ta as"},</v>
      </c>
      <c r="M30" s="55" t="str">
        <f t="shared" ref="M30:M35" si="1">IF(N30="","","(")</f>
        <v>(</v>
      </c>
      <c r="N30" s="56" t="str">
        <f t="shared" ref="N30:N62" si="2">IF(D30="","",D30)</f>
        <v>La</v>
      </c>
      <c r="O30" s="57" t="str">
        <f t="shared" ref="O30:O35" si="3">IF(N30="","",",")</f>
        <v>,</v>
      </c>
      <c r="P30" s="58" t="str">
        <f t="shared" ref="P30:P62" si="4">IF(E30="","",E30)</f>
        <v>m</v>
      </c>
      <c r="Q30" s="59" t="str">
        <f t="shared" ref="Q30:Q35" si="5">IF(N30="","",",")</f>
        <v>,</v>
      </c>
      <c r="R30" s="60">
        <f t="shared" ref="R30:R62" si="6">IF(N30="Do",10,IF(N30="Re",22,IF(N30="Mi",20,IF(N30="Fa",20,IF(N30="Sol",14,IF(N30="La",20,IF(N30="Si",20,IF(N30="Do#",14,IF(N30="Fa#",15,IF(N30="Sol#",20,IF(N30="Si♭",17,"")))))))))))</f>
        <v>20</v>
      </c>
      <c r="S30" s="55" t="str">
        <f t="shared" ref="S30:S35" si="7">IF(N30="","",")")</f>
        <v>)</v>
      </c>
      <c r="T30" s="61" t="str">
        <f t="shared" ref="T30:T35" si="8">IF(U30="","","(")</f>
        <v>(</v>
      </c>
      <c r="U30" s="62" t="str">
        <f t="shared" ref="U30:U62" si="9">IF(F30="","",F30)</f>
        <v>Fa</v>
      </c>
      <c r="V30" s="63" t="str">
        <f t="shared" ref="V30:V35" si="10">IF(U30="","",",")</f>
        <v>,</v>
      </c>
      <c r="W30" s="64" t="str">
        <f t="shared" ref="W30:W62" si="11">IF(G30="","",G30)</f>
        <v/>
      </c>
      <c r="X30" s="63" t="str">
        <f t="shared" ref="X30:X35" si="12">IF(U30="","",",")</f>
        <v>,</v>
      </c>
      <c r="Y30" s="63">
        <f t="shared" ref="Y30:Y35" si="13">IF(U30="","",250)</f>
        <v>250</v>
      </c>
      <c r="Z30" s="55" t="str">
        <f t="shared" ref="Z30:Z35" si="14">IF(U30="","",")")</f>
        <v>)</v>
      </c>
      <c r="AA30" s="65" t="str">
        <f t="shared" ref="AA30:AA35" si="15">IF(AB30="","","(")</f>
        <v/>
      </c>
      <c r="AB30" s="56" t="str">
        <f t="shared" ref="AB30:AB6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1003</v>
      </c>
      <c r="C31" s="124" t="s">
        <v>2594</v>
      </c>
      <c r="D31" s="125" t="s">
        <v>1015</v>
      </c>
      <c r="E31" s="51"/>
      <c r="F31" s="52"/>
      <c r="G31" s="52"/>
      <c r="H31" s="51"/>
      <c r="I31" s="51"/>
      <c r="J31" s="53"/>
      <c r="K31" s="53"/>
      <c r="L31" s="77" t="str">
        <f t="shared" si="0"/>
        <v xml:space="preserve">            { line: "NO ENVIDIES A LOS QUE OBRAN MAL., (Mi,,20)", sC: "as"},</v>
      </c>
      <c r="M31" s="55" t="str">
        <f t="shared" si="1"/>
        <v>(</v>
      </c>
      <c r="N31" s="56" t="str">
        <f t="shared" si="2"/>
        <v>Mi</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1003</v>
      </c>
      <c r="C32" s="124" t="s">
        <v>2595</v>
      </c>
      <c r="D32" s="125" t="s">
        <v>1110</v>
      </c>
      <c r="E32" s="51" t="s">
        <v>1016</v>
      </c>
      <c r="F32" s="52" t="s">
        <v>1015</v>
      </c>
      <c r="G32" s="52"/>
      <c r="H32" s="51"/>
      <c r="I32" s="51"/>
      <c r="J32" s="53"/>
      <c r="K32" s="53"/>
      <c r="L32" s="77" t="str">
        <f>IF(C32="","",_xlfn.CONCAT("            { line: ","""",C32,", ",M32:AN32,""", sC: ","""",B32,"""},"))</f>
        <v xml:space="preserve">            { line: "SE SECARÁN COMO LA HIERBA,, (Re,m,22)(Mi,,250)", sC: "as"},</v>
      </c>
      <c r="M32" s="55" t="str">
        <f t="shared" si="1"/>
        <v>(</v>
      </c>
      <c r="N32" s="56" t="str">
        <f t="shared" si="2"/>
        <v>Re</v>
      </c>
      <c r="O32" s="57" t="str">
        <f t="shared" si="3"/>
        <v>,</v>
      </c>
      <c r="P32" s="58" t="str">
        <f t="shared" si="4"/>
        <v>m</v>
      </c>
      <c r="Q32" s="59" t="str">
        <f t="shared" si="5"/>
        <v>,</v>
      </c>
      <c r="R32" s="60">
        <f t="shared" si="6"/>
        <v>22</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2596</v>
      </c>
      <c r="D33" s="125" t="s">
        <v>1048</v>
      </c>
      <c r="E33" s="51"/>
      <c r="F33" s="52" t="s">
        <v>1015</v>
      </c>
      <c r="G33" s="52"/>
      <c r="H33" s="51"/>
      <c r="I33" s="51"/>
      <c r="J33" s="53"/>
      <c r="K33" s="53"/>
      <c r="L33" s="77" t="str">
        <f>IF(C33="","",_xlfn.CONCAT("            { line: ","""",C33,", ",M33:AN33,""", sC: ","""",B33,"""},"))</f>
        <v xml:space="preserve">            { line: "COMO EL CÉSPED SE AGOSTARÁN., (Fa,,20)(Mi,,250)",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2597</v>
      </c>
      <c r="D35" s="125" t="s">
        <v>1017</v>
      </c>
      <c r="E35" s="51" t="s">
        <v>1016</v>
      </c>
      <c r="F35" s="52" t="s">
        <v>1048</v>
      </c>
      <c r="G35" s="52"/>
      <c r="H35" s="51"/>
      <c r="I35" s="51"/>
      <c r="J35" s="53"/>
      <c r="K35" s="53"/>
      <c r="L35" s="77" t="str">
        <f t="shared" ref="L35:L40" si="29">IF(C35="","",_xlfn.CONCAT("            { line: ","""",C35,", ",M35:AN35,""", sC: ","""",B35,"""},"))</f>
        <v xml:space="preserve">            { line: "Confía en el Señor y haz el bien,, (La,m,20)(Fa,,250)",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Fa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2598</v>
      </c>
      <c r="D36" s="125" t="s">
        <v>1015</v>
      </c>
      <c r="E36" s="51"/>
      <c r="F36" s="52"/>
      <c r="G36" s="52"/>
      <c r="H36" s="51"/>
      <c r="I36" s="51"/>
      <c r="J36" s="53"/>
      <c r="K36" s="53"/>
      <c r="L36" s="54" t="str">
        <f t="shared" si="29"/>
        <v xml:space="preserve">            { line: "habita tu tierra y sé leal,,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2599</v>
      </c>
      <c r="D37" s="125" t="s">
        <v>1110</v>
      </c>
      <c r="E37" s="51" t="s">
        <v>1016</v>
      </c>
      <c r="F37" s="52" t="s">
        <v>1015</v>
      </c>
      <c r="G37" s="52"/>
      <c r="H37" s="51"/>
      <c r="I37" s="51"/>
      <c r="J37" s="53"/>
      <c r="K37" s="53"/>
      <c r="L37" s="54" t="str">
        <f t="shared" si="29"/>
        <v xml:space="preserve">            { line: "sea el Señor tu delicia, (Re,m,22)(Mi,,250)", sC: ""},</v>
      </c>
      <c r="M37" s="55" t="str">
        <f>IF(N37="","","(")</f>
        <v>(</v>
      </c>
      <c r="N37" s="56" t="str">
        <f>IF(D37="","",D37)</f>
        <v>Re</v>
      </c>
      <c r="O37" s="57" t="str">
        <f>IF(N37="","",",")</f>
        <v>,</v>
      </c>
      <c r="P37" s="58" t="str">
        <f>IF(E37="","",E37)</f>
        <v>m</v>
      </c>
      <c r="Q37" s="59" t="str">
        <f>IF(N37="","",",")</f>
        <v>,</v>
      </c>
      <c r="R37" s="60">
        <f t="shared" si="6"/>
        <v>22</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2600</v>
      </c>
      <c r="D38" s="125" t="s">
        <v>1048</v>
      </c>
      <c r="E38" s="51"/>
      <c r="F38" s="52" t="s">
        <v>1015</v>
      </c>
      <c r="G38" s="52"/>
      <c r="H38" s="51"/>
      <c r="I38" s="51"/>
      <c r="J38" s="53"/>
      <c r="K38" s="53"/>
      <c r="L38" s="54" t="str">
        <f t="shared" si="29"/>
        <v xml:space="preserve">            { line: "y él te dará lo que ansía tu corazón., (Fa,,20)(Mi,,250)", sC: ""},</v>
      </c>
      <c r="M38" s="55" t="str">
        <f>IF(N38="","","(")</f>
        <v>(</v>
      </c>
      <c r="N38" s="56" t="str">
        <f>IF(D38="","",D38)</f>
        <v>Fa</v>
      </c>
      <c r="O38" s="57" t="str">
        <f>IF(N38="","",",")</f>
        <v>,</v>
      </c>
      <c r="P38" s="58" t="str">
        <f>IF(E38="","",E38)</f>
        <v/>
      </c>
      <c r="Q38" s="59" t="str">
        <f>IF(N38="","",",")</f>
        <v>,</v>
      </c>
      <c r="R38" s="60">
        <f t="shared" si="6"/>
        <v>20</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2601</v>
      </c>
      <c r="D40" s="125" t="s">
        <v>1017</v>
      </c>
      <c r="E40" s="51" t="s">
        <v>1016</v>
      </c>
      <c r="F40" s="52"/>
      <c r="G40" s="52"/>
      <c r="H40" s="51"/>
      <c r="I40" s="51"/>
      <c r="J40" s="53"/>
      <c r="K40" s="53"/>
      <c r="L40" s="77" t="str">
        <f t="shared" si="29"/>
        <v xml:space="preserve">            { line: "Encomienda tu camino al Señor, (La,m,20)", sC: ""},</v>
      </c>
      <c r="M40" s="55" t="str">
        <f t="shared" ref="M40:M43" si="30">IF(N40="","","(")</f>
        <v>(</v>
      </c>
      <c r="N40" s="56" t="str">
        <f t="shared" ref="N40:N43" si="31">IF(D40="","",D40)</f>
        <v>La</v>
      </c>
      <c r="O40" s="57" t="str">
        <f t="shared" ref="O40:O43" si="32">IF(N40="","",",")</f>
        <v>,</v>
      </c>
      <c r="P40" s="58" t="str">
        <f t="shared" ref="P40:P43" si="33">IF(E40="","",E40)</f>
        <v>m</v>
      </c>
      <c r="Q40" s="59" t="str">
        <f t="shared" ref="Q40:Q43" si="34">IF(N40="","",",")</f>
        <v>,</v>
      </c>
      <c r="R40" s="60">
        <f t="shared" si="6"/>
        <v>20</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2602</v>
      </c>
      <c r="D41" s="125" t="s">
        <v>1048</v>
      </c>
      <c r="E41" s="51"/>
      <c r="F41" s="52"/>
      <c r="G41" s="52"/>
      <c r="H41" s="51"/>
      <c r="I41" s="51"/>
      <c r="J41" s="53"/>
      <c r="K41" s="53"/>
      <c r="L41" s="77" t="str">
        <f>IF(C41="","",_xlfn.CONCAT("            { line: ","""",C41,", ",M41:AN41,""", sC: ","""",B41,"""},"))</f>
        <v xml:space="preserve">            { line: "y espera en Él,,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2603</v>
      </c>
      <c r="D42" s="125" t="s">
        <v>1015</v>
      </c>
      <c r="E42" s="51"/>
      <c r="F42" s="52"/>
      <c r="G42" s="52"/>
      <c r="H42" s="51"/>
      <c r="I42" s="51"/>
      <c r="J42" s="53"/>
      <c r="K42" s="53"/>
      <c r="L42" s="77" t="str">
        <f>IF(C42="","",_xlfn.CONCAT("            { line: ","""",C42,", ",M42:AN42,""", sC: ","""",B42,"""},"))</f>
        <v xml:space="preserve">            { line: "confía en Él, que actuará;,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2604</v>
      </c>
      <c r="D43" s="125" t="s">
        <v>1110</v>
      </c>
      <c r="E43" s="51" t="s">
        <v>1016</v>
      </c>
      <c r="F43" s="52" t="s">
        <v>1015</v>
      </c>
      <c r="G43" s="52"/>
      <c r="H43" s="51"/>
      <c r="I43" s="51"/>
      <c r="J43" s="53"/>
      <c r="K43" s="53"/>
      <c r="L43" s="77" t="str">
        <f t="shared" ref="L43:L44" si="57">IF(C43="","",_xlfn.CONCAT("            { line: ","""",C43,", ",M43:AN43,""", sC: ","""",B43,"""},"))</f>
        <v xml:space="preserve">            { line: "hará brillar tu justicia,, (Re,m,22)(Mi,,250)", sC: ""},</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2605</v>
      </c>
      <c r="D44" s="125" t="s">
        <v>1048</v>
      </c>
      <c r="E44" s="51"/>
      <c r="F44" s="52" t="s">
        <v>1015</v>
      </c>
      <c r="G44" s="52"/>
      <c r="H44" s="51"/>
      <c r="I44" s="51"/>
      <c r="J44" s="53"/>
      <c r="K44" s="53"/>
      <c r="L44" s="54" t="str">
        <f t="shared" si="57"/>
        <v xml:space="preserve">            { line: "hará brillar tu lealtad., (Fa,,20)(Mi,,250)", sC: ""},</v>
      </c>
      <c r="M44" s="55" t="str">
        <f>IF(N44="","","(")</f>
        <v>(</v>
      </c>
      <c r="N44" s="56" t="str">
        <f>IF(D44="","",D44)</f>
        <v>Fa</v>
      </c>
      <c r="O44" s="57" t="str">
        <f>IF(N44="","",",")</f>
        <v>,</v>
      </c>
      <c r="P44" s="58" t="str">
        <f>IF(E44="","",E44)</f>
        <v/>
      </c>
      <c r="Q44" s="59" t="str">
        <f>IF(N44="","",",")</f>
        <v>,</v>
      </c>
      <c r="R44" s="60">
        <f t="shared" si="6"/>
        <v>20</v>
      </c>
      <c r="S44" s="55" t="str">
        <f>IF(N44="","",")")</f>
        <v>)</v>
      </c>
      <c r="T44" s="61" t="str">
        <f>IF(U44="","","(")</f>
        <v>(</v>
      </c>
      <c r="U44" s="62" t="str">
        <f>IF(F44="","",F44)</f>
        <v>Mi</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outlineLevel="1" thickTop="1" thickBot="1" x14ac:dyDescent="0.55000000000000004">
      <c r="B47" t="s">
        <v>1001</v>
      </c>
      <c r="C47" s="81" t="s">
        <v>2606</v>
      </c>
      <c r="D47" s="82" t="s">
        <v>1017</v>
      </c>
      <c r="E47" s="82" t="s">
        <v>1016</v>
      </c>
      <c r="F47" s="82" t="s">
        <v>1048</v>
      </c>
      <c r="G47" s="82"/>
      <c r="H47" s="82"/>
      <c r="I47" s="82"/>
      <c r="J47" s="82"/>
      <c r="K47" s="82"/>
      <c r="L47" s="135" t="str">
        <f>IF(C47="","",_xlfn.CONCAT("       triggerLine: ","""",C47,", ",M47:AN47,""", sC: ","""",B47,""", lines: ["))</f>
        <v xml:space="preserve">       triggerLine: "NO SUFRAS POR LOS MALVADOS..., (La,m,20)(Fa,,250)", sC: "ta as", lines: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v>
      </c>
      <c r="U47" s="62" t="str">
        <f t="shared" si="65"/>
        <v>Fa</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2594</v>
      </c>
      <c r="D48" s="85" t="s">
        <v>1015</v>
      </c>
      <c r="E48" s="85"/>
      <c r="F48" s="85"/>
      <c r="G48" s="85"/>
      <c r="H48" s="86"/>
      <c r="I48" s="86"/>
      <c r="J48" s="86"/>
      <c r="K48" s="86"/>
      <c r="L48" s="136" t="str">
        <f>IF(C48="","",_xlfn.CONCAT("            { line: ","""",C48,", ",M48:AN48,""", sC: ","""",B48,"""},"))</f>
        <v xml:space="preserve">            { line: "NO ENVIDIES A LOS QUE OBRAN MAL., (Mi,,20)", sC: "as"},</v>
      </c>
      <c r="M48" s="55" t="str">
        <f t="shared" si="58"/>
        <v>(</v>
      </c>
      <c r="N48" s="56" t="str">
        <f t="shared" si="59"/>
        <v>Mi</v>
      </c>
      <c r="O48" s="57" t="str">
        <f t="shared" si="60"/>
        <v>,</v>
      </c>
      <c r="P48" s="58" t="str">
        <f t="shared" si="61"/>
        <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84" t="s">
        <v>2595</v>
      </c>
      <c r="D49" s="88" t="s">
        <v>1110</v>
      </c>
      <c r="E49" s="88" t="s">
        <v>1016</v>
      </c>
      <c r="F49" s="88" t="s">
        <v>1015</v>
      </c>
      <c r="G49" s="88"/>
      <c r="H49" s="89"/>
      <c r="I49" s="89"/>
      <c r="J49" s="89"/>
      <c r="K49" s="89"/>
      <c r="L49" s="136" t="str">
        <f>IF(C49="","",_xlfn.CONCAT("            { line: ","""",C49,", ",M49:AN49,""", sC: ","""",B49,"""},"))</f>
        <v xml:space="preserve">            { line: "SE SECARÁN COMO LA HIERBA,, (Re,m,22)(Mi,,250)", sC: "as"},</v>
      </c>
      <c r="M49" s="55" t="str">
        <f t="shared" si="58"/>
        <v>(</v>
      </c>
      <c r="N49" s="56" t="str">
        <f t="shared" si="59"/>
        <v>Re</v>
      </c>
      <c r="O49" s="57" t="str">
        <f t="shared" si="60"/>
        <v>,</v>
      </c>
      <c r="P49" s="58" t="str">
        <f t="shared" si="61"/>
        <v>m</v>
      </c>
      <c r="Q49" s="59" t="str">
        <f t="shared" si="62"/>
        <v>,</v>
      </c>
      <c r="R49" s="60">
        <f t="shared" si="6"/>
        <v>22</v>
      </c>
      <c r="S49" s="55" t="str">
        <f t="shared" si="63"/>
        <v>)</v>
      </c>
      <c r="T49" s="61" t="str">
        <f t="shared" si="64"/>
        <v>(</v>
      </c>
      <c r="U49" s="62" t="str">
        <f t="shared" si="65"/>
        <v>Mi</v>
      </c>
      <c r="V49" s="63" t="str">
        <f t="shared" si="66"/>
        <v>,</v>
      </c>
      <c r="W49" s="64" t="str">
        <f t="shared" si="67"/>
        <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outlineLevel="1" thickTop="1" thickBot="1" x14ac:dyDescent="0.55000000000000004">
      <c r="B50" t="s">
        <v>1003</v>
      </c>
      <c r="C50" s="92" t="s">
        <v>2596</v>
      </c>
      <c r="D50" s="82" t="s">
        <v>1048</v>
      </c>
      <c r="E50" s="82"/>
      <c r="F50" s="82" t="s">
        <v>1015</v>
      </c>
      <c r="G50" s="82"/>
      <c r="H50" s="82"/>
      <c r="I50" s="82"/>
      <c r="J50" s="82"/>
      <c r="K50" s="82"/>
      <c r="L50" s="137" t="str">
        <f>IF(C50="","",_xlfn.CONCAT("            { line: ","""",C50,", ",M50:AN50,""", sC: ","""",B50,"""},  ]},"))</f>
        <v xml:space="preserve">            { line: "COMO EL CÉSPED SE AGOSTARÁN., (Fa,,20)(Mi,,250)", sC: "as"},  ]},</v>
      </c>
      <c r="M50" s="55" t="str">
        <f t="shared" si="58"/>
        <v>(</v>
      </c>
      <c r="N50" s="56" t="str">
        <f t="shared" si="59"/>
        <v>Fa</v>
      </c>
      <c r="O50" s="57" t="str">
        <f t="shared" si="60"/>
        <v>,</v>
      </c>
      <c r="P50" s="58" t="str">
        <f t="shared" si="61"/>
        <v/>
      </c>
      <c r="Q50" s="59" t="str">
        <f t="shared" si="62"/>
        <v>,</v>
      </c>
      <c r="R50" s="60">
        <f t="shared" si="6"/>
        <v>20</v>
      </c>
      <c r="S50" s="55" t="str">
        <f t="shared" si="63"/>
        <v>)</v>
      </c>
      <c r="T50" s="61" t="str">
        <f t="shared" si="64"/>
        <v>(</v>
      </c>
      <c r="U50" s="62" t="str">
        <f t="shared" si="65"/>
        <v>Mi</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1018</v>
      </c>
      <c r="C52" s="124" t="s">
        <v>2607</v>
      </c>
      <c r="D52" s="125" t="s">
        <v>1017</v>
      </c>
      <c r="E52" s="51" t="s">
        <v>1016</v>
      </c>
      <c r="F52" s="52" t="s">
        <v>1048</v>
      </c>
      <c r="G52" s="52"/>
      <c r="H52" s="51"/>
      <c r="I52" s="51"/>
      <c r="J52" s="53"/>
      <c r="K52" s="53"/>
      <c r="L52" s="54" t="str">
        <f t="shared" ref="L52:L62" si="85">IF(C52="","",_xlfn.CONCAT("            { line: ","""",C52,", ",M52:AN52,""", sC: ","""",B52,"""},"))</f>
        <v xml:space="preserve">            { line: "Cohíbe tu ira, reprime el coraje,, (La,m,20)(Fa,,250)", sC: "tc"},</v>
      </c>
      <c r="M52" s="55" t="str">
        <f t="shared" ref="M52:M62" si="86">IF(N52="","","(")</f>
        <v>(</v>
      </c>
      <c r="N52" s="56" t="str">
        <f t="shared" si="2"/>
        <v>La</v>
      </c>
      <c r="O52" s="57" t="str">
        <f t="shared" ref="O52:O62" si="87">IF(N52="","",",")</f>
        <v>,</v>
      </c>
      <c r="P52" s="58" t="str">
        <f t="shared" si="4"/>
        <v>m</v>
      </c>
      <c r="Q52" s="59" t="str">
        <f t="shared" ref="Q52:Q62" si="88">IF(N52="","",",")</f>
        <v>,</v>
      </c>
      <c r="R52" s="60">
        <f t="shared" si="6"/>
        <v>20</v>
      </c>
      <c r="S52" s="55" t="str">
        <f t="shared" ref="S52:S62" si="89">IF(N52="","",")")</f>
        <v>)</v>
      </c>
      <c r="T52" s="61" t="str">
        <f t="shared" ref="T52:T62" si="90">IF(U52="","","(")</f>
        <v>(</v>
      </c>
      <c r="U52" s="62" t="str">
        <f t="shared" si="9"/>
        <v>Fa</v>
      </c>
      <c r="V52" s="63" t="str">
        <f t="shared" ref="V52:V62" si="91">IF(U52="","",",")</f>
        <v>,</v>
      </c>
      <c r="W52" s="64" t="str">
        <f t="shared" si="11"/>
        <v/>
      </c>
      <c r="X52" s="63" t="str">
        <f t="shared" ref="X52:X62" si="92">IF(U52="","",",")</f>
        <v>,</v>
      </c>
      <c r="Y52" s="63">
        <f t="shared" ref="Y52:Y62" si="93">IF(U52="","",250)</f>
        <v>250</v>
      </c>
      <c r="Z52" s="55" t="str">
        <f t="shared" ref="Z52:Z62" si="94">IF(U52="","",")")</f>
        <v>)</v>
      </c>
      <c r="AA52" s="65" t="str">
        <f t="shared" ref="AA52:AA62" si="95">IF(AB52="","","(")</f>
        <v/>
      </c>
      <c r="AB52" s="56" t="str">
        <f t="shared" si="16"/>
        <v/>
      </c>
      <c r="AC52" s="66" t="str">
        <f t="shared" ref="AC52:AC62" si="96">IF(AB52="","",",")</f>
        <v/>
      </c>
      <c r="AD52" s="58" t="str">
        <f t="shared" ref="AD52:AD62" si="97">IF(I52="","",I52)</f>
        <v/>
      </c>
      <c r="AE52" s="67" t="str">
        <f t="shared" ref="AE52:AE62" si="98">IF(AB52="","",",")</f>
        <v/>
      </c>
      <c r="AF52" s="60" t="str">
        <f t="shared" ref="AF52:AF62" si="99">IF(AB52="","",350)</f>
        <v/>
      </c>
      <c r="AG52" s="60" t="str">
        <f t="shared" ref="AG52:AG62" si="100">IF(AB52="","",")")</f>
        <v/>
      </c>
      <c r="AH52" s="68" t="str">
        <f t="shared" ref="AH52:AH62" si="101">IF(AI52="","","(")</f>
        <v/>
      </c>
      <c r="AI52" s="69" t="str">
        <f t="shared" si="23"/>
        <v/>
      </c>
      <c r="AJ52" s="63" t="str">
        <f t="shared" ref="AJ52:AJ62" si="102">IF(AI52="","",",")</f>
        <v/>
      </c>
      <c r="AK52" s="63" t="str">
        <f t="shared" ref="AK52:AK62" si="103">IF(K52="","",K52)</f>
        <v/>
      </c>
      <c r="AL52" s="63" t="str">
        <f t="shared" ref="AL52:AL62" si="104">IF(AI52="","",",")</f>
        <v/>
      </c>
      <c r="AM52" s="63" t="str">
        <f t="shared" ref="AM52:AM62" si="105">IF(AI52="","",450)</f>
        <v/>
      </c>
      <c r="AN52" s="63" t="str">
        <f t="shared" ref="AN52:AN62" si="106">IF(AI52="","",")")</f>
        <v/>
      </c>
    </row>
    <row r="53" spans="1:40" ht="24.5" outlineLevel="1" thickTop="1" thickBot="1" x14ac:dyDescent="0.55000000000000004">
      <c r="C53" s="124" t="s">
        <v>2608</v>
      </c>
      <c r="D53" s="125" t="s">
        <v>1015</v>
      </c>
      <c r="E53" s="51"/>
      <c r="F53" s="52"/>
      <c r="G53" s="52"/>
      <c r="H53" s="51"/>
      <c r="I53" s="51"/>
      <c r="J53" s="53"/>
      <c r="K53" s="53"/>
      <c r="L53" s="54" t="str">
        <f t="shared" si="85"/>
        <v xml:space="preserve">            { line: "no te exasperes, no sea que obres mal;, (Mi,,20)", sC: ""},</v>
      </c>
      <c r="M53" s="55" t="str">
        <f t="shared" si="86"/>
        <v>(</v>
      </c>
      <c r="N53" s="56" t="str">
        <f t="shared" si="2"/>
        <v>Mi</v>
      </c>
      <c r="O53" s="57" t="str">
        <f t="shared" si="87"/>
        <v>,</v>
      </c>
      <c r="P53" s="58" t="str">
        <f t="shared" si="4"/>
        <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2609</v>
      </c>
      <c r="D54" s="125" t="s">
        <v>1110</v>
      </c>
      <c r="E54" s="51" t="s">
        <v>1016</v>
      </c>
      <c r="F54" s="52" t="s">
        <v>1015</v>
      </c>
      <c r="G54" s="52"/>
      <c r="H54" s="51"/>
      <c r="I54" s="51"/>
      <c r="J54" s="53"/>
      <c r="K54" s="53"/>
      <c r="L54" s="54" t="str">
        <f t="shared" si="85"/>
        <v xml:space="preserve">            { line: "los que obran mal son excluidos,, (Re,m,22)(Mi,,250)", sC: ""},</v>
      </c>
      <c r="M54" s="55" t="str">
        <f t="shared" si="86"/>
        <v>(</v>
      </c>
      <c r="N54" s="56" t="str">
        <f t="shared" si="2"/>
        <v>Re</v>
      </c>
      <c r="O54" s="57" t="str">
        <f t="shared" si="87"/>
        <v>,</v>
      </c>
      <c r="P54" s="58" t="str">
        <f t="shared" si="4"/>
        <v>m</v>
      </c>
      <c r="Q54" s="59" t="str">
        <f t="shared" si="88"/>
        <v>,</v>
      </c>
      <c r="R54" s="60">
        <f t="shared" si="6"/>
        <v>22</v>
      </c>
      <c r="S54" s="55" t="str">
        <f t="shared" si="89"/>
        <v>)</v>
      </c>
      <c r="T54" s="61" t="str">
        <f t="shared" si="90"/>
        <v>(</v>
      </c>
      <c r="U54" s="62" t="str">
        <f t="shared" si="9"/>
        <v>Mi</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2610</v>
      </c>
      <c r="D55" s="125" t="s">
        <v>1048</v>
      </c>
      <c r="E55" s="51"/>
      <c r="F55" s="52"/>
      <c r="G55" s="52"/>
      <c r="H55" s="51"/>
      <c r="I55" s="51"/>
      <c r="J55" s="53"/>
      <c r="K55" s="53"/>
      <c r="L55" s="54" t="str">
        <f t="shared" si="85"/>
        <v xml:space="preserve">            { line: "los que esperan en el Señor, (Fa,,20)", sC: ""},</v>
      </c>
      <c r="M55" s="55" t="str">
        <f t="shared" si="86"/>
        <v>(</v>
      </c>
      <c r="N55" s="56" t="str">
        <f t="shared" si="2"/>
        <v>Fa</v>
      </c>
      <c r="O55" s="57" t="str">
        <f t="shared" si="87"/>
        <v>,</v>
      </c>
      <c r="P55" s="58" t="str">
        <f t="shared" si="4"/>
        <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2611</v>
      </c>
      <c r="D56" s="125" t="s">
        <v>1015</v>
      </c>
      <c r="E56" s="51"/>
      <c r="F56" s="52"/>
      <c r="G56" s="52"/>
      <c r="H56" s="51"/>
      <c r="I56" s="51"/>
      <c r="J56" s="53"/>
      <c r="K56" s="53"/>
      <c r="L56" s="54" t="str">
        <f t="shared" si="85"/>
        <v xml:space="preserve">            { line: "en la tierra entrarán., (Mi,,20)", sC: ""},</v>
      </c>
      <c r="M56" s="55" t="str">
        <f t="shared" si="86"/>
        <v>(</v>
      </c>
      <c r="N56" s="56" t="str">
        <f t="shared" si="2"/>
        <v>Mi</v>
      </c>
      <c r="O56" s="57" t="str">
        <f t="shared" si="87"/>
        <v>,</v>
      </c>
      <c r="P56" s="58" t="str">
        <f t="shared" si="4"/>
        <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6.5" outlineLevel="1" thickTop="1" thickBot="1" x14ac:dyDescent="0.55000000000000004">
      <c r="A57" s="72"/>
      <c r="B57" s="72"/>
      <c r="C57" s="72"/>
      <c r="D57" s="73"/>
      <c r="E57" s="73"/>
      <c r="F57" s="73"/>
      <c r="G57" s="73"/>
      <c r="H57" s="73"/>
      <c r="I57" s="73"/>
      <c r="J57" s="73"/>
      <c r="K57" s="73"/>
      <c r="L57" s="74" t="s">
        <v>997</v>
      </c>
      <c r="M57" s="55"/>
      <c r="N57" s="56"/>
      <c r="O57" s="57"/>
      <c r="P57" s="58"/>
      <c r="Q57" s="59"/>
      <c r="R57" s="60" t="str">
        <f t="shared" si="6"/>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C58" s="124" t="s">
        <v>2612</v>
      </c>
      <c r="D58" s="125" t="s">
        <v>1017</v>
      </c>
      <c r="E58" s="51" t="s">
        <v>1016</v>
      </c>
      <c r="F58" s="52"/>
      <c r="G58" s="52"/>
      <c r="H58" s="51"/>
      <c r="I58" s="51"/>
      <c r="J58" s="53"/>
      <c r="K58" s="53"/>
      <c r="L58" s="54" t="str">
        <f t="shared" si="85"/>
        <v xml:space="preserve">            { line: "Aguarda un momento,, (La,m,20)", sC: ""},</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2613</v>
      </c>
      <c r="D59" s="125" t="s">
        <v>1048</v>
      </c>
      <c r="E59" s="51"/>
      <c r="F59" s="52"/>
      <c r="G59" s="52"/>
      <c r="H59" s="51"/>
      <c r="I59" s="51"/>
      <c r="J59" s="53"/>
      <c r="K59" s="53"/>
      <c r="L59" s="54" t="str">
        <f t="shared" si="85"/>
        <v xml:space="preserve">            { line: "desapareció el malvado,, (Fa,,20)", sC: ""},</v>
      </c>
      <c r="M59" s="55" t="str">
        <f t="shared" si="86"/>
        <v>(</v>
      </c>
      <c r="N59" s="56" t="str">
        <f t="shared" si="2"/>
        <v>Fa</v>
      </c>
      <c r="O59" s="57" t="str">
        <f t="shared" si="87"/>
        <v>,</v>
      </c>
      <c r="P59" s="58" t="str">
        <f t="shared" si="4"/>
        <v/>
      </c>
      <c r="Q59" s="59" t="str">
        <f t="shared" si="88"/>
        <v>,</v>
      </c>
      <c r="R59" s="60">
        <f t="shared" si="6"/>
        <v>20</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2614</v>
      </c>
      <c r="D60" s="125" t="s">
        <v>1015</v>
      </c>
      <c r="E60" s="51"/>
      <c r="F60" s="52"/>
      <c r="G60" s="52"/>
      <c r="H60" s="51"/>
      <c r="I60" s="51"/>
      <c r="J60" s="53"/>
      <c r="K60" s="53"/>
      <c r="L60" s="54" t="str">
        <f t="shared" si="85"/>
        <v xml:space="preserve">            { line: "fíjate en su sitio: ya no está;, (Mi,,20)", sC: ""},</v>
      </c>
      <c r="M60" s="55" t="str">
        <f t="shared" si="86"/>
        <v>(</v>
      </c>
      <c r="N60" s="56" t="str">
        <f t="shared" si="2"/>
        <v>Mi</v>
      </c>
      <c r="O60" s="57" t="str">
        <f t="shared" si="87"/>
        <v>,</v>
      </c>
      <c r="P60" s="58" t="str">
        <f t="shared" si="4"/>
        <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2615</v>
      </c>
      <c r="D61" s="125" t="s">
        <v>1110</v>
      </c>
      <c r="E61" s="51" t="s">
        <v>1016</v>
      </c>
      <c r="F61" s="52" t="s">
        <v>1015</v>
      </c>
      <c r="G61" s="52"/>
      <c r="H61" s="51"/>
      <c r="I61" s="51"/>
      <c r="J61" s="53"/>
      <c r="K61" s="53"/>
      <c r="L61" s="54" t="str">
        <f t="shared" si="85"/>
        <v xml:space="preserve">            { line: "en cambio los mansos poseen la tierra,, (Re,m,22)(Mi,,250)", sC: ""},</v>
      </c>
      <c r="M61" s="55" t="str">
        <f t="shared" si="86"/>
        <v>(</v>
      </c>
      <c r="N61" s="56" t="str">
        <f t="shared" si="2"/>
        <v>Re</v>
      </c>
      <c r="O61" s="57" t="str">
        <f t="shared" si="87"/>
        <v>,</v>
      </c>
      <c r="P61" s="58" t="str">
        <f t="shared" si="4"/>
        <v>m</v>
      </c>
      <c r="Q61" s="59" t="str">
        <f t="shared" si="88"/>
        <v>,</v>
      </c>
      <c r="R61" s="60">
        <f t="shared" si="6"/>
        <v>22</v>
      </c>
      <c r="S61" s="55" t="str">
        <f t="shared" si="89"/>
        <v>)</v>
      </c>
      <c r="T61" s="61" t="str">
        <f t="shared" si="90"/>
        <v>(</v>
      </c>
      <c r="U61" s="62" t="str">
        <f t="shared" si="9"/>
        <v>Mi</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2616</v>
      </c>
      <c r="D62" s="125" t="s">
        <v>1048</v>
      </c>
      <c r="E62" s="51"/>
      <c r="F62" s="52" t="s">
        <v>1015</v>
      </c>
      <c r="G62" s="52"/>
      <c r="H62" s="51"/>
      <c r="I62" s="51"/>
      <c r="J62" s="53"/>
      <c r="K62" s="53"/>
      <c r="L62" s="54" t="str">
        <f t="shared" si="85"/>
        <v xml:space="preserve">            { line: "gozan de paz, de paz disfrutarán.,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outlineLevel="1" thickTop="1" thickBot="1" x14ac:dyDescent="0.55000000000000004">
      <c r="A63" s="72"/>
      <c r="B63" s="72"/>
      <c r="C63" s="72"/>
      <c r="D63" s="73"/>
      <c r="E63" s="73"/>
      <c r="F63" s="73"/>
      <c r="G63" s="73"/>
      <c r="H63" s="73"/>
      <c r="I63" s="73"/>
      <c r="J63" s="73"/>
      <c r="K63" s="73"/>
      <c r="L63" s="74" t="s">
        <v>997</v>
      </c>
      <c r="M63" s="55"/>
      <c r="N63" s="56"/>
      <c r="O63" s="57"/>
      <c r="P63" s="58"/>
      <c r="Q63" s="59"/>
      <c r="R63" s="60" t="str">
        <f t="shared" ref="R63:R68" si="107">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C64" s="78" t="s">
        <v>999</v>
      </c>
      <c r="D64" s="79"/>
      <c r="E64" s="79"/>
      <c r="F64" s="79"/>
      <c r="G64" s="79"/>
      <c r="H64" s="79"/>
      <c r="I64" s="79"/>
      <c r="J64" s="79"/>
      <c r="K64" s="79"/>
      <c r="L64" s="134" t="s">
        <v>1000</v>
      </c>
      <c r="M64" s="55" t="str">
        <f t="shared" ref="M64:M68" si="108">IF(N64="","","(")</f>
        <v/>
      </c>
      <c r="N64" s="56" t="str">
        <f t="shared" ref="N64:N68" si="109">IF(D64="","",D64)</f>
        <v/>
      </c>
      <c r="O64" s="57" t="str">
        <f t="shared" ref="O64:O68" si="110">IF(N64="","",",")</f>
        <v/>
      </c>
      <c r="P64" s="58" t="str">
        <f t="shared" ref="P64:P68" si="111">IF(E64="","",E64)</f>
        <v/>
      </c>
      <c r="Q64" s="59" t="str">
        <f t="shared" ref="Q64:Q68" si="112">IF(N64="","",",")</f>
        <v/>
      </c>
      <c r="R64" s="60" t="str">
        <f t="shared" si="107"/>
        <v/>
      </c>
      <c r="S64" s="55" t="str">
        <f t="shared" ref="S64:S68" si="113">IF(N64="","",")")</f>
        <v/>
      </c>
      <c r="T64" s="61" t="str">
        <f t="shared" ref="T64:T68" si="114">IF(U64="","","(")</f>
        <v/>
      </c>
      <c r="U64" s="62" t="str">
        <f t="shared" ref="U64:U68" si="115">IF(F64="","",F64)</f>
        <v/>
      </c>
      <c r="V64" s="63" t="str">
        <f t="shared" ref="V64:V68" si="116">IF(U64="","",",")</f>
        <v/>
      </c>
      <c r="W64" s="64" t="str">
        <f t="shared" ref="W64:W68" si="117">IF(G64="","",G64)</f>
        <v/>
      </c>
      <c r="X64" s="63" t="str">
        <f t="shared" ref="X64:X68" si="118">IF(U64="","",",")</f>
        <v/>
      </c>
      <c r="Y64" s="63" t="str">
        <f t="shared" ref="Y64:Y68" si="119">IF(U64="","",250)</f>
        <v/>
      </c>
      <c r="Z64" s="55" t="str">
        <f t="shared" ref="Z64:Z68" si="120">IF(U64="","",")")</f>
        <v/>
      </c>
      <c r="AA64" s="65" t="str">
        <f t="shared" ref="AA64:AA68" si="121">IF(AB64="","","(")</f>
        <v/>
      </c>
      <c r="AB64" s="56" t="str">
        <f t="shared" ref="AB64:AB68" si="122">IF(H64="","",H64)</f>
        <v/>
      </c>
      <c r="AC64" s="66" t="str">
        <f t="shared" ref="AC64:AC68" si="123">IF(AB64="","",",")</f>
        <v/>
      </c>
      <c r="AD64" s="58" t="str">
        <f t="shared" ref="AD64:AD68" si="124">IF(I64="","",I64)</f>
        <v/>
      </c>
      <c r="AE64" s="67" t="str">
        <f t="shared" ref="AE64:AE68" si="125">IF(AB64="","",",")</f>
        <v/>
      </c>
      <c r="AF64" s="60" t="str">
        <f t="shared" ref="AF64:AF68" si="126">IF(AB64="","",350)</f>
        <v/>
      </c>
      <c r="AG64" s="60" t="str">
        <f t="shared" ref="AG64:AG68" si="127">IF(AB64="","",")")</f>
        <v/>
      </c>
      <c r="AH64" s="68" t="str">
        <f t="shared" ref="AH64:AH68" si="128">IF(AI64="","","(")</f>
        <v/>
      </c>
      <c r="AI64" s="69" t="str">
        <f t="shared" ref="AI64:AI68" si="129">IF(J64="","",J64)</f>
        <v/>
      </c>
      <c r="AJ64" s="63" t="str">
        <f t="shared" ref="AJ64:AJ68" si="130">IF(AI64="","",",")</f>
        <v/>
      </c>
      <c r="AK64" s="63" t="str">
        <f t="shared" ref="AK64:AK68" si="131">IF(K64="","",K64)</f>
        <v/>
      </c>
      <c r="AL64" s="63" t="str">
        <f t="shared" ref="AL64:AL68" si="132">IF(AI64="","",",")</f>
        <v/>
      </c>
      <c r="AM64" s="63" t="str">
        <f t="shared" ref="AM64:AM68" si="133">IF(AI64="","",450)</f>
        <v/>
      </c>
      <c r="AN64" s="63" t="str">
        <f t="shared" ref="AN64:AN68" si="134">IF(AI64="","",")")</f>
        <v/>
      </c>
    </row>
    <row r="65" spans="1:40" ht="24.5" outlineLevel="1" thickTop="1" thickBot="1" x14ac:dyDescent="0.55000000000000004">
      <c r="B65" t="s">
        <v>1001</v>
      </c>
      <c r="C65" s="81" t="s">
        <v>2606</v>
      </c>
      <c r="D65" s="82" t="s">
        <v>1017</v>
      </c>
      <c r="E65" s="82" t="s">
        <v>1016</v>
      </c>
      <c r="F65" s="82" t="s">
        <v>1048</v>
      </c>
      <c r="G65" s="82"/>
      <c r="H65" s="82"/>
      <c r="I65" s="82"/>
      <c r="J65" s="82"/>
      <c r="K65" s="82"/>
      <c r="L65" s="135" t="str">
        <f>IF(C65="","",_xlfn.CONCAT("       triggerLine: ","""",C65,", ",M65:AN65,""", sC: ","""",B65,""", lines: ["))</f>
        <v xml:space="preserve">       triggerLine: "NO SUFRAS POR LOS MALVADOS..., (La,m,20)(Fa,,250)", sC: "ta as", lines: [</v>
      </c>
      <c r="M65" s="55" t="str">
        <f t="shared" si="108"/>
        <v>(</v>
      </c>
      <c r="N65" s="56" t="str">
        <f t="shared" si="109"/>
        <v>La</v>
      </c>
      <c r="O65" s="57" t="str">
        <f t="shared" si="110"/>
        <v>,</v>
      </c>
      <c r="P65" s="58" t="str">
        <f t="shared" si="111"/>
        <v>m</v>
      </c>
      <c r="Q65" s="59" t="str">
        <f t="shared" si="112"/>
        <v>,</v>
      </c>
      <c r="R65" s="60">
        <f t="shared" si="107"/>
        <v>20</v>
      </c>
      <c r="S65" s="55" t="str">
        <f t="shared" si="113"/>
        <v>)</v>
      </c>
      <c r="T65" s="61" t="str">
        <f t="shared" si="114"/>
        <v>(</v>
      </c>
      <c r="U65" s="62" t="str">
        <f t="shared" si="115"/>
        <v>Fa</v>
      </c>
      <c r="V65" s="63" t="str">
        <f t="shared" si="116"/>
        <v>,</v>
      </c>
      <c r="W65" s="64" t="str">
        <f t="shared" si="117"/>
        <v/>
      </c>
      <c r="X65" s="63" t="str">
        <f t="shared" si="118"/>
        <v>,</v>
      </c>
      <c r="Y65" s="63">
        <f t="shared" si="119"/>
        <v>250</v>
      </c>
      <c r="Z65" s="55" t="str">
        <f t="shared" si="120"/>
        <v>)</v>
      </c>
      <c r="AA65" s="65" t="str">
        <f t="shared" si="121"/>
        <v/>
      </c>
      <c r="AB65" s="56" t="str">
        <f t="shared" si="122"/>
        <v/>
      </c>
      <c r="AC65" s="66" t="str">
        <f t="shared" si="123"/>
        <v/>
      </c>
      <c r="AD65" s="58" t="str">
        <f t="shared" si="124"/>
        <v/>
      </c>
      <c r="AE65" s="67" t="str">
        <f t="shared" si="125"/>
        <v/>
      </c>
      <c r="AF65" s="60" t="str">
        <f t="shared" si="126"/>
        <v/>
      </c>
      <c r="AG65" s="60" t="str">
        <f t="shared" si="127"/>
        <v/>
      </c>
      <c r="AH65" s="68" t="str">
        <f t="shared" si="128"/>
        <v/>
      </c>
      <c r="AI65" s="69" t="str">
        <f t="shared" si="129"/>
        <v/>
      </c>
      <c r="AJ65" s="63" t="str">
        <f t="shared" si="130"/>
        <v/>
      </c>
      <c r="AK65" s="63" t="str">
        <f t="shared" si="131"/>
        <v/>
      </c>
      <c r="AL65" s="63" t="str">
        <f t="shared" si="132"/>
        <v/>
      </c>
      <c r="AM65" s="63" t="str">
        <f t="shared" si="133"/>
        <v/>
      </c>
      <c r="AN65" s="63" t="str">
        <f t="shared" si="134"/>
        <v/>
      </c>
    </row>
    <row r="66" spans="1:40" ht="24.5" outlineLevel="1" thickTop="1" thickBot="1" x14ac:dyDescent="0.55000000000000004">
      <c r="B66" t="s">
        <v>1003</v>
      </c>
      <c r="C66" s="84" t="s">
        <v>2594</v>
      </c>
      <c r="D66" s="85" t="s">
        <v>1015</v>
      </c>
      <c r="E66" s="85"/>
      <c r="F66" s="85"/>
      <c r="G66" s="85"/>
      <c r="H66" s="86"/>
      <c r="I66" s="86"/>
      <c r="J66" s="86"/>
      <c r="K66" s="86"/>
      <c r="L66" s="136" t="str">
        <f>IF(C66="","",_xlfn.CONCAT("            { line: ","""",C66,", ",M66:AN66,""", sC: ","""",B66,"""},"))</f>
        <v xml:space="preserve">            { line: "NO ENVIDIES A LOS QUE OBRAN MAL., (Mi,,20)", sC: "as"},</v>
      </c>
      <c r="M66" s="55" t="str">
        <f t="shared" si="108"/>
        <v>(</v>
      </c>
      <c r="N66" s="56" t="str">
        <f t="shared" si="109"/>
        <v>Mi</v>
      </c>
      <c r="O66" s="57" t="str">
        <f t="shared" si="110"/>
        <v>,</v>
      </c>
      <c r="P66" s="58" t="str">
        <f t="shared" si="111"/>
        <v/>
      </c>
      <c r="Q66" s="59" t="str">
        <f t="shared" si="112"/>
        <v>,</v>
      </c>
      <c r="R66" s="60">
        <f t="shared" si="107"/>
        <v>20</v>
      </c>
      <c r="S66" s="55" t="str">
        <f t="shared" si="113"/>
        <v>)</v>
      </c>
      <c r="T66" s="61" t="str">
        <f t="shared" si="114"/>
        <v/>
      </c>
      <c r="U66" s="62" t="str">
        <f t="shared" si="115"/>
        <v/>
      </c>
      <c r="V66" s="63" t="str">
        <f t="shared" si="116"/>
        <v/>
      </c>
      <c r="W66" s="64" t="str">
        <f t="shared" si="117"/>
        <v/>
      </c>
      <c r="X66" s="63" t="str">
        <f t="shared" si="118"/>
        <v/>
      </c>
      <c r="Y66" s="63" t="str">
        <f t="shared" si="119"/>
        <v/>
      </c>
      <c r="Z66" s="55" t="str">
        <f t="shared" si="120"/>
        <v/>
      </c>
      <c r="AA66" s="65" t="str">
        <f t="shared" si="121"/>
        <v/>
      </c>
      <c r="AB66" s="56" t="str">
        <f t="shared" si="122"/>
        <v/>
      </c>
      <c r="AC66" s="66" t="str">
        <f t="shared" si="123"/>
        <v/>
      </c>
      <c r="AD66" s="58" t="str">
        <f t="shared" si="124"/>
        <v/>
      </c>
      <c r="AE66" s="67" t="str">
        <f t="shared" si="125"/>
        <v/>
      </c>
      <c r="AF66" s="60" t="str">
        <f t="shared" si="126"/>
        <v/>
      </c>
      <c r="AG66" s="60" t="str">
        <f t="shared" si="127"/>
        <v/>
      </c>
      <c r="AH66" s="68" t="str">
        <f t="shared" si="128"/>
        <v/>
      </c>
      <c r="AI66" s="69" t="str">
        <f t="shared" si="129"/>
        <v/>
      </c>
      <c r="AJ66" s="63" t="str">
        <f t="shared" si="130"/>
        <v/>
      </c>
      <c r="AK66" s="63" t="str">
        <f t="shared" si="131"/>
        <v/>
      </c>
      <c r="AL66" s="63" t="str">
        <f t="shared" si="132"/>
        <v/>
      </c>
      <c r="AM66" s="63" t="str">
        <f t="shared" si="133"/>
        <v/>
      </c>
      <c r="AN66" s="63" t="str">
        <f t="shared" si="134"/>
        <v/>
      </c>
    </row>
    <row r="67" spans="1:40" ht="24.5" outlineLevel="1" thickTop="1" thickBot="1" x14ac:dyDescent="0.55000000000000004">
      <c r="B67" t="s">
        <v>1003</v>
      </c>
      <c r="C67" s="84" t="s">
        <v>2595</v>
      </c>
      <c r="D67" s="88" t="s">
        <v>1110</v>
      </c>
      <c r="E67" s="88" t="s">
        <v>1016</v>
      </c>
      <c r="F67" s="88" t="s">
        <v>1015</v>
      </c>
      <c r="G67" s="88"/>
      <c r="H67" s="89"/>
      <c r="I67" s="89"/>
      <c r="J67" s="89"/>
      <c r="K67" s="89"/>
      <c r="L67" s="136" t="str">
        <f>IF(C67="","",_xlfn.CONCAT("            { line: ","""",C67,", ",M67:AN67,""", sC: ","""",B67,"""},"))</f>
        <v xml:space="preserve">            { line: "SE SECARÁN COMO LA HIERBA,, (Re,m,22)(Mi,,250)", sC: "as"},</v>
      </c>
      <c r="M67" s="55" t="str">
        <f t="shared" si="108"/>
        <v>(</v>
      </c>
      <c r="N67" s="56" t="str">
        <f t="shared" si="109"/>
        <v>Re</v>
      </c>
      <c r="O67" s="57" t="str">
        <f t="shared" si="110"/>
        <v>,</v>
      </c>
      <c r="P67" s="58" t="str">
        <f t="shared" si="111"/>
        <v>m</v>
      </c>
      <c r="Q67" s="59" t="str">
        <f t="shared" si="112"/>
        <v>,</v>
      </c>
      <c r="R67" s="60">
        <f t="shared" si="107"/>
        <v>22</v>
      </c>
      <c r="S67" s="55" t="str">
        <f t="shared" si="113"/>
        <v>)</v>
      </c>
      <c r="T67" s="61" t="str">
        <f t="shared" si="114"/>
        <v>(</v>
      </c>
      <c r="U67" s="62" t="str">
        <f t="shared" si="115"/>
        <v>Mi</v>
      </c>
      <c r="V67" s="63" t="str">
        <f t="shared" si="116"/>
        <v>,</v>
      </c>
      <c r="W67" s="64" t="str">
        <f t="shared" si="117"/>
        <v/>
      </c>
      <c r="X67" s="63" t="str">
        <f t="shared" si="118"/>
        <v>,</v>
      </c>
      <c r="Y67" s="63">
        <f t="shared" si="119"/>
        <v>250</v>
      </c>
      <c r="Z67" s="55" t="str">
        <f t="shared" si="120"/>
        <v>)</v>
      </c>
      <c r="AA67" s="65" t="str">
        <f t="shared" si="121"/>
        <v/>
      </c>
      <c r="AB67" s="56" t="str">
        <f t="shared" si="122"/>
        <v/>
      </c>
      <c r="AC67" s="66" t="str">
        <f t="shared" si="123"/>
        <v/>
      </c>
      <c r="AD67" s="58" t="str">
        <f t="shared" si="124"/>
        <v/>
      </c>
      <c r="AE67" s="67" t="str">
        <f t="shared" si="125"/>
        <v/>
      </c>
      <c r="AF67" s="60" t="str">
        <f t="shared" si="126"/>
        <v/>
      </c>
      <c r="AG67" s="60" t="str">
        <f t="shared" si="127"/>
        <v/>
      </c>
      <c r="AH67" s="68" t="str">
        <f t="shared" si="128"/>
        <v/>
      </c>
      <c r="AI67" s="69" t="str">
        <f t="shared" si="129"/>
        <v/>
      </c>
      <c r="AJ67" s="63" t="str">
        <f t="shared" si="130"/>
        <v/>
      </c>
      <c r="AK67" s="63" t="str">
        <f t="shared" si="131"/>
        <v/>
      </c>
      <c r="AL67" s="63" t="str">
        <f t="shared" si="132"/>
        <v/>
      </c>
      <c r="AM67" s="63" t="str">
        <f t="shared" si="133"/>
        <v/>
      </c>
      <c r="AN67" s="63" t="str">
        <f t="shared" si="134"/>
        <v/>
      </c>
    </row>
    <row r="68" spans="1:40" ht="24.5" outlineLevel="1" thickTop="1" thickBot="1" x14ac:dyDescent="0.55000000000000004">
      <c r="B68" t="s">
        <v>1003</v>
      </c>
      <c r="C68" s="92" t="s">
        <v>2596</v>
      </c>
      <c r="D68" s="82" t="s">
        <v>1048</v>
      </c>
      <c r="E68" s="82"/>
      <c r="F68" s="82" t="s">
        <v>1015</v>
      </c>
      <c r="G68" s="82"/>
      <c r="H68" s="82"/>
      <c r="I68" s="82"/>
      <c r="J68" s="82"/>
      <c r="K68" s="82"/>
      <c r="L68" s="137" t="str">
        <f>IF(C68="","",_xlfn.CONCAT("            { line: ","""",C68,", ",M68:AN68,""", sC: ","""",B68,"""},  ]},"))</f>
        <v xml:space="preserve">            { line: "COMO EL CÉSPED SE AGOSTARÁN., (Fa,,20)(Mi,,250)", sC: "as"},  ]},</v>
      </c>
      <c r="M68" s="55" t="str">
        <f t="shared" si="108"/>
        <v>(</v>
      </c>
      <c r="N68" s="56" t="str">
        <f t="shared" si="109"/>
        <v>Fa</v>
      </c>
      <c r="O68" s="57" t="str">
        <f t="shared" si="110"/>
        <v>,</v>
      </c>
      <c r="P68" s="58" t="str">
        <f t="shared" si="111"/>
        <v/>
      </c>
      <c r="Q68" s="59" t="str">
        <f t="shared" si="112"/>
        <v>,</v>
      </c>
      <c r="R68" s="60">
        <f t="shared" si="107"/>
        <v>20</v>
      </c>
      <c r="S68" s="55" t="str">
        <f t="shared" si="113"/>
        <v>)</v>
      </c>
      <c r="T68" s="61" t="str">
        <f t="shared" si="114"/>
        <v>(</v>
      </c>
      <c r="U68" s="62" t="str">
        <f t="shared" si="115"/>
        <v>Mi</v>
      </c>
      <c r="V68" s="63" t="str">
        <f t="shared" si="116"/>
        <v>,</v>
      </c>
      <c r="W68" s="64" t="str">
        <f t="shared" si="117"/>
        <v/>
      </c>
      <c r="X68" s="63" t="str">
        <f t="shared" si="118"/>
        <v>,</v>
      </c>
      <c r="Y68" s="63">
        <f t="shared" si="119"/>
        <v>250</v>
      </c>
      <c r="Z68" s="55" t="str">
        <f t="shared" si="120"/>
        <v>)</v>
      </c>
      <c r="AA68" s="65" t="str">
        <f t="shared" si="121"/>
        <v/>
      </c>
      <c r="AB68" s="56" t="str">
        <f t="shared" si="122"/>
        <v/>
      </c>
      <c r="AC68" s="66" t="str">
        <f t="shared" si="123"/>
        <v/>
      </c>
      <c r="AD68" s="58" t="str">
        <f t="shared" si="124"/>
        <v/>
      </c>
      <c r="AE68" s="67" t="str">
        <f t="shared" si="125"/>
        <v/>
      </c>
      <c r="AF68" s="60" t="str">
        <f t="shared" si="126"/>
        <v/>
      </c>
      <c r="AG68" s="60" t="str">
        <f t="shared" si="127"/>
        <v/>
      </c>
      <c r="AH68" s="68" t="str">
        <f t="shared" si="128"/>
        <v/>
      </c>
      <c r="AI68" s="69" t="str">
        <f t="shared" si="129"/>
        <v/>
      </c>
      <c r="AJ68" s="63" t="str">
        <f t="shared" si="130"/>
        <v/>
      </c>
      <c r="AK68" s="63" t="str">
        <f t="shared" si="131"/>
        <v/>
      </c>
      <c r="AL68" s="63" t="str">
        <f t="shared" si="132"/>
        <v/>
      </c>
      <c r="AM68" s="63" t="str">
        <f t="shared" si="133"/>
        <v/>
      </c>
      <c r="AN68" s="63" t="str">
        <f t="shared" si="134"/>
        <v/>
      </c>
    </row>
    <row r="69" spans="1:40" ht="24" customHeight="1" x14ac:dyDescent="0.6">
      <c r="A69" s="94"/>
      <c r="B69" s="94"/>
      <c r="C69" s="94"/>
      <c r="D69" s="94"/>
      <c r="E69" s="94"/>
      <c r="F69" s="94"/>
      <c r="G69" s="94"/>
      <c r="H69" s="94"/>
      <c r="I69" s="94"/>
      <c r="J69" s="94"/>
      <c r="K69" s="94"/>
      <c r="L69" s="98" t="str">
        <f ca="1">_xlfn.CONCAT("]}, // ULTIMA LINEA DEL CANTO: ",L1)</f>
        <v>]}, // ULTIMA LINEA DEL CANTO: NO SUFRAS POR LOS MALVADOS</v>
      </c>
      <c r="M69" s="94"/>
    </row>
    <row r="70" spans="1:40" ht="20.5" x14ac:dyDescent="0.35">
      <c r="L70" s="99" t="s">
        <v>1012</v>
      </c>
      <c r="M70" s="100"/>
    </row>
    <row r="71" spans="1:40" ht="15" hidden="1" outlineLevel="1" thickBot="1" x14ac:dyDescent="0.4">
      <c r="M71" s="100"/>
    </row>
    <row r="72" spans="1:40" ht="26.5" hidden="1"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ref="R72:R81" si="135">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hidden="1" outlineLevel="1" thickTop="1" thickBot="1" x14ac:dyDescent="0.55000000000000004">
      <c r="C73" s="78" t="s">
        <v>999</v>
      </c>
      <c r="D73" s="79"/>
      <c r="E73" s="79"/>
      <c r="F73" s="79"/>
      <c r="G73" s="79"/>
      <c r="H73" s="79"/>
      <c r="I73" s="79"/>
      <c r="J73" s="79"/>
      <c r="K73" s="79"/>
      <c r="L73" s="134" t="s">
        <v>1000</v>
      </c>
      <c r="M73" s="55" t="str">
        <f t="shared" ref="M73:M80" si="136">IF(N73="","","(")</f>
        <v/>
      </c>
      <c r="N73" s="56" t="str">
        <f t="shared" ref="N73:N80" si="137">IF(D73="","",D73)</f>
        <v/>
      </c>
      <c r="O73" s="57" t="str">
        <f t="shared" ref="O73:O80" si="138">IF(N73="","",",")</f>
        <v/>
      </c>
      <c r="P73" s="58" t="str">
        <f t="shared" ref="P73:P80" si="139">IF(E73="","",E73)</f>
        <v/>
      </c>
      <c r="Q73" s="59" t="str">
        <f t="shared" ref="Q73:Q80" si="140">IF(N73="","",",")</f>
        <v/>
      </c>
      <c r="R73" s="60" t="str">
        <f t="shared" si="135"/>
        <v/>
      </c>
      <c r="S73" s="55" t="str">
        <f t="shared" ref="S73:S80" si="141">IF(N73="","",")")</f>
        <v/>
      </c>
      <c r="T73" s="61" t="str">
        <f t="shared" ref="T73:T80" si="142">IF(U73="","","(")</f>
        <v/>
      </c>
      <c r="U73" s="62" t="str">
        <f t="shared" ref="U73:U80" si="143">IF(F73="","",F73)</f>
        <v/>
      </c>
      <c r="V73" s="63" t="str">
        <f t="shared" ref="V73:V80" si="144">IF(U73="","",",")</f>
        <v/>
      </c>
      <c r="W73" s="64" t="str">
        <f t="shared" ref="W73:W80" si="145">IF(G73="","",G73)</f>
        <v/>
      </c>
      <c r="X73" s="63" t="str">
        <f t="shared" ref="X73:X80" si="146">IF(U73="","",",")</f>
        <v/>
      </c>
      <c r="Y73" s="63" t="str">
        <f t="shared" ref="Y73:Y80" si="147">IF(U73="","",250)</f>
        <v/>
      </c>
      <c r="Z73" s="55" t="str">
        <f t="shared" ref="Z73:Z80" si="148">IF(U73="","",")")</f>
        <v/>
      </c>
      <c r="AA73" s="65" t="str">
        <f t="shared" ref="AA73:AA80" si="149">IF(AB73="","","(")</f>
        <v/>
      </c>
      <c r="AB73" s="56" t="str">
        <f t="shared" ref="AB73:AB80" si="150">IF(H73="","",H73)</f>
        <v/>
      </c>
      <c r="AC73" s="66" t="str">
        <f t="shared" ref="AC73:AC80" si="151">IF(AB73="","",",")</f>
        <v/>
      </c>
      <c r="AD73" s="58" t="str">
        <f t="shared" ref="AD73:AD80" si="152">IF(I73="","",I73)</f>
        <v/>
      </c>
      <c r="AE73" s="67" t="str">
        <f t="shared" ref="AE73:AE80" si="153">IF(AB73="","",",")</f>
        <v/>
      </c>
      <c r="AF73" s="60" t="str">
        <f t="shared" ref="AF73:AF80" si="154">IF(AB73="","",350)</f>
        <v/>
      </c>
      <c r="AG73" s="60" t="str">
        <f t="shared" ref="AG73:AG80" si="155">IF(AB73="","",")")</f>
        <v/>
      </c>
      <c r="AH73" s="68" t="str">
        <f t="shared" ref="AH73:AH80" si="156">IF(AI73="","","(")</f>
        <v/>
      </c>
      <c r="AI73" s="69" t="str">
        <f t="shared" ref="AI73:AI80" si="157">IF(J73="","",J73)</f>
        <v/>
      </c>
      <c r="AJ73" s="63" t="str">
        <f t="shared" ref="AJ73:AJ80" si="158">IF(AI73="","",",")</f>
        <v/>
      </c>
      <c r="AK73" s="63" t="str">
        <f t="shared" ref="AK73:AK80" si="159">IF(K73="","",K73)</f>
        <v/>
      </c>
      <c r="AL73" s="63" t="str">
        <f t="shared" ref="AL73:AL80" si="160">IF(AI73="","",",")</f>
        <v/>
      </c>
      <c r="AM73" s="63" t="str">
        <f t="shared" ref="AM73:AM80" si="161">IF(AI73="","",450)</f>
        <v/>
      </c>
      <c r="AN73" s="63" t="str">
        <f t="shared" ref="AN73:AN80" si="162">IF(AI73="","",")")</f>
        <v/>
      </c>
    </row>
    <row r="74" spans="1:40" ht="24.5" hidden="1" outlineLevel="1" thickTop="1" thickBot="1" x14ac:dyDescent="0.55000000000000004">
      <c r="B74" t="s">
        <v>1001</v>
      </c>
      <c r="C74" s="81" t="s">
        <v>1002</v>
      </c>
      <c r="D74" s="82"/>
      <c r="E74" s="82"/>
      <c r="F74" s="82"/>
      <c r="G74" s="82"/>
      <c r="H74" s="82"/>
      <c r="I74" s="82"/>
      <c r="J74" s="82"/>
      <c r="K74" s="82"/>
      <c r="L74" s="135" t="str">
        <f>IF(C74="","",_xlfn.CONCAT("       triggerLine: ","""",C74,", ",M74:AN74,""", sC: ","""",B74,""", lines: ["))</f>
        <v xml:space="preserve">       triggerLine: "ASAMBLEA UNO, ", sC: "ta as", lines: [</v>
      </c>
      <c r="M74" s="55" t="str">
        <f t="shared" si="136"/>
        <v/>
      </c>
      <c r="N74" s="56" t="str">
        <f t="shared" si="137"/>
        <v/>
      </c>
      <c r="O74" s="57" t="str">
        <f t="shared" si="138"/>
        <v/>
      </c>
      <c r="P74" s="58" t="str">
        <f t="shared" si="139"/>
        <v/>
      </c>
      <c r="Q74" s="59" t="str">
        <f t="shared" si="140"/>
        <v/>
      </c>
      <c r="R74" s="60" t="str">
        <f t="shared" si="135"/>
        <v/>
      </c>
      <c r="S74" s="55" t="str">
        <f t="shared" si="141"/>
        <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4.5" hidden="1" outlineLevel="1" thickTop="1" thickBot="1" x14ac:dyDescent="0.55000000000000004">
      <c r="B75" t="s">
        <v>1003</v>
      </c>
      <c r="C75" s="84" t="s">
        <v>1004</v>
      </c>
      <c r="D75" s="85"/>
      <c r="E75" s="85"/>
      <c r="F75" s="85"/>
      <c r="G75" s="85"/>
      <c r="H75" s="86"/>
      <c r="I75" s="86"/>
      <c r="J75" s="86"/>
      <c r="K75" s="86"/>
      <c r="L75" s="136" t="str">
        <f>IF(C75="","",_xlfn.CONCAT("            { line: ","""",C75,", ",M75:AN75,""", sC: ","""",B75,"""},"))</f>
        <v xml:space="preserve">            { line: "ASAMBLEA DOS, ", sC: "as"},</v>
      </c>
      <c r="M75" s="55" t="str">
        <f t="shared" si="136"/>
        <v/>
      </c>
      <c r="N75" s="56" t="str">
        <f t="shared" si="137"/>
        <v/>
      </c>
      <c r="O75" s="57" t="str">
        <f t="shared" si="138"/>
        <v/>
      </c>
      <c r="P75" s="58" t="str">
        <f t="shared" si="139"/>
        <v/>
      </c>
      <c r="Q75" s="59" t="str">
        <f t="shared" si="140"/>
        <v/>
      </c>
      <c r="R75" s="60" t="str">
        <f t="shared" si="135"/>
        <v/>
      </c>
      <c r="S75" s="55" t="str">
        <f t="shared" si="141"/>
        <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4.5" hidden="1" outlineLevel="1" thickTop="1" thickBot="1" x14ac:dyDescent="0.55000000000000004">
      <c r="B76" t="s">
        <v>1003</v>
      </c>
      <c r="C76" s="84" t="s">
        <v>1005</v>
      </c>
      <c r="D76" s="88"/>
      <c r="E76" s="88"/>
      <c r="F76" s="88"/>
      <c r="G76" s="88"/>
      <c r="H76" s="89"/>
      <c r="I76" s="89"/>
      <c r="J76" s="89"/>
      <c r="K76" s="89"/>
      <c r="L76" s="136" t="str">
        <f>IF(C76="","",_xlfn.CONCAT("            { line: ","""",C76,", ",M76:AN76,""", sC: ","""",B76,"""},"))</f>
        <v xml:space="preserve">            { line: "ASAMBLEA TRES, ", sC: "as"},</v>
      </c>
      <c r="M76" s="55" t="str">
        <f t="shared" si="136"/>
        <v/>
      </c>
      <c r="N76" s="56" t="str">
        <f t="shared" si="137"/>
        <v/>
      </c>
      <c r="O76" s="57" t="str">
        <f t="shared" si="138"/>
        <v/>
      </c>
      <c r="P76" s="58" t="str">
        <f t="shared" si="139"/>
        <v/>
      </c>
      <c r="Q76" s="59" t="str">
        <f t="shared" si="140"/>
        <v/>
      </c>
      <c r="R76" s="60" t="str">
        <f t="shared" si="135"/>
        <v/>
      </c>
      <c r="S76" s="55" t="str">
        <f t="shared" si="141"/>
        <v/>
      </c>
      <c r="T76" s="61" t="str">
        <f t="shared" si="142"/>
        <v/>
      </c>
      <c r="U76" s="62" t="str">
        <f t="shared" si="143"/>
        <v/>
      </c>
      <c r="V76" s="63" t="str">
        <f t="shared" si="144"/>
        <v/>
      </c>
      <c r="W76" s="64" t="str">
        <f t="shared" si="145"/>
        <v/>
      </c>
      <c r="X76" s="63" t="str">
        <f t="shared" si="146"/>
        <v/>
      </c>
      <c r="Y76" s="63" t="str">
        <f t="shared" si="147"/>
        <v/>
      </c>
      <c r="Z76" s="55" t="str">
        <f t="shared" si="148"/>
        <v/>
      </c>
      <c r="AA76" s="65" t="str">
        <f t="shared" si="149"/>
        <v/>
      </c>
      <c r="AB76" s="56" t="str">
        <f t="shared" si="150"/>
        <v/>
      </c>
      <c r="AC76" s="66" t="str">
        <f t="shared" si="151"/>
        <v/>
      </c>
      <c r="AD76" s="58" t="str">
        <f t="shared" si="152"/>
        <v/>
      </c>
      <c r="AE76" s="67" t="str">
        <f t="shared" si="153"/>
        <v/>
      </c>
      <c r="AF76" s="60" t="str">
        <f t="shared" si="154"/>
        <v/>
      </c>
      <c r="AG76" s="60" t="str">
        <f t="shared" si="155"/>
        <v/>
      </c>
      <c r="AH76" s="68" t="str">
        <f t="shared" si="156"/>
        <v/>
      </c>
      <c r="AI76" s="69" t="str">
        <f t="shared" si="157"/>
        <v/>
      </c>
      <c r="AJ76" s="63" t="str">
        <f t="shared" si="158"/>
        <v/>
      </c>
      <c r="AK76" s="63" t="str">
        <f t="shared" si="159"/>
        <v/>
      </c>
      <c r="AL76" s="63" t="str">
        <f t="shared" si="160"/>
        <v/>
      </c>
      <c r="AM76" s="63" t="str">
        <f t="shared" si="161"/>
        <v/>
      </c>
      <c r="AN76" s="63" t="str">
        <f t="shared" si="162"/>
        <v/>
      </c>
    </row>
    <row r="77" spans="1:40" ht="24.5" hidden="1" outlineLevel="1" thickTop="1" thickBot="1" x14ac:dyDescent="0.55000000000000004">
      <c r="B77" t="s">
        <v>1003</v>
      </c>
      <c r="C77" s="84" t="s">
        <v>1006</v>
      </c>
      <c r="D77" s="85"/>
      <c r="E77" s="85"/>
      <c r="F77" s="85"/>
      <c r="G77" s="85"/>
      <c r="H77" s="86"/>
      <c r="I77" s="86"/>
      <c r="J77" s="86"/>
      <c r="K77" s="86"/>
      <c r="L77" s="136" t="str">
        <f>IF(C77="","",_xlfn.CONCAT("            { line: ","""",C77,", ",M77:AN77,""", sC: ","""",B77,"""},"))</f>
        <v xml:space="preserve">            { line: "ASAMBLEA CUATRO, ", sC: "as"},</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1007</v>
      </c>
      <c r="D78" s="88"/>
      <c r="E78" s="88"/>
      <c r="F78" s="88"/>
      <c r="G78" s="88"/>
      <c r="H78" s="89"/>
      <c r="I78" s="89"/>
      <c r="J78" s="89"/>
      <c r="K78" s="89"/>
      <c r="L78" s="136" t="str">
        <f>IF(C78="","",_xlfn.CONCAT("            { line: ","""",C78,", ",M78:AN78,""", sC: ","""",B78,"""},"))</f>
        <v xml:space="preserve">            { line: "ASAMBLEA CISCO,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1008</v>
      </c>
      <c r="D79" s="90"/>
      <c r="E79" s="90"/>
      <c r="F79" s="90"/>
      <c r="G79" s="90"/>
      <c r="H79" s="91"/>
      <c r="I79" s="91"/>
      <c r="J79" s="91"/>
      <c r="K79" s="91"/>
      <c r="L79" s="136" t="str">
        <f>IF(C79="","",_xlfn.CONCAT("            { line: ","""",C79,", ",M79:AN79,""", sC: ","""",B79,"""},"))</f>
        <v xml:space="preserve">            { line: "ASAMBLEA SEIS,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92" t="s">
        <v>1009</v>
      </c>
      <c r="D80" s="82"/>
      <c r="E80" s="82"/>
      <c r="F80" s="82"/>
      <c r="G80" s="82"/>
      <c r="H80" s="82"/>
      <c r="I80" s="82"/>
      <c r="J80" s="82"/>
      <c r="K80" s="82"/>
      <c r="L80" s="137" t="str">
        <f>IF(C80="","",_xlfn.CONCAT("            { line: ","""",C80,", ",M80:AN80,""", sC: ","""",B80,"""},  ]},"))</f>
        <v xml:space="preserve">            { line: "ASAMBLEA CIERRE, ", sC: "as"},  ]},</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6.5" hidden="1" outlineLevel="1" thickTop="1" thickBot="1" x14ac:dyDescent="0.55000000000000004">
      <c r="A81" s="72"/>
      <c r="B81" s="72"/>
      <c r="C81" s="72"/>
      <c r="D81" s="73"/>
      <c r="E81" s="73"/>
      <c r="F81" s="73"/>
      <c r="G81" s="73"/>
      <c r="H81" s="73"/>
      <c r="I81" s="73"/>
      <c r="J81" s="73"/>
      <c r="K81" s="73"/>
      <c r="L81" s="74" t="s">
        <v>997</v>
      </c>
      <c r="M81" s="55"/>
      <c r="N81" s="56"/>
      <c r="O81" s="57"/>
      <c r="P81" s="58"/>
      <c r="Q81" s="59"/>
      <c r="R81" s="60" t="str">
        <f t="shared" si="135"/>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301B-4404-4A3A-A4B3-43D46AC576B8}">
  <sheetPr codeName="Sheet99">
    <tabColor rgb="FF00B0F0"/>
  </sheetPr>
  <dimension ref="A1:AN111"/>
  <sheetViews>
    <sheetView zoomScale="85" zoomScaleNormal="85" workbookViewId="0">
      <pane xSplit="2" ySplit="1" topLeftCell="C24" activePane="bottomRight" state="frozen"/>
      <selection pane="topRight" activeCell="C1" sqref="C1"/>
      <selection pane="bottomLeft" activeCell="A2" sqref="A2"/>
      <selection pane="bottomRight" activeCell="C53" sqref="C53"/>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232</v>
      </c>
      <c r="E1" s="39"/>
      <c r="F1" s="39"/>
      <c r="G1" s="39"/>
      <c r="H1" s="39"/>
      <c r="I1" s="39"/>
      <c r="J1" s="39"/>
      <c r="K1" s="39"/>
      <c r="L1" s="120" t="str">
        <f ca="1">UPPER(VLOOKUP(C1,Table223[#Data],3,FALSE))</f>
        <v>OH SEÑOR, MI CORAZÓN YA NO ES AMBICIOSO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OH SEÑOR, MI CORAZÓN YA NO ES AMBICIOSO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ohsenormicorazonyanoesambicioso</v>
      </c>
      <c r="L7" s="122" t="str">
        <f ca="1">_xlfn.CONCAT("        id: ","""",C7,"""",",")</f>
        <v xml:space="preserve">        id: "ohsenormicorazonyanoesambicioso",</v>
      </c>
    </row>
    <row r="8" spans="2:32" ht="23" x14ac:dyDescent="0.35">
      <c r="C8" t="str">
        <f ca="1">PROPER(L1)</f>
        <v>Oh Señor, Mi Corazón Ya No Es Ambicioso</v>
      </c>
      <c r="L8" s="122" t="str">
        <f ca="1">_xlfn.CONCAT("        tt: ","""",C8,"""",",")</f>
        <v xml:space="preserve">        tt: "Oh Señor, Mi Corazón Ya No Es Ambicioso",</v>
      </c>
    </row>
    <row r="9" spans="2:32" ht="23" x14ac:dyDescent="0.35">
      <c r="C9" t="str">
        <f ca="1">PROPER(L1)</f>
        <v>Oh Señor, Mi Corazón Ya No Es Ambicioso</v>
      </c>
      <c r="L9" s="122" t="str">
        <f ca="1">_xlfn.CONCAT("        title: ","""",C9,"""",",")</f>
        <v xml:space="preserve">        title: "Oh Señor, Mi Corazón Ya No Es Ambicioso",</v>
      </c>
    </row>
    <row r="10" spans="2:32" ht="23" x14ac:dyDescent="0.35">
      <c r="C10" t="str">
        <f ca="1">VLOOKUP(C1,Table223[#Data],4,FALSE)</f>
        <v>Salmo 131 (130)</v>
      </c>
      <c r="L10" s="122" t="str">
        <f ca="1">_xlfn.CONCAT("        ","subtitle: ","""",C10,"""",",")</f>
        <v xml:space="preserve">        subtitle: "Salmo 131 (130)",</v>
      </c>
    </row>
    <row r="11" spans="2:32" ht="23" x14ac:dyDescent="0.35">
      <c r="C11" t="str">
        <f ca="1">_xlfn.CONCAT("category: [",VLOOKUP(C1,Table223[#Data],16,FALSE),"],")</f>
        <v>category: ["Catecumenado","Antiguo Testamento"],</v>
      </c>
      <c r="L11" s="122" t="str">
        <f ca="1">_xlfn.CONCAT("        ",C11)</f>
        <v xml:space="preserve">        category: ["Catecumenado","Antiguo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232</v>
      </c>
      <c r="L16" s="122" t="str">
        <f ca="1">_xlfn.CONCAT("        dbno: ","""",C16,"""",",")</f>
        <v xml:space="preserve">        dbno: "232",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ohsenormicorazonyanoesambicioso</v>
      </c>
      <c r="L19" s="122" t="str">
        <f ca="1">_xlfn.CONCAT("        audioSrc: ","""https://audio.resucito.do/",C19,".mp3""",",")</f>
        <v xml:space="preserve">        audioSrc: "https://audio.resucito.do/ohsenormicorazonyanoesambicioso.mp3",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231</v>
      </c>
      <c r="C26" t="str">
        <f ca="1">VLOOKUP(B26,Table4[#Data],13,FALSE)</f>
        <v>"/src/index.html?canto=nosufrasporlosmalvados"</v>
      </c>
      <c r="L26" s="122" t="str">
        <f ca="1">_xlfn.CONCAT("        ant: ",C26,",")</f>
        <v xml:space="preserve">        ant: "/src/index.html?canto=nosufrasporlosmalvados",</v>
      </c>
    </row>
    <row r="27" spans="1:40" ht="23" x14ac:dyDescent="0.35">
      <c r="B27">
        <f ca="1">+C1+1</f>
        <v>233</v>
      </c>
      <c r="C27" t="str">
        <f ca="1">VLOOKUP(B27,Table4[#Data],13,FALSE)</f>
        <v>"/src/index.html?canto=senortumeescrutasyconoces"</v>
      </c>
      <c r="L27" s="122" t="str">
        <f ca="1">_xlfn.CONCAT("        sig: ",C27,",")</f>
        <v xml:space="preserve">        sig: "/src/index.html?canto=senortumeescrutasyconoces",</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2515</v>
      </c>
      <c r="C30" s="124" t="s">
        <v>2617</v>
      </c>
      <c r="D30" s="125" t="s">
        <v>1015</v>
      </c>
      <c r="E30" s="51" t="s">
        <v>1016</v>
      </c>
      <c r="F30" s="52" t="s">
        <v>1017</v>
      </c>
      <c r="G30" s="52" t="s">
        <v>1016</v>
      </c>
      <c r="H30" s="51" t="s">
        <v>1015</v>
      </c>
      <c r="I30" s="51" t="s">
        <v>1016</v>
      </c>
      <c r="J30" s="53"/>
      <c r="K30" s="53"/>
      <c r="L30" s="77" t="str">
        <f t="shared" ref="L30:L31" si="0">IF(C30="","",_xlfn.CONCAT("            { line: ","""",C30,", ",M30:AN30,""", sC: ","""",B30,"""},"))</f>
        <v xml:space="preserve">            { line: "OH SEÑOR, MI CORAZÓN YA NO ES AMBICIOSO, (Mi,m,20)(La,m,250)(Mi,m,350)", sC: "tc as"},</v>
      </c>
      <c r="M30" s="55" t="str">
        <f t="shared" ref="M30:M35" si="1">IF(N30="","","(")</f>
        <v>(</v>
      </c>
      <c r="N30" s="56" t="str">
        <f t="shared" ref="N30:N97" si="2">IF(D30="","",D30)</f>
        <v>Mi</v>
      </c>
      <c r="O30" s="57" t="str">
        <f t="shared" ref="O30:O35" si="3">IF(N30="","",",")</f>
        <v>,</v>
      </c>
      <c r="P30" s="58" t="str">
        <f t="shared" ref="P30:P97" si="4">IF(E30="","",E30)</f>
        <v>m</v>
      </c>
      <c r="Q30" s="59" t="str">
        <f t="shared" ref="Q30:Q35" si="5">IF(N30="","",",")</f>
        <v>,</v>
      </c>
      <c r="R30" s="60">
        <f t="shared" ref="R30:R97" si="6">IF(N30="Do",10,IF(N30="Re",22,IF(N30="Mi",20,IF(N30="Fa",20,IF(N30="Sol",14,IF(N30="La",20,IF(N30="Si",20,IF(N30="Do#",14,IF(N30="Fa#",15,IF(N30="Sol#",20,IF(N30="Si♭",17,"")))))))))))</f>
        <v>20</v>
      </c>
      <c r="S30" s="55" t="str">
        <f t="shared" ref="S30:S35" si="7">IF(N30="","",")")</f>
        <v>)</v>
      </c>
      <c r="T30" s="61" t="str">
        <f t="shared" ref="T30:T35" si="8">IF(U30="","","(")</f>
        <v>(</v>
      </c>
      <c r="U30" s="62" t="str">
        <f t="shared" ref="U30:U97" si="9">IF(F30="","",F30)</f>
        <v>La</v>
      </c>
      <c r="V30" s="63" t="str">
        <f t="shared" ref="V30:V35" si="10">IF(U30="","",",")</f>
        <v>,</v>
      </c>
      <c r="W30" s="64" t="str">
        <f t="shared" ref="W30:W97" si="11">IF(G30="","",G30)</f>
        <v>m</v>
      </c>
      <c r="X30" s="63" t="str">
        <f t="shared" ref="X30:X35" si="12">IF(U30="","",",")</f>
        <v>,</v>
      </c>
      <c r="Y30" s="63">
        <f t="shared" ref="Y30:Y35" si="13">IF(U30="","",250)</f>
        <v>250</v>
      </c>
      <c r="Z30" s="55" t="str">
        <f t="shared" ref="Z30:Z35" si="14">IF(U30="","",")")</f>
        <v>)</v>
      </c>
      <c r="AA30" s="65" t="str">
        <f t="shared" ref="AA30:AA35" si="15">IF(AB30="","","(")</f>
        <v>(</v>
      </c>
      <c r="AB30" s="56" t="str">
        <f t="shared" ref="AB30:AB97"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97"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2430</v>
      </c>
      <c r="C31" s="124" t="s">
        <v>2618</v>
      </c>
      <c r="D31" s="125" t="s">
        <v>1017</v>
      </c>
      <c r="E31" s="51" t="s">
        <v>1016</v>
      </c>
      <c r="F31" s="52" t="s">
        <v>988</v>
      </c>
      <c r="G31" s="52">
        <v>7</v>
      </c>
      <c r="H31" s="51"/>
      <c r="I31" s="51"/>
      <c r="J31" s="53"/>
      <c r="K31" s="53"/>
      <c r="L31" s="77" t="str">
        <f t="shared" si="0"/>
        <v xml:space="preserve">            { line: "NI SE ELEVA CON SOBERBIA MI MIRADA,, (La,m,20)(Si,7,250)", sC: "as r1"},</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1003</v>
      </c>
      <c r="C32" s="124" t="s">
        <v>2619</v>
      </c>
      <c r="D32" s="125"/>
      <c r="E32" s="51"/>
      <c r="F32" s="52"/>
      <c r="G32" s="52"/>
      <c r="H32" s="51"/>
      <c r="I32" s="51"/>
      <c r="J32" s="53"/>
      <c r="K32" s="53"/>
      <c r="L32" s="77" t="str">
        <f>IF(C32="","",_xlfn.CONCAT("            { line: ","""",C32,", ",M32:AN32,""", sC: ","""",B32,"""},"))</f>
        <v xml:space="preserve">            { line: "NI VOY EN BUSCA DE COSAS GRANDES,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2620</v>
      </c>
      <c r="D33" s="125" t="s">
        <v>1015</v>
      </c>
      <c r="E33" s="51" t="s">
        <v>1016</v>
      </c>
      <c r="F33" s="52"/>
      <c r="G33" s="52"/>
      <c r="H33" s="51"/>
      <c r="I33" s="51"/>
      <c r="J33" s="53"/>
      <c r="K33" s="53"/>
      <c r="L33" s="77" t="str">
        <f>IF(C33="","",_xlfn.CONCAT("            { line: ","""",C33,", ",M33:AN33,""", sC: ","""",B33,"""},"))</f>
        <v xml:space="preserve">            { line: "QUE SON SUPERIORES A MIS FUERZAS., (Mi,m,20)", sC: "as"},</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2621</v>
      </c>
      <c r="D35" s="125" t="s">
        <v>1015</v>
      </c>
      <c r="E35" s="51" t="s">
        <v>1016</v>
      </c>
      <c r="F35" s="52" t="s">
        <v>1017</v>
      </c>
      <c r="G35" s="52" t="s">
        <v>1016</v>
      </c>
      <c r="H35" s="51"/>
      <c r="I35" s="51"/>
      <c r="J35" s="53"/>
      <c r="K35" s="53"/>
      <c r="L35" s="77" t="str">
        <f t="shared" ref="L35:L38" si="29">IF(C35="","",_xlfn.CONCAT("            { line: ","""",C35,", ",M35:AN35,""", sC: ","""",B35,"""},"))</f>
        <v xml:space="preserve">            { line: "Aquietada y acallada está mi alma,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2622</v>
      </c>
      <c r="D36" s="125" t="s">
        <v>1106</v>
      </c>
      <c r="E36" s="51"/>
      <c r="F36" s="52" t="s">
        <v>1015</v>
      </c>
      <c r="G36" s="52" t="s">
        <v>1016</v>
      </c>
      <c r="H36" s="51"/>
      <c r="I36" s="51"/>
      <c r="J36" s="53"/>
      <c r="K36" s="53"/>
      <c r="L36" s="54" t="str">
        <f t="shared" si="29"/>
        <v xml:space="preserve">            { line: "como un niño pequeño en brazos de su madre,, (Do,,10)(Mi,m,250)", sC: ""},</v>
      </c>
      <c r="M36" s="55" t="str">
        <f>IF(N36="","","(")</f>
        <v>(</v>
      </c>
      <c r="N36" s="56" t="str">
        <f>IF(D36="","",D36)</f>
        <v>Do</v>
      </c>
      <c r="O36" s="57" t="str">
        <f>IF(N36="","",",")</f>
        <v>,</v>
      </c>
      <c r="P36" s="58" t="str">
        <f>IF(E36="","",E36)</f>
        <v/>
      </c>
      <c r="Q36" s="59" t="str">
        <f>IF(N36="","",",")</f>
        <v>,</v>
      </c>
      <c r="R36" s="60">
        <f t="shared" si="6"/>
        <v>10</v>
      </c>
      <c r="S36" s="55" t="str">
        <f>IF(N36="","",")")</f>
        <v>)</v>
      </c>
      <c r="T36" s="61" t="str">
        <f>IF(U36="","","(")</f>
        <v>(</v>
      </c>
      <c r="U36" s="62" t="str">
        <f>IF(F36="","",F36)</f>
        <v>Mi</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2623</v>
      </c>
      <c r="D37" s="125" t="s">
        <v>988</v>
      </c>
      <c r="E37" s="51">
        <v>7</v>
      </c>
      <c r="F37" s="52"/>
      <c r="G37" s="52"/>
      <c r="H37" s="51"/>
      <c r="I37" s="51"/>
      <c r="J37" s="53"/>
      <c r="K37" s="53"/>
      <c r="L37" s="54" t="str">
        <f t="shared" si="29"/>
        <v xml:space="preserve">            { line: "como un niño amamantado está mi espíritu,, (Si,7,20)", sC: ""},</v>
      </c>
      <c r="M37" s="55" t="str">
        <f>IF(N37="","","(")</f>
        <v>(</v>
      </c>
      <c r="N37" s="56" t="str">
        <f>IF(D37="","",D37)</f>
        <v>Si</v>
      </c>
      <c r="O37" s="57" t="str">
        <f>IF(N37="","",",")</f>
        <v>,</v>
      </c>
      <c r="P37" s="58">
        <f>IF(E37="","",E37)</f>
        <v>7</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2624</v>
      </c>
      <c r="D38" s="125" t="s">
        <v>1015</v>
      </c>
      <c r="E38" s="51" t="s">
        <v>1016</v>
      </c>
      <c r="F38" s="52"/>
      <c r="G38" s="52"/>
      <c r="H38" s="51"/>
      <c r="I38" s="51"/>
      <c r="J38" s="53"/>
      <c r="K38" s="53"/>
      <c r="L38" s="54" t="str">
        <f t="shared" si="29"/>
        <v xml:space="preserve">            { line: "como un niño dentro de mí., (Mi,m,20)", sC: ""},</v>
      </c>
      <c r="M38" s="55" t="str">
        <f>IF(N38="","","(")</f>
        <v>(</v>
      </c>
      <c r="N38" s="56" t="str">
        <f>IF(D38="","",D38)</f>
        <v>Mi</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outlineLevel="1" thickTop="1" thickBot="1" x14ac:dyDescent="0.55000000000000004">
      <c r="C40" s="78" t="s">
        <v>999</v>
      </c>
      <c r="D40" s="79"/>
      <c r="E40" s="79"/>
      <c r="F40" s="79"/>
      <c r="G40" s="79"/>
      <c r="H40" s="79"/>
      <c r="I40" s="79"/>
      <c r="J40" s="79"/>
      <c r="K40" s="79"/>
      <c r="L40" s="134"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51" si="35">IF(N40="Do",10,IF(N40="Re",22,IF(N40="Mi",20,IF(N40="Fa",20,IF(N40="Sol",14,IF(N40="La",20,IF(N40="Si",20,IF(N40="Do#",14,IF(N40="Fa#",15,IF(N40="Sol#",20,IF(N40="Si♭",17,"")))))))))))</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outlineLevel="1" thickTop="1" thickBot="1" x14ac:dyDescent="0.55000000000000004">
      <c r="B41" t="s">
        <v>1001</v>
      </c>
      <c r="C41" s="81" t="s">
        <v>2617</v>
      </c>
      <c r="D41" s="82" t="s">
        <v>1015</v>
      </c>
      <c r="E41" s="82" t="s">
        <v>1016</v>
      </c>
      <c r="F41" s="82" t="s">
        <v>1017</v>
      </c>
      <c r="G41" s="82" t="s">
        <v>1016</v>
      </c>
      <c r="H41" s="82" t="s">
        <v>1015</v>
      </c>
      <c r="I41" s="82" t="s">
        <v>1016</v>
      </c>
      <c r="J41" s="82"/>
      <c r="K41" s="82"/>
      <c r="L41" s="135" t="str">
        <f>IF(C41="","",_xlfn.CONCAT("       triggerLine: ","""",C41,", ",M41:AN41,""", sC: ","""",B41,""", lines: ["))</f>
        <v xml:space="preserve">       triggerLine: "OH SEÑOR, MI CORAZÓN YA NO ES AMBICIOSO, (Mi,m,20)(La,m,250)(Mi,m,350)", sC: "ta as", lines: [</v>
      </c>
      <c r="M41" s="55" t="str">
        <f t="shared" si="30"/>
        <v>(</v>
      </c>
      <c r="N41" s="56" t="str">
        <f t="shared" si="31"/>
        <v>Mi</v>
      </c>
      <c r="O41" s="57" t="str">
        <f t="shared" si="32"/>
        <v>,</v>
      </c>
      <c r="P41" s="58" t="str">
        <f t="shared" si="33"/>
        <v>m</v>
      </c>
      <c r="Q41" s="59" t="str">
        <f t="shared" si="34"/>
        <v>,</v>
      </c>
      <c r="R41" s="60">
        <f t="shared" si="35"/>
        <v>20</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v>
      </c>
      <c r="AB41" s="56" t="str">
        <f t="shared" si="45"/>
        <v>Mi</v>
      </c>
      <c r="AC41" s="66" t="str">
        <f t="shared" si="46"/>
        <v>,</v>
      </c>
      <c r="AD41" s="58" t="str">
        <f t="shared" si="47"/>
        <v>m</v>
      </c>
      <c r="AE41" s="67" t="str">
        <f t="shared" si="48"/>
        <v>,</v>
      </c>
      <c r="AF41" s="60">
        <f t="shared" si="49"/>
        <v>350</v>
      </c>
      <c r="AG41" s="60" t="str">
        <f t="shared" si="50"/>
        <v>)</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outlineLevel="1" thickTop="1" thickBot="1" x14ac:dyDescent="0.55000000000000004">
      <c r="B42" t="s">
        <v>1003</v>
      </c>
      <c r="C42" s="84" t="s">
        <v>2618</v>
      </c>
      <c r="D42" s="85" t="s">
        <v>1017</v>
      </c>
      <c r="E42" s="85" t="s">
        <v>1016</v>
      </c>
      <c r="F42" s="85" t="s">
        <v>988</v>
      </c>
      <c r="G42" s="85">
        <v>7</v>
      </c>
      <c r="H42" s="86"/>
      <c r="I42" s="86"/>
      <c r="J42" s="86"/>
      <c r="K42" s="86"/>
      <c r="L42" s="136" t="str">
        <f>IF(C42="","",_xlfn.CONCAT("            { line: ","""",C42,", ",M42:AN42,""", sC: ","""",B42,"""},"))</f>
        <v xml:space="preserve">            { line: "NI SE ELEVA CON SOBERBIA MI MIRADA,, (La,m,20)(Si,7,250)", sC: "as"},</v>
      </c>
      <c r="M42" s="55" t="str">
        <f t="shared" si="30"/>
        <v>(</v>
      </c>
      <c r="N42" s="56" t="str">
        <f t="shared" si="31"/>
        <v>La</v>
      </c>
      <c r="O42" s="57" t="str">
        <f t="shared" si="32"/>
        <v>,</v>
      </c>
      <c r="P42" s="58" t="str">
        <f t="shared" si="33"/>
        <v>m</v>
      </c>
      <c r="Q42" s="59" t="str">
        <f t="shared" si="34"/>
        <v>,</v>
      </c>
      <c r="R42" s="60">
        <f t="shared" si="35"/>
        <v>20</v>
      </c>
      <c r="S42" s="55" t="str">
        <f t="shared" si="36"/>
        <v>)</v>
      </c>
      <c r="T42" s="61" t="str">
        <f t="shared" si="37"/>
        <v>(</v>
      </c>
      <c r="U42" s="62" t="str">
        <f t="shared" si="38"/>
        <v>Si</v>
      </c>
      <c r="V42" s="63" t="str">
        <f t="shared" si="39"/>
        <v>,</v>
      </c>
      <c r="W42" s="64">
        <f t="shared" si="40"/>
        <v>7</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outlineLevel="1" thickTop="1" thickBot="1" x14ac:dyDescent="0.55000000000000004">
      <c r="B43" t="s">
        <v>1003</v>
      </c>
      <c r="C43" s="84" t="s">
        <v>2619</v>
      </c>
      <c r="D43" s="88"/>
      <c r="E43" s="88"/>
      <c r="F43" s="88"/>
      <c r="G43" s="88"/>
      <c r="H43" s="89"/>
      <c r="I43" s="89"/>
      <c r="J43" s="89"/>
      <c r="K43" s="89"/>
      <c r="L43" s="136" t="str">
        <f>IF(C43="","",_xlfn.CONCAT("            { line: ","""",C43,", ",M43:AN43,""", sC: ","""",B43,"""},"))</f>
        <v xml:space="preserve">            { line: "NI VOY EN BUSCA DE COSAS GRANDES, ", sC: "as"},</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outlineLevel="1" thickTop="1" thickBot="1" x14ac:dyDescent="0.55000000000000004">
      <c r="B44" t="s">
        <v>1003</v>
      </c>
      <c r="C44" s="92" t="s">
        <v>2620</v>
      </c>
      <c r="D44" s="82" t="s">
        <v>1015</v>
      </c>
      <c r="E44" s="82" t="s">
        <v>1016</v>
      </c>
      <c r="F44" s="82"/>
      <c r="G44" s="82"/>
      <c r="H44" s="82"/>
      <c r="I44" s="82"/>
      <c r="J44" s="82"/>
      <c r="K44" s="82"/>
      <c r="L44" s="137" t="str">
        <f>IF(C44="","",_xlfn.CONCAT("            { line: ","""",C44,", ",M44:AN44,""", sC: ","""",B44,"""},  ]},"))</f>
        <v xml:space="preserve">            { line: "QUE SON SUPERIORES A MIS FUERZAS., (Mi,m,20)", sC: "as"},  ]},</v>
      </c>
      <c r="M44" s="55" t="str">
        <f t="shared" si="30"/>
        <v>(</v>
      </c>
      <c r="N44" s="56" t="str">
        <f t="shared" si="31"/>
        <v>Mi</v>
      </c>
      <c r="O44" s="57" t="str">
        <f t="shared" si="32"/>
        <v>,</v>
      </c>
      <c r="P44" s="58" t="str">
        <f t="shared" si="33"/>
        <v>m</v>
      </c>
      <c r="Q44" s="59" t="str">
        <f t="shared" si="34"/>
        <v>,</v>
      </c>
      <c r="R44" s="60">
        <f t="shared" si="35"/>
        <v>20</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35"/>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35"/>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outlineLevel="1" thickTop="1" thickBot="1" x14ac:dyDescent="0.55000000000000004">
      <c r="B47" t="s">
        <v>1018</v>
      </c>
      <c r="C47" s="81" t="s">
        <v>2621</v>
      </c>
      <c r="D47" s="82" t="s">
        <v>1015</v>
      </c>
      <c r="E47" s="82" t="s">
        <v>1016</v>
      </c>
      <c r="F47" s="82" t="s">
        <v>1017</v>
      </c>
      <c r="G47" s="82" t="s">
        <v>1016</v>
      </c>
      <c r="H47" s="82"/>
      <c r="I47" s="82"/>
      <c r="J47" s="82"/>
      <c r="K47" s="82"/>
      <c r="L47" s="135" t="str">
        <f>IF(C47="","",_xlfn.CONCAT("       triggerLine: ","""",C47,", ",M47:AN47,""", sC: ","""",B47,""", lines: ["))</f>
        <v xml:space="preserve">       triggerLine: "Aquietada y acallada está mi alma, (Mi,m,20)(La,m,250)", sC: "tc", lines: [</v>
      </c>
      <c r="M47" s="55" t="str">
        <f t="shared" si="58"/>
        <v>(</v>
      </c>
      <c r="N47" s="56" t="str">
        <f t="shared" si="59"/>
        <v>Mi</v>
      </c>
      <c r="O47" s="57" t="str">
        <f t="shared" si="60"/>
        <v>,</v>
      </c>
      <c r="P47" s="58" t="str">
        <f t="shared" si="61"/>
        <v>m</v>
      </c>
      <c r="Q47" s="59" t="str">
        <f t="shared" si="62"/>
        <v>,</v>
      </c>
      <c r="R47" s="60">
        <f t="shared" si="35"/>
        <v>20</v>
      </c>
      <c r="S47" s="55" t="str">
        <f t="shared" si="63"/>
        <v>)</v>
      </c>
      <c r="T47" s="61" t="str">
        <f t="shared" si="64"/>
        <v>(</v>
      </c>
      <c r="U47" s="62" t="str">
        <f t="shared" si="65"/>
        <v>La</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C48" s="84" t="s">
        <v>2622</v>
      </c>
      <c r="D48" s="85" t="s">
        <v>1106</v>
      </c>
      <c r="E48" s="85"/>
      <c r="F48" s="85" t="s">
        <v>1015</v>
      </c>
      <c r="G48" s="85" t="s">
        <v>1016</v>
      </c>
      <c r="H48" s="86"/>
      <c r="I48" s="86"/>
      <c r="J48" s="86"/>
      <c r="K48" s="86"/>
      <c r="L48" s="136" t="str">
        <f>IF(C48="","",_xlfn.CONCAT("            { line: ","""",C48,", ",M48:AN48,""", sC: ","""",B48,"""},"))</f>
        <v xml:space="preserve">            { line: "como un niño pequeño en brazos de su madre,, (Do,,10)(Mi,m,250)", sC: ""},</v>
      </c>
      <c r="M48" s="55" t="str">
        <f t="shared" si="58"/>
        <v>(</v>
      </c>
      <c r="N48" s="56" t="str">
        <f t="shared" si="59"/>
        <v>Do</v>
      </c>
      <c r="O48" s="57" t="str">
        <f t="shared" si="60"/>
        <v>,</v>
      </c>
      <c r="P48" s="58" t="str">
        <f t="shared" si="61"/>
        <v/>
      </c>
      <c r="Q48" s="59" t="str">
        <f t="shared" si="62"/>
        <v>,</v>
      </c>
      <c r="R48" s="60">
        <f t="shared" si="35"/>
        <v>10</v>
      </c>
      <c r="S48" s="55" t="str">
        <f t="shared" si="63"/>
        <v>)</v>
      </c>
      <c r="T48" s="61" t="str">
        <f t="shared" si="64"/>
        <v>(</v>
      </c>
      <c r="U48" s="62" t="str">
        <f t="shared" si="65"/>
        <v>Mi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C49" s="84" t="s">
        <v>2623</v>
      </c>
      <c r="D49" s="88" t="s">
        <v>988</v>
      </c>
      <c r="E49" s="88">
        <v>7</v>
      </c>
      <c r="F49" s="88"/>
      <c r="G49" s="88"/>
      <c r="H49" s="89"/>
      <c r="I49" s="89"/>
      <c r="J49" s="89"/>
      <c r="K49" s="89"/>
      <c r="L49" s="136" t="str">
        <f>IF(C49="","",_xlfn.CONCAT("            { line: ","""",C49,", ",M49:AN49,""", sC: ","""",B49,"""},"))</f>
        <v xml:space="preserve">            { line: "como un niño amamantado está mi espíritu,, (Si,7,20)", sC: ""},</v>
      </c>
      <c r="M49" s="55" t="str">
        <f t="shared" si="58"/>
        <v>(</v>
      </c>
      <c r="N49" s="56" t="str">
        <f t="shared" si="59"/>
        <v>Si</v>
      </c>
      <c r="O49" s="57" t="str">
        <f t="shared" si="60"/>
        <v>,</v>
      </c>
      <c r="P49" s="58">
        <f t="shared" si="61"/>
        <v>7</v>
      </c>
      <c r="Q49" s="59" t="str">
        <f t="shared" si="62"/>
        <v>,</v>
      </c>
      <c r="R49" s="60">
        <f t="shared" si="35"/>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outlineLevel="1" thickTop="1" thickBot="1" x14ac:dyDescent="0.55000000000000004">
      <c r="C50" s="92" t="s">
        <v>2624</v>
      </c>
      <c r="D50" s="82" t="s">
        <v>1015</v>
      </c>
      <c r="E50" s="82" t="s">
        <v>1016</v>
      </c>
      <c r="F50" s="82"/>
      <c r="G50" s="82"/>
      <c r="H50" s="82"/>
      <c r="I50" s="82"/>
      <c r="J50" s="82"/>
      <c r="K50" s="82"/>
      <c r="L50" s="137" t="str">
        <f>IF(C50="","",_xlfn.CONCAT("            { line: ","""",C50,", ",M50:AN50,""", sC: ","""",B50,"""},  ]},"))</f>
        <v xml:space="preserve">            { line: "como un niño dentro de mí., (Mi,m,20)", sC: ""},  ]},</v>
      </c>
      <c r="M50" s="55" t="str">
        <f t="shared" si="58"/>
        <v>(</v>
      </c>
      <c r="N50" s="56" t="str">
        <f t="shared" si="59"/>
        <v>Mi</v>
      </c>
      <c r="O50" s="57" t="str">
        <f t="shared" si="60"/>
        <v>,</v>
      </c>
      <c r="P50" s="58" t="str">
        <f t="shared" si="61"/>
        <v>m</v>
      </c>
      <c r="Q50" s="59" t="str">
        <f t="shared" si="62"/>
        <v>,</v>
      </c>
      <c r="R50" s="60">
        <f t="shared" si="35"/>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outlineLevel="1"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35"/>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thickTop="1" thickBot="1" x14ac:dyDescent="0.55000000000000004">
      <c r="B52" t="s">
        <v>1018</v>
      </c>
      <c r="C52" s="124" t="s">
        <v>2625</v>
      </c>
      <c r="D52" s="125" t="s">
        <v>1015</v>
      </c>
      <c r="E52" s="51" t="s">
        <v>1016</v>
      </c>
      <c r="F52" s="52" t="s">
        <v>1017</v>
      </c>
      <c r="G52" s="52" t="s">
        <v>1016</v>
      </c>
      <c r="H52" s="51" t="s">
        <v>1015</v>
      </c>
      <c r="I52" s="51" t="s">
        <v>1016</v>
      </c>
      <c r="J52" s="53"/>
      <c r="K52" s="53"/>
      <c r="L52" s="77" t="str">
        <f t="shared" ref="L52" si="85">IF(C52="","",_xlfn.CONCAT("            { line: ","""",C52,", ",M52:AN52,""", sC: ","""",B52,"""},"))</f>
        <v xml:space="preserve">            { line: "Espera Israel, en el Señor., (Mi,m,20)(La,m,250)(Mi,m,350)", sC: "tc"},</v>
      </c>
      <c r="M52" s="55" t="str">
        <f t="shared" ref="M52:M53" si="86">IF(N52="","","(")</f>
        <v>(</v>
      </c>
      <c r="N52" s="56" t="str">
        <f t="shared" ref="N52:N53" si="87">IF(D52="","",D52)</f>
        <v>Mi</v>
      </c>
      <c r="O52" s="57" t="str">
        <f t="shared" ref="O52:O53" si="88">IF(N52="","",",")</f>
        <v>,</v>
      </c>
      <c r="P52" s="58" t="str">
        <f t="shared" ref="P52:P53" si="89">IF(E52="","",E52)</f>
        <v>m</v>
      </c>
      <c r="Q52" s="59" t="str">
        <f t="shared" ref="Q52:Q53" si="90">IF(N52="","",",")</f>
        <v>,</v>
      </c>
      <c r="R52" s="60">
        <f t="shared" si="6"/>
        <v>20</v>
      </c>
      <c r="S52" s="55" t="str">
        <f t="shared" ref="S52:S53" si="91">IF(N52="","",")")</f>
        <v>)</v>
      </c>
      <c r="T52" s="61" t="str">
        <f t="shared" ref="T52:T53" si="92">IF(U52="","","(")</f>
        <v>(</v>
      </c>
      <c r="U52" s="62" t="str">
        <f t="shared" ref="U52:U53" si="93">IF(F52="","",F52)</f>
        <v>La</v>
      </c>
      <c r="V52" s="63" t="str">
        <f t="shared" ref="V52:V53" si="94">IF(U52="","",",")</f>
        <v>,</v>
      </c>
      <c r="W52" s="64" t="str">
        <f t="shared" ref="W52:W53" si="95">IF(G52="","",G52)</f>
        <v>m</v>
      </c>
      <c r="X52" s="63" t="str">
        <f t="shared" ref="X52:X53" si="96">IF(U52="","",",")</f>
        <v>,</v>
      </c>
      <c r="Y52" s="63">
        <f t="shared" ref="Y52:Y53" si="97">IF(U52="","",250)</f>
        <v>250</v>
      </c>
      <c r="Z52" s="55" t="str">
        <f t="shared" ref="Z52:Z53" si="98">IF(U52="","",")")</f>
        <v>)</v>
      </c>
      <c r="AA52" s="65" t="str">
        <f t="shared" ref="AA52:AA53" si="99">IF(AB52="","","(")</f>
        <v>(</v>
      </c>
      <c r="AB52" s="56" t="str">
        <f t="shared" ref="AB52:AB53" si="100">IF(H52="","",H52)</f>
        <v>Mi</v>
      </c>
      <c r="AC52" s="66" t="str">
        <f t="shared" ref="AC52:AC53" si="101">IF(AB52="","",",")</f>
        <v>,</v>
      </c>
      <c r="AD52" s="58" t="str">
        <f t="shared" ref="AD52:AD53" si="102">IF(I52="","",I52)</f>
        <v>m</v>
      </c>
      <c r="AE52" s="67" t="str">
        <f t="shared" ref="AE52:AE53" si="103">IF(AB52="","",",")</f>
        <v>,</v>
      </c>
      <c r="AF52" s="60">
        <f t="shared" ref="AF52:AF53" si="104">IF(AB52="","",350)</f>
        <v>350</v>
      </c>
      <c r="AG52" s="60" t="str">
        <f t="shared" ref="AG52:AG53" si="105">IF(AB52="","",")")</f>
        <v>)</v>
      </c>
      <c r="AH52" s="68" t="str">
        <f t="shared" ref="AH52:AH53" si="106">IF(AI52="","","(")</f>
        <v/>
      </c>
      <c r="AI52" s="69" t="str">
        <f t="shared" ref="AI52:AI53" si="107">IF(J52="","",J52)</f>
        <v/>
      </c>
      <c r="AJ52" s="63" t="str">
        <f t="shared" ref="AJ52:AJ53" si="108">IF(AI52="","",",")</f>
        <v/>
      </c>
      <c r="AK52" s="63" t="str">
        <f t="shared" ref="AK52:AK53" si="109">IF(K52="","",K52)</f>
        <v/>
      </c>
      <c r="AL52" s="63" t="str">
        <f t="shared" ref="AL52:AL53" si="110">IF(AI52="","",",")</f>
        <v/>
      </c>
      <c r="AM52" s="63" t="str">
        <f t="shared" ref="AM52:AM53" si="111">IF(AI52="","",450)</f>
        <v/>
      </c>
      <c r="AN52" s="63" t="str">
        <f t="shared" ref="AN52:AN53" si="112">IF(AI52="","",")")</f>
        <v/>
      </c>
    </row>
    <row r="53" spans="1:40" ht="24.5" thickTop="1" thickBot="1" x14ac:dyDescent="0.55000000000000004">
      <c r="C53" s="124" t="s">
        <v>2626</v>
      </c>
      <c r="D53" s="125" t="s">
        <v>1017</v>
      </c>
      <c r="E53" s="51" t="s">
        <v>1016</v>
      </c>
      <c r="F53" s="52" t="s">
        <v>1015</v>
      </c>
      <c r="G53" s="52" t="s">
        <v>1016</v>
      </c>
      <c r="H53" s="51"/>
      <c r="I53" s="51"/>
      <c r="J53" s="53"/>
      <c r="K53" s="53"/>
      <c r="L53" s="77" t="str">
        <f>IF(C53="","",_xlfn.CONCAT("            { line: ","""",C53,", ",M53:AN53,""", sC: ","""",B53,"""},"))</f>
        <v xml:space="preserve">            { line: "Espera Israel en el Señor, ahora y siempre., (La,m,20)(Mi,m,250)", sC: ""},</v>
      </c>
      <c r="M53" s="55" t="str">
        <f t="shared" si="86"/>
        <v>(</v>
      </c>
      <c r="N53" s="56" t="str">
        <f t="shared" si="87"/>
        <v>La</v>
      </c>
      <c r="O53" s="57" t="str">
        <f t="shared" si="88"/>
        <v>,</v>
      </c>
      <c r="P53" s="58" t="str">
        <f t="shared" si="89"/>
        <v>m</v>
      </c>
      <c r="Q53" s="59" t="str">
        <f t="shared" si="90"/>
        <v>,</v>
      </c>
      <c r="R53" s="60">
        <f t="shared" si="6"/>
        <v>20</v>
      </c>
      <c r="S53" s="55" t="str">
        <f t="shared" si="91"/>
        <v>)</v>
      </c>
      <c r="T53" s="61" t="str">
        <f t="shared" si="92"/>
        <v>(</v>
      </c>
      <c r="U53" s="62" t="str">
        <f t="shared" si="93"/>
        <v>Mi</v>
      </c>
      <c r="V53" s="63" t="str">
        <f t="shared" si="94"/>
        <v>,</v>
      </c>
      <c r="W53" s="64" t="str">
        <f t="shared" si="95"/>
        <v>m</v>
      </c>
      <c r="X53" s="63" t="str">
        <f t="shared" si="96"/>
        <v>,</v>
      </c>
      <c r="Y53" s="63">
        <f t="shared" si="97"/>
        <v>250</v>
      </c>
      <c r="Z53" s="55" t="str">
        <f t="shared" si="98"/>
        <v>)</v>
      </c>
      <c r="AA53" s="65" t="str">
        <f t="shared" si="99"/>
        <v/>
      </c>
      <c r="AB53" s="56" t="str">
        <f t="shared" si="100"/>
        <v/>
      </c>
      <c r="AC53" s="66" t="str">
        <f t="shared" si="101"/>
        <v/>
      </c>
      <c r="AD53" s="58" t="str">
        <f t="shared" si="102"/>
        <v/>
      </c>
      <c r="AE53" s="67" t="str">
        <f t="shared" si="103"/>
        <v/>
      </c>
      <c r="AF53" s="60" t="str">
        <f t="shared" si="104"/>
        <v/>
      </c>
      <c r="AG53" s="60" t="str">
        <f t="shared" si="105"/>
        <v/>
      </c>
      <c r="AH53" s="68" t="str">
        <f t="shared" si="106"/>
        <v/>
      </c>
      <c r="AI53" s="69" t="str">
        <f t="shared" si="107"/>
        <v/>
      </c>
      <c r="AJ53" s="63" t="str">
        <f t="shared" si="108"/>
        <v/>
      </c>
      <c r="AK53" s="63" t="str">
        <f t="shared" si="109"/>
        <v/>
      </c>
      <c r="AL53" s="63" t="str">
        <f t="shared" si="110"/>
        <v/>
      </c>
      <c r="AM53" s="63" t="str">
        <f t="shared" si="111"/>
        <v/>
      </c>
      <c r="AN53" s="63" t="str">
        <f t="shared" si="112"/>
        <v/>
      </c>
    </row>
    <row r="54" spans="1:40" ht="36.5" thickTop="1" thickBot="1" x14ac:dyDescent="0.55000000000000004">
      <c r="A54" s="75"/>
      <c r="B54" s="75"/>
      <c r="C54" s="75" t="s">
        <v>2362</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4.5" hidden="1" outlineLevel="1" thickTop="1" thickBot="1" x14ac:dyDescent="0.55000000000000004">
      <c r="C55" s="124"/>
      <c r="D55" s="125"/>
      <c r="E55" s="51"/>
      <c r="F55" s="52"/>
      <c r="G55" s="52"/>
      <c r="H55" s="51"/>
      <c r="I55" s="51"/>
      <c r="J55" s="53"/>
      <c r="K55" s="53"/>
      <c r="L55" s="54" t="str">
        <f t="shared" ref="L55:L97" si="113">IF(C55="","",_xlfn.CONCAT("            { line: ","""",C55,", ",M55:AN55,""", sC: ","""",B55,"""},"))</f>
        <v/>
      </c>
      <c r="M55" s="55" t="str">
        <f t="shared" ref="M55:M97" si="114">IF(N55="","","(")</f>
        <v/>
      </c>
      <c r="N55" s="56" t="str">
        <f t="shared" si="2"/>
        <v/>
      </c>
      <c r="O55" s="57" t="str">
        <f t="shared" ref="O55:O97" si="115">IF(N55="","",",")</f>
        <v/>
      </c>
      <c r="P55" s="58" t="str">
        <f t="shared" si="4"/>
        <v/>
      </c>
      <c r="Q55" s="59" t="str">
        <f t="shared" ref="Q55:Q97" si="116">IF(N55="","",",")</f>
        <v/>
      </c>
      <c r="R55" s="60" t="str">
        <f t="shared" si="6"/>
        <v/>
      </c>
      <c r="S55" s="55" t="str">
        <f t="shared" ref="S55:S97" si="117">IF(N55="","",")")</f>
        <v/>
      </c>
      <c r="T55" s="61" t="str">
        <f t="shared" ref="T55:T97" si="118">IF(U55="","","(")</f>
        <v/>
      </c>
      <c r="U55" s="62" t="str">
        <f t="shared" si="9"/>
        <v/>
      </c>
      <c r="V55" s="63" t="str">
        <f t="shared" ref="V55:V97" si="119">IF(U55="","",",")</f>
        <v/>
      </c>
      <c r="W55" s="64" t="str">
        <f t="shared" si="11"/>
        <v/>
      </c>
      <c r="X55" s="63" t="str">
        <f t="shared" ref="X55:X97" si="120">IF(U55="","",",")</f>
        <v/>
      </c>
      <c r="Y55" s="63" t="str">
        <f t="shared" ref="Y55:Y97" si="121">IF(U55="","",250)</f>
        <v/>
      </c>
      <c r="Z55" s="55" t="str">
        <f t="shared" ref="Z55:Z97" si="122">IF(U55="","",")")</f>
        <v/>
      </c>
      <c r="AA55" s="65" t="str">
        <f t="shared" ref="AA55:AA97" si="123">IF(AB55="","","(")</f>
        <v/>
      </c>
      <c r="AB55" s="56" t="str">
        <f t="shared" si="16"/>
        <v/>
      </c>
      <c r="AC55" s="66" t="str">
        <f t="shared" ref="AC55:AC97" si="124">IF(AB55="","",",")</f>
        <v/>
      </c>
      <c r="AD55" s="58" t="str">
        <f t="shared" ref="AD55:AD97" si="125">IF(I55="","",I55)</f>
        <v/>
      </c>
      <c r="AE55" s="67" t="str">
        <f t="shared" ref="AE55:AE97" si="126">IF(AB55="","",",")</f>
        <v/>
      </c>
      <c r="AF55" s="60" t="str">
        <f t="shared" ref="AF55:AF97" si="127">IF(AB55="","",350)</f>
        <v/>
      </c>
      <c r="AG55" s="60" t="str">
        <f t="shared" ref="AG55:AG97" si="128">IF(AB55="","",")")</f>
        <v/>
      </c>
      <c r="AH55" s="68" t="str">
        <f t="shared" ref="AH55:AH97" si="129">IF(AI55="","","(")</f>
        <v/>
      </c>
      <c r="AI55" s="69" t="str">
        <f t="shared" si="23"/>
        <v/>
      </c>
      <c r="AJ55" s="63" t="str">
        <f t="shared" ref="AJ55:AJ97" si="130">IF(AI55="","",",")</f>
        <v/>
      </c>
      <c r="AK55" s="63" t="str">
        <f t="shared" ref="AK55:AK97" si="131">IF(K55="","",K55)</f>
        <v/>
      </c>
      <c r="AL55" s="63" t="str">
        <f t="shared" ref="AL55:AL97" si="132">IF(AI55="","",",")</f>
        <v/>
      </c>
      <c r="AM55" s="63" t="str">
        <f t="shared" ref="AM55:AM97" si="133">IF(AI55="","",450)</f>
        <v/>
      </c>
      <c r="AN55" s="63" t="str">
        <f t="shared" ref="AN55:AN97" si="134">IF(AI55="","",")")</f>
        <v/>
      </c>
    </row>
    <row r="56" spans="1:40" ht="24.5" hidden="1" outlineLevel="1" thickTop="1" thickBot="1" x14ac:dyDescent="0.55000000000000004">
      <c r="C56" s="124"/>
      <c r="D56" s="125"/>
      <c r="E56" s="51"/>
      <c r="F56" s="52"/>
      <c r="G56" s="52"/>
      <c r="H56" s="51"/>
      <c r="I56" s="51"/>
      <c r="J56" s="53"/>
      <c r="K56" s="53"/>
      <c r="L56" s="54" t="str">
        <f t="shared" si="113"/>
        <v/>
      </c>
      <c r="M56" s="55" t="str">
        <f t="shared" si="114"/>
        <v/>
      </c>
      <c r="N56" s="56" t="str">
        <f t="shared" si="2"/>
        <v/>
      </c>
      <c r="O56" s="57" t="str">
        <f t="shared" si="115"/>
        <v/>
      </c>
      <c r="P56" s="58" t="str">
        <f t="shared" si="4"/>
        <v/>
      </c>
      <c r="Q56" s="59" t="str">
        <f t="shared" si="116"/>
        <v/>
      </c>
      <c r="R56" s="60" t="str">
        <f t="shared" si="6"/>
        <v/>
      </c>
      <c r="S56" s="55" t="str">
        <f t="shared" si="117"/>
        <v/>
      </c>
      <c r="T56" s="61" t="str">
        <f t="shared" si="118"/>
        <v/>
      </c>
      <c r="U56" s="62" t="str">
        <f t="shared" si="9"/>
        <v/>
      </c>
      <c r="V56" s="63" t="str">
        <f t="shared" si="119"/>
        <v/>
      </c>
      <c r="W56" s="64" t="str">
        <f t="shared" si="11"/>
        <v/>
      </c>
      <c r="X56" s="63" t="str">
        <f t="shared" si="120"/>
        <v/>
      </c>
      <c r="Y56" s="63" t="str">
        <f t="shared" si="121"/>
        <v/>
      </c>
      <c r="Z56" s="55" t="str">
        <f t="shared" si="122"/>
        <v/>
      </c>
      <c r="AA56" s="65" t="str">
        <f t="shared" si="123"/>
        <v/>
      </c>
      <c r="AB56" s="56" t="str">
        <f t="shared" si="16"/>
        <v/>
      </c>
      <c r="AC56" s="66" t="str">
        <f t="shared" si="124"/>
        <v/>
      </c>
      <c r="AD56" s="58" t="str">
        <f t="shared" si="125"/>
        <v/>
      </c>
      <c r="AE56" s="67" t="str">
        <f t="shared" si="126"/>
        <v/>
      </c>
      <c r="AF56" s="60" t="str">
        <f t="shared" si="127"/>
        <v/>
      </c>
      <c r="AG56" s="60" t="str">
        <f t="shared" si="128"/>
        <v/>
      </c>
      <c r="AH56" s="68" t="str">
        <f t="shared" si="129"/>
        <v/>
      </c>
      <c r="AI56" s="69" t="str">
        <f t="shared" si="23"/>
        <v/>
      </c>
      <c r="AJ56" s="63" t="str">
        <f t="shared" si="130"/>
        <v/>
      </c>
      <c r="AK56" s="63" t="str">
        <f t="shared" si="131"/>
        <v/>
      </c>
      <c r="AL56" s="63" t="str">
        <f t="shared" si="132"/>
        <v/>
      </c>
      <c r="AM56" s="63" t="str">
        <f t="shared" si="133"/>
        <v/>
      </c>
      <c r="AN56" s="63" t="str">
        <f t="shared" si="134"/>
        <v/>
      </c>
    </row>
    <row r="57" spans="1:40" ht="24.5" hidden="1" outlineLevel="1" thickTop="1" thickBot="1" x14ac:dyDescent="0.55000000000000004">
      <c r="C57" s="124"/>
      <c r="D57" s="125"/>
      <c r="E57" s="51"/>
      <c r="F57" s="52"/>
      <c r="G57" s="52"/>
      <c r="H57" s="51"/>
      <c r="I57" s="51"/>
      <c r="J57" s="53"/>
      <c r="K57" s="53"/>
      <c r="L57" s="54" t="str">
        <f t="shared" si="113"/>
        <v/>
      </c>
      <c r="M57" s="55" t="str">
        <f t="shared" si="114"/>
        <v/>
      </c>
      <c r="N57" s="56" t="str">
        <f t="shared" si="2"/>
        <v/>
      </c>
      <c r="O57" s="57" t="str">
        <f t="shared" si="115"/>
        <v/>
      </c>
      <c r="P57" s="58" t="str">
        <f t="shared" si="4"/>
        <v/>
      </c>
      <c r="Q57" s="59" t="str">
        <f t="shared" si="116"/>
        <v/>
      </c>
      <c r="R57" s="60" t="str">
        <f t="shared" si="6"/>
        <v/>
      </c>
      <c r="S57" s="55" t="str">
        <f t="shared" si="117"/>
        <v/>
      </c>
      <c r="T57" s="61" t="str">
        <f t="shared" si="118"/>
        <v/>
      </c>
      <c r="U57" s="62" t="str">
        <f t="shared" si="9"/>
        <v/>
      </c>
      <c r="V57" s="63" t="str">
        <f t="shared" si="119"/>
        <v/>
      </c>
      <c r="W57" s="64" t="str">
        <f t="shared" si="11"/>
        <v/>
      </c>
      <c r="X57" s="63" t="str">
        <f t="shared" si="120"/>
        <v/>
      </c>
      <c r="Y57" s="63" t="str">
        <f t="shared" si="121"/>
        <v/>
      </c>
      <c r="Z57" s="55" t="str">
        <f t="shared" si="122"/>
        <v/>
      </c>
      <c r="AA57" s="65" t="str">
        <f t="shared" si="123"/>
        <v/>
      </c>
      <c r="AB57" s="56" t="str">
        <f t="shared" si="16"/>
        <v/>
      </c>
      <c r="AC57" s="66" t="str">
        <f t="shared" si="124"/>
        <v/>
      </c>
      <c r="AD57" s="58" t="str">
        <f t="shared" si="125"/>
        <v/>
      </c>
      <c r="AE57" s="67" t="str">
        <f t="shared" si="126"/>
        <v/>
      </c>
      <c r="AF57" s="60" t="str">
        <f t="shared" si="127"/>
        <v/>
      </c>
      <c r="AG57" s="60" t="str">
        <f t="shared" si="128"/>
        <v/>
      </c>
      <c r="AH57" s="68" t="str">
        <f t="shared" si="129"/>
        <v/>
      </c>
      <c r="AI57" s="69" t="str">
        <f t="shared" si="23"/>
        <v/>
      </c>
      <c r="AJ57" s="63" t="str">
        <f t="shared" si="130"/>
        <v/>
      </c>
      <c r="AK57" s="63" t="str">
        <f t="shared" si="131"/>
        <v/>
      </c>
      <c r="AL57" s="63" t="str">
        <f t="shared" si="132"/>
        <v/>
      </c>
      <c r="AM57" s="63" t="str">
        <f t="shared" si="133"/>
        <v/>
      </c>
      <c r="AN57" s="63" t="str">
        <f t="shared" si="134"/>
        <v/>
      </c>
    </row>
    <row r="58" spans="1:40" ht="24.5" hidden="1" outlineLevel="1" thickTop="1" thickBot="1" x14ac:dyDescent="0.55000000000000004">
      <c r="C58" s="124"/>
      <c r="D58" s="125"/>
      <c r="E58" s="51"/>
      <c r="F58" s="52"/>
      <c r="G58" s="52"/>
      <c r="H58" s="51"/>
      <c r="I58" s="51"/>
      <c r="J58" s="53"/>
      <c r="K58" s="53"/>
      <c r="L58" s="54" t="str">
        <f t="shared" si="113"/>
        <v/>
      </c>
      <c r="M58" s="55" t="str">
        <f t="shared" si="114"/>
        <v/>
      </c>
      <c r="N58" s="56" t="str">
        <f t="shared" si="2"/>
        <v/>
      </c>
      <c r="O58" s="57" t="str">
        <f t="shared" si="115"/>
        <v/>
      </c>
      <c r="P58" s="58" t="str">
        <f t="shared" si="4"/>
        <v/>
      </c>
      <c r="Q58" s="59" t="str">
        <f t="shared" si="116"/>
        <v/>
      </c>
      <c r="R58" s="60" t="str">
        <f t="shared" si="6"/>
        <v/>
      </c>
      <c r="S58" s="55" t="str">
        <f t="shared" si="117"/>
        <v/>
      </c>
      <c r="T58" s="61" t="str">
        <f t="shared" si="118"/>
        <v/>
      </c>
      <c r="U58" s="62" t="str">
        <f t="shared" si="9"/>
        <v/>
      </c>
      <c r="V58" s="63" t="str">
        <f t="shared" si="119"/>
        <v/>
      </c>
      <c r="W58" s="64" t="str">
        <f t="shared" si="11"/>
        <v/>
      </c>
      <c r="X58" s="63" t="str">
        <f t="shared" si="120"/>
        <v/>
      </c>
      <c r="Y58" s="63" t="str">
        <f t="shared" si="121"/>
        <v/>
      </c>
      <c r="Z58" s="55" t="str">
        <f t="shared" si="122"/>
        <v/>
      </c>
      <c r="AA58" s="65" t="str">
        <f t="shared" si="123"/>
        <v/>
      </c>
      <c r="AB58" s="56" t="str">
        <f t="shared" si="16"/>
        <v/>
      </c>
      <c r="AC58" s="66" t="str">
        <f t="shared" si="124"/>
        <v/>
      </c>
      <c r="AD58" s="58" t="str">
        <f t="shared" si="125"/>
        <v/>
      </c>
      <c r="AE58" s="67" t="str">
        <f t="shared" si="126"/>
        <v/>
      </c>
      <c r="AF58" s="60" t="str">
        <f t="shared" si="127"/>
        <v/>
      </c>
      <c r="AG58" s="60" t="str">
        <f t="shared" si="128"/>
        <v/>
      </c>
      <c r="AH58" s="68" t="str">
        <f t="shared" si="129"/>
        <v/>
      </c>
      <c r="AI58" s="69" t="str">
        <f t="shared" si="23"/>
        <v/>
      </c>
      <c r="AJ58" s="63" t="str">
        <f t="shared" si="130"/>
        <v/>
      </c>
      <c r="AK58" s="63" t="str">
        <f t="shared" si="131"/>
        <v/>
      </c>
      <c r="AL58" s="63" t="str">
        <f t="shared" si="132"/>
        <v/>
      </c>
      <c r="AM58" s="63" t="str">
        <f t="shared" si="133"/>
        <v/>
      </c>
      <c r="AN58" s="63" t="str">
        <f t="shared" si="134"/>
        <v/>
      </c>
    </row>
    <row r="59" spans="1:40" ht="24.5" hidden="1" outlineLevel="1" thickTop="1" thickBot="1" x14ac:dyDescent="0.55000000000000004">
      <c r="C59" s="124"/>
      <c r="D59" s="125"/>
      <c r="E59" s="51"/>
      <c r="F59" s="52"/>
      <c r="G59" s="52"/>
      <c r="H59" s="51"/>
      <c r="I59" s="51"/>
      <c r="J59" s="53"/>
      <c r="K59" s="53"/>
      <c r="L59" s="54" t="str">
        <f t="shared" si="113"/>
        <v/>
      </c>
      <c r="M59" s="55" t="str">
        <f t="shared" si="114"/>
        <v/>
      </c>
      <c r="N59" s="56" t="str">
        <f t="shared" si="2"/>
        <v/>
      </c>
      <c r="O59" s="57" t="str">
        <f t="shared" si="115"/>
        <v/>
      </c>
      <c r="P59" s="58" t="str">
        <f t="shared" si="4"/>
        <v/>
      </c>
      <c r="Q59" s="59" t="str">
        <f t="shared" si="116"/>
        <v/>
      </c>
      <c r="R59" s="60" t="str">
        <f t="shared" si="6"/>
        <v/>
      </c>
      <c r="S59" s="55" t="str">
        <f t="shared" si="117"/>
        <v/>
      </c>
      <c r="T59" s="61" t="str">
        <f t="shared" si="118"/>
        <v/>
      </c>
      <c r="U59" s="62" t="str">
        <f t="shared" si="9"/>
        <v/>
      </c>
      <c r="V59" s="63" t="str">
        <f t="shared" si="119"/>
        <v/>
      </c>
      <c r="W59" s="64" t="str">
        <f t="shared" si="11"/>
        <v/>
      </c>
      <c r="X59" s="63" t="str">
        <f t="shared" si="120"/>
        <v/>
      </c>
      <c r="Y59" s="63" t="str">
        <f t="shared" si="121"/>
        <v/>
      </c>
      <c r="Z59" s="55" t="str">
        <f t="shared" si="122"/>
        <v/>
      </c>
      <c r="AA59" s="65" t="str">
        <f t="shared" si="123"/>
        <v/>
      </c>
      <c r="AB59" s="56" t="str">
        <f t="shared" si="16"/>
        <v/>
      </c>
      <c r="AC59" s="66" t="str">
        <f t="shared" si="124"/>
        <v/>
      </c>
      <c r="AD59" s="58" t="str">
        <f t="shared" si="125"/>
        <v/>
      </c>
      <c r="AE59" s="67" t="str">
        <f t="shared" si="126"/>
        <v/>
      </c>
      <c r="AF59" s="60" t="str">
        <f t="shared" si="127"/>
        <v/>
      </c>
      <c r="AG59" s="60" t="str">
        <f t="shared" si="128"/>
        <v/>
      </c>
      <c r="AH59" s="68" t="str">
        <f t="shared" si="129"/>
        <v/>
      </c>
      <c r="AI59" s="69" t="str">
        <f t="shared" si="23"/>
        <v/>
      </c>
      <c r="AJ59" s="63" t="str">
        <f t="shared" si="130"/>
        <v/>
      </c>
      <c r="AK59" s="63" t="str">
        <f t="shared" si="131"/>
        <v/>
      </c>
      <c r="AL59" s="63" t="str">
        <f t="shared" si="132"/>
        <v/>
      </c>
      <c r="AM59" s="63" t="str">
        <f t="shared" si="133"/>
        <v/>
      </c>
      <c r="AN59" s="63" t="str">
        <f t="shared" si="134"/>
        <v/>
      </c>
    </row>
    <row r="60" spans="1:40" ht="24.5" hidden="1" outlineLevel="1" thickTop="1" thickBot="1" x14ac:dyDescent="0.55000000000000004">
      <c r="C60" s="124"/>
      <c r="D60" s="125"/>
      <c r="E60" s="51"/>
      <c r="F60" s="52"/>
      <c r="G60" s="52"/>
      <c r="H60" s="51"/>
      <c r="I60" s="51"/>
      <c r="J60" s="53"/>
      <c r="K60" s="53"/>
      <c r="L60" s="54" t="str">
        <f t="shared" si="113"/>
        <v/>
      </c>
      <c r="M60" s="55" t="str">
        <f t="shared" si="114"/>
        <v/>
      </c>
      <c r="N60" s="56" t="str">
        <f t="shared" si="2"/>
        <v/>
      </c>
      <c r="O60" s="57" t="str">
        <f t="shared" si="115"/>
        <v/>
      </c>
      <c r="P60" s="58" t="str">
        <f t="shared" si="4"/>
        <v/>
      </c>
      <c r="Q60" s="59" t="str">
        <f t="shared" si="116"/>
        <v/>
      </c>
      <c r="R60" s="60" t="str">
        <f t="shared" si="6"/>
        <v/>
      </c>
      <c r="S60" s="55" t="str">
        <f t="shared" si="117"/>
        <v/>
      </c>
      <c r="T60" s="61" t="str">
        <f t="shared" si="118"/>
        <v/>
      </c>
      <c r="U60" s="62" t="str">
        <f t="shared" si="9"/>
        <v/>
      </c>
      <c r="V60" s="63" t="str">
        <f t="shared" si="119"/>
        <v/>
      </c>
      <c r="W60" s="64" t="str">
        <f t="shared" si="11"/>
        <v/>
      </c>
      <c r="X60" s="63" t="str">
        <f t="shared" si="120"/>
        <v/>
      </c>
      <c r="Y60" s="63" t="str">
        <f t="shared" si="121"/>
        <v/>
      </c>
      <c r="Z60" s="55" t="str">
        <f t="shared" si="122"/>
        <v/>
      </c>
      <c r="AA60" s="65" t="str">
        <f t="shared" si="123"/>
        <v/>
      </c>
      <c r="AB60" s="56" t="str">
        <f t="shared" si="16"/>
        <v/>
      </c>
      <c r="AC60" s="66" t="str">
        <f t="shared" si="124"/>
        <v/>
      </c>
      <c r="AD60" s="58" t="str">
        <f t="shared" si="125"/>
        <v/>
      </c>
      <c r="AE60" s="67" t="str">
        <f t="shared" si="126"/>
        <v/>
      </c>
      <c r="AF60" s="60" t="str">
        <f t="shared" si="127"/>
        <v/>
      </c>
      <c r="AG60" s="60" t="str">
        <f t="shared" si="128"/>
        <v/>
      </c>
      <c r="AH60" s="68" t="str">
        <f t="shared" si="129"/>
        <v/>
      </c>
      <c r="AI60" s="69" t="str">
        <f t="shared" si="23"/>
        <v/>
      </c>
      <c r="AJ60" s="63" t="str">
        <f t="shared" si="130"/>
        <v/>
      </c>
      <c r="AK60" s="63" t="str">
        <f t="shared" si="131"/>
        <v/>
      </c>
      <c r="AL60" s="63" t="str">
        <f t="shared" si="132"/>
        <v/>
      </c>
      <c r="AM60" s="63" t="str">
        <f t="shared" si="133"/>
        <v/>
      </c>
      <c r="AN60" s="63" t="str">
        <f t="shared" si="134"/>
        <v/>
      </c>
    </row>
    <row r="61" spans="1:40" ht="24.5" hidden="1" outlineLevel="1" thickTop="1" thickBot="1" x14ac:dyDescent="0.55000000000000004">
      <c r="C61" s="124"/>
      <c r="D61" s="125"/>
      <c r="E61" s="51"/>
      <c r="F61" s="52"/>
      <c r="G61" s="52"/>
      <c r="H61" s="51"/>
      <c r="I61" s="51"/>
      <c r="J61" s="53"/>
      <c r="K61" s="53"/>
      <c r="L61" s="54" t="str">
        <f t="shared" si="113"/>
        <v/>
      </c>
      <c r="M61" s="55" t="str">
        <f t="shared" si="114"/>
        <v/>
      </c>
      <c r="N61" s="56" t="str">
        <f t="shared" si="2"/>
        <v/>
      </c>
      <c r="O61" s="57" t="str">
        <f t="shared" si="115"/>
        <v/>
      </c>
      <c r="P61" s="58" t="str">
        <f t="shared" si="4"/>
        <v/>
      </c>
      <c r="Q61" s="59" t="str">
        <f t="shared" si="116"/>
        <v/>
      </c>
      <c r="R61" s="60" t="str">
        <f t="shared" si="6"/>
        <v/>
      </c>
      <c r="S61" s="55" t="str">
        <f t="shared" si="117"/>
        <v/>
      </c>
      <c r="T61" s="61" t="str">
        <f t="shared" si="118"/>
        <v/>
      </c>
      <c r="U61" s="62" t="str">
        <f t="shared" si="9"/>
        <v/>
      </c>
      <c r="V61" s="63" t="str">
        <f t="shared" si="119"/>
        <v/>
      </c>
      <c r="W61" s="64" t="str">
        <f t="shared" si="11"/>
        <v/>
      </c>
      <c r="X61" s="63" t="str">
        <f t="shared" si="120"/>
        <v/>
      </c>
      <c r="Y61" s="63" t="str">
        <f t="shared" si="121"/>
        <v/>
      </c>
      <c r="Z61" s="55" t="str">
        <f t="shared" si="122"/>
        <v/>
      </c>
      <c r="AA61" s="65" t="str">
        <f t="shared" si="123"/>
        <v/>
      </c>
      <c r="AB61" s="56" t="str">
        <f t="shared" si="16"/>
        <v/>
      </c>
      <c r="AC61" s="66" t="str">
        <f t="shared" si="124"/>
        <v/>
      </c>
      <c r="AD61" s="58" t="str">
        <f t="shared" si="125"/>
        <v/>
      </c>
      <c r="AE61" s="67" t="str">
        <f t="shared" si="126"/>
        <v/>
      </c>
      <c r="AF61" s="60" t="str">
        <f t="shared" si="127"/>
        <v/>
      </c>
      <c r="AG61" s="60" t="str">
        <f t="shared" si="128"/>
        <v/>
      </c>
      <c r="AH61" s="68" t="str">
        <f t="shared" si="129"/>
        <v/>
      </c>
      <c r="AI61" s="69" t="str">
        <f t="shared" si="23"/>
        <v/>
      </c>
      <c r="AJ61" s="63" t="str">
        <f t="shared" si="130"/>
        <v/>
      </c>
      <c r="AK61" s="63" t="str">
        <f t="shared" si="131"/>
        <v/>
      </c>
      <c r="AL61" s="63" t="str">
        <f t="shared" si="132"/>
        <v/>
      </c>
      <c r="AM61" s="63" t="str">
        <f t="shared" si="133"/>
        <v/>
      </c>
      <c r="AN61" s="63" t="str">
        <f t="shared" si="134"/>
        <v/>
      </c>
    </row>
    <row r="62" spans="1:40" ht="24.5" hidden="1" outlineLevel="1" thickTop="1" thickBot="1" x14ac:dyDescent="0.55000000000000004">
      <c r="C62" s="124"/>
      <c r="D62" s="125"/>
      <c r="E62" s="51"/>
      <c r="F62" s="52"/>
      <c r="G62" s="52"/>
      <c r="H62" s="51"/>
      <c r="I62" s="51"/>
      <c r="J62" s="53"/>
      <c r="K62" s="53"/>
      <c r="L62" s="54" t="str">
        <f t="shared" si="113"/>
        <v/>
      </c>
      <c r="M62" s="55" t="str">
        <f t="shared" si="114"/>
        <v/>
      </c>
      <c r="N62" s="56" t="str">
        <f t="shared" si="2"/>
        <v/>
      </c>
      <c r="O62" s="57" t="str">
        <f t="shared" si="115"/>
        <v/>
      </c>
      <c r="P62" s="58" t="str">
        <f t="shared" si="4"/>
        <v/>
      </c>
      <c r="Q62" s="59" t="str">
        <f t="shared" si="116"/>
        <v/>
      </c>
      <c r="R62" s="60" t="str">
        <f t="shared" si="6"/>
        <v/>
      </c>
      <c r="S62" s="55" t="str">
        <f t="shared" si="117"/>
        <v/>
      </c>
      <c r="T62" s="61" t="str">
        <f t="shared" si="118"/>
        <v/>
      </c>
      <c r="U62" s="62" t="str">
        <f t="shared" si="9"/>
        <v/>
      </c>
      <c r="V62" s="63" t="str">
        <f t="shared" si="119"/>
        <v/>
      </c>
      <c r="W62" s="64" t="str">
        <f t="shared" si="11"/>
        <v/>
      </c>
      <c r="X62" s="63" t="str">
        <f t="shared" si="120"/>
        <v/>
      </c>
      <c r="Y62" s="63" t="str">
        <f t="shared" si="121"/>
        <v/>
      </c>
      <c r="Z62" s="55" t="str">
        <f t="shared" si="122"/>
        <v/>
      </c>
      <c r="AA62" s="65" t="str">
        <f t="shared" si="123"/>
        <v/>
      </c>
      <c r="AB62" s="56" t="str">
        <f t="shared" si="16"/>
        <v/>
      </c>
      <c r="AC62" s="66" t="str">
        <f t="shared" si="124"/>
        <v/>
      </c>
      <c r="AD62" s="58" t="str">
        <f t="shared" si="125"/>
        <v/>
      </c>
      <c r="AE62" s="67" t="str">
        <f t="shared" si="126"/>
        <v/>
      </c>
      <c r="AF62" s="60" t="str">
        <f t="shared" si="127"/>
        <v/>
      </c>
      <c r="AG62" s="60" t="str">
        <f t="shared" si="128"/>
        <v/>
      </c>
      <c r="AH62" s="68" t="str">
        <f t="shared" si="129"/>
        <v/>
      </c>
      <c r="AI62" s="69" t="str">
        <f t="shared" si="23"/>
        <v/>
      </c>
      <c r="AJ62" s="63" t="str">
        <f t="shared" si="130"/>
        <v/>
      </c>
      <c r="AK62" s="63" t="str">
        <f t="shared" si="131"/>
        <v/>
      </c>
      <c r="AL62" s="63" t="str">
        <f t="shared" si="132"/>
        <v/>
      </c>
      <c r="AM62" s="63" t="str">
        <f t="shared" si="133"/>
        <v/>
      </c>
      <c r="AN62" s="63" t="str">
        <f t="shared" si="134"/>
        <v/>
      </c>
    </row>
    <row r="63" spans="1:40" ht="24.5" hidden="1" outlineLevel="1" thickTop="1" thickBot="1" x14ac:dyDescent="0.55000000000000004">
      <c r="C63" s="124"/>
      <c r="D63" s="125"/>
      <c r="E63" s="51"/>
      <c r="F63" s="52"/>
      <c r="G63" s="52"/>
      <c r="H63" s="51"/>
      <c r="I63" s="51"/>
      <c r="J63" s="53"/>
      <c r="K63" s="53"/>
      <c r="L63" s="54" t="str">
        <f t="shared" si="113"/>
        <v/>
      </c>
      <c r="M63" s="55" t="str">
        <f t="shared" si="114"/>
        <v/>
      </c>
      <c r="N63" s="56" t="str">
        <f t="shared" si="2"/>
        <v/>
      </c>
      <c r="O63" s="57" t="str">
        <f t="shared" si="115"/>
        <v/>
      </c>
      <c r="P63" s="58" t="str">
        <f t="shared" si="4"/>
        <v/>
      </c>
      <c r="Q63" s="59" t="str">
        <f t="shared" si="116"/>
        <v/>
      </c>
      <c r="R63" s="60" t="str">
        <f t="shared" si="6"/>
        <v/>
      </c>
      <c r="S63" s="55" t="str">
        <f t="shared" si="117"/>
        <v/>
      </c>
      <c r="T63" s="61" t="str">
        <f t="shared" si="118"/>
        <v/>
      </c>
      <c r="U63" s="62" t="str">
        <f t="shared" si="9"/>
        <v/>
      </c>
      <c r="V63" s="63" t="str">
        <f t="shared" si="119"/>
        <v/>
      </c>
      <c r="W63" s="64" t="str">
        <f t="shared" si="11"/>
        <v/>
      </c>
      <c r="X63" s="63" t="str">
        <f t="shared" si="120"/>
        <v/>
      </c>
      <c r="Y63" s="63" t="str">
        <f t="shared" si="121"/>
        <v/>
      </c>
      <c r="Z63" s="55" t="str">
        <f t="shared" si="122"/>
        <v/>
      </c>
      <c r="AA63" s="65" t="str">
        <f t="shared" si="123"/>
        <v/>
      </c>
      <c r="AB63" s="56" t="str">
        <f t="shared" si="16"/>
        <v/>
      </c>
      <c r="AC63" s="66" t="str">
        <f t="shared" si="124"/>
        <v/>
      </c>
      <c r="AD63" s="58" t="str">
        <f t="shared" si="125"/>
        <v/>
      </c>
      <c r="AE63" s="67" t="str">
        <f t="shared" si="126"/>
        <v/>
      </c>
      <c r="AF63" s="60" t="str">
        <f t="shared" si="127"/>
        <v/>
      </c>
      <c r="AG63" s="60" t="str">
        <f t="shared" si="128"/>
        <v/>
      </c>
      <c r="AH63" s="68" t="str">
        <f t="shared" si="129"/>
        <v/>
      </c>
      <c r="AI63" s="69" t="str">
        <f t="shared" si="23"/>
        <v/>
      </c>
      <c r="AJ63" s="63" t="str">
        <f t="shared" si="130"/>
        <v/>
      </c>
      <c r="AK63" s="63" t="str">
        <f t="shared" si="131"/>
        <v/>
      </c>
      <c r="AL63" s="63" t="str">
        <f t="shared" si="132"/>
        <v/>
      </c>
      <c r="AM63" s="63" t="str">
        <f t="shared" si="133"/>
        <v/>
      </c>
      <c r="AN63" s="63" t="str">
        <f t="shared" si="134"/>
        <v/>
      </c>
    </row>
    <row r="64" spans="1:40" ht="24.5" hidden="1" outlineLevel="1" thickTop="1" thickBot="1" x14ac:dyDescent="0.55000000000000004">
      <c r="C64" s="124"/>
      <c r="D64" s="125"/>
      <c r="E64" s="51"/>
      <c r="F64" s="52"/>
      <c r="G64" s="52"/>
      <c r="H64" s="51"/>
      <c r="I64" s="51"/>
      <c r="J64" s="53"/>
      <c r="K64" s="53"/>
      <c r="L64" s="54" t="str">
        <f t="shared" si="113"/>
        <v/>
      </c>
      <c r="M64" s="55" t="str">
        <f t="shared" si="114"/>
        <v/>
      </c>
      <c r="N64" s="56" t="str">
        <f t="shared" si="2"/>
        <v/>
      </c>
      <c r="O64" s="57" t="str">
        <f t="shared" si="115"/>
        <v/>
      </c>
      <c r="P64" s="58" t="str">
        <f t="shared" si="4"/>
        <v/>
      </c>
      <c r="Q64" s="59" t="str">
        <f t="shared" si="116"/>
        <v/>
      </c>
      <c r="R64" s="60" t="str">
        <f t="shared" si="6"/>
        <v/>
      </c>
      <c r="S64" s="55" t="str">
        <f t="shared" si="117"/>
        <v/>
      </c>
      <c r="T64" s="61" t="str">
        <f t="shared" si="118"/>
        <v/>
      </c>
      <c r="U64" s="62" t="str">
        <f t="shared" si="9"/>
        <v/>
      </c>
      <c r="V64" s="63" t="str">
        <f t="shared" si="119"/>
        <v/>
      </c>
      <c r="W64" s="64" t="str">
        <f t="shared" si="11"/>
        <v/>
      </c>
      <c r="X64" s="63" t="str">
        <f t="shared" si="120"/>
        <v/>
      </c>
      <c r="Y64" s="63" t="str">
        <f t="shared" si="121"/>
        <v/>
      </c>
      <c r="Z64" s="55" t="str">
        <f t="shared" si="122"/>
        <v/>
      </c>
      <c r="AA64" s="65" t="str">
        <f t="shared" si="123"/>
        <v/>
      </c>
      <c r="AB64" s="56" t="str">
        <f t="shared" si="16"/>
        <v/>
      </c>
      <c r="AC64" s="66" t="str">
        <f t="shared" si="124"/>
        <v/>
      </c>
      <c r="AD64" s="58" t="str">
        <f t="shared" si="125"/>
        <v/>
      </c>
      <c r="AE64" s="67" t="str">
        <f t="shared" si="126"/>
        <v/>
      </c>
      <c r="AF64" s="60" t="str">
        <f t="shared" si="127"/>
        <v/>
      </c>
      <c r="AG64" s="60" t="str">
        <f t="shared" si="128"/>
        <v/>
      </c>
      <c r="AH64" s="68" t="str">
        <f t="shared" si="129"/>
        <v/>
      </c>
      <c r="AI64" s="69" t="str">
        <f t="shared" si="23"/>
        <v/>
      </c>
      <c r="AJ64" s="63" t="str">
        <f t="shared" si="130"/>
        <v/>
      </c>
      <c r="AK64" s="63" t="str">
        <f t="shared" si="131"/>
        <v/>
      </c>
      <c r="AL64" s="63" t="str">
        <f t="shared" si="132"/>
        <v/>
      </c>
      <c r="AM64" s="63" t="str">
        <f t="shared" si="133"/>
        <v/>
      </c>
      <c r="AN64" s="63" t="str">
        <f t="shared" si="134"/>
        <v/>
      </c>
    </row>
    <row r="65" spans="3:40" ht="24.5" hidden="1" outlineLevel="1" thickTop="1" thickBot="1" x14ac:dyDescent="0.55000000000000004">
      <c r="C65" s="124"/>
      <c r="D65" s="125"/>
      <c r="E65" s="51"/>
      <c r="F65" s="52"/>
      <c r="G65" s="52"/>
      <c r="H65" s="51"/>
      <c r="I65" s="51"/>
      <c r="J65" s="53"/>
      <c r="K65" s="53"/>
      <c r="L65" s="54" t="str">
        <f t="shared" si="113"/>
        <v/>
      </c>
      <c r="M65" s="55" t="str">
        <f t="shared" si="114"/>
        <v/>
      </c>
      <c r="N65" s="56" t="str">
        <f t="shared" si="2"/>
        <v/>
      </c>
      <c r="O65" s="57" t="str">
        <f t="shared" si="115"/>
        <v/>
      </c>
      <c r="P65" s="58" t="str">
        <f t="shared" si="4"/>
        <v/>
      </c>
      <c r="Q65" s="59" t="str">
        <f t="shared" si="116"/>
        <v/>
      </c>
      <c r="R65" s="60" t="str">
        <f t="shared" si="6"/>
        <v/>
      </c>
      <c r="S65" s="55" t="str">
        <f t="shared" si="117"/>
        <v/>
      </c>
      <c r="T65" s="61" t="str">
        <f t="shared" si="118"/>
        <v/>
      </c>
      <c r="U65" s="62" t="str">
        <f t="shared" si="9"/>
        <v/>
      </c>
      <c r="V65" s="63" t="str">
        <f t="shared" si="119"/>
        <v/>
      </c>
      <c r="W65" s="64" t="str">
        <f t="shared" si="11"/>
        <v/>
      </c>
      <c r="X65" s="63" t="str">
        <f t="shared" si="120"/>
        <v/>
      </c>
      <c r="Y65" s="63" t="str">
        <f t="shared" si="121"/>
        <v/>
      </c>
      <c r="Z65" s="55" t="str">
        <f t="shared" si="122"/>
        <v/>
      </c>
      <c r="AA65" s="65" t="str">
        <f t="shared" si="123"/>
        <v/>
      </c>
      <c r="AB65" s="56" t="str">
        <f t="shared" si="16"/>
        <v/>
      </c>
      <c r="AC65" s="66" t="str">
        <f t="shared" si="124"/>
        <v/>
      </c>
      <c r="AD65" s="58" t="str">
        <f t="shared" si="125"/>
        <v/>
      </c>
      <c r="AE65" s="67" t="str">
        <f t="shared" si="126"/>
        <v/>
      </c>
      <c r="AF65" s="60" t="str">
        <f t="shared" si="127"/>
        <v/>
      </c>
      <c r="AG65" s="60" t="str">
        <f t="shared" si="128"/>
        <v/>
      </c>
      <c r="AH65" s="68" t="str">
        <f t="shared" si="129"/>
        <v/>
      </c>
      <c r="AI65" s="69" t="str">
        <f t="shared" si="23"/>
        <v/>
      </c>
      <c r="AJ65" s="63" t="str">
        <f t="shared" si="130"/>
        <v/>
      </c>
      <c r="AK65" s="63" t="str">
        <f t="shared" si="131"/>
        <v/>
      </c>
      <c r="AL65" s="63" t="str">
        <f t="shared" si="132"/>
        <v/>
      </c>
      <c r="AM65" s="63" t="str">
        <f t="shared" si="133"/>
        <v/>
      </c>
      <c r="AN65" s="63" t="str">
        <f t="shared" si="134"/>
        <v/>
      </c>
    </row>
    <row r="66" spans="3:40" ht="24.5" hidden="1" outlineLevel="1" thickTop="1" thickBot="1" x14ac:dyDescent="0.55000000000000004">
      <c r="C66" s="124"/>
      <c r="D66" s="125"/>
      <c r="E66" s="51"/>
      <c r="F66" s="52"/>
      <c r="G66" s="52"/>
      <c r="H66" s="51"/>
      <c r="I66" s="51"/>
      <c r="J66" s="53"/>
      <c r="K66" s="53"/>
      <c r="L66" s="54" t="str">
        <f t="shared" si="113"/>
        <v/>
      </c>
      <c r="M66" s="55" t="str">
        <f t="shared" si="114"/>
        <v/>
      </c>
      <c r="N66" s="56" t="str">
        <f t="shared" si="2"/>
        <v/>
      </c>
      <c r="O66" s="57" t="str">
        <f t="shared" si="115"/>
        <v/>
      </c>
      <c r="P66" s="58" t="str">
        <f t="shared" si="4"/>
        <v/>
      </c>
      <c r="Q66" s="59" t="str">
        <f t="shared" si="116"/>
        <v/>
      </c>
      <c r="R66" s="60" t="str">
        <f t="shared" si="6"/>
        <v/>
      </c>
      <c r="S66" s="55" t="str">
        <f t="shared" si="117"/>
        <v/>
      </c>
      <c r="T66" s="61" t="str">
        <f t="shared" si="118"/>
        <v/>
      </c>
      <c r="U66" s="62" t="str">
        <f t="shared" si="9"/>
        <v/>
      </c>
      <c r="V66" s="63" t="str">
        <f t="shared" si="119"/>
        <v/>
      </c>
      <c r="W66" s="64" t="str">
        <f t="shared" si="11"/>
        <v/>
      </c>
      <c r="X66" s="63" t="str">
        <f t="shared" si="120"/>
        <v/>
      </c>
      <c r="Y66" s="63" t="str">
        <f t="shared" si="121"/>
        <v/>
      </c>
      <c r="Z66" s="55" t="str">
        <f t="shared" si="122"/>
        <v/>
      </c>
      <c r="AA66" s="65" t="str">
        <f t="shared" si="123"/>
        <v/>
      </c>
      <c r="AB66" s="56" t="str">
        <f t="shared" si="16"/>
        <v/>
      </c>
      <c r="AC66" s="66" t="str">
        <f t="shared" si="124"/>
        <v/>
      </c>
      <c r="AD66" s="58" t="str">
        <f t="shared" si="125"/>
        <v/>
      </c>
      <c r="AE66" s="67" t="str">
        <f t="shared" si="126"/>
        <v/>
      </c>
      <c r="AF66" s="60" t="str">
        <f t="shared" si="127"/>
        <v/>
      </c>
      <c r="AG66" s="60" t="str">
        <f t="shared" si="128"/>
        <v/>
      </c>
      <c r="AH66" s="68" t="str">
        <f t="shared" si="129"/>
        <v/>
      </c>
      <c r="AI66" s="69" t="str">
        <f t="shared" si="23"/>
        <v/>
      </c>
      <c r="AJ66" s="63" t="str">
        <f t="shared" si="130"/>
        <v/>
      </c>
      <c r="AK66" s="63" t="str">
        <f t="shared" si="131"/>
        <v/>
      </c>
      <c r="AL66" s="63" t="str">
        <f t="shared" si="132"/>
        <v/>
      </c>
      <c r="AM66" s="63" t="str">
        <f t="shared" si="133"/>
        <v/>
      </c>
      <c r="AN66" s="63" t="str">
        <f t="shared" si="134"/>
        <v/>
      </c>
    </row>
    <row r="67" spans="3:40" ht="24.5" hidden="1" outlineLevel="1" thickTop="1" thickBot="1" x14ac:dyDescent="0.55000000000000004">
      <c r="C67" s="124"/>
      <c r="D67" s="125"/>
      <c r="E67" s="51"/>
      <c r="F67" s="52"/>
      <c r="G67" s="52"/>
      <c r="H67" s="51"/>
      <c r="I67" s="51"/>
      <c r="J67" s="53"/>
      <c r="K67" s="53"/>
      <c r="L67" s="54" t="str">
        <f t="shared" si="113"/>
        <v/>
      </c>
      <c r="M67" s="55" t="str">
        <f t="shared" si="114"/>
        <v/>
      </c>
      <c r="N67" s="56" t="str">
        <f t="shared" si="2"/>
        <v/>
      </c>
      <c r="O67" s="57" t="str">
        <f t="shared" si="115"/>
        <v/>
      </c>
      <c r="P67" s="58" t="str">
        <f t="shared" si="4"/>
        <v/>
      </c>
      <c r="Q67" s="59" t="str">
        <f t="shared" si="116"/>
        <v/>
      </c>
      <c r="R67" s="60" t="str">
        <f t="shared" si="6"/>
        <v/>
      </c>
      <c r="S67" s="55" t="str">
        <f t="shared" si="117"/>
        <v/>
      </c>
      <c r="T67" s="61" t="str">
        <f t="shared" si="118"/>
        <v/>
      </c>
      <c r="U67" s="62" t="str">
        <f t="shared" si="9"/>
        <v/>
      </c>
      <c r="V67" s="63" t="str">
        <f t="shared" si="119"/>
        <v/>
      </c>
      <c r="W67" s="64" t="str">
        <f t="shared" si="11"/>
        <v/>
      </c>
      <c r="X67" s="63" t="str">
        <f t="shared" si="120"/>
        <v/>
      </c>
      <c r="Y67" s="63" t="str">
        <f t="shared" si="121"/>
        <v/>
      </c>
      <c r="Z67" s="55" t="str">
        <f t="shared" si="122"/>
        <v/>
      </c>
      <c r="AA67" s="65" t="str">
        <f t="shared" si="123"/>
        <v/>
      </c>
      <c r="AB67" s="56" t="str">
        <f t="shared" si="16"/>
        <v/>
      </c>
      <c r="AC67" s="66" t="str">
        <f t="shared" si="124"/>
        <v/>
      </c>
      <c r="AD67" s="58" t="str">
        <f t="shared" si="125"/>
        <v/>
      </c>
      <c r="AE67" s="67" t="str">
        <f t="shared" si="126"/>
        <v/>
      </c>
      <c r="AF67" s="60" t="str">
        <f t="shared" si="127"/>
        <v/>
      </c>
      <c r="AG67" s="60" t="str">
        <f t="shared" si="128"/>
        <v/>
      </c>
      <c r="AH67" s="68" t="str">
        <f t="shared" si="129"/>
        <v/>
      </c>
      <c r="AI67" s="69" t="str">
        <f t="shared" si="23"/>
        <v/>
      </c>
      <c r="AJ67" s="63" t="str">
        <f t="shared" si="130"/>
        <v/>
      </c>
      <c r="AK67" s="63" t="str">
        <f t="shared" si="131"/>
        <v/>
      </c>
      <c r="AL67" s="63" t="str">
        <f t="shared" si="132"/>
        <v/>
      </c>
      <c r="AM67" s="63" t="str">
        <f t="shared" si="133"/>
        <v/>
      </c>
      <c r="AN67" s="63" t="str">
        <f t="shared" si="134"/>
        <v/>
      </c>
    </row>
    <row r="68" spans="3:40" ht="24.5" hidden="1" outlineLevel="1" thickTop="1" thickBot="1" x14ac:dyDescent="0.55000000000000004">
      <c r="C68" s="124"/>
      <c r="D68" s="125"/>
      <c r="E68" s="51"/>
      <c r="F68" s="52"/>
      <c r="G68" s="52"/>
      <c r="H68" s="51"/>
      <c r="I68" s="51"/>
      <c r="J68" s="53"/>
      <c r="K68" s="53"/>
      <c r="L68" s="54" t="str">
        <f t="shared" si="113"/>
        <v/>
      </c>
      <c r="M68" s="55" t="str">
        <f t="shared" si="114"/>
        <v/>
      </c>
      <c r="N68" s="56" t="str">
        <f t="shared" si="2"/>
        <v/>
      </c>
      <c r="O68" s="57" t="str">
        <f t="shared" si="115"/>
        <v/>
      </c>
      <c r="P68" s="58" t="str">
        <f t="shared" si="4"/>
        <v/>
      </c>
      <c r="Q68" s="59" t="str">
        <f t="shared" si="116"/>
        <v/>
      </c>
      <c r="R68" s="60" t="str">
        <f t="shared" si="6"/>
        <v/>
      </c>
      <c r="S68" s="55" t="str">
        <f t="shared" si="117"/>
        <v/>
      </c>
      <c r="T68" s="61" t="str">
        <f t="shared" si="118"/>
        <v/>
      </c>
      <c r="U68" s="62" t="str">
        <f t="shared" si="9"/>
        <v/>
      </c>
      <c r="V68" s="63" t="str">
        <f t="shared" si="119"/>
        <v/>
      </c>
      <c r="W68" s="64" t="str">
        <f t="shared" si="11"/>
        <v/>
      </c>
      <c r="X68" s="63" t="str">
        <f t="shared" si="120"/>
        <v/>
      </c>
      <c r="Y68" s="63" t="str">
        <f t="shared" si="121"/>
        <v/>
      </c>
      <c r="Z68" s="55" t="str">
        <f t="shared" si="122"/>
        <v/>
      </c>
      <c r="AA68" s="65" t="str">
        <f t="shared" si="123"/>
        <v/>
      </c>
      <c r="AB68" s="56" t="str">
        <f t="shared" si="16"/>
        <v/>
      </c>
      <c r="AC68" s="66" t="str">
        <f t="shared" si="124"/>
        <v/>
      </c>
      <c r="AD68" s="58" t="str">
        <f t="shared" si="125"/>
        <v/>
      </c>
      <c r="AE68" s="67" t="str">
        <f t="shared" si="126"/>
        <v/>
      </c>
      <c r="AF68" s="60" t="str">
        <f t="shared" si="127"/>
        <v/>
      </c>
      <c r="AG68" s="60" t="str">
        <f t="shared" si="128"/>
        <v/>
      </c>
      <c r="AH68" s="68" t="str">
        <f t="shared" si="129"/>
        <v/>
      </c>
      <c r="AI68" s="69" t="str">
        <f t="shared" si="23"/>
        <v/>
      </c>
      <c r="AJ68" s="63" t="str">
        <f t="shared" si="130"/>
        <v/>
      </c>
      <c r="AK68" s="63" t="str">
        <f t="shared" si="131"/>
        <v/>
      </c>
      <c r="AL68" s="63" t="str">
        <f t="shared" si="132"/>
        <v/>
      </c>
      <c r="AM68" s="63" t="str">
        <f t="shared" si="133"/>
        <v/>
      </c>
      <c r="AN68" s="63" t="str">
        <f t="shared" si="134"/>
        <v/>
      </c>
    </row>
    <row r="69" spans="3:40" ht="24.5" hidden="1" outlineLevel="1" thickTop="1" thickBot="1" x14ac:dyDescent="0.55000000000000004">
      <c r="C69" s="124"/>
      <c r="D69" s="125"/>
      <c r="E69" s="51"/>
      <c r="F69" s="52"/>
      <c r="G69" s="52"/>
      <c r="H69" s="51"/>
      <c r="I69" s="51"/>
      <c r="J69" s="53"/>
      <c r="K69" s="53"/>
      <c r="L69" s="54" t="str">
        <f t="shared" si="113"/>
        <v/>
      </c>
      <c r="M69" s="55" t="str">
        <f t="shared" si="114"/>
        <v/>
      </c>
      <c r="N69" s="56" t="str">
        <f t="shared" si="2"/>
        <v/>
      </c>
      <c r="O69" s="57" t="str">
        <f t="shared" si="115"/>
        <v/>
      </c>
      <c r="P69" s="58" t="str">
        <f t="shared" si="4"/>
        <v/>
      </c>
      <c r="Q69" s="59" t="str">
        <f t="shared" si="116"/>
        <v/>
      </c>
      <c r="R69" s="60" t="str">
        <f t="shared" si="6"/>
        <v/>
      </c>
      <c r="S69" s="55" t="str">
        <f t="shared" si="117"/>
        <v/>
      </c>
      <c r="T69" s="61" t="str">
        <f t="shared" si="118"/>
        <v/>
      </c>
      <c r="U69" s="62" t="str">
        <f t="shared" si="9"/>
        <v/>
      </c>
      <c r="V69" s="63" t="str">
        <f t="shared" si="119"/>
        <v/>
      </c>
      <c r="W69" s="64" t="str">
        <f t="shared" si="11"/>
        <v/>
      </c>
      <c r="X69" s="63" t="str">
        <f t="shared" si="120"/>
        <v/>
      </c>
      <c r="Y69" s="63" t="str">
        <f t="shared" si="121"/>
        <v/>
      </c>
      <c r="Z69" s="55" t="str">
        <f t="shared" si="122"/>
        <v/>
      </c>
      <c r="AA69" s="65" t="str">
        <f t="shared" si="123"/>
        <v/>
      </c>
      <c r="AB69" s="56" t="str">
        <f t="shared" si="16"/>
        <v/>
      </c>
      <c r="AC69" s="66" t="str">
        <f t="shared" si="124"/>
        <v/>
      </c>
      <c r="AD69" s="58" t="str">
        <f t="shared" si="125"/>
        <v/>
      </c>
      <c r="AE69" s="67" t="str">
        <f t="shared" si="126"/>
        <v/>
      </c>
      <c r="AF69" s="60" t="str">
        <f t="shared" si="127"/>
        <v/>
      </c>
      <c r="AG69" s="60" t="str">
        <f t="shared" si="128"/>
        <v/>
      </c>
      <c r="AH69" s="68" t="str">
        <f t="shared" si="129"/>
        <v/>
      </c>
      <c r="AI69" s="69" t="str">
        <f t="shared" si="23"/>
        <v/>
      </c>
      <c r="AJ69" s="63" t="str">
        <f t="shared" si="130"/>
        <v/>
      </c>
      <c r="AK69" s="63" t="str">
        <f t="shared" si="131"/>
        <v/>
      </c>
      <c r="AL69" s="63" t="str">
        <f t="shared" si="132"/>
        <v/>
      </c>
      <c r="AM69" s="63" t="str">
        <f t="shared" si="133"/>
        <v/>
      </c>
      <c r="AN69" s="63" t="str">
        <f t="shared" si="134"/>
        <v/>
      </c>
    </row>
    <row r="70" spans="3:40" ht="24.5" hidden="1" outlineLevel="1" thickTop="1" thickBot="1" x14ac:dyDescent="0.55000000000000004">
      <c r="C70" s="124"/>
      <c r="D70" s="125"/>
      <c r="E70" s="51"/>
      <c r="F70" s="52"/>
      <c r="G70" s="52"/>
      <c r="H70" s="51"/>
      <c r="I70" s="51"/>
      <c r="J70" s="53"/>
      <c r="K70" s="53"/>
      <c r="L70" s="54" t="str">
        <f t="shared" si="113"/>
        <v/>
      </c>
      <c r="M70" s="55" t="str">
        <f t="shared" si="114"/>
        <v/>
      </c>
      <c r="N70" s="56" t="str">
        <f t="shared" si="2"/>
        <v/>
      </c>
      <c r="O70" s="57" t="str">
        <f t="shared" si="115"/>
        <v/>
      </c>
      <c r="P70" s="58" t="str">
        <f t="shared" si="4"/>
        <v/>
      </c>
      <c r="Q70" s="59" t="str">
        <f t="shared" si="116"/>
        <v/>
      </c>
      <c r="R70" s="60" t="str">
        <f t="shared" si="6"/>
        <v/>
      </c>
      <c r="S70" s="55" t="str">
        <f t="shared" si="117"/>
        <v/>
      </c>
      <c r="T70" s="61" t="str">
        <f t="shared" si="118"/>
        <v/>
      </c>
      <c r="U70" s="62" t="str">
        <f t="shared" si="9"/>
        <v/>
      </c>
      <c r="V70" s="63" t="str">
        <f t="shared" si="119"/>
        <v/>
      </c>
      <c r="W70" s="64" t="str">
        <f t="shared" si="11"/>
        <v/>
      </c>
      <c r="X70" s="63" t="str">
        <f t="shared" si="120"/>
        <v/>
      </c>
      <c r="Y70" s="63" t="str">
        <f t="shared" si="121"/>
        <v/>
      </c>
      <c r="Z70" s="55" t="str">
        <f t="shared" si="122"/>
        <v/>
      </c>
      <c r="AA70" s="65" t="str">
        <f t="shared" si="123"/>
        <v/>
      </c>
      <c r="AB70" s="56" t="str">
        <f t="shared" si="16"/>
        <v/>
      </c>
      <c r="AC70" s="66" t="str">
        <f t="shared" si="124"/>
        <v/>
      </c>
      <c r="AD70" s="58" t="str">
        <f t="shared" si="125"/>
        <v/>
      </c>
      <c r="AE70" s="67" t="str">
        <f t="shared" si="126"/>
        <v/>
      </c>
      <c r="AF70" s="60" t="str">
        <f t="shared" si="127"/>
        <v/>
      </c>
      <c r="AG70" s="60" t="str">
        <f t="shared" si="128"/>
        <v/>
      </c>
      <c r="AH70" s="68" t="str">
        <f t="shared" si="129"/>
        <v/>
      </c>
      <c r="AI70" s="69" t="str">
        <f t="shared" si="23"/>
        <v/>
      </c>
      <c r="AJ70" s="63" t="str">
        <f t="shared" si="130"/>
        <v/>
      </c>
      <c r="AK70" s="63" t="str">
        <f t="shared" si="131"/>
        <v/>
      </c>
      <c r="AL70" s="63" t="str">
        <f t="shared" si="132"/>
        <v/>
      </c>
      <c r="AM70" s="63" t="str">
        <f t="shared" si="133"/>
        <v/>
      </c>
      <c r="AN70" s="63" t="str">
        <f t="shared" si="134"/>
        <v/>
      </c>
    </row>
    <row r="71" spans="3:40" ht="24.5" hidden="1" outlineLevel="1" thickTop="1" thickBot="1" x14ac:dyDescent="0.55000000000000004">
      <c r="C71" s="124"/>
      <c r="D71" s="125"/>
      <c r="E71" s="51"/>
      <c r="F71" s="52"/>
      <c r="G71" s="52"/>
      <c r="H71" s="51"/>
      <c r="I71" s="51"/>
      <c r="J71" s="53"/>
      <c r="K71" s="53"/>
      <c r="L71" s="54" t="str">
        <f t="shared" si="113"/>
        <v/>
      </c>
      <c r="M71" s="55" t="str">
        <f t="shared" si="114"/>
        <v/>
      </c>
      <c r="N71" s="56" t="str">
        <f t="shared" si="2"/>
        <v/>
      </c>
      <c r="O71" s="57" t="str">
        <f t="shared" si="115"/>
        <v/>
      </c>
      <c r="P71" s="58" t="str">
        <f t="shared" si="4"/>
        <v/>
      </c>
      <c r="Q71" s="59" t="str">
        <f t="shared" si="116"/>
        <v/>
      </c>
      <c r="R71" s="60" t="str">
        <f t="shared" si="6"/>
        <v/>
      </c>
      <c r="S71" s="55" t="str">
        <f t="shared" si="117"/>
        <v/>
      </c>
      <c r="T71" s="61" t="str">
        <f t="shared" si="118"/>
        <v/>
      </c>
      <c r="U71" s="62" t="str">
        <f t="shared" si="9"/>
        <v/>
      </c>
      <c r="V71" s="63" t="str">
        <f t="shared" si="119"/>
        <v/>
      </c>
      <c r="W71" s="64" t="str">
        <f t="shared" si="11"/>
        <v/>
      </c>
      <c r="X71" s="63" t="str">
        <f t="shared" si="120"/>
        <v/>
      </c>
      <c r="Y71" s="63" t="str">
        <f t="shared" si="121"/>
        <v/>
      </c>
      <c r="Z71" s="55" t="str">
        <f t="shared" si="122"/>
        <v/>
      </c>
      <c r="AA71" s="65" t="str">
        <f t="shared" si="123"/>
        <v/>
      </c>
      <c r="AB71" s="56" t="str">
        <f t="shared" si="16"/>
        <v/>
      </c>
      <c r="AC71" s="66" t="str">
        <f t="shared" si="124"/>
        <v/>
      </c>
      <c r="AD71" s="58" t="str">
        <f t="shared" si="125"/>
        <v/>
      </c>
      <c r="AE71" s="67" t="str">
        <f t="shared" si="126"/>
        <v/>
      </c>
      <c r="AF71" s="60" t="str">
        <f t="shared" si="127"/>
        <v/>
      </c>
      <c r="AG71" s="60" t="str">
        <f t="shared" si="128"/>
        <v/>
      </c>
      <c r="AH71" s="68" t="str">
        <f t="shared" si="129"/>
        <v/>
      </c>
      <c r="AI71" s="69" t="str">
        <f t="shared" si="23"/>
        <v/>
      </c>
      <c r="AJ71" s="63" t="str">
        <f t="shared" si="130"/>
        <v/>
      </c>
      <c r="AK71" s="63" t="str">
        <f t="shared" si="131"/>
        <v/>
      </c>
      <c r="AL71" s="63" t="str">
        <f t="shared" si="132"/>
        <v/>
      </c>
      <c r="AM71" s="63" t="str">
        <f t="shared" si="133"/>
        <v/>
      </c>
      <c r="AN71" s="63" t="str">
        <f t="shared" si="134"/>
        <v/>
      </c>
    </row>
    <row r="72" spans="3:40" ht="24.5" hidden="1" outlineLevel="1" thickTop="1" thickBot="1" x14ac:dyDescent="0.55000000000000004">
      <c r="C72" s="124"/>
      <c r="D72" s="125"/>
      <c r="E72" s="51"/>
      <c r="F72" s="52"/>
      <c r="G72" s="52"/>
      <c r="H72" s="51"/>
      <c r="I72" s="51"/>
      <c r="J72" s="53"/>
      <c r="K72" s="53"/>
      <c r="L72" s="54" t="str">
        <f t="shared" si="113"/>
        <v/>
      </c>
      <c r="M72" s="55" t="str">
        <f t="shared" si="114"/>
        <v/>
      </c>
      <c r="N72" s="56" t="str">
        <f t="shared" si="2"/>
        <v/>
      </c>
      <c r="O72" s="57" t="str">
        <f t="shared" si="115"/>
        <v/>
      </c>
      <c r="P72" s="58" t="str">
        <f t="shared" si="4"/>
        <v/>
      </c>
      <c r="Q72" s="59" t="str">
        <f t="shared" si="116"/>
        <v/>
      </c>
      <c r="R72" s="60" t="str">
        <f t="shared" si="6"/>
        <v/>
      </c>
      <c r="S72" s="55" t="str">
        <f t="shared" si="117"/>
        <v/>
      </c>
      <c r="T72" s="61" t="str">
        <f t="shared" si="118"/>
        <v/>
      </c>
      <c r="U72" s="62" t="str">
        <f t="shared" si="9"/>
        <v/>
      </c>
      <c r="V72" s="63" t="str">
        <f t="shared" si="119"/>
        <v/>
      </c>
      <c r="W72" s="64" t="str">
        <f t="shared" si="11"/>
        <v/>
      </c>
      <c r="X72" s="63" t="str">
        <f t="shared" si="120"/>
        <v/>
      </c>
      <c r="Y72" s="63" t="str">
        <f t="shared" si="121"/>
        <v/>
      </c>
      <c r="Z72" s="55" t="str">
        <f t="shared" si="122"/>
        <v/>
      </c>
      <c r="AA72" s="65" t="str">
        <f t="shared" si="123"/>
        <v/>
      </c>
      <c r="AB72" s="56" t="str">
        <f t="shared" si="16"/>
        <v/>
      </c>
      <c r="AC72" s="66" t="str">
        <f t="shared" si="124"/>
        <v/>
      </c>
      <c r="AD72" s="58" t="str">
        <f t="shared" si="125"/>
        <v/>
      </c>
      <c r="AE72" s="67" t="str">
        <f t="shared" si="126"/>
        <v/>
      </c>
      <c r="AF72" s="60" t="str">
        <f t="shared" si="127"/>
        <v/>
      </c>
      <c r="AG72" s="60" t="str">
        <f t="shared" si="128"/>
        <v/>
      </c>
      <c r="AH72" s="68" t="str">
        <f t="shared" si="129"/>
        <v/>
      </c>
      <c r="AI72" s="69" t="str">
        <f t="shared" si="23"/>
        <v/>
      </c>
      <c r="AJ72" s="63" t="str">
        <f t="shared" si="130"/>
        <v/>
      </c>
      <c r="AK72" s="63" t="str">
        <f t="shared" si="131"/>
        <v/>
      </c>
      <c r="AL72" s="63" t="str">
        <f t="shared" si="132"/>
        <v/>
      </c>
      <c r="AM72" s="63" t="str">
        <f t="shared" si="133"/>
        <v/>
      </c>
      <c r="AN72" s="63" t="str">
        <f t="shared" si="134"/>
        <v/>
      </c>
    </row>
    <row r="73" spans="3:40" ht="24.5" hidden="1" outlineLevel="1" thickTop="1" thickBot="1" x14ac:dyDescent="0.55000000000000004">
      <c r="C73" s="124"/>
      <c r="D73" s="125"/>
      <c r="E73" s="51"/>
      <c r="F73" s="52"/>
      <c r="G73" s="52"/>
      <c r="H73" s="51"/>
      <c r="I73" s="51"/>
      <c r="J73" s="53"/>
      <c r="K73" s="53"/>
      <c r="L73" s="54" t="str">
        <f t="shared" si="113"/>
        <v/>
      </c>
      <c r="M73" s="55" t="str">
        <f t="shared" si="114"/>
        <v/>
      </c>
      <c r="N73" s="56" t="str">
        <f t="shared" si="2"/>
        <v/>
      </c>
      <c r="O73" s="57" t="str">
        <f t="shared" si="115"/>
        <v/>
      </c>
      <c r="P73" s="58" t="str">
        <f t="shared" si="4"/>
        <v/>
      </c>
      <c r="Q73" s="59" t="str">
        <f t="shared" si="116"/>
        <v/>
      </c>
      <c r="R73" s="60" t="str">
        <f t="shared" si="6"/>
        <v/>
      </c>
      <c r="S73" s="55" t="str">
        <f t="shared" si="117"/>
        <v/>
      </c>
      <c r="T73" s="61" t="str">
        <f t="shared" si="118"/>
        <v/>
      </c>
      <c r="U73" s="62" t="str">
        <f t="shared" si="9"/>
        <v/>
      </c>
      <c r="V73" s="63" t="str">
        <f t="shared" si="119"/>
        <v/>
      </c>
      <c r="W73" s="64" t="str">
        <f t="shared" si="11"/>
        <v/>
      </c>
      <c r="X73" s="63" t="str">
        <f t="shared" si="120"/>
        <v/>
      </c>
      <c r="Y73" s="63" t="str">
        <f t="shared" si="121"/>
        <v/>
      </c>
      <c r="Z73" s="55" t="str">
        <f t="shared" si="122"/>
        <v/>
      </c>
      <c r="AA73" s="65" t="str">
        <f t="shared" si="123"/>
        <v/>
      </c>
      <c r="AB73" s="56" t="str">
        <f t="shared" si="16"/>
        <v/>
      </c>
      <c r="AC73" s="66" t="str">
        <f t="shared" si="124"/>
        <v/>
      </c>
      <c r="AD73" s="58" t="str">
        <f t="shared" si="125"/>
        <v/>
      </c>
      <c r="AE73" s="67" t="str">
        <f t="shared" si="126"/>
        <v/>
      </c>
      <c r="AF73" s="60" t="str">
        <f t="shared" si="127"/>
        <v/>
      </c>
      <c r="AG73" s="60" t="str">
        <f t="shared" si="128"/>
        <v/>
      </c>
      <c r="AH73" s="68" t="str">
        <f t="shared" si="129"/>
        <v/>
      </c>
      <c r="AI73" s="69" t="str">
        <f t="shared" si="23"/>
        <v/>
      </c>
      <c r="AJ73" s="63" t="str">
        <f t="shared" si="130"/>
        <v/>
      </c>
      <c r="AK73" s="63" t="str">
        <f t="shared" si="131"/>
        <v/>
      </c>
      <c r="AL73" s="63" t="str">
        <f t="shared" si="132"/>
        <v/>
      </c>
      <c r="AM73" s="63" t="str">
        <f t="shared" si="133"/>
        <v/>
      </c>
      <c r="AN73" s="63" t="str">
        <f t="shared" si="134"/>
        <v/>
      </c>
    </row>
    <row r="74" spans="3:40" ht="24.5" hidden="1" outlineLevel="1" thickTop="1" thickBot="1" x14ac:dyDescent="0.55000000000000004">
      <c r="C74" s="124"/>
      <c r="D74" s="125"/>
      <c r="E74" s="51"/>
      <c r="F74" s="52"/>
      <c r="G74" s="52"/>
      <c r="H74" s="51"/>
      <c r="I74" s="51"/>
      <c r="J74" s="53"/>
      <c r="K74" s="53"/>
      <c r="L74" s="54" t="str">
        <f t="shared" si="113"/>
        <v/>
      </c>
      <c r="M74" s="55" t="str">
        <f t="shared" si="114"/>
        <v/>
      </c>
      <c r="N74" s="56" t="str">
        <f t="shared" si="2"/>
        <v/>
      </c>
      <c r="O74" s="57" t="str">
        <f t="shared" si="115"/>
        <v/>
      </c>
      <c r="P74" s="58" t="str">
        <f t="shared" si="4"/>
        <v/>
      </c>
      <c r="Q74" s="59" t="str">
        <f t="shared" si="116"/>
        <v/>
      </c>
      <c r="R74" s="60" t="str">
        <f t="shared" si="6"/>
        <v/>
      </c>
      <c r="S74" s="55" t="str">
        <f t="shared" si="117"/>
        <v/>
      </c>
      <c r="T74" s="61" t="str">
        <f t="shared" si="118"/>
        <v/>
      </c>
      <c r="U74" s="62" t="str">
        <f t="shared" si="9"/>
        <v/>
      </c>
      <c r="V74" s="63" t="str">
        <f t="shared" si="119"/>
        <v/>
      </c>
      <c r="W74" s="64" t="str">
        <f t="shared" si="11"/>
        <v/>
      </c>
      <c r="X74" s="63" t="str">
        <f t="shared" si="120"/>
        <v/>
      </c>
      <c r="Y74" s="63" t="str">
        <f t="shared" si="121"/>
        <v/>
      </c>
      <c r="Z74" s="55" t="str">
        <f t="shared" si="122"/>
        <v/>
      </c>
      <c r="AA74" s="65" t="str">
        <f t="shared" si="123"/>
        <v/>
      </c>
      <c r="AB74" s="56" t="str">
        <f t="shared" si="16"/>
        <v/>
      </c>
      <c r="AC74" s="66" t="str">
        <f t="shared" si="124"/>
        <v/>
      </c>
      <c r="AD74" s="58" t="str">
        <f t="shared" si="125"/>
        <v/>
      </c>
      <c r="AE74" s="67" t="str">
        <f t="shared" si="126"/>
        <v/>
      </c>
      <c r="AF74" s="60" t="str">
        <f t="shared" si="127"/>
        <v/>
      </c>
      <c r="AG74" s="60" t="str">
        <f t="shared" si="128"/>
        <v/>
      </c>
      <c r="AH74" s="68" t="str">
        <f t="shared" si="129"/>
        <v/>
      </c>
      <c r="AI74" s="69" t="str">
        <f t="shared" si="23"/>
        <v/>
      </c>
      <c r="AJ74" s="63" t="str">
        <f t="shared" si="130"/>
        <v/>
      </c>
      <c r="AK74" s="63" t="str">
        <f t="shared" si="131"/>
        <v/>
      </c>
      <c r="AL74" s="63" t="str">
        <f t="shared" si="132"/>
        <v/>
      </c>
      <c r="AM74" s="63" t="str">
        <f t="shared" si="133"/>
        <v/>
      </c>
      <c r="AN74" s="63" t="str">
        <f t="shared" si="134"/>
        <v/>
      </c>
    </row>
    <row r="75" spans="3:40" ht="24.5" hidden="1" outlineLevel="1" thickTop="1" thickBot="1" x14ac:dyDescent="0.55000000000000004">
      <c r="C75" s="124"/>
      <c r="D75" s="125"/>
      <c r="E75" s="51"/>
      <c r="F75" s="52"/>
      <c r="G75" s="52"/>
      <c r="H75" s="51"/>
      <c r="I75" s="51"/>
      <c r="J75" s="53"/>
      <c r="K75" s="53"/>
      <c r="L75" s="54" t="str">
        <f t="shared" si="113"/>
        <v/>
      </c>
      <c r="M75" s="55" t="str">
        <f t="shared" si="114"/>
        <v/>
      </c>
      <c r="N75" s="56" t="str">
        <f t="shared" si="2"/>
        <v/>
      </c>
      <c r="O75" s="57" t="str">
        <f t="shared" si="115"/>
        <v/>
      </c>
      <c r="P75" s="58" t="str">
        <f t="shared" si="4"/>
        <v/>
      </c>
      <c r="Q75" s="59" t="str">
        <f t="shared" si="116"/>
        <v/>
      </c>
      <c r="R75" s="60" t="str">
        <f t="shared" si="6"/>
        <v/>
      </c>
      <c r="S75" s="55" t="str">
        <f t="shared" si="117"/>
        <v/>
      </c>
      <c r="T75" s="61" t="str">
        <f t="shared" si="118"/>
        <v/>
      </c>
      <c r="U75" s="62" t="str">
        <f t="shared" si="9"/>
        <v/>
      </c>
      <c r="V75" s="63" t="str">
        <f t="shared" si="119"/>
        <v/>
      </c>
      <c r="W75" s="64" t="str">
        <f t="shared" si="11"/>
        <v/>
      </c>
      <c r="X75" s="63" t="str">
        <f t="shared" si="120"/>
        <v/>
      </c>
      <c r="Y75" s="63" t="str">
        <f t="shared" si="121"/>
        <v/>
      </c>
      <c r="Z75" s="55" t="str">
        <f t="shared" si="122"/>
        <v/>
      </c>
      <c r="AA75" s="65" t="str">
        <f t="shared" si="123"/>
        <v/>
      </c>
      <c r="AB75" s="56" t="str">
        <f t="shared" si="16"/>
        <v/>
      </c>
      <c r="AC75" s="66" t="str">
        <f t="shared" si="124"/>
        <v/>
      </c>
      <c r="AD75" s="58" t="str">
        <f t="shared" si="125"/>
        <v/>
      </c>
      <c r="AE75" s="67" t="str">
        <f t="shared" si="126"/>
        <v/>
      </c>
      <c r="AF75" s="60" t="str">
        <f t="shared" si="127"/>
        <v/>
      </c>
      <c r="AG75" s="60" t="str">
        <f t="shared" si="128"/>
        <v/>
      </c>
      <c r="AH75" s="68" t="str">
        <f t="shared" si="129"/>
        <v/>
      </c>
      <c r="AI75" s="69" t="str">
        <f t="shared" si="23"/>
        <v/>
      </c>
      <c r="AJ75" s="63" t="str">
        <f t="shared" si="130"/>
        <v/>
      </c>
      <c r="AK75" s="63" t="str">
        <f t="shared" si="131"/>
        <v/>
      </c>
      <c r="AL75" s="63" t="str">
        <f t="shared" si="132"/>
        <v/>
      </c>
      <c r="AM75" s="63" t="str">
        <f t="shared" si="133"/>
        <v/>
      </c>
      <c r="AN75" s="63" t="str">
        <f t="shared" si="134"/>
        <v/>
      </c>
    </row>
    <row r="76" spans="3:40" ht="24.5" hidden="1" outlineLevel="1" thickTop="1" thickBot="1" x14ac:dyDescent="0.55000000000000004">
      <c r="C76" s="124"/>
      <c r="D76" s="125"/>
      <c r="E76" s="51"/>
      <c r="F76" s="52"/>
      <c r="G76" s="52"/>
      <c r="H76" s="51"/>
      <c r="I76" s="51"/>
      <c r="J76" s="53"/>
      <c r="K76" s="53"/>
      <c r="L76" s="54" t="str">
        <f t="shared" si="113"/>
        <v/>
      </c>
      <c r="M76" s="55" t="str">
        <f t="shared" si="114"/>
        <v/>
      </c>
      <c r="N76" s="56" t="str">
        <f t="shared" si="2"/>
        <v/>
      </c>
      <c r="O76" s="57" t="str">
        <f t="shared" si="115"/>
        <v/>
      </c>
      <c r="P76" s="58" t="str">
        <f t="shared" si="4"/>
        <v/>
      </c>
      <c r="Q76" s="59" t="str">
        <f t="shared" si="116"/>
        <v/>
      </c>
      <c r="R76" s="60" t="str">
        <f t="shared" si="6"/>
        <v/>
      </c>
      <c r="S76" s="55" t="str">
        <f t="shared" si="117"/>
        <v/>
      </c>
      <c r="T76" s="61" t="str">
        <f t="shared" si="118"/>
        <v/>
      </c>
      <c r="U76" s="62" t="str">
        <f t="shared" si="9"/>
        <v/>
      </c>
      <c r="V76" s="63" t="str">
        <f t="shared" si="119"/>
        <v/>
      </c>
      <c r="W76" s="64" t="str">
        <f t="shared" si="11"/>
        <v/>
      </c>
      <c r="X76" s="63" t="str">
        <f t="shared" si="120"/>
        <v/>
      </c>
      <c r="Y76" s="63" t="str">
        <f t="shared" si="121"/>
        <v/>
      </c>
      <c r="Z76" s="55" t="str">
        <f t="shared" si="122"/>
        <v/>
      </c>
      <c r="AA76" s="65" t="str">
        <f t="shared" si="123"/>
        <v/>
      </c>
      <c r="AB76" s="56" t="str">
        <f t="shared" si="16"/>
        <v/>
      </c>
      <c r="AC76" s="66" t="str">
        <f t="shared" si="124"/>
        <v/>
      </c>
      <c r="AD76" s="58" t="str">
        <f t="shared" si="125"/>
        <v/>
      </c>
      <c r="AE76" s="67" t="str">
        <f t="shared" si="126"/>
        <v/>
      </c>
      <c r="AF76" s="60" t="str">
        <f t="shared" si="127"/>
        <v/>
      </c>
      <c r="AG76" s="60" t="str">
        <f t="shared" si="128"/>
        <v/>
      </c>
      <c r="AH76" s="68" t="str">
        <f t="shared" si="129"/>
        <v/>
      </c>
      <c r="AI76" s="69" t="str">
        <f t="shared" si="23"/>
        <v/>
      </c>
      <c r="AJ76" s="63" t="str">
        <f t="shared" si="130"/>
        <v/>
      </c>
      <c r="AK76" s="63" t="str">
        <f t="shared" si="131"/>
        <v/>
      </c>
      <c r="AL76" s="63" t="str">
        <f t="shared" si="132"/>
        <v/>
      </c>
      <c r="AM76" s="63" t="str">
        <f t="shared" si="133"/>
        <v/>
      </c>
      <c r="AN76" s="63" t="str">
        <f t="shared" si="134"/>
        <v/>
      </c>
    </row>
    <row r="77" spans="3:40" ht="24.5" hidden="1" outlineLevel="1" thickTop="1" thickBot="1" x14ac:dyDescent="0.55000000000000004">
      <c r="C77" s="124"/>
      <c r="D77" s="125"/>
      <c r="E77" s="51"/>
      <c r="F77" s="52"/>
      <c r="G77" s="52"/>
      <c r="H77" s="51"/>
      <c r="I77" s="51"/>
      <c r="J77" s="53"/>
      <c r="K77" s="53"/>
      <c r="L77" s="54" t="str">
        <f t="shared" si="113"/>
        <v/>
      </c>
      <c r="M77" s="55" t="str">
        <f t="shared" si="114"/>
        <v/>
      </c>
      <c r="N77" s="56" t="str">
        <f t="shared" si="2"/>
        <v/>
      </c>
      <c r="O77" s="57" t="str">
        <f t="shared" si="115"/>
        <v/>
      </c>
      <c r="P77" s="58" t="str">
        <f t="shared" si="4"/>
        <v/>
      </c>
      <c r="Q77" s="59" t="str">
        <f t="shared" si="116"/>
        <v/>
      </c>
      <c r="R77" s="60" t="str">
        <f t="shared" si="6"/>
        <v/>
      </c>
      <c r="S77" s="55" t="str">
        <f t="shared" si="117"/>
        <v/>
      </c>
      <c r="T77" s="61" t="str">
        <f t="shared" si="118"/>
        <v/>
      </c>
      <c r="U77" s="62" t="str">
        <f t="shared" si="9"/>
        <v/>
      </c>
      <c r="V77" s="63" t="str">
        <f t="shared" si="119"/>
        <v/>
      </c>
      <c r="W77" s="64" t="str">
        <f t="shared" si="11"/>
        <v/>
      </c>
      <c r="X77" s="63" t="str">
        <f t="shared" si="120"/>
        <v/>
      </c>
      <c r="Y77" s="63" t="str">
        <f t="shared" si="121"/>
        <v/>
      </c>
      <c r="Z77" s="55" t="str">
        <f t="shared" si="122"/>
        <v/>
      </c>
      <c r="AA77" s="65" t="str">
        <f t="shared" si="123"/>
        <v/>
      </c>
      <c r="AB77" s="56" t="str">
        <f t="shared" si="16"/>
        <v/>
      </c>
      <c r="AC77" s="66" t="str">
        <f t="shared" si="124"/>
        <v/>
      </c>
      <c r="AD77" s="58" t="str">
        <f t="shared" si="125"/>
        <v/>
      </c>
      <c r="AE77" s="67" t="str">
        <f t="shared" si="126"/>
        <v/>
      </c>
      <c r="AF77" s="60" t="str">
        <f t="shared" si="127"/>
        <v/>
      </c>
      <c r="AG77" s="60" t="str">
        <f t="shared" si="128"/>
        <v/>
      </c>
      <c r="AH77" s="68" t="str">
        <f t="shared" si="129"/>
        <v/>
      </c>
      <c r="AI77" s="69" t="str">
        <f t="shared" si="23"/>
        <v/>
      </c>
      <c r="AJ77" s="63" t="str">
        <f t="shared" si="130"/>
        <v/>
      </c>
      <c r="AK77" s="63" t="str">
        <f t="shared" si="131"/>
        <v/>
      </c>
      <c r="AL77" s="63" t="str">
        <f t="shared" si="132"/>
        <v/>
      </c>
      <c r="AM77" s="63" t="str">
        <f t="shared" si="133"/>
        <v/>
      </c>
      <c r="AN77" s="63" t="str">
        <f t="shared" si="134"/>
        <v/>
      </c>
    </row>
    <row r="78" spans="3:40" ht="24.5" hidden="1" outlineLevel="1" thickTop="1" thickBot="1" x14ac:dyDescent="0.55000000000000004">
      <c r="C78" s="124"/>
      <c r="D78" s="125"/>
      <c r="E78" s="51"/>
      <c r="F78" s="52"/>
      <c r="G78" s="52"/>
      <c r="H78" s="51"/>
      <c r="I78" s="51"/>
      <c r="J78" s="53"/>
      <c r="K78" s="53"/>
      <c r="L78" s="54" t="str">
        <f t="shared" si="113"/>
        <v/>
      </c>
      <c r="M78" s="55" t="str">
        <f t="shared" si="114"/>
        <v/>
      </c>
      <c r="N78" s="56" t="str">
        <f t="shared" si="2"/>
        <v/>
      </c>
      <c r="O78" s="57" t="str">
        <f t="shared" si="115"/>
        <v/>
      </c>
      <c r="P78" s="58" t="str">
        <f t="shared" si="4"/>
        <v/>
      </c>
      <c r="Q78" s="59" t="str">
        <f t="shared" si="116"/>
        <v/>
      </c>
      <c r="R78" s="60" t="str">
        <f t="shared" si="6"/>
        <v/>
      </c>
      <c r="S78" s="55" t="str">
        <f t="shared" si="117"/>
        <v/>
      </c>
      <c r="T78" s="61" t="str">
        <f t="shared" si="118"/>
        <v/>
      </c>
      <c r="U78" s="62" t="str">
        <f t="shared" si="9"/>
        <v/>
      </c>
      <c r="V78" s="63" t="str">
        <f t="shared" si="119"/>
        <v/>
      </c>
      <c r="W78" s="64" t="str">
        <f t="shared" si="11"/>
        <v/>
      </c>
      <c r="X78" s="63" t="str">
        <f t="shared" si="120"/>
        <v/>
      </c>
      <c r="Y78" s="63" t="str">
        <f t="shared" si="121"/>
        <v/>
      </c>
      <c r="Z78" s="55" t="str">
        <f t="shared" si="122"/>
        <v/>
      </c>
      <c r="AA78" s="65" t="str">
        <f t="shared" si="123"/>
        <v/>
      </c>
      <c r="AB78" s="56" t="str">
        <f t="shared" si="16"/>
        <v/>
      </c>
      <c r="AC78" s="66" t="str">
        <f t="shared" si="124"/>
        <v/>
      </c>
      <c r="AD78" s="58" t="str">
        <f t="shared" si="125"/>
        <v/>
      </c>
      <c r="AE78" s="67" t="str">
        <f t="shared" si="126"/>
        <v/>
      </c>
      <c r="AF78" s="60" t="str">
        <f t="shared" si="127"/>
        <v/>
      </c>
      <c r="AG78" s="60" t="str">
        <f t="shared" si="128"/>
        <v/>
      </c>
      <c r="AH78" s="68" t="str">
        <f t="shared" si="129"/>
        <v/>
      </c>
      <c r="AI78" s="69" t="str">
        <f t="shared" si="23"/>
        <v/>
      </c>
      <c r="AJ78" s="63" t="str">
        <f t="shared" si="130"/>
        <v/>
      </c>
      <c r="AK78" s="63" t="str">
        <f t="shared" si="131"/>
        <v/>
      </c>
      <c r="AL78" s="63" t="str">
        <f t="shared" si="132"/>
        <v/>
      </c>
      <c r="AM78" s="63" t="str">
        <f t="shared" si="133"/>
        <v/>
      </c>
      <c r="AN78" s="63" t="str">
        <f t="shared" si="134"/>
        <v/>
      </c>
    </row>
    <row r="79" spans="3:40" ht="24.5" hidden="1" outlineLevel="1" thickTop="1" thickBot="1" x14ac:dyDescent="0.55000000000000004">
      <c r="C79" s="124"/>
      <c r="D79" s="125"/>
      <c r="E79" s="51"/>
      <c r="F79" s="52"/>
      <c r="G79" s="52"/>
      <c r="H79" s="51"/>
      <c r="I79" s="51"/>
      <c r="J79" s="53"/>
      <c r="K79" s="53"/>
      <c r="L79" s="54" t="str">
        <f t="shared" si="113"/>
        <v/>
      </c>
      <c r="M79" s="55" t="str">
        <f t="shared" si="114"/>
        <v/>
      </c>
      <c r="N79" s="56" t="str">
        <f t="shared" si="2"/>
        <v/>
      </c>
      <c r="O79" s="57" t="str">
        <f t="shared" si="115"/>
        <v/>
      </c>
      <c r="P79" s="58" t="str">
        <f t="shared" si="4"/>
        <v/>
      </c>
      <c r="Q79" s="59" t="str">
        <f t="shared" si="116"/>
        <v/>
      </c>
      <c r="R79" s="60" t="str">
        <f t="shared" si="6"/>
        <v/>
      </c>
      <c r="S79" s="55" t="str">
        <f t="shared" si="117"/>
        <v/>
      </c>
      <c r="T79" s="61" t="str">
        <f t="shared" si="118"/>
        <v/>
      </c>
      <c r="U79" s="62" t="str">
        <f t="shared" si="9"/>
        <v/>
      </c>
      <c r="V79" s="63" t="str">
        <f t="shared" si="119"/>
        <v/>
      </c>
      <c r="W79" s="64" t="str">
        <f t="shared" si="11"/>
        <v/>
      </c>
      <c r="X79" s="63" t="str">
        <f t="shared" si="120"/>
        <v/>
      </c>
      <c r="Y79" s="63" t="str">
        <f t="shared" si="121"/>
        <v/>
      </c>
      <c r="Z79" s="55" t="str">
        <f t="shared" si="122"/>
        <v/>
      </c>
      <c r="AA79" s="65" t="str">
        <f t="shared" si="123"/>
        <v/>
      </c>
      <c r="AB79" s="56" t="str">
        <f t="shared" si="16"/>
        <v/>
      </c>
      <c r="AC79" s="66" t="str">
        <f t="shared" si="124"/>
        <v/>
      </c>
      <c r="AD79" s="58" t="str">
        <f t="shared" si="125"/>
        <v/>
      </c>
      <c r="AE79" s="67" t="str">
        <f t="shared" si="126"/>
        <v/>
      </c>
      <c r="AF79" s="60" t="str">
        <f t="shared" si="127"/>
        <v/>
      </c>
      <c r="AG79" s="60" t="str">
        <f t="shared" si="128"/>
        <v/>
      </c>
      <c r="AH79" s="68" t="str">
        <f t="shared" si="129"/>
        <v/>
      </c>
      <c r="AI79" s="69" t="str">
        <f t="shared" si="23"/>
        <v/>
      </c>
      <c r="AJ79" s="63" t="str">
        <f t="shared" si="130"/>
        <v/>
      </c>
      <c r="AK79" s="63" t="str">
        <f t="shared" si="131"/>
        <v/>
      </c>
      <c r="AL79" s="63" t="str">
        <f t="shared" si="132"/>
        <v/>
      </c>
      <c r="AM79" s="63" t="str">
        <f t="shared" si="133"/>
        <v/>
      </c>
      <c r="AN79" s="63" t="str">
        <f t="shared" si="134"/>
        <v/>
      </c>
    </row>
    <row r="80" spans="3:40" ht="24.5" hidden="1" outlineLevel="1" thickTop="1" thickBot="1" x14ac:dyDescent="0.55000000000000004">
      <c r="C80" s="124"/>
      <c r="D80" s="125"/>
      <c r="E80" s="51"/>
      <c r="F80" s="52"/>
      <c r="G80" s="52"/>
      <c r="H80" s="51"/>
      <c r="I80" s="51"/>
      <c r="J80" s="53"/>
      <c r="K80" s="53"/>
      <c r="L80" s="54" t="str">
        <f t="shared" si="113"/>
        <v/>
      </c>
      <c r="M80" s="55" t="str">
        <f t="shared" si="114"/>
        <v/>
      </c>
      <c r="N80" s="56" t="str">
        <f t="shared" si="2"/>
        <v/>
      </c>
      <c r="O80" s="57" t="str">
        <f t="shared" si="115"/>
        <v/>
      </c>
      <c r="P80" s="58" t="str">
        <f t="shared" si="4"/>
        <v/>
      </c>
      <c r="Q80" s="59" t="str">
        <f t="shared" si="116"/>
        <v/>
      </c>
      <c r="R80" s="60" t="str">
        <f t="shared" si="6"/>
        <v/>
      </c>
      <c r="S80" s="55" t="str">
        <f t="shared" si="117"/>
        <v/>
      </c>
      <c r="T80" s="61" t="str">
        <f t="shared" si="118"/>
        <v/>
      </c>
      <c r="U80" s="62" t="str">
        <f t="shared" si="9"/>
        <v/>
      </c>
      <c r="V80" s="63" t="str">
        <f t="shared" si="119"/>
        <v/>
      </c>
      <c r="W80" s="64" t="str">
        <f t="shared" si="11"/>
        <v/>
      </c>
      <c r="X80" s="63" t="str">
        <f t="shared" si="120"/>
        <v/>
      </c>
      <c r="Y80" s="63" t="str">
        <f t="shared" si="121"/>
        <v/>
      </c>
      <c r="Z80" s="55" t="str">
        <f t="shared" si="122"/>
        <v/>
      </c>
      <c r="AA80" s="65" t="str">
        <f t="shared" si="123"/>
        <v/>
      </c>
      <c r="AB80" s="56" t="str">
        <f t="shared" si="16"/>
        <v/>
      </c>
      <c r="AC80" s="66" t="str">
        <f t="shared" si="124"/>
        <v/>
      </c>
      <c r="AD80" s="58" t="str">
        <f t="shared" si="125"/>
        <v/>
      </c>
      <c r="AE80" s="67" t="str">
        <f t="shared" si="126"/>
        <v/>
      </c>
      <c r="AF80" s="60" t="str">
        <f t="shared" si="127"/>
        <v/>
      </c>
      <c r="AG80" s="60" t="str">
        <f t="shared" si="128"/>
        <v/>
      </c>
      <c r="AH80" s="68" t="str">
        <f t="shared" si="129"/>
        <v/>
      </c>
      <c r="AI80" s="69" t="str">
        <f t="shared" si="23"/>
        <v/>
      </c>
      <c r="AJ80" s="63" t="str">
        <f t="shared" si="130"/>
        <v/>
      </c>
      <c r="AK80" s="63" t="str">
        <f t="shared" si="131"/>
        <v/>
      </c>
      <c r="AL80" s="63" t="str">
        <f t="shared" si="132"/>
        <v/>
      </c>
      <c r="AM80" s="63" t="str">
        <f t="shared" si="133"/>
        <v/>
      </c>
      <c r="AN80" s="63" t="str">
        <f t="shared" si="134"/>
        <v/>
      </c>
    </row>
    <row r="81" spans="3:40" ht="24.5" hidden="1" outlineLevel="1" thickTop="1" thickBot="1" x14ac:dyDescent="0.55000000000000004">
      <c r="C81" s="124"/>
      <c r="D81" s="125"/>
      <c r="E81" s="51"/>
      <c r="F81" s="52"/>
      <c r="G81" s="52"/>
      <c r="H81" s="51"/>
      <c r="I81" s="51"/>
      <c r="J81" s="53"/>
      <c r="K81" s="53"/>
      <c r="L81" s="54" t="str">
        <f t="shared" si="113"/>
        <v/>
      </c>
      <c r="M81" s="55" t="str">
        <f t="shared" si="114"/>
        <v/>
      </c>
      <c r="N81" s="56" t="str">
        <f t="shared" si="2"/>
        <v/>
      </c>
      <c r="O81" s="57" t="str">
        <f t="shared" si="115"/>
        <v/>
      </c>
      <c r="P81" s="58" t="str">
        <f t="shared" si="4"/>
        <v/>
      </c>
      <c r="Q81" s="59" t="str">
        <f t="shared" si="116"/>
        <v/>
      </c>
      <c r="R81" s="60" t="str">
        <f t="shared" si="6"/>
        <v/>
      </c>
      <c r="S81" s="55" t="str">
        <f t="shared" si="117"/>
        <v/>
      </c>
      <c r="T81" s="61" t="str">
        <f t="shared" si="118"/>
        <v/>
      </c>
      <c r="U81" s="62" t="str">
        <f t="shared" si="9"/>
        <v/>
      </c>
      <c r="V81" s="63" t="str">
        <f t="shared" si="119"/>
        <v/>
      </c>
      <c r="W81" s="64" t="str">
        <f t="shared" si="11"/>
        <v/>
      </c>
      <c r="X81" s="63" t="str">
        <f t="shared" si="120"/>
        <v/>
      </c>
      <c r="Y81" s="63" t="str">
        <f t="shared" si="121"/>
        <v/>
      </c>
      <c r="Z81" s="55" t="str">
        <f t="shared" si="122"/>
        <v/>
      </c>
      <c r="AA81" s="65" t="str">
        <f t="shared" si="123"/>
        <v/>
      </c>
      <c r="AB81" s="56" t="str">
        <f t="shared" si="16"/>
        <v/>
      </c>
      <c r="AC81" s="66" t="str">
        <f t="shared" si="124"/>
        <v/>
      </c>
      <c r="AD81" s="58" t="str">
        <f t="shared" si="125"/>
        <v/>
      </c>
      <c r="AE81" s="67" t="str">
        <f t="shared" si="126"/>
        <v/>
      </c>
      <c r="AF81" s="60" t="str">
        <f t="shared" si="127"/>
        <v/>
      </c>
      <c r="AG81" s="60" t="str">
        <f t="shared" si="128"/>
        <v/>
      </c>
      <c r="AH81" s="68" t="str">
        <f t="shared" si="129"/>
        <v/>
      </c>
      <c r="AI81" s="69" t="str">
        <f t="shared" si="23"/>
        <v/>
      </c>
      <c r="AJ81" s="63" t="str">
        <f t="shared" si="130"/>
        <v/>
      </c>
      <c r="AK81" s="63" t="str">
        <f t="shared" si="131"/>
        <v/>
      </c>
      <c r="AL81" s="63" t="str">
        <f t="shared" si="132"/>
        <v/>
      </c>
      <c r="AM81" s="63" t="str">
        <f t="shared" si="133"/>
        <v/>
      </c>
      <c r="AN81" s="63" t="str">
        <f t="shared" si="134"/>
        <v/>
      </c>
    </row>
    <row r="82" spans="3:40" ht="24.5" hidden="1" outlineLevel="1" thickTop="1" thickBot="1" x14ac:dyDescent="0.55000000000000004">
      <c r="C82" s="124"/>
      <c r="D82" s="125"/>
      <c r="E82" s="51"/>
      <c r="F82" s="52"/>
      <c r="G82" s="52"/>
      <c r="H82" s="51"/>
      <c r="I82" s="51"/>
      <c r="J82" s="53"/>
      <c r="K82" s="53"/>
      <c r="L82" s="54" t="str">
        <f t="shared" si="113"/>
        <v/>
      </c>
      <c r="M82" s="55" t="str">
        <f t="shared" si="114"/>
        <v/>
      </c>
      <c r="N82" s="56" t="str">
        <f t="shared" si="2"/>
        <v/>
      </c>
      <c r="O82" s="57" t="str">
        <f t="shared" si="115"/>
        <v/>
      </c>
      <c r="P82" s="58" t="str">
        <f t="shared" si="4"/>
        <v/>
      </c>
      <c r="Q82" s="59" t="str">
        <f t="shared" si="116"/>
        <v/>
      </c>
      <c r="R82" s="60" t="str">
        <f t="shared" si="6"/>
        <v/>
      </c>
      <c r="S82" s="55" t="str">
        <f t="shared" si="117"/>
        <v/>
      </c>
      <c r="T82" s="61" t="str">
        <f t="shared" si="118"/>
        <v/>
      </c>
      <c r="U82" s="62" t="str">
        <f t="shared" si="9"/>
        <v/>
      </c>
      <c r="V82" s="63" t="str">
        <f t="shared" si="119"/>
        <v/>
      </c>
      <c r="W82" s="64" t="str">
        <f t="shared" si="11"/>
        <v/>
      </c>
      <c r="X82" s="63" t="str">
        <f t="shared" si="120"/>
        <v/>
      </c>
      <c r="Y82" s="63" t="str">
        <f t="shared" si="121"/>
        <v/>
      </c>
      <c r="Z82" s="55" t="str">
        <f t="shared" si="122"/>
        <v/>
      </c>
      <c r="AA82" s="65" t="str">
        <f t="shared" si="123"/>
        <v/>
      </c>
      <c r="AB82" s="56" t="str">
        <f t="shared" si="16"/>
        <v/>
      </c>
      <c r="AC82" s="66" t="str">
        <f t="shared" si="124"/>
        <v/>
      </c>
      <c r="AD82" s="58" t="str">
        <f t="shared" si="125"/>
        <v/>
      </c>
      <c r="AE82" s="67" t="str">
        <f t="shared" si="126"/>
        <v/>
      </c>
      <c r="AF82" s="60" t="str">
        <f t="shared" si="127"/>
        <v/>
      </c>
      <c r="AG82" s="60" t="str">
        <f t="shared" si="128"/>
        <v/>
      </c>
      <c r="AH82" s="68" t="str">
        <f t="shared" si="129"/>
        <v/>
      </c>
      <c r="AI82" s="69" t="str">
        <f t="shared" si="23"/>
        <v/>
      </c>
      <c r="AJ82" s="63" t="str">
        <f t="shared" si="130"/>
        <v/>
      </c>
      <c r="AK82" s="63" t="str">
        <f t="shared" si="131"/>
        <v/>
      </c>
      <c r="AL82" s="63" t="str">
        <f t="shared" si="132"/>
        <v/>
      </c>
      <c r="AM82" s="63" t="str">
        <f t="shared" si="133"/>
        <v/>
      </c>
      <c r="AN82" s="63" t="str">
        <f t="shared" si="134"/>
        <v/>
      </c>
    </row>
    <row r="83" spans="3:40" ht="24.5" hidden="1" outlineLevel="1" thickTop="1" thickBot="1" x14ac:dyDescent="0.55000000000000004">
      <c r="C83" s="124"/>
      <c r="D83" s="125"/>
      <c r="E83" s="51"/>
      <c r="F83" s="52"/>
      <c r="G83" s="52"/>
      <c r="H83" s="51"/>
      <c r="I83" s="51"/>
      <c r="J83" s="53"/>
      <c r="K83" s="53"/>
      <c r="L83" s="54" t="str">
        <f t="shared" si="113"/>
        <v/>
      </c>
      <c r="M83" s="55" t="str">
        <f t="shared" si="114"/>
        <v/>
      </c>
      <c r="N83" s="56" t="str">
        <f t="shared" si="2"/>
        <v/>
      </c>
      <c r="O83" s="57" t="str">
        <f t="shared" si="115"/>
        <v/>
      </c>
      <c r="P83" s="58" t="str">
        <f t="shared" si="4"/>
        <v/>
      </c>
      <c r="Q83" s="59" t="str">
        <f t="shared" si="116"/>
        <v/>
      </c>
      <c r="R83" s="60" t="str">
        <f t="shared" si="6"/>
        <v/>
      </c>
      <c r="S83" s="55" t="str">
        <f t="shared" si="117"/>
        <v/>
      </c>
      <c r="T83" s="61" t="str">
        <f t="shared" si="118"/>
        <v/>
      </c>
      <c r="U83" s="62" t="str">
        <f t="shared" si="9"/>
        <v/>
      </c>
      <c r="V83" s="63" t="str">
        <f t="shared" si="119"/>
        <v/>
      </c>
      <c r="W83" s="64" t="str">
        <f t="shared" si="11"/>
        <v/>
      </c>
      <c r="X83" s="63" t="str">
        <f t="shared" si="120"/>
        <v/>
      </c>
      <c r="Y83" s="63" t="str">
        <f t="shared" si="121"/>
        <v/>
      </c>
      <c r="Z83" s="55" t="str">
        <f t="shared" si="122"/>
        <v/>
      </c>
      <c r="AA83" s="65" t="str">
        <f t="shared" si="123"/>
        <v/>
      </c>
      <c r="AB83" s="56" t="str">
        <f t="shared" si="16"/>
        <v/>
      </c>
      <c r="AC83" s="66" t="str">
        <f t="shared" si="124"/>
        <v/>
      </c>
      <c r="AD83" s="58" t="str">
        <f t="shared" si="125"/>
        <v/>
      </c>
      <c r="AE83" s="67" t="str">
        <f t="shared" si="126"/>
        <v/>
      </c>
      <c r="AF83" s="60" t="str">
        <f t="shared" si="127"/>
        <v/>
      </c>
      <c r="AG83" s="60" t="str">
        <f t="shared" si="128"/>
        <v/>
      </c>
      <c r="AH83" s="68" t="str">
        <f t="shared" si="129"/>
        <v/>
      </c>
      <c r="AI83" s="69" t="str">
        <f t="shared" si="23"/>
        <v/>
      </c>
      <c r="AJ83" s="63" t="str">
        <f t="shared" si="130"/>
        <v/>
      </c>
      <c r="AK83" s="63" t="str">
        <f t="shared" si="131"/>
        <v/>
      </c>
      <c r="AL83" s="63" t="str">
        <f t="shared" si="132"/>
        <v/>
      </c>
      <c r="AM83" s="63" t="str">
        <f t="shared" si="133"/>
        <v/>
      </c>
      <c r="AN83" s="63" t="str">
        <f t="shared" si="134"/>
        <v/>
      </c>
    </row>
    <row r="84" spans="3:40" ht="24.5" hidden="1" outlineLevel="1" thickTop="1" thickBot="1" x14ac:dyDescent="0.55000000000000004">
      <c r="C84" s="124"/>
      <c r="D84" s="125"/>
      <c r="E84" s="51"/>
      <c r="F84" s="52"/>
      <c r="G84" s="52"/>
      <c r="H84" s="51"/>
      <c r="I84" s="51"/>
      <c r="J84" s="53"/>
      <c r="K84" s="53"/>
      <c r="L84" s="54" t="str">
        <f t="shared" si="113"/>
        <v/>
      </c>
      <c r="M84" s="55" t="str">
        <f t="shared" si="114"/>
        <v/>
      </c>
      <c r="N84" s="56" t="str">
        <f t="shared" si="2"/>
        <v/>
      </c>
      <c r="O84" s="57" t="str">
        <f t="shared" si="115"/>
        <v/>
      </c>
      <c r="P84" s="58" t="str">
        <f t="shared" si="4"/>
        <v/>
      </c>
      <c r="Q84" s="59" t="str">
        <f t="shared" si="116"/>
        <v/>
      </c>
      <c r="R84" s="60" t="str">
        <f t="shared" si="6"/>
        <v/>
      </c>
      <c r="S84" s="55" t="str">
        <f t="shared" si="117"/>
        <v/>
      </c>
      <c r="T84" s="61" t="str">
        <f t="shared" si="118"/>
        <v/>
      </c>
      <c r="U84" s="62" t="str">
        <f t="shared" si="9"/>
        <v/>
      </c>
      <c r="V84" s="63" t="str">
        <f t="shared" si="119"/>
        <v/>
      </c>
      <c r="W84" s="64" t="str">
        <f t="shared" si="11"/>
        <v/>
      </c>
      <c r="X84" s="63" t="str">
        <f t="shared" si="120"/>
        <v/>
      </c>
      <c r="Y84" s="63" t="str">
        <f t="shared" si="121"/>
        <v/>
      </c>
      <c r="Z84" s="55" t="str">
        <f t="shared" si="122"/>
        <v/>
      </c>
      <c r="AA84" s="65" t="str">
        <f t="shared" si="123"/>
        <v/>
      </c>
      <c r="AB84" s="56" t="str">
        <f t="shared" si="16"/>
        <v/>
      </c>
      <c r="AC84" s="66" t="str">
        <f t="shared" si="124"/>
        <v/>
      </c>
      <c r="AD84" s="58" t="str">
        <f t="shared" si="125"/>
        <v/>
      </c>
      <c r="AE84" s="67" t="str">
        <f t="shared" si="126"/>
        <v/>
      </c>
      <c r="AF84" s="60" t="str">
        <f t="shared" si="127"/>
        <v/>
      </c>
      <c r="AG84" s="60" t="str">
        <f t="shared" si="128"/>
        <v/>
      </c>
      <c r="AH84" s="68" t="str">
        <f t="shared" si="129"/>
        <v/>
      </c>
      <c r="AI84" s="69" t="str">
        <f t="shared" si="23"/>
        <v/>
      </c>
      <c r="AJ84" s="63" t="str">
        <f t="shared" si="130"/>
        <v/>
      </c>
      <c r="AK84" s="63" t="str">
        <f t="shared" si="131"/>
        <v/>
      </c>
      <c r="AL84" s="63" t="str">
        <f t="shared" si="132"/>
        <v/>
      </c>
      <c r="AM84" s="63" t="str">
        <f t="shared" si="133"/>
        <v/>
      </c>
      <c r="AN84" s="63" t="str">
        <f t="shared" si="134"/>
        <v/>
      </c>
    </row>
    <row r="85" spans="3:40" ht="24.5" hidden="1" outlineLevel="1" thickTop="1" thickBot="1" x14ac:dyDescent="0.55000000000000004">
      <c r="C85" s="124"/>
      <c r="D85" s="125"/>
      <c r="E85" s="51"/>
      <c r="F85" s="52"/>
      <c r="G85" s="52"/>
      <c r="H85" s="51"/>
      <c r="I85" s="51"/>
      <c r="J85" s="53"/>
      <c r="K85" s="53"/>
      <c r="L85" s="54" t="str">
        <f t="shared" si="113"/>
        <v/>
      </c>
      <c r="M85" s="55" t="str">
        <f t="shared" si="114"/>
        <v/>
      </c>
      <c r="N85" s="56" t="str">
        <f t="shared" si="2"/>
        <v/>
      </c>
      <c r="O85" s="57" t="str">
        <f t="shared" si="115"/>
        <v/>
      </c>
      <c r="P85" s="58" t="str">
        <f t="shared" si="4"/>
        <v/>
      </c>
      <c r="Q85" s="59" t="str">
        <f t="shared" si="116"/>
        <v/>
      </c>
      <c r="R85" s="60" t="str">
        <f t="shared" si="6"/>
        <v/>
      </c>
      <c r="S85" s="55" t="str">
        <f t="shared" si="117"/>
        <v/>
      </c>
      <c r="T85" s="61" t="str">
        <f t="shared" si="118"/>
        <v/>
      </c>
      <c r="U85" s="62" t="str">
        <f t="shared" si="9"/>
        <v/>
      </c>
      <c r="V85" s="63" t="str">
        <f t="shared" si="119"/>
        <v/>
      </c>
      <c r="W85" s="64" t="str">
        <f t="shared" si="11"/>
        <v/>
      </c>
      <c r="X85" s="63" t="str">
        <f t="shared" si="120"/>
        <v/>
      </c>
      <c r="Y85" s="63" t="str">
        <f t="shared" si="121"/>
        <v/>
      </c>
      <c r="Z85" s="55" t="str">
        <f t="shared" si="122"/>
        <v/>
      </c>
      <c r="AA85" s="65" t="str">
        <f t="shared" si="123"/>
        <v/>
      </c>
      <c r="AB85" s="56" t="str">
        <f t="shared" si="16"/>
        <v/>
      </c>
      <c r="AC85" s="66" t="str">
        <f t="shared" si="124"/>
        <v/>
      </c>
      <c r="AD85" s="58" t="str">
        <f t="shared" si="125"/>
        <v/>
      </c>
      <c r="AE85" s="67" t="str">
        <f t="shared" si="126"/>
        <v/>
      </c>
      <c r="AF85" s="60" t="str">
        <f t="shared" si="127"/>
        <v/>
      </c>
      <c r="AG85" s="60" t="str">
        <f t="shared" si="128"/>
        <v/>
      </c>
      <c r="AH85" s="68" t="str">
        <f t="shared" si="129"/>
        <v/>
      </c>
      <c r="AI85" s="69" t="str">
        <f t="shared" si="23"/>
        <v/>
      </c>
      <c r="AJ85" s="63" t="str">
        <f t="shared" si="130"/>
        <v/>
      </c>
      <c r="AK85" s="63" t="str">
        <f t="shared" si="131"/>
        <v/>
      </c>
      <c r="AL85" s="63" t="str">
        <f t="shared" si="132"/>
        <v/>
      </c>
      <c r="AM85" s="63" t="str">
        <f t="shared" si="133"/>
        <v/>
      </c>
      <c r="AN85" s="63" t="str">
        <f t="shared" si="134"/>
        <v/>
      </c>
    </row>
    <row r="86" spans="3:40" ht="24.5" hidden="1" outlineLevel="1" thickTop="1" thickBot="1" x14ac:dyDescent="0.55000000000000004">
      <c r="C86" s="124"/>
      <c r="D86" s="125"/>
      <c r="E86" s="51"/>
      <c r="F86" s="52"/>
      <c r="G86" s="52"/>
      <c r="H86" s="51"/>
      <c r="I86" s="51"/>
      <c r="J86" s="53"/>
      <c r="K86" s="53"/>
      <c r="L86" s="54" t="str">
        <f t="shared" si="113"/>
        <v/>
      </c>
      <c r="M86" s="55" t="str">
        <f t="shared" si="114"/>
        <v/>
      </c>
      <c r="N86" s="56" t="str">
        <f t="shared" si="2"/>
        <v/>
      </c>
      <c r="O86" s="57" t="str">
        <f t="shared" si="115"/>
        <v/>
      </c>
      <c r="P86" s="58" t="str">
        <f t="shared" si="4"/>
        <v/>
      </c>
      <c r="Q86" s="59" t="str">
        <f t="shared" si="116"/>
        <v/>
      </c>
      <c r="R86" s="60" t="str">
        <f t="shared" si="6"/>
        <v/>
      </c>
      <c r="S86" s="55" t="str">
        <f t="shared" si="117"/>
        <v/>
      </c>
      <c r="T86" s="61" t="str">
        <f t="shared" si="118"/>
        <v/>
      </c>
      <c r="U86" s="62" t="str">
        <f t="shared" si="9"/>
        <v/>
      </c>
      <c r="V86" s="63" t="str">
        <f t="shared" si="119"/>
        <v/>
      </c>
      <c r="W86" s="64" t="str">
        <f t="shared" si="11"/>
        <v/>
      </c>
      <c r="X86" s="63" t="str">
        <f t="shared" si="120"/>
        <v/>
      </c>
      <c r="Y86" s="63" t="str">
        <f t="shared" si="121"/>
        <v/>
      </c>
      <c r="Z86" s="55" t="str">
        <f t="shared" si="122"/>
        <v/>
      </c>
      <c r="AA86" s="65" t="str">
        <f t="shared" si="123"/>
        <v/>
      </c>
      <c r="AB86" s="56" t="str">
        <f t="shared" si="16"/>
        <v/>
      </c>
      <c r="AC86" s="66" t="str">
        <f t="shared" si="124"/>
        <v/>
      </c>
      <c r="AD86" s="58" t="str">
        <f t="shared" si="125"/>
        <v/>
      </c>
      <c r="AE86" s="67" t="str">
        <f t="shared" si="126"/>
        <v/>
      </c>
      <c r="AF86" s="60" t="str">
        <f t="shared" si="127"/>
        <v/>
      </c>
      <c r="AG86" s="60" t="str">
        <f t="shared" si="128"/>
        <v/>
      </c>
      <c r="AH86" s="68" t="str">
        <f t="shared" si="129"/>
        <v/>
      </c>
      <c r="AI86" s="69" t="str">
        <f t="shared" si="23"/>
        <v/>
      </c>
      <c r="AJ86" s="63" t="str">
        <f t="shared" si="130"/>
        <v/>
      </c>
      <c r="AK86" s="63" t="str">
        <f t="shared" si="131"/>
        <v/>
      </c>
      <c r="AL86" s="63" t="str">
        <f t="shared" si="132"/>
        <v/>
      </c>
      <c r="AM86" s="63" t="str">
        <f t="shared" si="133"/>
        <v/>
      </c>
      <c r="AN86" s="63" t="str">
        <f t="shared" si="134"/>
        <v/>
      </c>
    </row>
    <row r="87" spans="3:40" ht="24.5" hidden="1" outlineLevel="1" thickTop="1" thickBot="1" x14ac:dyDescent="0.55000000000000004">
      <c r="C87" s="124"/>
      <c r="D87" s="125"/>
      <c r="E87" s="51"/>
      <c r="F87" s="52"/>
      <c r="G87" s="52"/>
      <c r="H87" s="51"/>
      <c r="I87" s="51"/>
      <c r="J87" s="53"/>
      <c r="K87" s="53"/>
      <c r="L87" s="54" t="str">
        <f t="shared" si="113"/>
        <v/>
      </c>
      <c r="M87" s="55" t="str">
        <f t="shared" si="114"/>
        <v/>
      </c>
      <c r="N87" s="56" t="str">
        <f t="shared" si="2"/>
        <v/>
      </c>
      <c r="O87" s="57" t="str">
        <f t="shared" si="115"/>
        <v/>
      </c>
      <c r="P87" s="58" t="str">
        <f t="shared" si="4"/>
        <v/>
      </c>
      <c r="Q87" s="59" t="str">
        <f t="shared" si="116"/>
        <v/>
      </c>
      <c r="R87" s="60" t="str">
        <f t="shared" si="6"/>
        <v/>
      </c>
      <c r="S87" s="55" t="str">
        <f t="shared" si="117"/>
        <v/>
      </c>
      <c r="T87" s="61" t="str">
        <f t="shared" si="118"/>
        <v/>
      </c>
      <c r="U87" s="62" t="str">
        <f t="shared" si="9"/>
        <v/>
      </c>
      <c r="V87" s="63" t="str">
        <f t="shared" si="119"/>
        <v/>
      </c>
      <c r="W87" s="64" t="str">
        <f t="shared" si="11"/>
        <v/>
      </c>
      <c r="X87" s="63" t="str">
        <f t="shared" si="120"/>
        <v/>
      </c>
      <c r="Y87" s="63" t="str">
        <f t="shared" si="121"/>
        <v/>
      </c>
      <c r="Z87" s="55" t="str">
        <f t="shared" si="122"/>
        <v/>
      </c>
      <c r="AA87" s="65" t="str">
        <f t="shared" si="123"/>
        <v/>
      </c>
      <c r="AB87" s="56" t="str">
        <f t="shared" si="16"/>
        <v/>
      </c>
      <c r="AC87" s="66" t="str">
        <f t="shared" si="124"/>
        <v/>
      </c>
      <c r="AD87" s="58" t="str">
        <f t="shared" si="125"/>
        <v/>
      </c>
      <c r="AE87" s="67" t="str">
        <f t="shared" si="126"/>
        <v/>
      </c>
      <c r="AF87" s="60" t="str">
        <f t="shared" si="127"/>
        <v/>
      </c>
      <c r="AG87" s="60" t="str">
        <f t="shared" si="128"/>
        <v/>
      </c>
      <c r="AH87" s="68" t="str">
        <f t="shared" si="129"/>
        <v/>
      </c>
      <c r="AI87" s="69" t="str">
        <f t="shared" si="23"/>
        <v/>
      </c>
      <c r="AJ87" s="63" t="str">
        <f t="shared" si="130"/>
        <v/>
      </c>
      <c r="AK87" s="63" t="str">
        <f t="shared" si="131"/>
        <v/>
      </c>
      <c r="AL87" s="63" t="str">
        <f t="shared" si="132"/>
        <v/>
      </c>
      <c r="AM87" s="63" t="str">
        <f t="shared" si="133"/>
        <v/>
      </c>
      <c r="AN87" s="63" t="str">
        <f t="shared" si="134"/>
        <v/>
      </c>
    </row>
    <row r="88" spans="3:40" ht="24.5" hidden="1" outlineLevel="1" thickTop="1" thickBot="1" x14ac:dyDescent="0.55000000000000004">
      <c r="C88" s="124"/>
      <c r="D88" s="125"/>
      <c r="E88" s="51"/>
      <c r="F88" s="52"/>
      <c r="G88" s="52"/>
      <c r="H88" s="51"/>
      <c r="I88" s="51"/>
      <c r="J88" s="53"/>
      <c r="K88" s="53"/>
      <c r="L88" s="54" t="str">
        <f t="shared" si="113"/>
        <v/>
      </c>
      <c r="M88" s="55" t="str">
        <f t="shared" si="114"/>
        <v/>
      </c>
      <c r="N88" s="56" t="str">
        <f t="shared" si="2"/>
        <v/>
      </c>
      <c r="O88" s="57" t="str">
        <f t="shared" si="115"/>
        <v/>
      </c>
      <c r="P88" s="58" t="str">
        <f t="shared" si="4"/>
        <v/>
      </c>
      <c r="Q88" s="59" t="str">
        <f t="shared" si="116"/>
        <v/>
      </c>
      <c r="R88" s="60" t="str">
        <f t="shared" si="6"/>
        <v/>
      </c>
      <c r="S88" s="55" t="str">
        <f t="shared" si="117"/>
        <v/>
      </c>
      <c r="T88" s="61" t="str">
        <f t="shared" si="118"/>
        <v/>
      </c>
      <c r="U88" s="62" t="str">
        <f t="shared" si="9"/>
        <v/>
      </c>
      <c r="V88" s="63" t="str">
        <f t="shared" si="119"/>
        <v/>
      </c>
      <c r="W88" s="64" t="str">
        <f t="shared" si="11"/>
        <v/>
      </c>
      <c r="X88" s="63" t="str">
        <f t="shared" si="120"/>
        <v/>
      </c>
      <c r="Y88" s="63" t="str">
        <f t="shared" si="121"/>
        <v/>
      </c>
      <c r="Z88" s="55" t="str">
        <f t="shared" si="122"/>
        <v/>
      </c>
      <c r="AA88" s="65" t="str">
        <f t="shared" si="123"/>
        <v/>
      </c>
      <c r="AB88" s="56" t="str">
        <f t="shared" si="16"/>
        <v/>
      </c>
      <c r="AC88" s="66" t="str">
        <f t="shared" si="124"/>
        <v/>
      </c>
      <c r="AD88" s="58" t="str">
        <f t="shared" si="125"/>
        <v/>
      </c>
      <c r="AE88" s="67" t="str">
        <f t="shared" si="126"/>
        <v/>
      </c>
      <c r="AF88" s="60" t="str">
        <f t="shared" si="127"/>
        <v/>
      </c>
      <c r="AG88" s="60" t="str">
        <f t="shared" si="128"/>
        <v/>
      </c>
      <c r="AH88" s="68" t="str">
        <f t="shared" si="129"/>
        <v/>
      </c>
      <c r="AI88" s="69" t="str">
        <f t="shared" si="23"/>
        <v/>
      </c>
      <c r="AJ88" s="63" t="str">
        <f t="shared" si="130"/>
        <v/>
      </c>
      <c r="AK88" s="63" t="str">
        <f t="shared" si="131"/>
        <v/>
      </c>
      <c r="AL88" s="63" t="str">
        <f t="shared" si="132"/>
        <v/>
      </c>
      <c r="AM88" s="63" t="str">
        <f t="shared" si="133"/>
        <v/>
      </c>
      <c r="AN88" s="63" t="str">
        <f t="shared" si="134"/>
        <v/>
      </c>
    </row>
    <row r="89" spans="3:40" ht="24.5" hidden="1" outlineLevel="1" thickTop="1" thickBot="1" x14ac:dyDescent="0.55000000000000004">
      <c r="C89" s="124"/>
      <c r="D89" s="125"/>
      <c r="E89" s="51"/>
      <c r="F89" s="52"/>
      <c r="G89" s="52"/>
      <c r="H89" s="51"/>
      <c r="I89" s="51"/>
      <c r="J89" s="53"/>
      <c r="K89" s="53"/>
      <c r="L89" s="54" t="str">
        <f t="shared" si="113"/>
        <v/>
      </c>
      <c r="M89" s="55" t="str">
        <f t="shared" si="114"/>
        <v/>
      </c>
      <c r="N89" s="56" t="str">
        <f t="shared" si="2"/>
        <v/>
      </c>
      <c r="O89" s="57" t="str">
        <f t="shared" si="115"/>
        <v/>
      </c>
      <c r="P89" s="58" t="str">
        <f t="shared" si="4"/>
        <v/>
      </c>
      <c r="Q89" s="59" t="str">
        <f t="shared" si="116"/>
        <v/>
      </c>
      <c r="R89" s="60" t="str">
        <f t="shared" si="6"/>
        <v/>
      </c>
      <c r="S89" s="55" t="str">
        <f t="shared" si="117"/>
        <v/>
      </c>
      <c r="T89" s="61" t="str">
        <f t="shared" si="118"/>
        <v/>
      </c>
      <c r="U89" s="62" t="str">
        <f t="shared" si="9"/>
        <v/>
      </c>
      <c r="V89" s="63" t="str">
        <f t="shared" si="119"/>
        <v/>
      </c>
      <c r="W89" s="64" t="str">
        <f t="shared" si="11"/>
        <v/>
      </c>
      <c r="X89" s="63" t="str">
        <f t="shared" si="120"/>
        <v/>
      </c>
      <c r="Y89" s="63" t="str">
        <f t="shared" si="121"/>
        <v/>
      </c>
      <c r="Z89" s="55" t="str">
        <f t="shared" si="122"/>
        <v/>
      </c>
      <c r="AA89" s="65" t="str">
        <f t="shared" si="123"/>
        <v/>
      </c>
      <c r="AB89" s="56" t="str">
        <f t="shared" si="16"/>
        <v/>
      </c>
      <c r="AC89" s="66" t="str">
        <f t="shared" si="124"/>
        <v/>
      </c>
      <c r="AD89" s="58" t="str">
        <f t="shared" si="125"/>
        <v/>
      </c>
      <c r="AE89" s="67" t="str">
        <f t="shared" si="126"/>
        <v/>
      </c>
      <c r="AF89" s="60" t="str">
        <f t="shared" si="127"/>
        <v/>
      </c>
      <c r="AG89" s="60" t="str">
        <f t="shared" si="128"/>
        <v/>
      </c>
      <c r="AH89" s="68" t="str">
        <f t="shared" si="129"/>
        <v/>
      </c>
      <c r="AI89" s="69" t="str">
        <f t="shared" si="23"/>
        <v/>
      </c>
      <c r="AJ89" s="63" t="str">
        <f t="shared" si="130"/>
        <v/>
      </c>
      <c r="AK89" s="63" t="str">
        <f t="shared" si="131"/>
        <v/>
      </c>
      <c r="AL89" s="63" t="str">
        <f t="shared" si="132"/>
        <v/>
      </c>
      <c r="AM89" s="63" t="str">
        <f t="shared" si="133"/>
        <v/>
      </c>
      <c r="AN89" s="63" t="str">
        <f t="shared" si="134"/>
        <v/>
      </c>
    </row>
    <row r="90" spans="3:40" ht="24.5" hidden="1" outlineLevel="1" thickTop="1" thickBot="1" x14ac:dyDescent="0.55000000000000004">
      <c r="C90" s="124"/>
      <c r="D90" s="125"/>
      <c r="E90" s="51"/>
      <c r="F90" s="52"/>
      <c r="G90" s="52"/>
      <c r="H90" s="51"/>
      <c r="I90" s="51"/>
      <c r="J90" s="53"/>
      <c r="K90" s="53"/>
      <c r="L90" s="54" t="str">
        <f t="shared" si="113"/>
        <v/>
      </c>
      <c r="M90" s="55" t="str">
        <f t="shared" si="114"/>
        <v/>
      </c>
      <c r="N90" s="56" t="str">
        <f t="shared" si="2"/>
        <v/>
      </c>
      <c r="O90" s="57" t="str">
        <f t="shared" si="115"/>
        <v/>
      </c>
      <c r="P90" s="58" t="str">
        <f t="shared" si="4"/>
        <v/>
      </c>
      <c r="Q90" s="59" t="str">
        <f t="shared" si="116"/>
        <v/>
      </c>
      <c r="R90" s="60" t="str">
        <f t="shared" si="6"/>
        <v/>
      </c>
      <c r="S90" s="55" t="str">
        <f t="shared" si="117"/>
        <v/>
      </c>
      <c r="T90" s="61" t="str">
        <f t="shared" si="118"/>
        <v/>
      </c>
      <c r="U90" s="62" t="str">
        <f t="shared" si="9"/>
        <v/>
      </c>
      <c r="V90" s="63" t="str">
        <f t="shared" si="119"/>
        <v/>
      </c>
      <c r="W90" s="64" t="str">
        <f t="shared" si="11"/>
        <v/>
      </c>
      <c r="X90" s="63" t="str">
        <f t="shared" si="120"/>
        <v/>
      </c>
      <c r="Y90" s="63" t="str">
        <f t="shared" si="121"/>
        <v/>
      </c>
      <c r="Z90" s="55" t="str">
        <f t="shared" si="122"/>
        <v/>
      </c>
      <c r="AA90" s="65" t="str">
        <f t="shared" si="123"/>
        <v/>
      </c>
      <c r="AB90" s="56" t="str">
        <f t="shared" si="16"/>
        <v/>
      </c>
      <c r="AC90" s="66" t="str">
        <f t="shared" si="124"/>
        <v/>
      </c>
      <c r="AD90" s="58" t="str">
        <f t="shared" si="125"/>
        <v/>
      </c>
      <c r="AE90" s="67" t="str">
        <f t="shared" si="126"/>
        <v/>
      </c>
      <c r="AF90" s="60" t="str">
        <f t="shared" si="127"/>
        <v/>
      </c>
      <c r="AG90" s="60" t="str">
        <f t="shared" si="128"/>
        <v/>
      </c>
      <c r="AH90" s="68" t="str">
        <f t="shared" si="129"/>
        <v/>
      </c>
      <c r="AI90" s="69" t="str">
        <f t="shared" si="23"/>
        <v/>
      </c>
      <c r="AJ90" s="63" t="str">
        <f t="shared" si="130"/>
        <v/>
      </c>
      <c r="AK90" s="63" t="str">
        <f t="shared" si="131"/>
        <v/>
      </c>
      <c r="AL90" s="63" t="str">
        <f t="shared" si="132"/>
        <v/>
      </c>
      <c r="AM90" s="63" t="str">
        <f t="shared" si="133"/>
        <v/>
      </c>
      <c r="AN90" s="63" t="str">
        <f t="shared" si="134"/>
        <v/>
      </c>
    </row>
    <row r="91" spans="3:40" ht="24.5" hidden="1" outlineLevel="1" thickTop="1" thickBot="1" x14ac:dyDescent="0.55000000000000004">
      <c r="C91" s="124"/>
      <c r="D91" s="125"/>
      <c r="E91" s="51"/>
      <c r="F91" s="52"/>
      <c r="G91" s="52"/>
      <c r="H91" s="51"/>
      <c r="I91" s="51"/>
      <c r="J91" s="53"/>
      <c r="K91" s="53"/>
      <c r="L91" s="54" t="str">
        <f t="shared" si="113"/>
        <v/>
      </c>
      <c r="M91" s="55" t="str">
        <f t="shared" si="114"/>
        <v/>
      </c>
      <c r="N91" s="56" t="str">
        <f t="shared" si="2"/>
        <v/>
      </c>
      <c r="O91" s="57" t="str">
        <f t="shared" si="115"/>
        <v/>
      </c>
      <c r="P91" s="58" t="str">
        <f t="shared" si="4"/>
        <v/>
      </c>
      <c r="Q91" s="59" t="str">
        <f t="shared" si="116"/>
        <v/>
      </c>
      <c r="R91" s="60" t="str">
        <f t="shared" si="6"/>
        <v/>
      </c>
      <c r="S91" s="55" t="str">
        <f t="shared" si="117"/>
        <v/>
      </c>
      <c r="T91" s="61" t="str">
        <f t="shared" si="118"/>
        <v/>
      </c>
      <c r="U91" s="62" t="str">
        <f t="shared" si="9"/>
        <v/>
      </c>
      <c r="V91" s="63" t="str">
        <f t="shared" si="119"/>
        <v/>
      </c>
      <c r="W91" s="64" t="str">
        <f t="shared" si="11"/>
        <v/>
      </c>
      <c r="X91" s="63" t="str">
        <f t="shared" si="120"/>
        <v/>
      </c>
      <c r="Y91" s="63" t="str">
        <f t="shared" si="121"/>
        <v/>
      </c>
      <c r="Z91" s="55" t="str">
        <f t="shared" si="122"/>
        <v/>
      </c>
      <c r="AA91" s="65" t="str">
        <f t="shared" si="123"/>
        <v/>
      </c>
      <c r="AB91" s="56" t="str">
        <f t="shared" si="16"/>
        <v/>
      </c>
      <c r="AC91" s="66" t="str">
        <f t="shared" si="124"/>
        <v/>
      </c>
      <c r="AD91" s="58" t="str">
        <f t="shared" si="125"/>
        <v/>
      </c>
      <c r="AE91" s="67" t="str">
        <f t="shared" si="126"/>
        <v/>
      </c>
      <c r="AF91" s="60" t="str">
        <f t="shared" si="127"/>
        <v/>
      </c>
      <c r="AG91" s="60" t="str">
        <f t="shared" si="128"/>
        <v/>
      </c>
      <c r="AH91" s="68" t="str">
        <f t="shared" si="129"/>
        <v/>
      </c>
      <c r="AI91" s="69" t="str">
        <f t="shared" si="23"/>
        <v/>
      </c>
      <c r="AJ91" s="63" t="str">
        <f t="shared" si="130"/>
        <v/>
      </c>
      <c r="AK91" s="63" t="str">
        <f t="shared" si="131"/>
        <v/>
      </c>
      <c r="AL91" s="63" t="str">
        <f t="shared" si="132"/>
        <v/>
      </c>
      <c r="AM91" s="63" t="str">
        <f t="shared" si="133"/>
        <v/>
      </c>
      <c r="AN91" s="63" t="str">
        <f t="shared" si="134"/>
        <v/>
      </c>
    </row>
    <row r="92" spans="3:40" ht="24.5" hidden="1" outlineLevel="1" thickTop="1" thickBot="1" x14ac:dyDescent="0.55000000000000004">
      <c r="C92" s="124"/>
      <c r="D92" s="125"/>
      <c r="E92" s="51"/>
      <c r="F92" s="52"/>
      <c r="G92" s="52"/>
      <c r="H92" s="51"/>
      <c r="I92" s="51"/>
      <c r="J92" s="53"/>
      <c r="K92" s="53"/>
      <c r="L92" s="54" t="str">
        <f t="shared" si="113"/>
        <v/>
      </c>
      <c r="M92" s="55" t="str">
        <f t="shared" si="114"/>
        <v/>
      </c>
      <c r="N92" s="56" t="str">
        <f t="shared" si="2"/>
        <v/>
      </c>
      <c r="O92" s="57" t="str">
        <f t="shared" si="115"/>
        <v/>
      </c>
      <c r="P92" s="58" t="str">
        <f t="shared" si="4"/>
        <v/>
      </c>
      <c r="Q92" s="59" t="str">
        <f t="shared" si="116"/>
        <v/>
      </c>
      <c r="R92" s="60" t="str">
        <f t="shared" si="6"/>
        <v/>
      </c>
      <c r="S92" s="55" t="str">
        <f t="shared" si="117"/>
        <v/>
      </c>
      <c r="T92" s="61" t="str">
        <f t="shared" si="118"/>
        <v/>
      </c>
      <c r="U92" s="62" t="str">
        <f t="shared" si="9"/>
        <v/>
      </c>
      <c r="V92" s="63" t="str">
        <f t="shared" si="119"/>
        <v/>
      </c>
      <c r="W92" s="64" t="str">
        <f t="shared" si="11"/>
        <v/>
      </c>
      <c r="X92" s="63" t="str">
        <f t="shared" si="120"/>
        <v/>
      </c>
      <c r="Y92" s="63" t="str">
        <f t="shared" si="121"/>
        <v/>
      </c>
      <c r="Z92" s="55" t="str">
        <f t="shared" si="122"/>
        <v/>
      </c>
      <c r="AA92" s="65" t="str">
        <f t="shared" si="123"/>
        <v/>
      </c>
      <c r="AB92" s="56" t="str">
        <f t="shared" si="16"/>
        <v/>
      </c>
      <c r="AC92" s="66" t="str">
        <f t="shared" si="124"/>
        <v/>
      </c>
      <c r="AD92" s="58" t="str">
        <f t="shared" si="125"/>
        <v/>
      </c>
      <c r="AE92" s="67" t="str">
        <f t="shared" si="126"/>
        <v/>
      </c>
      <c r="AF92" s="60" t="str">
        <f t="shared" si="127"/>
        <v/>
      </c>
      <c r="AG92" s="60" t="str">
        <f t="shared" si="128"/>
        <v/>
      </c>
      <c r="AH92" s="68" t="str">
        <f t="shared" si="129"/>
        <v/>
      </c>
      <c r="AI92" s="69" t="str">
        <f t="shared" si="23"/>
        <v/>
      </c>
      <c r="AJ92" s="63" t="str">
        <f t="shared" si="130"/>
        <v/>
      </c>
      <c r="AK92" s="63" t="str">
        <f t="shared" si="131"/>
        <v/>
      </c>
      <c r="AL92" s="63" t="str">
        <f t="shared" si="132"/>
        <v/>
      </c>
      <c r="AM92" s="63" t="str">
        <f t="shared" si="133"/>
        <v/>
      </c>
      <c r="AN92" s="63" t="str">
        <f t="shared" si="134"/>
        <v/>
      </c>
    </row>
    <row r="93" spans="3:40" ht="24.5" hidden="1" outlineLevel="1" thickTop="1" thickBot="1" x14ac:dyDescent="0.55000000000000004">
      <c r="C93" s="124"/>
      <c r="D93" s="125"/>
      <c r="E93" s="51"/>
      <c r="F93" s="52"/>
      <c r="G93" s="52"/>
      <c r="H93" s="51"/>
      <c r="I93" s="51"/>
      <c r="J93" s="53"/>
      <c r="K93" s="53"/>
      <c r="L93" s="54" t="str">
        <f t="shared" si="113"/>
        <v/>
      </c>
      <c r="M93" s="55" t="str">
        <f t="shared" si="114"/>
        <v/>
      </c>
      <c r="N93" s="56" t="str">
        <f t="shared" si="2"/>
        <v/>
      </c>
      <c r="O93" s="57" t="str">
        <f t="shared" si="115"/>
        <v/>
      </c>
      <c r="P93" s="58" t="str">
        <f t="shared" si="4"/>
        <v/>
      </c>
      <c r="Q93" s="59" t="str">
        <f t="shared" si="116"/>
        <v/>
      </c>
      <c r="R93" s="60" t="str">
        <f t="shared" si="6"/>
        <v/>
      </c>
      <c r="S93" s="55" t="str">
        <f t="shared" si="117"/>
        <v/>
      </c>
      <c r="T93" s="61" t="str">
        <f t="shared" si="118"/>
        <v/>
      </c>
      <c r="U93" s="62" t="str">
        <f t="shared" si="9"/>
        <v/>
      </c>
      <c r="V93" s="63" t="str">
        <f t="shared" si="119"/>
        <v/>
      </c>
      <c r="W93" s="64" t="str">
        <f t="shared" si="11"/>
        <v/>
      </c>
      <c r="X93" s="63" t="str">
        <f t="shared" si="120"/>
        <v/>
      </c>
      <c r="Y93" s="63" t="str">
        <f t="shared" si="121"/>
        <v/>
      </c>
      <c r="Z93" s="55" t="str">
        <f t="shared" si="122"/>
        <v/>
      </c>
      <c r="AA93" s="65" t="str">
        <f t="shared" si="123"/>
        <v/>
      </c>
      <c r="AB93" s="56" t="str">
        <f t="shared" si="16"/>
        <v/>
      </c>
      <c r="AC93" s="66" t="str">
        <f t="shared" si="124"/>
        <v/>
      </c>
      <c r="AD93" s="58" t="str">
        <f t="shared" si="125"/>
        <v/>
      </c>
      <c r="AE93" s="67" t="str">
        <f t="shared" si="126"/>
        <v/>
      </c>
      <c r="AF93" s="60" t="str">
        <f t="shared" si="127"/>
        <v/>
      </c>
      <c r="AG93" s="60" t="str">
        <f t="shared" si="128"/>
        <v/>
      </c>
      <c r="AH93" s="68" t="str">
        <f t="shared" si="129"/>
        <v/>
      </c>
      <c r="AI93" s="69" t="str">
        <f t="shared" si="23"/>
        <v/>
      </c>
      <c r="AJ93" s="63" t="str">
        <f t="shared" si="130"/>
        <v/>
      </c>
      <c r="AK93" s="63" t="str">
        <f t="shared" si="131"/>
        <v/>
      </c>
      <c r="AL93" s="63" t="str">
        <f t="shared" si="132"/>
        <v/>
      </c>
      <c r="AM93" s="63" t="str">
        <f t="shared" si="133"/>
        <v/>
      </c>
      <c r="AN93" s="63" t="str">
        <f t="shared" si="134"/>
        <v/>
      </c>
    </row>
    <row r="94" spans="3:40" ht="24.5" hidden="1" outlineLevel="1" thickTop="1" thickBot="1" x14ac:dyDescent="0.55000000000000004">
      <c r="C94" s="124"/>
      <c r="D94" s="125"/>
      <c r="E94" s="51"/>
      <c r="F94" s="52"/>
      <c r="G94" s="52"/>
      <c r="H94" s="51"/>
      <c r="I94" s="51"/>
      <c r="J94" s="53"/>
      <c r="K94" s="53"/>
      <c r="L94" s="54" t="str">
        <f t="shared" si="113"/>
        <v/>
      </c>
      <c r="M94" s="55" t="str">
        <f t="shared" si="114"/>
        <v/>
      </c>
      <c r="N94" s="56" t="str">
        <f t="shared" si="2"/>
        <v/>
      </c>
      <c r="O94" s="57" t="str">
        <f t="shared" si="115"/>
        <v/>
      </c>
      <c r="P94" s="58" t="str">
        <f t="shared" si="4"/>
        <v/>
      </c>
      <c r="Q94" s="59" t="str">
        <f t="shared" si="116"/>
        <v/>
      </c>
      <c r="R94" s="60" t="str">
        <f t="shared" si="6"/>
        <v/>
      </c>
      <c r="S94" s="55" t="str">
        <f t="shared" si="117"/>
        <v/>
      </c>
      <c r="T94" s="61" t="str">
        <f t="shared" si="118"/>
        <v/>
      </c>
      <c r="U94" s="62" t="str">
        <f t="shared" si="9"/>
        <v/>
      </c>
      <c r="V94" s="63" t="str">
        <f t="shared" si="119"/>
        <v/>
      </c>
      <c r="W94" s="64" t="str">
        <f t="shared" si="11"/>
        <v/>
      </c>
      <c r="X94" s="63" t="str">
        <f t="shared" si="120"/>
        <v/>
      </c>
      <c r="Y94" s="63" t="str">
        <f t="shared" si="121"/>
        <v/>
      </c>
      <c r="Z94" s="55" t="str">
        <f t="shared" si="122"/>
        <v/>
      </c>
      <c r="AA94" s="65" t="str">
        <f t="shared" si="123"/>
        <v/>
      </c>
      <c r="AB94" s="56" t="str">
        <f t="shared" si="16"/>
        <v/>
      </c>
      <c r="AC94" s="66" t="str">
        <f t="shared" si="124"/>
        <v/>
      </c>
      <c r="AD94" s="58" t="str">
        <f t="shared" si="125"/>
        <v/>
      </c>
      <c r="AE94" s="67" t="str">
        <f t="shared" si="126"/>
        <v/>
      </c>
      <c r="AF94" s="60" t="str">
        <f t="shared" si="127"/>
        <v/>
      </c>
      <c r="AG94" s="60" t="str">
        <f t="shared" si="128"/>
        <v/>
      </c>
      <c r="AH94" s="68" t="str">
        <f t="shared" si="129"/>
        <v/>
      </c>
      <c r="AI94" s="69" t="str">
        <f t="shared" si="23"/>
        <v/>
      </c>
      <c r="AJ94" s="63" t="str">
        <f t="shared" si="130"/>
        <v/>
      </c>
      <c r="AK94" s="63" t="str">
        <f t="shared" si="131"/>
        <v/>
      </c>
      <c r="AL94" s="63" t="str">
        <f t="shared" si="132"/>
        <v/>
      </c>
      <c r="AM94" s="63" t="str">
        <f t="shared" si="133"/>
        <v/>
      </c>
      <c r="AN94" s="63" t="str">
        <f t="shared" si="134"/>
        <v/>
      </c>
    </row>
    <row r="95" spans="3:40" ht="24.5" hidden="1" outlineLevel="1" thickTop="1" thickBot="1" x14ac:dyDescent="0.55000000000000004">
      <c r="C95" s="124"/>
      <c r="D95" s="125"/>
      <c r="E95" s="51"/>
      <c r="F95" s="52"/>
      <c r="G95" s="52"/>
      <c r="H95" s="51"/>
      <c r="I95" s="51"/>
      <c r="J95" s="53"/>
      <c r="K95" s="53"/>
      <c r="L95" s="54" t="str">
        <f t="shared" si="113"/>
        <v/>
      </c>
      <c r="M95" s="55" t="str">
        <f t="shared" si="114"/>
        <v/>
      </c>
      <c r="N95" s="56" t="str">
        <f t="shared" si="2"/>
        <v/>
      </c>
      <c r="O95" s="57" t="str">
        <f t="shared" si="115"/>
        <v/>
      </c>
      <c r="P95" s="58" t="str">
        <f t="shared" si="4"/>
        <v/>
      </c>
      <c r="Q95" s="59" t="str">
        <f t="shared" si="116"/>
        <v/>
      </c>
      <c r="R95" s="60" t="str">
        <f t="shared" si="6"/>
        <v/>
      </c>
      <c r="S95" s="55" t="str">
        <f t="shared" si="117"/>
        <v/>
      </c>
      <c r="T95" s="61" t="str">
        <f t="shared" si="118"/>
        <v/>
      </c>
      <c r="U95" s="62" t="str">
        <f t="shared" si="9"/>
        <v/>
      </c>
      <c r="V95" s="63" t="str">
        <f t="shared" si="119"/>
        <v/>
      </c>
      <c r="W95" s="64" t="str">
        <f t="shared" si="11"/>
        <v/>
      </c>
      <c r="X95" s="63" t="str">
        <f t="shared" si="120"/>
        <v/>
      </c>
      <c r="Y95" s="63" t="str">
        <f t="shared" si="121"/>
        <v/>
      </c>
      <c r="Z95" s="55" t="str">
        <f t="shared" si="122"/>
        <v/>
      </c>
      <c r="AA95" s="65" t="str">
        <f t="shared" si="123"/>
        <v/>
      </c>
      <c r="AB95" s="56" t="str">
        <f t="shared" si="16"/>
        <v/>
      </c>
      <c r="AC95" s="66" t="str">
        <f t="shared" si="124"/>
        <v/>
      </c>
      <c r="AD95" s="58" t="str">
        <f t="shared" si="125"/>
        <v/>
      </c>
      <c r="AE95" s="67" t="str">
        <f t="shared" si="126"/>
        <v/>
      </c>
      <c r="AF95" s="60" t="str">
        <f t="shared" si="127"/>
        <v/>
      </c>
      <c r="AG95" s="60" t="str">
        <f t="shared" si="128"/>
        <v/>
      </c>
      <c r="AH95" s="68" t="str">
        <f t="shared" si="129"/>
        <v/>
      </c>
      <c r="AI95" s="69" t="str">
        <f t="shared" si="23"/>
        <v/>
      </c>
      <c r="AJ95" s="63" t="str">
        <f t="shared" si="130"/>
        <v/>
      </c>
      <c r="AK95" s="63" t="str">
        <f t="shared" si="131"/>
        <v/>
      </c>
      <c r="AL95" s="63" t="str">
        <f t="shared" si="132"/>
        <v/>
      </c>
      <c r="AM95" s="63" t="str">
        <f t="shared" si="133"/>
        <v/>
      </c>
      <c r="AN95" s="63" t="str">
        <f t="shared" si="134"/>
        <v/>
      </c>
    </row>
    <row r="96" spans="3:40" ht="24.5" hidden="1" outlineLevel="1" thickTop="1" thickBot="1" x14ac:dyDescent="0.55000000000000004">
      <c r="C96" s="124"/>
      <c r="D96" s="125"/>
      <c r="E96" s="51"/>
      <c r="F96" s="52"/>
      <c r="G96" s="52"/>
      <c r="H96" s="51"/>
      <c r="I96" s="51"/>
      <c r="J96" s="53"/>
      <c r="K96" s="53"/>
      <c r="L96" s="54" t="str">
        <f t="shared" si="113"/>
        <v/>
      </c>
      <c r="M96" s="55" t="str">
        <f t="shared" si="114"/>
        <v/>
      </c>
      <c r="N96" s="56" t="str">
        <f t="shared" si="2"/>
        <v/>
      </c>
      <c r="O96" s="57" t="str">
        <f t="shared" si="115"/>
        <v/>
      </c>
      <c r="P96" s="58" t="str">
        <f t="shared" si="4"/>
        <v/>
      </c>
      <c r="Q96" s="59" t="str">
        <f t="shared" si="116"/>
        <v/>
      </c>
      <c r="R96" s="60" t="str">
        <f t="shared" si="6"/>
        <v/>
      </c>
      <c r="S96" s="55" t="str">
        <f t="shared" si="117"/>
        <v/>
      </c>
      <c r="T96" s="61" t="str">
        <f t="shared" si="118"/>
        <v/>
      </c>
      <c r="U96" s="62" t="str">
        <f t="shared" si="9"/>
        <v/>
      </c>
      <c r="V96" s="63" t="str">
        <f t="shared" si="119"/>
        <v/>
      </c>
      <c r="W96" s="64" t="str">
        <f t="shared" si="11"/>
        <v/>
      </c>
      <c r="X96" s="63" t="str">
        <f t="shared" si="120"/>
        <v/>
      </c>
      <c r="Y96" s="63" t="str">
        <f t="shared" si="121"/>
        <v/>
      </c>
      <c r="Z96" s="55" t="str">
        <f t="shared" si="122"/>
        <v/>
      </c>
      <c r="AA96" s="65" t="str">
        <f t="shared" si="123"/>
        <v/>
      </c>
      <c r="AB96" s="56" t="str">
        <f t="shared" si="16"/>
        <v/>
      </c>
      <c r="AC96" s="66" t="str">
        <f t="shared" si="124"/>
        <v/>
      </c>
      <c r="AD96" s="58" t="str">
        <f t="shared" si="125"/>
        <v/>
      </c>
      <c r="AE96" s="67" t="str">
        <f t="shared" si="126"/>
        <v/>
      </c>
      <c r="AF96" s="60" t="str">
        <f t="shared" si="127"/>
        <v/>
      </c>
      <c r="AG96" s="60" t="str">
        <f t="shared" si="128"/>
        <v/>
      </c>
      <c r="AH96" s="68" t="str">
        <f t="shared" si="129"/>
        <v/>
      </c>
      <c r="AI96" s="69" t="str">
        <f t="shared" si="23"/>
        <v/>
      </c>
      <c r="AJ96" s="63" t="str">
        <f t="shared" si="130"/>
        <v/>
      </c>
      <c r="AK96" s="63" t="str">
        <f t="shared" si="131"/>
        <v/>
      </c>
      <c r="AL96" s="63" t="str">
        <f t="shared" si="132"/>
        <v/>
      </c>
      <c r="AM96" s="63" t="str">
        <f t="shared" si="133"/>
        <v/>
      </c>
      <c r="AN96" s="63" t="str">
        <f t="shared" si="134"/>
        <v/>
      </c>
    </row>
    <row r="97" spans="1:40" ht="24.5" hidden="1" outlineLevel="1" thickTop="1" thickBot="1" x14ac:dyDescent="0.55000000000000004">
      <c r="C97" s="124"/>
      <c r="D97" s="125"/>
      <c r="E97" s="51"/>
      <c r="F97" s="52"/>
      <c r="G97" s="52"/>
      <c r="H97" s="51"/>
      <c r="I97" s="51"/>
      <c r="J97" s="53"/>
      <c r="K97" s="53"/>
      <c r="L97" s="54" t="str">
        <f t="shared" si="113"/>
        <v/>
      </c>
      <c r="M97" s="55" t="str">
        <f t="shared" si="114"/>
        <v/>
      </c>
      <c r="N97" s="56" t="str">
        <f t="shared" si="2"/>
        <v/>
      </c>
      <c r="O97" s="57" t="str">
        <f t="shared" si="115"/>
        <v/>
      </c>
      <c r="P97" s="58" t="str">
        <f t="shared" si="4"/>
        <v/>
      </c>
      <c r="Q97" s="59" t="str">
        <f t="shared" si="116"/>
        <v/>
      </c>
      <c r="R97" s="60" t="str">
        <f t="shared" si="6"/>
        <v/>
      </c>
      <c r="S97" s="55" t="str">
        <f t="shared" si="117"/>
        <v/>
      </c>
      <c r="T97" s="61" t="str">
        <f t="shared" si="118"/>
        <v/>
      </c>
      <c r="U97" s="62" t="str">
        <f t="shared" si="9"/>
        <v/>
      </c>
      <c r="V97" s="63" t="str">
        <f t="shared" si="119"/>
        <v/>
      </c>
      <c r="W97" s="64" t="str">
        <f t="shared" si="11"/>
        <v/>
      </c>
      <c r="X97" s="63" t="str">
        <f t="shared" si="120"/>
        <v/>
      </c>
      <c r="Y97" s="63" t="str">
        <f t="shared" si="121"/>
        <v/>
      </c>
      <c r="Z97" s="55" t="str">
        <f t="shared" si="122"/>
        <v/>
      </c>
      <c r="AA97" s="65" t="str">
        <f t="shared" si="123"/>
        <v/>
      </c>
      <c r="AB97" s="56" t="str">
        <f t="shared" si="16"/>
        <v/>
      </c>
      <c r="AC97" s="66" t="str">
        <f t="shared" si="124"/>
        <v/>
      </c>
      <c r="AD97" s="58" t="str">
        <f t="shared" si="125"/>
        <v/>
      </c>
      <c r="AE97" s="67" t="str">
        <f t="shared" si="126"/>
        <v/>
      </c>
      <c r="AF97" s="60" t="str">
        <f t="shared" si="127"/>
        <v/>
      </c>
      <c r="AG97" s="60" t="str">
        <f t="shared" si="128"/>
        <v/>
      </c>
      <c r="AH97" s="68" t="str">
        <f t="shared" si="129"/>
        <v/>
      </c>
      <c r="AI97" s="69" t="str">
        <f t="shared" si="23"/>
        <v/>
      </c>
      <c r="AJ97" s="63" t="str">
        <f t="shared" si="130"/>
        <v/>
      </c>
      <c r="AK97" s="63" t="str">
        <f t="shared" si="131"/>
        <v/>
      </c>
      <c r="AL97" s="63" t="str">
        <f t="shared" si="132"/>
        <v/>
      </c>
      <c r="AM97" s="63" t="str">
        <f t="shared" si="133"/>
        <v/>
      </c>
      <c r="AN97" s="63" t="str">
        <f t="shared" si="134"/>
        <v/>
      </c>
    </row>
    <row r="98" spans="1:40" ht="24" customHeight="1" collapsed="1" thickTop="1" x14ac:dyDescent="0.6">
      <c r="A98" s="94"/>
      <c r="B98" s="94"/>
      <c r="C98" s="94"/>
      <c r="D98" s="94"/>
      <c r="E98" s="94"/>
      <c r="F98" s="94"/>
      <c r="G98" s="94"/>
      <c r="H98" s="94"/>
      <c r="I98" s="94"/>
      <c r="J98" s="94"/>
      <c r="K98" s="94"/>
      <c r="L98" s="98" t="str">
        <f ca="1">_xlfn.CONCAT("]}, // ULTIMA LINEA DEL CANTO: ",L1)</f>
        <v>]}, // ULTIMA LINEA DEL CANTO: OH SEÑOR, MI CORAZÓN YA NO ES AMBICIOSO</v>
      </c>
      <c r="M98" s="94"/>
    </row>
    <row r="99" spans="1:40" ht="20.5" x14ac:dyDescent="0.35">
      <c r="L99" s="99" t="s">
        <v>1012</v>
      </c>
      <c r="M99" s="100"/>
    </row>
    <row r="100" spans="1:40" ht="15" hidden="1" outlineLevel="1" thickBot="1" x14ac:dyDescent="0.4">
      <c r="M100" s="100"/>
    </row>
    <row r="101" spans="1:40" ht="26.5" hidden="1" outlineLevel="1" thickTop="1" thickBot="1" x14ac:dyDescent="0.55000000000000004">
      <c r="A101" s="72"/>
      <c r="B101" s="72"/>
      <c r="C101" s="72"/>
      <c r="D101" s="73"/>
      <c r="E101" s="73"/>
      <c r="F101" s="73"/>
      <c r="G101" s="73"/>
      <c r="H101" s="73"/>
      <c r="I101" s="73"/>
      <c r="J101" s="73"/>
      <c r="K101" s="73"/>
      <c r="L101" s="74" t="s">
        <v>997</v>
      </c>
      <c r="M101" s="55"/>
      <c r="N101" s="56"/>
      <c r="O101" s="57"/>
      <c r="P101" s="58"/>
      <c r="Q101" s="59"/>
      <c r="R101" s="60" t="str">
        <f t="shared" ref="R101:R110" si="135">IF(N101="Do",10,IF(N101="Re",22,IF(N101="Mi",20,IF(N101="Fa",20,IF(N101="Sol",14,IF(N101="La",20,IF(N101="Si",20,IF(N101="Do#",14,IF(N101="Fa#",15,IF(N101="Sol#",20,IF(N101="Si♭",17,"")))))))))))</f>
        <v/>
      </c>
      <c r="S101" s="55"/>
      <c r="T101" s="61"/>
      <c r="U101" s="62"/>
      <c r="V101" s="63"/>
      <c r="W101" s="64"/>
      <c r="X101" s="63"/>
      <c r="Y101" s="63"/>
      <c r="Z101" s="55"/>
      <c r="AA101" s="65"/>
      <c r="AB101" s="56"/>
      <c r="AC101" s="66"/>
      <c r="AD101" s="58"/>
      <c r="AE101" s="67"/>
      <c r="AF101" s="60"/>
      <c r="AG101" s="60"/>
      <c r="AH101" s="68"/>
      <c r="AI101" s="69"/>
      <c r="AJ101" s="63"/>
      <c r="AK101" s="63"/>
      <c r="AL101" s="63"/>
      <c r="AM101" s="63"/>
      <c r="AN101" s="63"/>
    </row>
    <row r="102" spans="1:40" ht="24.5" hidden="1" outlineLevel="1" thickTop="1" thickBot="1" x14ac:dyDescent="0.55000000000000004">
      <c r="C102" s="78" t="s">
        <v>999</v>
      </c>
      <c r="D102" s="79"/>
      <c r="E102" s="79"/>
      <c r="F102" s="79"/>
      <c r="G102" s="79"/>
      <c r="H102" s="79"/>
      <c r="I102" s="79"/>
      <c r="J102" s="79"/>
      <c r="K102" s="79"/>
      <c r="L102" s="134" t="s">
        <v>1000</v>
      </c>
      <c r="M102" s="55" t="str">
        <f t="shared" ref="M102:M109" si="136">IF(N102="","","(")</f>
        <v/>
      </c>
      <c r="N102" s="56" t="str">
        <f t="shared" ref="N102:N109" si="137">IF(D102="","",D102)</f>
        <v/>
      </c>
      <c r="O102" s="57" t="str">
        <f t="shared" ref="O102:O109" si="138">IF(N102="","",",")</f>
        <v/>
      </c>
      <c r="P102" s="58" t="str">
        <f t="shared" ref="P102:P109" si="139">IF(E102="","",E102)</f>
        <v/>
      </c>
      <c r="Q102" s="59" t="str">
        <f t="shared" ref="Q102:Q109" si="140">IF(N102="","",",")</f>
        <v/>
      </c>
      <c r="R102" s="60" t="str">
        <f t="shared" si="135"/>
        <v/>
      </c>
      <c r="S102" s="55" t="str">
        <f t="shared" ref="S102:S109" si="141">IF(N102="","",")")</f>
        <v/>
      </c>
      <c r="T102" s="61" t="str">
        <f t="shared" ref="T102:T109" si="142">IF(U102="","","(")</f>
        <v/>
      </c>
      <c r="U102" s="62" t="str">
        <f t="shared" ref="U102:U109" si="143">IF(F102="","",F102)</f>
        <v/>
      </c>
      <c r="V102" s="63" t="str">
        <f t="shared" ref="V102:V109" si="144">IF(U102="","",",")</f>
        <v/>
      </c>
      <c r="W102" s="64" t="str">
        <f t="shared" ref="W102:W109" si="145">IF(G102="","",G102)</f>
        <v/>
      </c>
      <c r="X102" s="63" t="str">
        <f t="shared" ref="X102:X109" si="146">IF(U102="","",",")</f>
        <v/>
      </c>
      <c r="Y102" s="63" t="str">
        <f t="shared" ref="Y102:Y109" si="147">IF(U102="","",250)</f>
        <v/>
      </c>
      <c r="Z102" s="55" t="str">
        <f t="shared" ref="Z102:Z109" si="148">IF(U102="","",")")</f>
        <v/>
      </c>
      <c r="AA102" s="65" t="str">
        <f t="shared" ref="AA102:AA109" si="149">IF(AB102="","","(")</f>
        <v/>
      </c>
      <c r="AB102" s="56" t="str">
        <f t="shared" ref="AB102:AB109" si="150">IF(H102="","",H102)</f>
        <v/>
      </c>
      <c r="AC102" s="66" t="str">
        <f t="shared" ref="AC102:AC109" si="151">IF(AB102="","",",")</f>
        <v/>
      </c>
      <c r="AD102" s="58" t="str">
        <f t="shared" ref="AD102:AD109" si="152">IF(I102="","",I102)</f>
        <v/>
      </c>
      <c r="AE102" s="67" t="str">
        <f t="shared" ref="AE102:AE109" si="153">IF(AB102="","",",")</f>
        <v/>
      </c>
      <c r="AF102" s="60" t="str">
        <f t="shared" ref="AF102:AF109" si="154">IF(AB102="","",350)</f>
        <v/>
      </c>
      <c r="AG102" s="60" t="str">
        <f t="shared" ref="AG102:AG109" si="155">IF(AB102="","",")")</f>
        <v/>
      </c>
      <c r="AH102" s="68" t="str">
        <f t="shared" ref="AH102:AH109" si="156">IF(AI102="","","(")</f>
        <v/>
      </c>
      <c r="AI102" s="69" t="str">
        <f t="shared" ref="AI102:AI109" si="157">IF(J102="","",J102)</f>
        <v/>
      </c>
      <c r="AJ102" s="63" t="str">
        <f t="shared" ref="AJ102:AJ109" si="158">IF(AI102="","",",")</f>
        <v/>
      </c>
      <c r="AK102" s="63" t="str">
        <f t="shared" ref="AK102:AK109" si="159">IF(K102="","",K102)</f>
        <v/>
      </c>
      <c r="AL102" s="63" t="str">
        <f t="shared" ref="AL102:AL109" si="160">IF(AI102="","",",")</f>
        <v/>
      </c>
      <c r="AM102" s="63" t="str">
        <f t="shared" ref="AM102:AM109" si="161">IF(AI102="","",450)</f>
        <v/>
      </c>
      <c r="AN102" s="63" t="str">
        <f t="shared" ref="AN102:AN109" si="162">IF(AI102="","",")")</f>
        <v/>
      </c>
    </row>
    <row r="103" spans="1:40" ht="24.5" hidden="1" outlineLevel="1" thickTop="1" thickBot="1" x14ac:dyDescent="0.55000000000000004">
      <c r="B103" t="s">
        <v>1001</v>
      </c>
      <c r="C103" s="81" t="s">
        <v>1002</v>
      </c>
      <c r="D103" s="82"/>
      <c r="E103" s="82"/>
      <c r="F103" s="82"/>
      <c r="G103" s="82"/>
      <c r="H103" s="82"/>
      <c r="I103" s="82"/>
      <c r="J103" s="82"/>
      <c r="K103" s="82"/>
      <c r="L103" s="135" t="str">
        <f>IF(C103="","",_xlfn.CONCAT("       triggerLine: ","""",C103,", ",M103:AN103,""", sC: ","""",B103,""", lines: ["))</f>
        <v xml:space="preserve">       triggerLine: "ASAMBLEA UNO, ", sC: "ta as", lines: [</v>
      </c>
      <c r="M103" s="55" t="str">
        <f t="shared" si="136"/>
        <v/>
      </c>
      <c r="N103" s="56" t="str">
        <f t="shared" si="137"/>
        <v/>
      </c>
      <c r="O103" s="57" t="str">
        <f t="shared" si="138"/>
        <v/>
      </c>
      <c r="P103" s="58" t="str">
        <f t="shared" si="139"/>
        <v/>
      </c>
      <c r="Q103" s="59" t="str">
        <f t="shared" si="140"/>
        <v/>
      </c>
      <c r="R103" s="60" t="str">
        <f t="shared" si="135"/>
        <v/>
      </c>
      <c r="S103" s="55" t="str">
        <f t="shared" si="141"/>
        <v/>
      </c>
      <c r="T103" s="61" t="str">
        <f t="shared" si="142"/>
        <v/>
      </c>
      <c r="U103" s="62" t="str">
        <f t="shared" si="143"/>
        <v/>
      </c>
      <c r="V103" s="63" t="str">
        <f t="shared" si="144"/>
        <v/>
      </c>
      <c r="W103" s="64" t="str">
        <f t="shared" si="145"/>
        <v/>
      </c>
      <c r="X103" s="63" t="str">
        <f t="shared" si="146"/>
        <v/>
      </c>
      <c r="Y103" s="63" t="str">
        <f t="shared" si="147"/>
        <v/>
      </c>
      <c r="Z103" s="55" t="str">
        <f t="shared" si="148"/>
        <v/>
      </c>
      <c r="AA103" s="65" t="str">
        <f t="shared" si="149"/>
        <v/>
      </c>
      <c r="AB103" s="56" t="str">
        <f t="shared" si="150"/>
        <v/>
      </c>
      <c r="AC103" s="66" t="str">
        <f t="shared" si="151"/>
        <v/>
      </c>
      <c r="AD103" s="58" t="str">
        <f t="shared" si="152"/>
        <v/>
      </c>
      <c r="AE103" s="67" t="str">
        <f t="shared" si="153"/>
        <v/>
      </c>
      <c r="AF103" s="60" t="str">
        <f t="shared" si="154"/>
        <v/>
      </c>
      <c r="AG103" s="60" t="str">
        <f t="shared" si="155"/>
        <v/>
      </c>
      <c r="AH103" s="68" t="str">
        <f t="shared" si="156"/>
        <v/>
      </c>
      <c r="AI103" s="69" t="str">
        <f t="shared" si="157"/>
        <v/>
      </c>
      <c r="AJ103" s="63" t="str">
        <f t="shared" si="158"/>
        <v/>
      </c>
      <c r="AK103" s="63" t="str">
        <f t="shared" si="159"/>
        <v/>
      </c>
      <c r="AL103" s="63" t="str">
        <f t="shared" si="160"/>
        <v/>
      </c>
      <c r="AM103" s="63" t="str">
        <f t="shared" si="161"/>
        <v/>
      </c>
      <c r="AN103" s="63" t="str">
        <f t="shared" si="162"/>
        <v/>
      </c>
    </row>
    <row r="104" spans="1:40" ht="24.5" hidden="1" outlineLevel="1" thickTop="1" thickBot="1" x14ac:dyDescent="0.55000000000000004">
      <c r="B104" t="s">
        <v>1003</v>
      </c>
      <c r="C104" s="84" t="s">
        <v>1004</v>
      </c>
      <c r="D104" s="85"/>
      <c r="E104" s="85"/>
      <c r="F104" s="85"/>
      <c r="G104" s="85"/>
      <c r="H104" s="86"/>
      <c r="I104" s="86"/>
      <c r="J104" s="86"/>
      <c r="K104" s="86"/>
      <c r="L104" s="136" t="str">
        <f>IF(C104="","",_xlfn.CONCAT("            { line: ","""",C104,", ",M104:AN104,""", sC: ","""",B104,"""},"))</f>
        <v xml:space="preserve">            { line: "ASAMBLEA DOS, ", sC: "as"},</v>
      </c>
      <c r="M104" s="55" t="str">
        <f t="shared" si="136"/>
        <v/>
      </c>
      <c r="N104" s="56" t="str">
        <f t="shared" si="137"/>
        <v/>
      </c>
      <c r="O104" s="57" t="str">
        <f t="shared" si="138"/>
        <v/>
      </c>
      <c r="P104" s="58" t="str">
        <f t="shared" si="139"/>
        <v/>
      </c>
      <c r="Q104" s="59" t="str">
        <f t="shared" si="140"/>
        <v/>
      </c>
      <c r="R104" s="60" t="str">
        <f t="shared" si="135"/>
        <v/>
      </c>
      <c r="S104" s="55" t="str">
        <f t="shared" si="141"/>
        <v/>
      </c>
      <c r="T104" s="61" t="str">
        <f t="shared" si="142"/>
        <v/>
      </c>
      <c r="U104" s="62" t="str">
        <f t="shared" si="143"/>
        <v/>
      </c>
      <c r="V104" s="63" t="str">
        <f t="shared" si="144"/>
        <v/>
      </c>
      <c r="W104" s="64" t="str">
        <f t="shared" si="145"/>
        <v/>
      </c>
      <c r="X104" s="63" t="str">
        <f t="shared" si="146"/>
        <v/>
      </c>
      <c r="Y104" s="63" t="str">
        <f t="shared" si="147"/>
        <v/>
      </c>
      <c r="Z104" s="55" t="str">
        <f t="shared" si="148"/>
        <v/>
      </c>
      <c r="AA104" s="65" t="str">
        <f t="shared" si="149"/>
        <v/>
      </c>
      <c r="AB104" s="56" t="str">
        <f t="shared" si="150"/>
        <v/>
      </c>
      <c r="AC104" s="66" t="str">
        <f t="shared" si="151"/>
        <v/>
      </c>
      <c r="AD104" s="58" t="str">
        <f t="shared" si="152"/>
        <v/>
      </c>
      <c r="AE104" s="67" t="str">
        <f t="shared" si="153"/>
        <v/>
      </c>
      <c r="AF104" s="60" t="str">
        <f t="shared" si="154"/>
        <v/>
      </c>
      <c r="AG104" s="60" t="str">
        <f t="shared" si="155"/>
        <v/>
      </c>
      <c r="AH104" s="68" t="str">
        <f t="shared" si="156"/>
        <v/>
      </c>
      <c r="AI104" s="69" t="str">
        <f t="shared" si="157"/>
        <v/>
      </c>
      <c r="AJ104" s="63" t="str">
        <f t="shared" si="158"/>
        <v/>
      </c>
      <c r="AK104" s="63" t="str">
        <f t="shared" si="159"/>
        <v/>
      </c>
      <c r="AL104" s="63" t="str">
        <f t="shared" si="160"/>
        <v/>
      </c>
      <c r="AM104" s="63" t="str">
        <f t="shared" si="161"/>
        <v/>
      </c>
      <c r="AN104" s="63" t="str">
        <f t="shared" si="162"/>
        <v/>
      </c>
    </row>
    <row r="105" spans="1:40" ht="24.5" hidden="1" outlineLevel="1" thickTop="1" thickBot="1" x14ac:dyDescent="0.55000000000000004">
      <c r="B105" t="s">
        <v>1003</v>
      </c>
      <c r="C105" s="84" t="s">
        <v>1005</v>
      </c>
      <c r="D105" s="88"/>
      <c r="E105" s="88"/>
      <c r="F105" s="88"/>
      <c r="G105" s="88"/>
      <c r="H105" s="89"/>
      <c r="I105" s="89"/>
      <c r="J105" s="89"/>
      <c r="K105" s="89"/>
      <c r="L105" s="136" t="str">
        <f>IF(C105="","",_xlfn.CONCAT("            { line: ","""",C105,", ",M105:AN105,""", sC: ","""",B105,"""},"))</f>
        <v xml:space="preserve">            { line: "ASAMBLEA TRES, ", sC: "as"},</v>
      </c>
      <c r="M105" s="55" t="str">
        <f t="shared" si="136"/>
        <v/>
      </c>
      <c r="N105" s="56" t="str">
        <f t="shared" si="137"/>
        <v/>
      </c>
      <c r="O105" s="57" t="str">
        <f t="shared" si="138"/>
        <v/>
      </c>
      <c r="P105" s="58" t="str">
        <f t="shared" si="139"/>
        <v/>
      </c>
      <c r="Q105" s="59" t="str">
        <f t="shared" si="140"/>
        <v/>
      </c>
      <c r="R105" s="60" t="str">
        <f t="shared" si="135"/>
        <v/>
      </c>
      <c r="S105" s="55" t="str">
        <f t="shared" si="141"/>
        <v/>
      </c>
      <c r="T105" s="61" t="str">
        <f t="shared" si="142"/>
        <v/>
      </c>
      <c r="U105" s="62" t="str">
        <f t="shared" si="143"/>
        <v/>
      </c>
      <c r="V105" s="63" t="str">
        <f t="shared" si="144"/>
        <v/>
      </c>
      <c r="W105" s="64" t="str">
        <f t="shared" si="145"/>
        <v/>
      </c>
      <c r="X105" s="63" t="str">
        <f t="shared" si="146"/>
        <v/>
      </c>
      <c r="Y105" s="63" t="str">
        <f t="shared" si="147"/>
        <v/>
      </c>
      <c r="Z105" s="55" t="str">
        <f t="shared" si="148"/>
        <v/>
      </c>
      <c r="AA105" s="65" t="str">
        <f t="shared" si="149"/>
        <v/>
      </c>
      <c r="AB105" s="56" t="str">
        <f t="shared" si="150"/>
        <v/>
      </c>
      <c r="AC105" s="66" t="str">
        <f t="shared" si="151"/>
        <v/>
      </c>
      <c r="AD105" s="58" t="str">
        <f t="shared" si="152"/>
        <v/>
      </c>
      <c r="AE105" s="67" t="str">
        <f t="shared" si="153"/>
        <v/>
      </c>
      <c r="AF105" s="60" t="str">
        <f t="shared" si="154"/>
        <v/>
      </c>
      <c r="AG105" s="60" t="str">
        <f t="shared" si="155"/>
        <v/>
      </c>
      <c r="AH105" s="68" t="str">
        <f t="shared" si="156"/>
        <v/>
      </c>
      <c r="AI105" s="69" t="str">
        <f t="shared" si="157"/>
        <v/>
      </c>
      <c r="AJ105" s="63" t="str">
        <f t="shared" si="158"/>
        <v/>
      </c>
      <c r="AK105" s="63" t="str">
        <f t="shared" si="159"/>
        <v/>
      </c>
      <c r="AL105" s="63" t="str">
        <f t="shared" si="160"/>
        <v/>
      </c>
      <c r="AM105" s="63" t="str">
        <f t="shared" si="161"/>
        <v/>
      </c>
      <c r="AN105" s="63" t="str">
        <f t="shared" si="162"/>
        <v/>
      </c>
    </row>
    <row r="106" spans="1:40" ht="24.5" hidden="1" outlineLevel="1" thickTop="1" thickBot="1" x14ac:dyDescent="0.55000000000000004">
      <c r="B106" t="s">
        <v>1003</v>
      </c>
      <c r="C106" s="84" t="s">
        <v>1006</v>
      </c>
      <c r="D106" s="85"/>
      <c r="E106" s="85"/>
      <c r="F106" s="85"/>
      <c r="G106" s="85"/>
      <c r="H106" s="86"/>
      <c r="I106" s="86"/>
      <c r="J106" s="86"/>
      <c r="K106" s="86"/>
      <c r="L106" s="136" t="str">
        <f>IF(C106="","",_xlfn.CONCAT("            { line: ","""",C106,", ",M106:AN106,""", sC: ","""",B106,"""},"))</f>
        <v xml:space="preserve">            { line: "ASAMBLEA CUATRO, ", sC: "as"},</v>
      </c>
      <c r="M106" s="55" t="str">
        <f t="shared" si="136"/>
        <v/>
      </c>
      <c r="N106" s="56" t="str">
        <f t="shared" si="137"/>
        <v/>
      </c>
      <c r="O106" s="57" t="str">
        <f t="shared" si="138"/>
        <v/>
      </c>
      <c r="P106" s="58" t="str">
        <f t="shared" si="139"/>
        <v/>
      </c>
      <c r="Q106" s="59" t="str">
        <f t="shared" si="140"/>
        <v/>
      </c>
      <c r="R106" s="60" t="str">
        <f t="shared" si="135"/>
        <v/>
      </c>
      <c r="S106" s="55" t="str">
        <f t="shared" si="141"/>
        <v/>
      </c>
      <c r="T106" s="61" t="str">
        <f t="shared" si="142"/>
        <v/>
      </c>
      <c r="U106" s="62" t="str">
        <f t="shared" si="143"/>
        <v/>
      </c>
      <c r="V106" s="63" t="str">
        <f t="shared" si="144"/>
        <v/>
      </c>
      <c r="W106" s="64" t="str">
        <f t="shared" si="145"/>
        <v/>
      </c>
      <c r="X106" s="63" t="str">
        <f t="shared" si="146"/>
        <v/>
      </c>
      <c r="Y106" s="63" t="str">
        <f t="shared" si="147"/>
        <v/>
      </c>
      <c r="Z106" s="55" t="str">
        <f t="shared" si="148"/>
        <v/>
      </c>
      <c r="AA106" s="65" t="str">
        <f t="shared" si="149"/>
        <v/>
      </c>
      <c r="AB106" s="56" t="str">
        <f t="shared" si="150"/>
        <v/>
      </c>
      <c r="AC106" s="66" t="str">
        <f t="shared" si="151"/>
        <v/>
      </c>
      <c r="AD106" s="58" t="str">
        <f t="shared" si="152"/>
        <v/>
      </c>
      <c r="AE106" s="67" t="str">
        <f t="shared" si="153"/>
        <v/>
      </c>
      <c r="AF106" s="60" t="str">
        <f t="shared" si="154"/>
        <v/>
      </c>
      <c r="AG106" s="60" t="str">
        <f t="shared" si="155"/>
        <v/>
      </c>
      <c r="AH106" s="68" t="str">
        <f t="shared" si="156"/>
        <v/>
      </c>
      <c r="AI106" s="69" t="str">
        <f t="shared" si="157"/>
        <v/>
      </c>
      <c r="AJ106" s="63" t="str">
        <f t="shared" si="158"/>
        <v/>
      </c>
      <c r="AK106" s="63" t="str">
        <f t="shared" si="159"/>
        <v/>
      </c>
      <c r="AL106" s="63" t="str">
        <f t="shared" si="160"/>
        <v/>
      </c>
      <c r="AM106" s="63" t="str">
        <f t="shared" si="161"/>
        <v/>
      </c>
      <c r="AN106" s="63" t="str">
        <f t="shared" si="162"/>
        <v/>
      </c>
    </row>
    <row r="107" spans="1:40" ht="24.5" hidden="1" outlineLevel="1" thickTop="1" thickBot="1" x14ac:dyDescent="0.55000000000000004">
      <c r="B107" t="s">
        <v>1003</v>
      </c>
      <c r="C107" s="84" t="s">
        <v>1007</v>
      </c>
      <c r="D107" s="88"/>
      <c r="E107" s="88"/>
      <c r="F107" s="88"/>
      <c r="G107" s="88"/>
      <c r="H107" s="89"/>
      <c r="I107" s="89"/>
      <c r="J107" s="89"/>
      <c r="K107" s="89"/>
      <c r="L107" s="136" t="str">
        <f>IF(C107="","",_xlfn.CONCAT("            { line: ","""",C107,", ",M107:AN107,""", sC: ","""",B107,"""},"))</f>
        <v xml:space="preserve">            { line: "ASAMBLEA CISCO, ", sC: "as"},</v>
      </c>
      <c r="M107" s="55" t="str">
        <f t="shared" si="136"/>
        <v/>
      </c>
      <c r="N107" s="56" t="str">
        <f t="shared" si="137"/>
        <v/>
      </c>
      <c r="O107" s="57" t="str">
        <f t="shared" si="138"/>
        <v/>
      </c>
      <c r="P107" s="58" t="str">
        <f t="shared" si="139"/>
        <v/>
      </c>
      <c r="Q107" s="59" t="str">
        <f t="shared" si="140"/>
        <v/>
      </c>
      <c r="R107" s="60" t="str">
        <f t="shared" si="135"/>
        <v/>
      </c>
      <c r="S107" s="55" t="str">
        <f t="shared" si="141"/>
        <v/>
      </c>
      <c r="T107" s="61" t="str">
        <f t="shared" si="142"/>
        <v/>
      </c>
      <c r="U107" s="62" t="str">
        <f t="shared" si="143"/>
        <v/>
      </c>
      <c r="V107" s="63" t="str">
        <f t="shared" si="144"/>
        <v/>
      </c>
      <c r="W107" s="64" t="str">
        <f t="shared" si="145"/>
        <v/>
      </c>
      <c r="X107" s="63" t="str">
        <f t="shared" si="146"/>
        <v/>
      </c>
      <c r="Y107" s="63" t="str">
        <f t="shared" si="147"/>
        <v/>
      </c>
      <c r="Z107" s="55" t="str">
        <f t="shared" si="148"/>
        <v/>
      </c>
      <c r="AA107" s="65" t="str">
        <f t="shared" si="149"/>
        <v/>
      </c>
      <c r="AB107" s="56" t="str">
        <f t="shared" si="150"/>
        <v/>
      </c>
      <c r="AC107" s="66" t="str">
        <f t="shared" si="151"/>
        <v/>
      </c>
      <c r="AD107" s="58" t="str">
        <f t="shared" si="152"/>
        <v/>
      </c>
      <c r="AE107" s="67" t="str">
        <f t="shared" si="153"/>
        <v/>
      </c>
      <c r="AF107" s="60" t="str">
        <f t="shared" si="154"/>
        <v/>
      </c>
      <c r="AG107" s="60" t="str">
        <f t="shared" si="155"/>
        <v/>
      </c>
      <c r="AH107" s="68" t="str">
        <f t="shared" si="156"/>
        <v/>
      </c>
      <c r="AI107" s="69" t="str">
        <f t="shared" si="157"/>
        <v/>
      </c>
      <c r="AJ107" s="63" t="str">
        <f t="shared" si="158"/>
        <v/>
      </c>
      <c r="AK107" s="63" t="str">
        <f t="shared" si="159"/>
        <v/>
      </c>
      <c r="AL107" s="63" t="str">
        <f t="shared" si="160"/>
        <v/>
      </c>
      <c r="AM107" s="63" t="str">
        <f t="shared" si="161"/>
        <v/>
      </c>
      <c r="AN107" s="63" t="str">
        <f t="shared" si="162"/>
        <v/>
      </c>
    </row>
    <row r="108" spans="1:40" ht="24.5" hidden="1" outlineLevel="1" thickTop="1" thickBot="1" x14ac:dyDescent="0.55000000000000004">
      <c r="B108" t="s">
        <v>1003</v>
      </c>
      <c r="C108" s="84" t="s">
        <v>1008</v>
      </c>
      <c r="D108" s="90"/>
      <c r="E108" s="90"/>
      <c r="F108" s="90"/>
      <c r="G108" s="90"/>
      <c r="H108" s="91"/>
      <c r="I108" s="91"/>
      <c r="J108" s="91"/>
      <c r="K108" s="91"/>
      <c r="L108" s="136" t="str">
        <f>IF(C108="","",_xlfn.CONCAT("            { line: ","""",C108,", ",M108:AN108,""", sC: ","""",B108,"""},"))</f>
        <v xml:space="preserve">            { line: "ASAMBLEA SEIS, ", sC: "as"},</v>
      </c>
      <c r="M108" s="55" t="str">
        <f t="shared" si="136"/>
        <v/>
      </c>
      <c r="N108" s="56" t="str">
        <f t="shared" si="137"/>
        <v/>
      </c>
      <c r="O108" s="57" t="str">
        <f t="shared" si="138"/>
        <v/>
      </c>
      <c r="P108" s="58" t="str">
        <f t="shared" si="139"/>
        <v/>
      </c>
      <c r="Q108" s="59" t="str">
        <f t="shared" si="140"/>
        <v/>
      </c>
      <c r="R108" s="60" t="str">
        <f t="shared" si="135"/>
        <v/>
      </c>
      <c r="S108" s="55" t="str">
        <f t="shared" si="141"/>
        <v/>
      </c>
      <c r="T108" s="61" t="str">
        <f t="shared" si="142"/>
        <v/>
      </c>
      <c r="U108" s="62" t="str">
        <f t="shared" si="143"/>
        <v/>
      </c>
      <c r="V108" s="63" t="str">
        <f t="shared" si="144"/>
        <v/>
      </c>
      <c r="W108" s="64" t="str">
        <f t="shared" si="145"/>
        <v/>
      </c>
      <c r="X108" s="63" t="str">
        <f t="shared" si="146"/>
        <v/>
      </c>
      <c r="Y108" s="63" t="str">
        <f t="shared" si="147"/>
        <v/>
      </c>
      <c r="Z108" s="55" t="str">
        <f t="shared" si="148"/>
        <v/>
      </c>
      <c r="AA108" s="65" t="str">
        <f t="shared" si="149"/>
        <v/>
      </c>
      <c r="AB108" s="56" t="str">
        <f t="shared" si="150"/>
        <v/>
      </c>
      <c r="AC108" s="66" t="str">
        <f t="shared" si="151"/>
        <v/>
      </c>
      <c r="AD108" s="58" t="str">
        <f t="shared" si="152"/>
        <v/>
      </c>
      <c r="AE108" s="67" t="str">
        <f t="shared" si="153"/>
        <v/>
      </c>
      <c r="AF108" s="60" t="str">
        <f t="shared" si="154"/>
        <v/>
      </c>
      <c r="AG108" s="60" t="str">
        <f t="shared" si="155"/>
        <v/>
      </c>
      <c r="AH108" s="68" t="str">
        <f t="shared" si="156"/>
        <v/>
      </c>
      <c r="AI108" s="69" t="str">
        <f t="shared" si="157"/>
        <v/>
      </c>
      <c r="AJ108" s="63" t="str">
        <f t="shared" si="158"/>
        <v/>
      </c>
      <c r="AK108" s="63" t="str">
        <f t="shared" si="159"/>
        <v/>
      </c>
      <c r="AL108" s="63" t="str">
        <f t="shared" si="160"/>
        <v/>
      </c>
      <c r="AM108" s="63" t="str">
        <f t="shared" si="161"/>
        <v/>
      </c>
      <c r="AN108" s="63" t="str">
        <f t="shared" si="162"/>
        <v/>
      </c>
    </row>
    <row r="109" spans="1:40" ht="24.5" hidden="1" outlineLevel="1" thickTop="1" thickBot="1" x14ac:dyDescent="0.55000000000000004">
      <c r="B109" t="s">
        <v>1003</v>
      </c>
      <c r="C109" s="92" t="s">
        <v>1009</v>
      </c>
      <c r="D109" s="82"/>
      <c r="E109" s="82"/>
      <c r="F109" s="82"/>
      <c r="G109" s="82"/>
      <c r="H109" s="82"/>
      <c r="I109" s="82"/>
      <c r="J109" s="82"/>
      <c r="K109" s="82"/>
      <c r="L109" s="137" t="str">
        <f>IF(C109="","",_xlfn.CONCAT("            { line: ","""",C109,", ",M109:AN109,""", sC: ","""",B109,"""},  ]},"))</f>
        <v xml:space="preserve">            { line: "ASAMBLEA CIERRE, ", sC: "as"},  ]},</v>
      </c>
      <c r="M109" s="55" t="str">
        <f t="shared" si="136"/>
        <v/>
      </c>
      <c r="N109" s="56" t="str">
        <f t="shared" si="137"/>
        <v/>
      </c>
      <c r="O109" s="57" t="str">
        <f t="shared" si="138"/>
        <v/>
      </c>
      <c r="P109" s="58" t="str">
        <f t="shared" si="139"/>
        <v/>
      </c>
      <c r="Q109" s="59" t="str">
        <f t="shared" si="140"/>
        <v/>
      </c>
      <c r="R109" s="60" t="str">
        <f t="shared" si="135"/>
        <v/>
      </c>
      <c r="S109" s="55" t="str">
        <f t="shared" si="141"/>
        <v/>
      </c>
      <c r="T109" s="61" t="str">
        <f t="shared" si="142"/>
        <v/>
      </c>
      <c r="U109" s="62" t="str">
        <f t="shared" si="143"/>
        <v/>
      </c>
      <c r="V109" s="63" t="str">
        <f t="shared" si="144"/>
        <v/>
      </c>
      <c r="W109" s="64" t="str">
        <f t="shared" si="145"/>
        <v/>
      </c>
      <c r="X109" s="63" t="str">
        <f t="shared" si="146"/>
        <v/>
      </c>
      <c r="Y109" s="63" t="str">
        <f t="shared" si="147"/>
        <v/>
      </c>
      <c r="Z109" s="55" t="str">
        <f t="shared" si="148"/>
        <v/>
      </c>
      <c r="AA109" s="65" t="str">
        <f t="shared" si="149"/>
        <v/>
      </c>
      <c r="AB109" s="56" t="str">
        <f t="shared" si="150"/>
        <v/>
      </c>
      <c r="AC109" s="66" t="str">
        <f t="shared" si="151"/>
        <v/>
      </c>
      <c r="AD109" s="58" t="str">
        <f t="shared" si="152"/>
        <v/>
      </c>
      <c r="AE109" s="67" t="str">
        <f t="shared" si="153"/>
        <v/>
      </c>
      <c r="AF109" s="60" t="str">
        <f t="shared" si="154"/>
        <v/>
      </c>
      <c r="AG109" s="60" t="str">
        <f t="shared" si="155"/>
        <v/>
      </c>
      <c r="AH109" s="68" t="str">
        <f t="shared" si="156"/>
        <v/>
      </c>
      <c r="AI109" s="69" t="str">
        <f t="shared" si="157"/>
        <v/>
      </c>
      <c r="AJ109" s="63" t="str">
        <f t="shared" si="158"/>
        <v/>
      </c>
      <c r="AK109" s="63" t="str">
        <f t="shared" si="159"/>
        <v/>
      </c>
      <c r="AL109" s="63" t="str">
        <f t="shared" si="160"/>
        <v/>
      </c>
      <c r="AM109" s="63" t="str">
        <f t="shared" si="161"/>
        <v/>
      </c>
      <c r="AN109" s="63" t="str">
        <f t="shared" si="162"/>
        <v/>
      </c>
    </row>
    <row r="110" spans="1:40" ht="26.5" hidden="1"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si="135"/>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B46D7-BFDA-4E6A-B160-42C721225BCD}">
  <sheetPr codeName="Sheet100">
    <tabColor rgb="FF00B0F0"/>
  </sheetPr>
  <dimension ref="A1:AN80"/>
  <sheetViews>
    <sheetView zoomScale="115" zoomScaleNormal="115" workbookViewId="0">
      <pane xSplit="2" ySplit="1" topLeftCell="C45"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233</v>
      </c>
      <c r="E1" s="39"/>
      <c r="F1" s="39"/>
      <c r="G1" s="39"/>
      <c r="H1" s="39"/>
      <c r="I1" s="39"/>
      <c r="J1" s="39"/>
      <c r="K1" s="39"/>
      <c r="L1" s="120" t="str">
        <f ca="1">UPPER(VLOOKUP(C1,Table223[#Data],3,FALSE))</f>
        <v>SEÑOR, TÚ ME ESCRUTAS Y CONOCES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SEÑOR, TÚ ME ESCRUTAS Y CONOCES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senortumeescrutasyconoces</v>
      </c>
      <c r="L7" s="122" t="str">
        <f ca="1">_xlfn.CONCAT("        id: ","""",C7,"""",",")</f>
        <v xml:space="preserve">        id: "senortumeescrutasyconoces",</v>
      </c>
    </row>
    <row r="8" spans="2:32" ht="23" x14ac:dyDescent="0.35">
      <c r="C8" t="str">
        <f ca="1">PROPER(L1)</f>
        <v>Señor, Tú Me Escrutas Y Conoces</v>
      </c>
      <c r="L8" s="122" t="str">
        <f ca="1">_xlfn.CONCAT("        tt: ","""",C8,"""",",")</f>
        <v xml:space="preserve">        tt: "Señor, Tú Me Escrutas Y Conoces",</v>
      </c>
    </row>
    <row r="9" spans="2:32" ht="23" x14ac:dyDescent="0.35">
      <c r="C9" t="str">
        <f ca="1">PROPER(L1)</f>
        <v>Señor, Tú Me Escrutas Y Conoces</v>
      </c>
      <c r="L9" s="122" t="str">
        <f ca="1">_xlfn.CONCAT("        title: ","""",C9,"""",",")</f>
        <v xml:space="preserve">        title: "Señor, Tú Me Escrutas Y Conoces",</v>
      </c>
    </row>
    <row r="10" spans="2:32" ht="23" x14ac:dyDescent="0.35">
      <c r="C10" t="str">
        <f ca="1">VLOOKUP(C1,Table223[#Data],4,FALSE)</f>
        <v>Salmo 139 (138)</v>
      </c>
      <c r="L10" s="122" t="str">
        <f ca="1">_xlfn.CONCAT("        ","subtitle: ","""",C10,"""",",")</f>
        <v xml:space="preserve">        subtitle: "Salmo 139 (138)",</v>
      </c>
    </row>
    <row r="11" spans="2:32" ht="23" x14ac:dyDescent="0.35">
      <c r="C11" t="str">
        <f ca="1">_xlfn.CONCAT("category: [",VLOOKUP(C1,Table223[#Data],16,FALSE),"],")</f>
        <v>category: ["Catecumenado","Antiguo Testamento"],</v>
      </c>
      <c r="L11" s="122" t="str">
        <f ca="1">_xlfn.CONCAT("        ",C11)</f>
        <v xml:space="preserve">        category: ["Catecumenado","Antiguo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233</v>
      </c>
      <c r="L16" s="122" t="str">
        <f ca="1">_xlfn.CONCAT("        dbno: ","""",C16,"""",",")</f>
        <v xml:space="preserve">        dbno: "233",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senortumeescrutasyconoces</v>
      </c>
      <c r="L19" s="122" t="str">
        <f ca="1">_xlfn.CONCAT("        audioSrc: ","""https://audio.resucito.do/",C19,".mp3""",",")</f>
        <v xml:space="preserve">        audioSrc: "https://audio.resucito.do/senortumeescrutasyconoces.mp3",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232</v>
      </c>
      <c r="C26" t="str">
        <f ca="1">VLOOKUP(B26,Table4[#Data],13,FALSE)</f>
        <v>"/src/index.html?canto=ohsenormicorazonyanoesambicioso"</v>
      </c>
      <c r="L26" s="122" t="str">
        <f ca="1">_xlfn.CONCAT("        ant: ",C26,",")</f>
        <v xml:space="preserve">        ant: "/src/index.html?canto=ohsenormicorazonyanoesambicioso",</v>
      </c>
    </row>
    <row r="27" spans="1:40" ht="23" x14ac:dyDescent="0.35">
      <c r="B27">
        <f ca="1">+C1+1</f>
        <v>234</v>
      </c>
      <c r="C27" t="str">
        <f ca="1">VLOOKUP(B27,Table4[#Data],13,FALSE)</f>
        <v>"/src/index.html?canto=shemaisrael"</v>
      </c>
      <c r="L27" s="122" t="str">
        <f ca="1">_xlfn.CONCAT("        sig: ",C27,",")</f>
        <v xml:space="preserve">        sig: "/src/index.html?canto=shemaisrael",</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2627</v>
      </c>
      <c r="D30" s="125" t="s">
        <v>1110</v>
      </c>
      <c r="E30" s="51" t="s">
        <v>1016</v>
      </c>
      <c r="F30" s="52" t="s">
        <v>1053</v>
      </c>
      <c r="G30" s="52" t="s">
        <v>1016</v>
      </c>
      <c r="H30" s="51"/>
      <c r="I30" s="51"/>
      <c r="J30" s="53"/>
      <c r="K30" s="53"/>
      <c r="L30" s="77" t="str">
        <f t="shared" ref="L30:L31" si="0">IF(C30="","",_xlfn.CONCAT("            { line: ","""",C30,", ",M30:AN30,""", sC: ","""",B30,"""},"))</f>
        <v xml:space="preserve">            { line: "Señor, tú me escrutas y conoces,, (Re,m,22)(Sol,m,250)", sC: "tc"},</v>
      </c>
      <c r="M30" s="55" t="str">
        <f t="shared" ref="M30:M35" si="1">IF(N30="","","(")</f>
        <v>(</v>
      </c>
      <c r="N30" s="56" t="str">
        <f t="shared" ref="N30:N66" si="2">IF(D30="","",D30)</f>
        <v>Re</v>
      </c>
      <c r="O30" s="57" t="str">
        <f t="shared" ref="O30:O35" si="3">IF(N30="","",",")</f>
        <v>,</v>
      </c>
      <c r="P30" s="58" t="str">
        <f t="shared" ref="P30:P66" si="4">IF(E30="","",E30)</f>
        <v>m</v>
      </c>
      <c r="Q30" s="59" t="str">
        <f t="shared" ref="Q30:Q35" si="5">IF(N30="","",",")</f>
        <v>,</v>
      </c>
      <c r="R30" s="60">
        <f t="shared" ref="R30:R66" si="6">IF(N30="Do",10,IF(N30="Re",22,IF(N30="Mi",20,IF(N30="Fa",20,IF(N30="Sol",14,IF(N30="La",20,IF(N30="Si",20,IF(N30="Do#",14,IF(N30="Fa#",15,IF(N30="Sol#",20,IF(N30="Si♭",17,"")))))))))))</f>
        <v>22</v>
      </c>
      <c r="S30" s="55" t="str">
        <f t="shared" ref="S30:S35" si="7">IF(N30="","",")")</f>
        <v>)</v>
      </c>
      <c r="T30" s="61" t="str">
        <f t="shared" ref="T30:T35" si="8">IF(U30="","","(")</f>
        <v>(</v>
      </c>
      <c r="U30" s="62" t="str">
        <f t="shared" ref="U30:U66" si="9">IF(F30="","",F30)</f>
        <v>Sol</v>
      </c>
      <c r="V30" s="63" t="str">
        <f t="shared" ref="V30:V35" si="10">IF(U30="","",",")</f>
        <v>,</v>
      </c>
      <c r="W30" s="64" t="str">
        <f t="shared" ref="W30:W66" si="11">IF(G30="","",G30)</f>
        <v>m</v>
      </c>
      <c r="X30" s="63" t="str">
        <f t="shared" ref="X30:X35" si="12">IF(U30="","",",")</f>
        <v>,</v>
      </c>
      <c r="Y30" s="63">
        <f t="shared" ref="Y30:Y35" si="13">IF(U30="","",250)</f>
        <v>250</v>
      </c>
      <c r="Z30" s="55" t="str">
        <f t="shared" ref="Z30:Z35" si="14">IF(U30="","",")")</f>
        <v>)</v>
      </c>
      <c r="AA30" s="65" t="str">
        <f t="shared" ref="AA30:AA35" si="15">IF(AB30="","","(")</f>
        <v/>
      </c>
      <c r="AB30" s="56" t="str">
        <f t="shared" ref="AB30:AB6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2628</v>
      </c>
      <c r="D31" s="125" t="s">
        <v>1110</v>
      </c>
      <c r="E31" s="51" t="s">
        <v>1016</v>
      </c>
      <c r="F31" s="52"/>
      <c r="G31" s="52"/>
      <c r="H31" s="51"/>
      <c r="I31" s="51"/>
      <c r="J31" s="53"/>
      <c r="K31" s="53"/>
      <c r="L31" s="77" t="str">
        <f t="shared" si="0"/>
        <v xml:space="preserve">            { line: "tú sabes cuando me acuesto y me levanto.,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2629</v>
      </c>
      <c r="D32" s="125" t="s">
        <v>1053</v>
      </c>
      <c r="E32" s="51" t="s">
        <v>1016</v>
      </c>
      <c r="F32" s="52"/>
      <c r="G32" s="52"/>
      <c r="H32" s="51"/>
      <c r="I32" s="51"/>
      <c r="J32" s="53"/>
      <c r="K32" s="53"/>
      <c r="L32" s="77" t="str">
        <f>IF(C32="","",_xlfn.CONCAT("            { line: ","""",C32,", ",M32:AN32,""", sC: ","""",B32,"""},"))</f>
        <v xml:space="preserve">            { line: "Sondeas mis pensamientos desde lejos,, (Sol,m,14)", sC: ""},</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2630</v>
      </c>
      <c r="D33" s="125" t="s">
        <v>1053</v>
      </c>
      <c r="E33" s="51" t="s">
        <v>2631</v>
      </c>
      <c r="F33" s="52" t="s">
        <v>1110</v>
      </c>
      <c r="G33" s="52" t="s">
        <v>1016</v>
      </c>
      <c r="H33" s="51"/>
      <c r="I33" s="51"/>
      <c r="J33" s="53"/>
      <c r="K33" s="53"/>
      <c r="L33" s="77" t="str">
        <f>IF(C33="","",_xlfn.CONCAT("            { line: ","""",C33,", ",M33:AN33,""", sC: ","""",B33,"""},"))</f>
        <v xml:space="preserve">            { line: "te son familiares todas mis sendas., (Sol,m6,14)(Re,m,250)", sC: ""},</v>
      </c>
      <c r="M33" s="55" t="str">
        <f t="shared" si="1"/>
        <v>(</v>
      </c>
      <c r="N33" s="56" t="str">
        <f t="shared" si="2"/>
        <v>Sol</v>
      </c>
      <c r="O33" s="57" t="str">
        <f t="shared" si="3"/>
        <v>,</v>
      </c>
      <c r="P33" s="58" t="str">
        <f t="shared" si="4"/>
        <v>m6</v>
      </c>
      <c r="Q33" s="59" t="str">
        <f t="shared" si="5"/>
        <v>,</v>
      </c>
      <c r="R33" s="60">
        <f t="shared" si="6"/>
        <v>14</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2632</v>
      </c>
      <c r="D35" s="125" t="s">
        <v>1106</v>
      </c>
      <c r="E35" s="51"/>
      <c r="F35" s="52" t="s">
        <v>1106</v>
      </c>
      <c r="G35" s="52">
        <v>7</v>
      </c>
      <c r="H35" s="51" t="s">
        <v>1048</v>
      </c>
      <c r="I35" s="51"/>
      <c r="J35" s="53"/>
      <c r="K35" s="53"/>
      <c r="L35" s="77" t="str">
        <f t="shared" ref="L35:L39" si="29">IF(C35="","",_xlfn.CONCAT("            { line: ","""",C35,", ",M35:AN35,""", sC: ","""",B35,"""},"))</f>
        <v xml:space="preserve">            { line: "Que no está aún en mi lengua la palabra,, (Do,,10)(Do,7,250)(Fa,,350)", sC: ""},</v>
      </c>
      <c r="M35" s="55" t="str">
        <f t="shared" si="1"/>
        <v>(</v>
      </c>
      <c r="N35" s="56" t="str">
        <f t="shared" si="2"/>
        <v>Do</v>
      </c>
      <c r="O35" s="57" t="str">
        <f t="shared" si="3"/>
        <v>,</v>
      </c>
      <c r="P35" s="58" t="str">
        <f t="shared" si="4"/>
        <v/>
      </c>
      <c r="Q35" s="59" t="str">
        <f t="shared" si="5"/>
        <v>,</v>
      </c>
      <c r="R35" s="60">
        <f t="shared" si="6"/>
        <v>10</v>
      </c>
      <c r="S35" s="55" t="str">
        <f t="shared" si="7"/>
        <v>)</v>
      </c>
      <c r="T35" s="61" t="str">
        <f t="shared" si="8"/>
        <v>(</v>
      </c>
      <c r="U35" s="62" t="str">
        <f t="shared" si="9"/>
        <v>Do</v>
      </c>
      <c r="V35" s="63" t="str">
        <f t="shared" si="10"/>
        <v>,</v>
      </c>
      <c r="W35" s="64">
        <f t="shared" si="11"/>
        <v>7</v>
      </c>
      <c r="X35" s="63" t="str">
        <f t="shared" si="12"/>
        <v>,</v>
      </c>
      <c r="Y35" s="63">
        <f t="shared" si="13"/>
        <v>250</v>
      </c>
      <c r="Z35" s="55" t="str">
        <f t="shared" si="14"/>
        <v>)</v>
      </c>
      <c r="AA35" s="65" t="str">
        <f t="shared" si="15"/>
        <v>(</v>
      </c>
      <c r="AB35" s="56" t="str">
        <f t="shared" si="16"/>
        <v>Fa</v>
      </c>
      <c r="AC35" s="66" t="str">
        <f t="shared" si="17"/>
        <v>,</v>
      </c>
      <c r="AD35" s="58" t="str">
        <f t="shared" si="18"/>
        <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2633</v>
      </c>
      <c r="D36" s="125" t="s">
        <v>1017</v>
      </c>
      <c r="E36" s="51"/>
      <c r="F36" s="52" t="s">
        <v>1110</v>
      </c>
      <c r="G36" s="52" t="s">
        <v>1016</v>
      </c>
      <c r="H36" s="51"/>
      <c r="I36" s="51"/>
      <c r="J36" s="53"/>
      <c r="K36" s="53"/>
      <c r="L36" s="54" t="str">
        <f t="shared" si="29"/>
        <v xml:space="preserve">            { line: "y ya tú, Señor, te la sabes toda., (La,,20)(Re,m,250)", sC: ""},</v>
      </c>
      <c r="M36" s="55" t="str">
        <f>IF(N36="","","(")</f>
        <v>(</v>
      </c>
      <c r="N36" s="56" t="str">
        <f>IF(D36="","",D36)</f>
        <v>La</v>
      </c>
      <c r="O36" s="57" t="str">
        <f>IF(N36="","",",")</f>
        <v>,</v>
      </c>
      <c r="P36" s="58" t="str">
        <f>IF(E36="","",E36)</f>
        <v/>
      </c>
      <c r="Q36" s="59" t="str">
        <f>IF(N36="","",",")</f>
        <v>,</v>
      </c>
      <c r="R36" s="60">
        <f t="shared" si="6"/>
        <v>20</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2634</v>
      </c>
      <c r="D37" s="125" t="s">
        <v>1106</v>
      </c>
      <c r="E37" s="51"/>
      <c r="F37" s="52"/>
      <c r="G37" s="52"/>
      <c r="H37" s="51"/>
      <c r="I37" s="51"/>
      <c r="J37" s="53"/>
      <c r="K37" s="53"/>
      <c r="L37" s="54" t="str">
        <f t="shared" si="29"/>
        <v xml:space="preserve">            { line: "Me acosas por detrás,,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2635</v>
      </c>
      <c r="D38" s="125" t="s">
        <v>1048</v>
      </c>
      <c r="E38" s="51"/>
      <c r="F38" s="52"/>
      <c r="G38" s="52"/>
      <c r="H38" s="51"/>
      <c r="I38" s="51"/>
      <c r="J38" s="53"/>
      <c r="K38" s="53"/>
      <c r="L38" s="54" t="str">
        <f t="shared" si="29"/>
        <v xml:space="preserve">            { line: "me atacas por delante,, (Fa,,20)", sC: ""},</v>
      </c>
      <c r="M38" s="55" t="str">
        <f>IF(N38="","","(")</f>
        <v>(</v>
      </c>
      <c r="N38" s="56" t="str">
        <f>IF(D38="","",D38)</f>
        <v>Fa</v>
      </c>
      <c r="O38" s="57" t="str">
        <f>IF(N38="","",",")</f>
        <v>,</v>
      </c>
      <c r="P38" s="58" t="str">
        <f>IF(E38="","",E38)</f>
        <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2636</v>
      </c>
      <c r="D39" s="125" t="s">
        <v>1017</v>
      </c>
      <c r="E39" s="51"/>
      <c r="F39" s="52"/>
      <c r="G39" s="52"/>
      <c r="H39" s="51"/>
      <c r="I39" s="51"/>
      <c r="J39" s="53"/>
      <c r="K39" s="53"/>
      <c r="L39" s="77" t="str">
        <f t="shared" si="29"/>
        <v xml:space="preserve">            { line: "y al mismo tiempo, (La,,20)", sC: ""},</v>
      </c>
      <c r="M39" s="55" t="str">
        <f t="shared" ref="M39:M43" si="30">IF(N39="","","(")</f>
        <v>(</v>
      </c>
      <c r="N39" s="56" t="str">
        <f t="shared" ref="N39:N43" si="31">IF(D39="","",D39)</f>
        <v>La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2637</v>
      </c>
      <c r="D40" s="125" t="s">
        <v>1110</v>
      </c>
      <c r="E40" s="51" t="s">
        <v>1016</v>
      </c>
      <c r="F40" s="52"/>
      <c r="G40" s="52"/>
      <c r="H40" s="51"/>
      <c r="I40" s="51"/>
      <c r="J40" s="53"/>
      <c r="K40" s="53"/>
      <c r="L40" s="77" t="str">
        <f>IF(C40="","",_xlfn.CONCAT("            { line: ","""",C40,", ",M40:AN40,""", sC: ","""",B40,"""},"))</f>
        <v xml:space="preserve">            { line: "tienes puesta sobre mí tu mano., (Re,m,22)", sC: ""},</v>
      </c>
      <c r="M40" s="55" t="str">
        <f t="shared" si="30"/>
        <v>(</v>
      </c>
      <c r="N40" s="56" t="str">
        <f t="shared" si="31"/>
        <v>Re</v>
      </c>
      <c r="O40" s="57" t="str">
        <f t="shared" si="32"/>
        <v>,</v>
      </c>
      <c r="P40" s="58" t="str">
        <f t="shared" si="33"/>
        <v>m</v>
      </c>
      <c r="Q40" s="59" t="str">
        <f t="shared" si="34"/>
        <v>,</v>
      </c>
      <c r="R40" s="60">
        <f t="shared" si="6"/>
        <v>22</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2638</v>
      </c>
      <c r="D42" s="125" t="s">
        <v>1053</v>
      </c>
      <c r="E42" s="51" t="s">
        <v>1016</v>
      </c>
      <c r="F42" s="52" t="s">
        <v>1017</v>
      </c>
      <c r="G42" s="52"/>
      <c r="H42" s="51"/>
      <c r="I42" s="51"/>
      <c r="J42" s="53"/>
      <c r="K42" s="53"/>
      <c r="L42" s="77" t="str">
        <f>IF(C42="","",_xlfn.CONCAT("            { line: ","""",C42,", ",M42:AN42,""", sC: ","""",B42,"""},"))</f>
        <v xml:space="preserve">            { line: "Y esto es ciencia misteriosa para mí,, (Sol,m,14)(La,,250)", sC: ""},</v>
      </c>
      <c r="M42" s="55" t="str">
        <f t="shared" si="30"/>
        <v>(</v>
      </c>
      <c r="N42" s="56" t="str">
        <f t="shared" si="31"/>
        <v>Sol</v>
      </c>
      <c r="O42" s="57" t="str">
        <f t="shared" si="32"/>
        <v>,</v>
      </c>
      <c r="P42" s="58" t="str">
        <f t="shared" si="33"/>
        <v>m</v>
      </c>
      <c r="Q42" s="59" t="str">
        <f t="shared" si="34"/>
        <v>,</v>
      </c>
      <c r="R42" s="60">
        <f t="shared" si="6"/>
        <v>14</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2639</v>
      </c>
      <c r="D43" s="125" t="s">
        <v>1053</v>
      </c>
      <c r="E43" s="51" t="s">
        <v>1016</v>
      </c>
      <c r="F43" s="52" t="s">
        <v>1017</v>
      </c>
      <c r="G43" s="52"/>
      <c r="H43" s="51"/>
      <c r="I43" s="51"/>
      <c r="J43" s="53"/>
      <c r="K43" s="53"/>
      <c r="L43" s="77" t="str">
        <f t="shared" ref="L43:L49" si="57">IF(C43="","",_xlfn.CONCAT("            { line: ","""",C43,", ",M43:AN43,""", sC: ","""",B43,"""},"))</f>
        <v xml:space="preserve">            { line: "ciencia que no llego a comprender,, (Sol,m,14)(La,,250)", sC: ""},</v>
      </c>
      <c r="M43" s="55" t="str">
        <f t="shared" si="30"/>
        <v>(</v>
      </c>
      <c r="N43" s="56" t="str">
        <f t="shared" si="31"/>
        <v>Sol</v>
      </c>
      <c r="O43" s="57" t="str">
        <f t="shared" si="32"/>
        <v>,</v>
      </c>
      <c r="P43" s="58" t="str">
        <f t="shared" si="33"/>
        <v>m</v>
      </c>
      <c r="Q43" s="59" t="str">
        <f t="shared" si="34"/>
        <v>,</v>
      </c>
      <c r="R43" s="60">
        <f t="shared" si="6"/>
        <v>14</v>
      </c>
      <c r="S43" s="55" t="str">
        <f t="shared" si="35"/>
        <v>)</v>
      </c>
      <c r="T43" s="61" t="str">
        <f t="shared" si="36"/>
        <v>(</v>
      </c>
      <c r="U43" s="62" t="str">
        <f t="shared" si="37"/>
        <v>La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2640</v>
      </c>
      <c r="D44" s="125" t="s">
        <v>1053</v>
      </c>
      <c r="E44" s="51" t="s">
        <v>1016</v>
      </c>
      <c r="F44" s="52" t="s">
        <v>1017</v>
      </c>
      <c r="G44" s="52"/>
      <c r="H44" s="51"/>
      <c r="I44" s="51"/>
      <c r="J44" s="53"/>
      <c r="K44" s="53"/>
      <c r="L44" s="54" t="str">
        <f t="shared" si="57"/>
        <v xml:space="preserve">            { line: "ciencia tan alta, que yo no la entiendo., (Sol,m,14)(La,,250)", sC: ""},</v>
      </c>
      <c r="M44" s="55" t="str">
        <f>IF(N44="","","(")</f>
        <v>(</v>
      </c>
      <c r="N44" s="56" t="str">
        <f>IF(D44="","",D44)</f>
        <v>Sol</v>
      </c>
      <c r="O44" s="57" t="str">
        <f>IF(N44="","",",")</f>
        <v>,</v>
      </c>
      <c r="P44" s="58" t="str">
        <f>IF(E44="","",E44)</f>
        <v>m</v>
      </c>
      <c r="Q44" s="59" t="str">
        <f>IF(N44="","",",")</f>
        <v>,</v>
      </c>
      <c r="R44" s="60">
        <f t="shared" si="6"/>
        <v>14</v>
      </c>
      <c r="S44" s="55" t="str">
        <f>IF(N44="","",")")</f>
        <v>)</v>
      </c>
      <c r="T44" s="61" t="str">
        <f>IF(U44="","","(")</f>
        <v>(</v>
      </c>
      <c r="U44" s="62" t="str">
        <f>IF(F44="","",F44)</f>
        <v>La</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124" t="s">
        <v>2641</v>
      </c>
      <c r="D46" s="125" t="s">
        <v>1048</v>
      </c>
      <c r="E46" s="51"/>
      <c r="F46" s="52" t="s">
        <v>1017</v>
      </c>
      <c r="G46" s="52" t="s">
        <v>1016</v>
      </c>
      <c r="H46" s="51"/>
      <c r="I46" s="51"/>
      <c r="J46" s="53"/>
      <c r="K46" s="53"/>
      <c r="L46" s="54" t="str">
        <f t="shared" si="57"/>
        <v xml:space="preserve">            { line: "¿A DÓNDE IRÉ YO LEJOS DE TU ESPÍRITU?, (Fa,,20)(La,m,250)", sC: "ta as"},</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2642</v>
      </c>
      <c r="D47" s="125" t="s">
        <v>2643</v>
      </c>
      <c r="E47" s="51"/>
      <c r="F47" s="52"/>
      <c r="G47" s="52"/>
      <c r="H47" s="51"/>
      <c r="I47" s="51"/>
      <c r="J47" s="53"/>
      <c r="K47" s="53"/>
      <c r="L47" s="54" t="str">
        <f t="shared" si="57"/>
        <v xml:space="preserve">            { line: "¿A DÓNDE DE TU ROSTRO ESCAPARÉ?, (Si♭,,17)", sC: "as"},</v>
      </c>
      <c r="M47" s="55" t="str">
        <f>IF(N47="","","(")</f>
        <v>(</v>
      </c>
      <c r="N47" s="56" t="str">
        <f>IF(D47="","",D47)</f>
        <v>Si♭</v>
      </c>
      <c r="O47" s="57" t="str">
        <f>IF(N47="","",",")</f>
        <v>,</v>
      </c>
      <c r="P47" s="58" t="str">
        <f>IF(E47="","",E47)</f>
        <v/>
      </c>
      <c r="Q47" s="59" t="str">
        <f>IF(N47="","",",")</f>
        <v>,</v>
      </c>
      <c r="R47" s="60">
        <f t="shared" si="6"/>
        <v>17</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1003</v>
      </c>
      <c r="C48" s="124" t="s">
        <v>2644</v>
      </c>
      <c r="D48" s="125" t="s">
        <v>1017</v>
      </c>
      <c r="E48" s="51"/>
      <c r="F48" s="52"/>
      <c r="G48" s="52"/>
      <c r="H48" s="51"/>
      <c r="I48" s="51"/>
      <c r="J48" s="53"/>
      <c r="K48" s="53"/>
      <c r="L48" s="54" t="str">
        <f t="shared" si="57"/>
        <v xml:space="preserve">            { line: "SI SUBO HASTA EL CIELO, ALLÍ ESTÁS TÚ,, (La,,20)", sC: "as"},</v>
      </c>
      <c r="M48" s="55" t="str">
        <f t="shared" ref="M48:M50" si="58">IF(N48="","","(")</f>
        <v>(</v>
      </c>
      <c r="N48" s="56" t="str">
        <f t="shared" ref="N48:N50" si="59">IF(D48="","",D48)</f>
        <v>La</v>
      </c>
      <c r="O48" s="57" t="str">
        <f t="shared" ref="O48:O50" si="60">IF(N48="","",",")</f>
        <v>,</v>
      </c>
      <c r="P48" s="58" t="str">
        <f t="shared" ref="P48:P50" si="61">IF(E48="","",E48)</f>
        <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B49" t="s">
        <v>1003</v>
      </c>
      <c r="C49" s="124" t="s">
        <v>2645</v>
      </c>
      <c r="D49" s="125" t="s">
        <v>2643</v>
      </c>
      <c r="E49" s="51"/>
      <c r="F49" s="52"/>
      <c r="G49" s="52"/>
      <c r="H49" s="51"/>
      <c r="I49" s="51"/>
      <c r="J49" s="53"/>
      <c r="K49" s="53"/>
      <c r="L49" s="77" t="str">
        <f t="shared" si="57"/>
        <v xml:space="preserve">            { line: "SI DESCIENDO HASTA LA MUERTE,, (Si♭,,17)", sC: "as"},</v>
      </c>
      <c r="M49" s="55" t="str">
        <f t="shared" si="58"/>
        <v>(</v>
      </c>
      <c r="N49" s="56" t="str">
        <f t="shared" si="59"/>
        <v>Si♭</v>
      </c>
      <c r="O49" s="57" t="str">
        <f t="shared" si="60"/>
        <v>,</v>
      </c>
      <c r="P49" s="58" t="str">
        <f t="shared" si="61"/>
        <v/>
      </c>
      <c r="Q49" s="59" t="str">
        <f t="shared" si="62"/>
        <v>,</v>
      </c>
      <c r="R49" s="60">
        <f t="shared" si="6"/>
        <v>17</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B50" t="s">
        <v>1003</v>
      </c>
      <c r="C50" s="124" t="s">
        <v>2646</v>
      </c>
      <c r="D50" s="125" t="s">
        <v>1017</v>
      </c>
      <c r="E50" s="51"/>
      <c r="F50" s="52"/>
      <c r="G50" s="52"/>
      <c r="H50" s="51"/>
      <c r="I50" s="51"/>
      <c r="J50" s="53"/>
      <c r="K50" s="53"/>
      <c r="L50" s="77" t="str">
        <f>IF(C50="","",_xlfn.CONCAT("            { line: ","""",C50,", ",M50:AN50,""", sC: ","""",B50,"""},"))</f>
        <v xml:space="preserve">            { line: "ALLÍ TE ENCUENTRO., (La,,20)", sC: "as"},</v>
      </c>
      <c r="M50" s="55" t="str">
        <f t="shared" si="58"/>
        <v>(</v>
      </c>
      <c r="N50" s="56" t="str">
        <f t="shared" si="59"/>
        <v>La</v>
      </c>
      <c r="O50" s="57" t="str">
        <f t="shared" si="60"/>
        <v>,</v>
      </c>
      <c r="P50" s="58" t="str">
        <f t="shared" si="61"/>
        <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2362</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B52" t="s">
        <v>1001</v>
      </c>
      <c r="C52" s="124" t="s">
        <v>2647</v>
      </c>
      <c r="D52" s="125" t="s">
        <v>1048</v>
      </c>
      <c r="E52" s="51"/>
      <c r="F52" s="52"/>
      <c r="G52" s="52"/>
      <c r="H52" s="51"/>
      <c r="I52" s="51"/>
      <c r="J52" s="53"/>
      <c r="K52" s="53"/>
      <c r="L52" s="54" t="str">
        <f t="shared" ref="L52:L66" si="85">IF(C52="","",_xlfn.CONCAT("            { line: ","""",C52,", ",M52:AN52,""", sC: ","""",B52,"""},"))</f>
        <v xml:space="preserve">            { line: "ME ACOSAS POR DETRÁS,, (Fa,,20)", sC: "ta as"},</v>
      </c>
      <c r="M52" s="55" t="str">
        <f t="shared" ref="M52:M66" si="86">IF(N52="","","(")</f>
        <v>(</v>
      </c>
      <c r="N52" s="56" t="str">
        <f t="shared" si="2"/>
        <v>Fa</v>
      </c>
      <c r="O52" s="57" t="str">
        <f t="shared" ref="O52:O66" si="87">IF(N52="","",",")</f>
        <v>,</v>
      </c>
      <c r="P52" s="58" t="str">
        <f t="shared" si="4"/>
        <v/>
      </c>
      <c r="Q52" s="59" t="str">
        <f t="shared" ref="Q52:Q66" si="88">IF(N52="","",",")</f>
        <v>,</v>
      </c>
      <c r="R52" s="60">
        <f t="shared" si="6"/>
        <v>20</v>
      </c>
      <c r="S52" s="55" t="str">
        <f t="shared" ref="S52:S66" si="89">IF(N52="","",")")</f>
        <v>)</v>
      </c>
      <c r="T52" s="61" t="str">
        <f t="shared" ref="T52:T66" si="90">IF(U52="","","(")</f>
        <v/>
      </c>
      <c r="U52" s="62" t="str">
        <f t="shared" si="9"/>
        <v/>
      </c>
      <c r="V52" s="63" t="str">
        <f t="shared" ref="V52:V66" si="91">IF(U52="","",",")</f>
        <v/>
      </c>
      <c r="W52" s="64" t="str">
        <f t="shared" si="11"/>
        <v/>
      </c>
      <c r="X52" s="63" t="str">
        <f t="shared" ref="X52:X66" si="92">IF(U52="","",",")</f>
        <v/>
      </c>
      <c r="Y52" s="63" t="str">
        <f t="shared" ref="Y52:Y66" si="93">IF(U52="","",250)</f>
        <v/>
      </c>
      <c r="Z52" s="55" t="str">
        <f t="shared" ref="Z52:Z66" si="94">IF(U52="","",")")</f>
        <v/>
      </c>
      <c r="AA52" s="65" t="str">
        <f t="shared" ref="AA52:AA66" si="95">IF(AB52="","","(")</f>
        <v/>
      </c>
      <c r="AB52" s="56" t="str">
        <f t="shared" si="16"/>
        <v/>
      </c>
      <c r="AC52" s="66" t="str">
        <f t="shared" ref="AC52:AC66" si="96">IF(AB52="","",",")</f>
        <v/>
      </c>
      <c r="AD52" s="58" t="str">
        <f t="shared" ref="AD52:AD66" si="97">IF(I52="","",I52)</f>
        <v/>
      </c>
      <c r="AE52" s="67" t="str">
        <f t="shared" ref="AE52:AE66" si="98">IF(AB52="","",",")</f>
        <v/>
      </c>
      <c r="AF52" s="60" t="str">
        <f t="shared" ref="AF52:AF66" si="99">IF(AB52="","",350)</f>
        <v/>
      </c>
      <c r="AG52" s="60" t="str">
        <f t="shared" ref="AG52:AG66" si="100">IF(AB52="","",")")</f>
        <v/>
      </c>
      <c r="AH52" s="68" t="str">
        <f t="shared" ref="AH52:AH66" si="101">IF(AI52="","","(")</f>
        <v/>
      </c>
      <c r="AI52" s="69" t="str">
        <f t="shared" si="23"/>
        <v/>
      </c>
      <c r="AJ52" s="63" t="str">
        <f t="shared" ref="AJ52:AJ66" si="102">IF(AI52="","",",")</f>
        <v/>
      </c>
      <c r="AK52" s="63" t="str">
        <f t="shared" ref="AK52:AK66" si="103">IF(K52="","",K52)</f>
        <v/>
      </c>
      <c r="AL52" s="63" t="str">
        <f t="shared" ref="AL52:AL66" si="104">IF(AI52="","",",")</f>
        <v/>
      </c>
      <c r="AM52" s="63" t="str">
        <f t="shared" ref="AM52:AM66" si="105">IF(AI52="","",450)</f>
        <v/>
      </c>
      <c r="AN52" s="63" t="str">
        <f t="shared" ref="AN52:AN66" si="106">IF(AI52="","",")")</f>
        <v/>
      </c>
    </row>
    <row r="53" spans="1:40" ht="24.5" outlineLevel="1" thickTop="1" thickBot="1" x14ac:dyDescent="0.55000000000000004">
      <c r="B53" t="s">
        <v>1003</v>
      </c>
      <c r="C53" s="124" t="s">
        <v>2648</v>
      </c>
      <c r="D53" s="125" t="s">
        <v>1017</v>
      </c>
      <c r="E53" s="51" t="s">
        <v>1016</v>
      </c>
      <c r="F53" s="52"/>
      <c r="G53" s="52"/>
      <c r="H53" s="51"/>
      <c r="I53" s="51"/>
      <c r="J53" s="53"/>
      <c r="K53" s="53"/>
      <c r="L53" s="54" t="str">
        <f t="shared" si="85"/>
        <v xml:space="preserve">            { line: "ME ATACAS POR DELANTE,, (La,m,20)", sC: "as"},</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B54" t="s">
        <v>1003</v>
      </c>
      <c r="C54" s="124" t="s">
        <v>2649</v>
      </c>
      <c r="D54" s="125"/>
      <c r="E54" s="51"/>
      <c r="F54" s="52"/>
      <c r="G54" s="52"/>
      <c r="H54" s="51"/>
      <c r="I54" s="51"/>
      <c r="J54" s="53"/>
      <c r="K54" s="53"/>
      <c r="L54" s="54" t="str">
        <f t="shared" si="85"/>
        <v xml:space="preserve">            { line: "Y AL MISMO TIEMPO,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2650</v>
      </c>
      <c r="D55" s="125" t="s">
        <v>2643</v>
      </c>
      <c r="E55" s="51"/>
      <c r="F55" s="52"/>
      <c r="G55" s="52"/>
      <c r="H55" s="51"/>
      <c r="I55" s="51"/>
      <c r="J55" s="53"/>
      <c r="K55" s="53"/>
      <c r="L55" s="54" t="str">
        <f t="shared" si="85"/>
        <v xml:space="preserve">            { line: "TIENES PUESTA SOBRE MÍ TU MANO., (Si♭,,17)", sC: "as"},</v>
      </c>
      <c r="M55" s="55" t="str">
        <f t="shared" si="86"/>
        <v>(</v>
      </c>
      <c r="N55" s="56" t="str">
        <f t="shared" si="2"/>
        <v>Si♭</v>
      </c>
      <c r="O55" s="57" t="str">
        <f t="shared" si="87"/>
        <v>,</v>
      </c>
      <c r="P55" s="58" t="str">
        <f t="shared" si="4"/>
        <v/>
      </c>
      <c r="Q55" s="59" t="str">
        <f t="shared" si="88"/>
        <v>,</v>
      </c>
      <c r="R55" s="60">
        <f t="shared" si="6"/>
        <v>17</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2651</v>
      </c>
      <c r="D57" s="125" t="s">
        <v>1017</v>
      </c>
      <c r="E57" s="51"/>
      <c r="F57" s="52"/>
      <c r="G57" s="52"/>
      <c r="H57" s="51"/>
      <c r="I57" s="51"/>
      <c r="J57" s="53"/>
      <c r="K57" s="53"/>
      <c r="L57" s="54" t="str">
        <f t="shared" si="85"/>
        <v xml:space="preserve">            { line: "Y ESTO ES CIENCIA MISTERIOSA PARA MÍ,, (La,,20)", sC: "as"},</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1003</v>
      </c>
      <c r="C58" s="124" t="s">
        <v>2652</v>
      </c>
      <c r="D58" s="125" t="s">
        <v>2643</v>
      </c>
      <c r="E58" s="51"/>
      <c r="F58" s="52" t="s">
        <v>1017</v>
      </c>
      <c r="G58" s="52"/>
      <c r="H58" s="51"/>
      <c r="I58" s="51"/>
      <c r="J58" s="53"/>
      <c r="K58" s="53"/>
      <c r="L58" s="54" t="str">
        <f t="shared" si="85"/>
        <v xml:space="preserve">            { line: "CIENCIA QUE NO LLEGO A COMPRENDER,, (Si♭,,17)(La,,250)", sC: "as"},</v>
      </c>
      <c r="M58" s="55" t="str">
        <f t="shared" si="86"/>
        <v>(</v>
      </c>
      <c r="N58" s="56" t="str">
        <f t="shared" si="2"/>
        <v>Si♭</v>
      </c>
      <c r="O58" s="57" t="str">
        <f t="shared" si="87"/>
        <v>,</v>
      </c>
      <c r="P58" s="58" t="str">
        <f t="shared" si="4"/>
        <v/>
      </c>
      <c r="Q58" s="59" t="str">
        <f t="shared" si="88"/>
        <v>,</v>
      </c>
      <c r="R58" s="60">
        <f t="shared" si="6"/>
        <v>17</v>
      </c>
      <c r="S58" s="55" t="str">
        <f t="shared" si="89"/>
        <v>)</v>
      </c>
      <c r="T58" s="61" t="str">
        <f t="shared" si="90"/>
        <v>(</v>
      </c>
      <c r="U58" s="62" t="str">
        <f t="shared" si="9"/>
        <v>La</v>
      </c>
      <c r="V58" s="63" t="str">
        <f t="shared" si="91"/>
        <v>,</v>
      </c>
      <c r="W58" s="64" t="str">
        <f t="shared" si="11"/>
        <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2653</v>
      </c>
      <c r="D59" s="125" t="s">
        <v>2643</v>
      </c>
      <c r="E59" s="51"/>
      <c r="F59" s="52"/>
      <c r="G59" s="52"/>
      <c r="H59" s="51"/>
      <c r="I59" s="51"/>
      <c r="J59" s="53"/>
      <c r="K59" s="53"/>
      <c r="L59" s="54" t="str">
        <f t="shared" si="85"/>
        <v xml:space="preserve">            { line: "CIENCIA TAN ALTA,, (Si♭,,17)", sC: "as"},</v>
      </c>
      <c r="M59" s="55" t="str">
        <f t="shared" si="86"/>
        <v>(</v>
      </c>
      <c r="N59" s="56" t="str">
        <f t="shared" si="2"/>
        <v>Si♭</v>
      </c>
      <c r="O59" s="57" t="str">
        <f t="shared" si="87"/>
        <v>,</v>
      </c>
      <c r="P59" s="58" t="str">
        <f t="shared" si="4"/>
        <v/>
      </c>
      <c r="Q59" s="59" t="str">
        <f t="shared" si="88"/>
        <v>,</v>
      </c>
      <c r="R59" s="60">
        <f t="shared" si="6"/>
        <v>17</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2654</v>
      </c>
      <c r="D60" s="125" t="s">
        <v>1017</v>
      </c>
      <c r="E60" s="51"/>
      <c r="F60" s="52"/>
      <c r="G60" s="52"/>
      <c r="H60" s="51"/>
      <c r="I60" s="51"/>
      <c r="J60" s="53"/>
      <c r="K60" s="53"/>
      <c r="L60" s="54" t="str">
        <f t="shared" si="85"/>
        <v xml:space="preserve">            { line: "QUE YO NO LA ENTIENDO., (La,,20)", sC: "as"},</v>
      </c>
      <c r="M60" s="55" t="str">
        <f t="shared" si="86"/>
        <v>(</v>
      </c>
      <c r="N60" s="56" t="str">
        <f t="shared" si="2"/>
        <v>La</v>
      </c>
      <c r="O60" s="57" t="str">
        <f t="shared" si="87"/>
        <v>,</v>
      </c>
      <c r="P60" s="58" t="str">
        <f t="shared" si="4"/>
        <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1018</v>
      </c>
      <c r="C62" s="124" t="s">
        <v>2627</v>
      </c>
      <c r="D62" s="125" t="s">
        <v>1110</v>
      </c>
      <c r="E62" s="51" t="s">
        <v>1016</v>
      </c>
      <c r="F62" s="52" t="s">
        <v>1053</v>
      </c>
      <c r="G62" s="52" t="s">
        <v>1016</v>
      </c>
      <c r="H62" s="51"/>
      <c r="I62" s="51"/>
      <c r="J62" s="53"/>
      <c r="K62" s="53"/>
      <c r="L62" s="54" t="str">
        <f t="shared" si="85"/>
        <v xml:space="preserve">            { line: "Señor, tú me escrutas y conoces,, (Re,m,22)(Sol,m,250)", sC: "tc"},</v>
      </c>
      <c r="M62" s="55" t="str">
        <f t="shared" si="86"/>
        <v>(</v>
      </c>
      <c r="N62" s="56" t="str">
        <f t="shared" si="2"/>
        <v>Re</v>
      </c>
      <c r="O62" s="57" t="str">
        <f t="shared" si="87"/>
        <v>,</v>
      </c>
      <c r="P62" s="58" t="str">
        <f t="shared" si="4"/>
        <v>m</v>
      </c>
      <c r="Q62" s="59" t="str">
        <f t="shared" si="88"/>
        <v>,</v>
      </c>
      <c r="R62" s="60">
        <f t="shared" si="6"/>
        <v>22</v>
      </c>
      <c r="S62" s="55" t="str">
        <f t="shared" si="89"/>
        <v>)</v>
      </c>
      <c r="T62" s="61" t="str">
        <f t="shared" si="90"/>
        <v>(</v>
      </c>
      <c r="U62" s="62" t="str">
        <f t="shared" si="9"/>
        <v>Sol</v>
      </c>
      <c r="V62" s="63" t="str">
        <f t="shared" si="91"/>
        <v>,</v>
      </c>
      <c r="W62" s="64" t="str">
        <f t="shared" si="11"/>
        <v>m</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2655</v>
      </c>
      <c r="D63" s="125" t="s">
        <v>1110</v>
      </c>
      <c r="E63" s="51" t="s">
        <v>1016</v>
      </c>
      <c r="F63" s="52"/>
      <c r="G63" s="52"/>
      <c r="H63" s="51"/>
      <c r="I63" s="51"/>
      <c r="J63" s="53"/>
      <c r="K63" s="53"/>
      <c r="L63" s="54" t="str">
        <f t="shared" si="85"/>
        <v xml:space="preserve">            { line: "sondeas y pruebas mi corazón,, (Re,m,22)", sC: ""},</v>
      </c>
      <c r="M63" s="55" t="str">
        <f t="shared" si="86"/>
        <v>(</v>
      </c>
      <c r="N63" s="56" t="str">
        <f t="shared" si="2"/>
        <v>Re</v>
      </c>
      <c r="O63" s="57" t="str">
        <f t="shared" si="87"/>
        <v>,</v>
      </c>
      <c r="P63" s="58" t="str">
        <f t="shared" si="4"/>
        <v>m</v>
      </c>
      <c r="Q63" s="59" t="str">
        <f t="shared" si="88"/>
        <v>,</v>
      </c>
      <c r="R63" s="60">
        <f t="shared" si="6"/>
        <v>22</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2656</v>
      </c>
      <c r="D64" s="125" t="s">
        <v>1053</v>
      </c>
      <c r="E64" s="51" t="s">
        <v>1016</v>
      </c>
      <c r="F64" s="52"/>
      <c r="G64" s="52"/>
      <c r="H64" s="51"/>
      <c r="I64" s="51"/>
      <c r="J64" s="53"/>
      <c r="K64" s="53"/>
      <c r="L64" s="54" t="str">
        <f t="shared" si="85"/>
        <v xml:space="preserve">            { line: "para que no siga un camino de doblez,, (Sol,m,14)", sC: ""},</v>
      </c>
      <c r="M64" s="55" t="str">
        <f t="shared" si="86"/>
        <v>(</v>
      </c>
      <c r="N64" s="56" t="str">
        <f t="shared" si="2"/>
        <v>Sol</v>
      </c>
      <c r="O64" s="57" t="str">
        <f t="shared" si="87"/>
        <v>,</v>
      </c>
      <c r="P64" s="58" t="str">
        <f t="shared" si="4"/>
        <v>m</v>
      </c>
      <c r="Q64" s="59" t="str">
        <f t="shared" si="88"/>
        <v>,</v>
      </c>
      <c r="R64" s="60">
        <f t="shared" si="6"/>
        <v>14</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2657</v>
      </c>
      <c r="D65" s="125"/>
      <c r="E65" s="51"/>
      <c r="F65" s="52"/>
      <c r="G65" s="52"/>
      <c r="H65" s="51"/>
      <c r="I65" s="51"/>
      <c r="J65" s="53"/>
      <c r="K65" s="53"/>
      <c r="L65" s="54" t="str">
        <f t="shared" si="85"/>
        <v xml:space="preserve">            { line: "para que no me aparte nunca,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2658</v>
      </c>
      <c r="D66" s="125" t="s">
        <v>1110</v>
      </c>
      <c r="E66" s="51" t="s">
        <v>1016</v>
      </c>
      <c r="F66" s="52"/>
      <c r="G66" s="52"/>
      <c r="H66" s="51"/>
      <c r="I66" s="51"/>
      <c r="J66" s="53"/>
      <c r="K66" s="53"/>
      <c r="L66" s="54" t="str">
        <f t="shared" si="85"/>
        <v xml:space="preserve">            { line: "de tu camino., (Re,m,22)", sC: ""},</v>
      </c>
      <c r="M66" s="55" t="str">
        <f t="shared" si="86"/>
        <v>(</v>
      </c>
      <c r="N66" s="56" t="str">
        <f t="shared" si="2"/>
        <v>Re</v>
      </c>
      <c r="O66" s="57" t="str">
        <f t="shared" si="87"/>
        <v>,</v>
      </c>
      <c r="P66" s="58" t="str">
        <f t="shared" si="4"/>
        <v>m</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SEÑOR, TÚ ME ESCRUTAS Y CONOCES</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CDEA6-3A55-4ACE-A4E5-B0EA17E459E9}">
  <sheetPr codeName="Sheet101">
    <tabColor rgb="FF00B0F0"/>
  </sheetPr>
  <dimension ref="A1:AN93"/>
  <sheetViews>
    <sheetView zoomScale="85" zoomScaleNormal="85" workbookViewId="0">
      <pane xSplit="2" ySplit="1" topLeftCell="C61" activePane="bottomRight" state="frozen"/>
      <selection pane="topRight" activeCell="C1" sqref="C1"/>
      <selection pane="bottomLeft" activeCell="A2" sqref="A2"/>
      <selection pane="bottomRight" activeCell="C36" sqref="C3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234</v>
      </c>
      <c r="E1" s="39"/>
      <c r="F1" s="39"/>
      <c r="G1" s="39"/>
      <c r="H1" s="39"/>
      <c r="I1" s="39"/>
      <c r="J1" s="39"/>
      <c r="K1" s="39"/>
      <c r="L1" s="120" t="str">
        <f ca="1">UPPER(VLOOKUP(C1,Table223[#Data],3,FALSE))</f>
        <v xml:space="preserve">SHEMÁ ISRAEL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SHEMÁ ISRAEL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shemaisrael</v>
      </c>
      <c r="L7" s="122" t="str">
        <f ca="1">_xlfn.CONCAT("        id: ","""",C7,"""",",")</f>
        <v xml:space="preserve">        id: "shemaisrael",</v>
      </c>
    </row>
    <row r="8" spans="2:32" ht="23" x14ac:dyDescent="0.35">
      <c r="C8" t="str">
        <f ca="1">PROPER(L1)</f>
        <v xml:space="preserve">Shemá Israel </v>
      </c>
      <c r="L8" s="122" t="str">
        <f ca="1">_xlfn.CONCAT("        tt: ","""",C8,"""",",")</f>
        <v xml:space="preserve">        tt: "Shemá Israel ",</v>
      </c>
    </row>
    <row r="9" spans="2:32" ht="23" x14ac:dyDescent="0.35">
      <c r="C9" t="str">
        <f ca="1">PROPER(L1)</f>
        <v xml:space="preserve">Shemá Israel </v>
      </c>
      <c r="L9" s="122" t="str">
        <f ca="1">_xlfn.CONCAT("        title: ","""",C9,"""",",")</f>
        <v xml:space="preserve">        title: "Shemá Israel ",</v>
      </c>
    </row>
    <row r="10" spans="2:32" ht="23" x14ac:dyDescent="0.35">
      <c r="C10" t="str">
        <f ca="1">VLOOKUP(C1,Table223[#Data],4,FALSE)</f>
        <v>Deuteronomio 6,4-9</v>
      </c>
      <c r="L10" s="122" t="str">
        <f ca="1">_xlfn.CONCAT("        ","subtitle: ","""",C10,"""",",")</f>
        <v xml:space="preserve">        subtitle: "Deuteronomio 6,4-9",</v>
      </c>
    </row>
    <row r="11" spans="2:32" ht="23" x14ac:dyDescent="0.35">
      <c r="C11" t="str">
        <f ca="1">_xlfn.CONCAT("category: [",VLOOKUP(C1,Table223[#Data],16,FALSE),"],")</f>
        <v>category: ["Catecumenado","Antiguo Testamento"],</v>
      </c>
      <c r="L11" s="122" t="str">
        <f ca="1">_xlfn.CONCAT("        ",C11)</f>
        <v xml:space="preserve">        category: ["Catecumenado","Antiguo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234</v>
      </c>
      <c r="L16" s="122" t="str">
        <f ca="1">_xlfn.CONCAT("        dbno: ","""",C16,"""",",")</f>
        <v xml:space="preserve">        dbno: "234",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shemaisrael</v>
      </c>
      <c r="L19" s="122" t="str">
        <f ca="1">_xlfn.CONCAT("        audioSrc: ","""https://audio.resucito.do/",C19,".mp3""",",")</f>
        <v xml:space="preserve">        audioSrc: "https://audio.resucito.do/shemaisrael.mp3",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233</v>
      </c>
      <c r="C26" t="str">
        <f ca="1">VLOOKUP(B26,Table4[#Data],13,FALSE)</f>
        <v>"/src/index.html?canto=senortumeescrutasyconoces"</v>
      </c>
      <c r="L26" s="122" t="str">
        <f ca="1">_xlfn.CONCAT("        ant: ",C26,",")</f>
        <v xml:space="preserve">        ant: "/src/index.html?canto=senortumeescrutasyconoces",</v>
      </c>
    </row>
    <row r="27" spans="1:40" ht="23" x14ac:dyDescent="0.35">
      <c r="B27">
        <f ca="1">+C1+1</f>
        <v>235</v>
      </c>
      <c r="C27" t="str">
        <f ca="1">VLOOKUP(B27,Table4[#Data],13,FALSE)</f>
        <v>"/src/index.html?canto=sientatesolitarioysilencioso"</v>
      </c>
      <c r="L27" s="122" t="str">
        <f ca="1">_xlfn.CONCAT("        sig: ",C27,",")</f>
        <v xml:space="preserve">        sig: "/src/index.html?canto=sientatesolitarioysilencioso",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2659</v>
      </c>
      <c r="D30" s="125" t="s">
        <v>1017</v>
      </c>
      <c r="E30" s="51" t="s">
        <v>1016</v>
      </c>
      <c r="F30" s="52" t="s">
        <v>1053</v>
      </c>
      <c r="G30" s="52"/>
      <c r="H30" s="51"/>
      <c r="I30" s="51"/>
      <c r="J30" s="53"/>
      <c r="K30" s="53"/>
      <c r="L30" s="77" t="str">
        <f t="shared" ref="L30:L31" si="0">IF(C30="","",_xlfn.CONCAT("            { line: ","""",C30,", ",M30:AN30,""", sC: ","""",B30,"""},"))</f>
        <v xml:space="preserve">            { line: "Shemá Israel, Shemá Israel,, (La,m,20)(Sol,,250)", sC: "tc"},</v>
      </c>
      <c r="M30" s="55" t="str">
        <f t="shared" ref="M30:M36" si="1">IF(N30="","","(")</f>
        <v>(</v>
      </c>
      <c r="N30" s="56" t="str">
        <f t="shared" ref="N30:N79" si="2">IF(D30="","",D30)</f>
        <v>La</v>
      </c>
      <c r="O30" s="57" t="str">
        <f t="shared" ref="O30:O36" si="3">IF(N30="","",",")</f>
        <v>,</v>
      </c>
      <c r="P30" s="58" t="str">
        <f t="shared" ref="P30:P79" si="4">IF(E30="","",E30)</f>
        <v>m</v>
      </c>
      <c r="Q30" s="59" t="str">
        <f t="shared" ref="Q30:Q36" si="5">IF(N30="","",",")</f>
        <v>,</v>
      </c>
      <c r="R30" s="60">
        <f t="shared" ref="R30:R79" si="6">IF(N30="Do",10,IF(N30="Re",22,IF(N30="Mi",20,IF(N30="Fa",20,IF(N30="Sol",14,IF(N30="La",20,IF(N30="Si",20,IF(N30="Do#",14,IF(N30="Fa#",15,IF(N30="Sol#",20,IF(N30="Si♭",17,"")))))))))))</f>
        <v>20</v>
      </c>
      <c r="S30" s="55" t="str">
        <f t="shared" ref="S30:S36" si="7">IF(N30="","",")")</f>
        <v>)</v>
      </c>
      <c r="T30" s="61" t="str">
        <f t="shared" ref="T30:T36" si="8">IF(U30="","","(")</f>
        <v>(</v>
      </c>
      <c r="U30" s="62" t="str">
        <f t="shared" ref="U30:U79" si="9">IF(F30="","",F30)</f>
        <v>Sol</v>
      </c>
      <c r="V30" s="63" t="str">
        <f t="shared" ref="V30:V36" si="10">IF(U30="","",",")</f>
        <v>,</v>
      </c>
      <c r="W30" s="64" t="str">
        <f t="shared" ref="W30:W79" si="11">IF(G30="","",G30)</f>
        <v/>
      </c>
      <c r="X30" s="63" t="str">
        <f t="shared" ref="X30:X36" si="12">IF(U30="","",",")</f>
        <v>,</v>
      </c>
      <c r="Y30" s="63">
        <f t="shared" ref="Y30:Y36" si="13">IF(U30="","",250)</f>
        <v>250</v>
      </c>
      <c r="Z30" s="55" t="str">
        <f t="shared" ref="Z30:Z36" si="14">IF(U30="","",")")</f>
        <v>)</v>
      </c>
      <c r="AA30" s="65" t="str">
        <f t="shared" ref="AA30:AA36" si="15">IF(AB30="","","(")</f>
        <v/>
      </c>
      <c r="AB30" s="56" t="str">
        <f t="shared" ref="AB30:AB7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7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1:40" ht="24.5" thickTop="1" thickBot="1" x14ac:dyDescent="0.55000000000000004">
      <c r="C31" s="124" t="s">
        <v>2660</v>
      </c>
      <c r="D31" s="125" t="s">
        <v>1048</v>
      </c>
      <c r="E31" s="51"/>
      <c r="F31" s="52" t="s">
        <v>1017</v>
      </c>
      <c r="G31" s="52" t="s">
        <v>1016</v>
      </c>
      <c r="H31" s="51"/>
      <c r="I31" s="51"/>
      <c r="J31" s="53"/>
      <c r="K31" s="53"/>
      <c r="L31" s="77" t="str">
        <f t="shared" si="0"/>
        <v xml:space="preserve">            { line: "Adonai Elohenu, Adonai Ejad., (Fa,,20)(La,m,250)", sC: ""},</v>
      </c>
      <c r="M31" s="55" t="str">
        <f t="shared" si="1"/>
        <v>(</v>
      </c>
      <c r="N31" s="56" t="str">
        <f t="shared" si="2"/>
        <v>Fa</v>
      </c>
      <c r="O31" s="57" t="str">
        <f t="shared" si="3"/>
        <v>,</v>
      </c>
      <c r="P31" s="58" t="str">
        <f t="shared" si="4"/>
        <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124" t="s">
        <v>2661</v>
      </c>
      <c r="D33" s="125" t="s">
        <v>1017</v>
      </c>
      <c r="E33" s="51" t="s">
        <v>1016</v>
      </c>
      <c r="F33" s="52" t="s">
        <v>1053</v>
      </c>
      <c r="G33" s="52"/>
      <c r="H33" s="51"/>
      <c r="I33" s="51"/>
      <c r="J33" s="53"/>
      <c r="K33" s="53"/>
      <c r="L33" s="77" t="str">
        <f>IF(C33="","",_xlfn.CONCAT("            { line: ","""",C33,", ",M33:AN33,""", sC: ","""",B33,"""},"))</f>
        <v xml:space="preserve">            { line: "SHEMÁ ISRAEL, SHEMÁ ISRAEL,, (La,m,20)(Sol,,250)",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2662</v>
      </c>
      <c r="D34" s="125" t="s">
        <v>1048</v>
      </c>
      <c r="E34" s="51"/>
      <c r="F34" s="52" t="s">
        <v>1017</v>
      </c>
      <c r="G34" s="52" t="s">
        <v>1016</v>
      </c>
      <c r="H34" s="51"/>
      <c r="I34" s="51"/>
      <c r="J34" s="53"/>
      <c r="K34" s="53"/>
      <c r="L34" s="77" t="str">
        <f>IF(C34="","",_xlfn.CONCAT("            { line: ","""",C34,", ",M34:AN34,""", sC: ","""",B34,"""},"))</f>
        <v xml:space="preserve">            { line: "ADONAI ELOHENU, ADONAI EJAD., (Fa,,20)(La,m,250)", sC: "as"},</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A35" s="72"/>
      <c r="B35" s="72"/>
      <c r="C35" s="72"/>
      <c r="D35" s="73"/>
      <c r="E35" s="73"/>
      <c r="F35" s="73"/>
      <c r="G35" s="73"/>
      <c r="H35" s="73"/>
      <c r="I35" s="73"/>
      <c r="J35" s="73"/>
      <c r="K35" s="73"/>
      <c r="L35" s="74" t="s">
        <v>997</v>
      </c>
      <c r="M35" s="55"/>
      <c r="N35" s="56"/>
      <c r="O35" s="57"/>
      <c r="P35" s="58"/>
      <c r="Q35" s="59"/>
      <c r="R35" s="60" t="str">
        <f>IF(N35="Do",10,IF(N35="Re",22,IF(N35="Mi",20,IF(N35="Fa",20,IF(N35="Sol",14,IF(N35="La",20,IF(N35="Si",20,IF(N35="Do#",14,IF(N35="Fa#",15,IF(N35="Sol#",20,IF(N35="Si♭",17,"")))))))))))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1003</v>
      </c>
      <c r="C36" s="124" t="s">
        <v>2663</v>
      </c>
      <c r="D36" s="125" t="s">
        <v>1017</v>
      </c>
      <c r="E36" s="51" t="s">
        <v>1016</v>
      </c>
      <c r="F36" s="52" t="s">
        <v>1053</v>
      </c>
      <c r="G36" s="52"/>
      <c r="H36" s="51"/>
      <c r="I36" s="51"/>
      <c r="J36" s="53"/>
      <c r="K36" s="53"/>
      <c r="L36" s="77" t="str">
        <f t="shared" ref="L36:L41" si="29">IF(C36="","",_xlfn.CONCAT("            { line: ","""",C36,", ",M36:AN36,""", sC: ","""",B36,"""},"))</f>
        <v xml:space="preserve">            { line: "ESCUCHA ISRAEL, ESCUCHA ISRAEL,, (La,m,20)(Sol,,250)", sC: "as"},</v>
      </c>
      <c r="M36" s="55" t="str">
        <f t="shared" si="1"/>
        <v>(</v>
      </c>
      <c r="N36" s="56" t="str">
        <f t="shared" si="2"/>
        <v>La</v>
      </c>
      <c r="O36" s="57" t="str">
        <f t="shared" si="3"/>
        <v>,</v>
      </c>
      <c r="P36" s="58" t="str">
        <f t="shared" si="4"/>
        <v>m</v>
      </c>
      <c r="Q36" s="59" t="str">
        <f t="shared" si="5"/>
        <v>,</v>
      </c>
      <c r="R36" s="60">
        <f t="shared" si="6"/>
        <v>20</v>
      </c>
      <c r="S36" s="55" t="str">
        <f t="shared" si="7"/>
        <v>)</v>
      </c>
      <c r="T36" s="61" t="str">
        <f t="shared" si="8"/>
        <v>(</v>
      </c>
      <c r="U36" s="62" t="str">
        <f t="shared" si="9"/>
        <v>Sol</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124" t="s">
        <v>2664</v>
      </c>
      <c r="D37" s="125" t="s">
        <v>1048</v>
      </c>
      <c r="E37" s="51"/>
      <c r="F37" s="52"/>
      <c r="G37" s="52"/>
      <c r="H37" s="51"/>
      <c r="I37" s="51"/>
      <c r="J37" s="53"/>
      <c r="K37" s="53"/>
      <c r="L37" s="54" t="str">
        <f t="shared" si="29"/>
        <v xml:space="preserve">            { line: "EL SEÑOR ES NUESTRO DIOS,,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2665</v>
      </c>
      <c r="D38" s="125" t="s">
        <v>1017</v>
      </c>
      <c r="E38" s="51" t="s">
        <v>1016</v>
      </c>
      <c r="F38" s="52"/>
      <c r="G38" s="52"/>
      <c r="H38" s="51"/>
      <c r="I38" s="51"/>
      <c r="J38" s="53"/>
      <c r="K38" s="53"/>
      <c r="L38" s="54" t="str">
        <f t="shared" si="29"/>
        <v xml:space="preserve">            { line: "EL SEÑOR ES UNO., (La,m,20)", sC: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2666</v>
      </c>
      <c r="D40" s="125" t="s">
        <v>1017</v>
      </c>
      <c r="E40" s="51" t="s">
        <v>1016</v>
      </c>
      <c r="F40" s="52"/>
      <c r="G40" s="52"/>
      <c r="H40" s="51"/>
      <c r="I40" s="51"/>
      <c r="J40" s="53"/>
      <c r="K40" s="53"/>
      <c r="L40" s="54" t="str">
        <f t="shared" si="29"/>
        <v xml:space="preserve">            { line: "Amarás al Señor tu Dios, (La,m,20)", sC: "tc"},</v>
      </c>
      <c r="M40" s="55" t="str">
        <f>IF(N40="","","(")</f>
        <v>(</v>
      </c>
      <c r="N40" s="56" t="str">
        <f>IF(D40="","",D40)</f>
        <v>La</v>
      </c>
      <c r="O40" s="57" t="str">
        <f>IF(N40="","",",")</f>
        <v>,</v>
      </c>
      <c r="P40" s="58" t="str">
        <f>IF(E40="","",E40)</f>
        <v>m</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124" t="s">
        <v>2667</v>
      </c>
      <c r="D41" s="125" t="s">
        <v>1048</v>
      </c>
      <c r="E41" s="51"/>
      <c r="F41" s="52" t="s">
        <v>1017</v>
      </c>
      <c r="G41" s="52" t="s">
        <v>1016</v>
      </c>
      <c r="H41" s="51"/>
      <c r="I41" s="51"/>
      <c r="J41" s="53"/>
      <c r="K41" s="53"/>
      <c r="L41" s="77" t="str">
        <f t="shared" si="29"/>
        <v xml:space="preserve">            { line: "con todo tu corazón,, (Fa,,20)(La,m,250)", sC: ""},</v>
      </c>
      <c r="M41" s="55" t="str">
        <f t="shared" ref="M41:M45" si="30">IF(N41="","","(")</f>
        <v>(</v>
      </c>
      <c r="N41" s="56" t="str">
        <f t="shared" ref="N41:N45" si="31">IF(D41="","",D41)</f>
        <v>Fa</v>
      </c>
      <c r="O41" s="57" t="str">
        <f t="shared" ref="O41:O45" si="32">IF(N41="","",",")</f>
        <v>,</v>
      </c>
      <c r="P41" s="58" t="str">
        <f t="shared" ref="P41:P45" si="33">IF(E41="","",E41)</f>
        <v/>
      </c>
      <c r="Q41" s="59" t="str">
        <f t="shared" ref="Q41:Q45" si="34">IF(N41="","",",")</f>
        <v>,</v>
      </c>
      <c r="R41" s="60">
        <f t="shared" si="6"/>
        <v>20</v>
      </c>
      <c r="S41" s="55" t="str">
        <f t="shared" ref="S41:S45" si="35">IF(N41="","",")")</f>
        <v>)</v>
      </c>
      <c r="T41" s="61" t="str">
        <f t="shared" ref="T41:T45" si="36">IF(U41="","","(")</f>
        <v>(</v>
      </c>
      <c r="U41" s="62" t="str">
        <f t="shared" ref="U41:U45" si="37">IF(F41="","",F41)</f>
        <v>La</v>
      </c>
      <c r="V41" s="63" t="str">
        <f t="shared" ref="V41:V45" si="38">IF(U41="","",",")</f>
        <v>,</v>
      </c>
      <c r="W41" s="64" t="str">
        <f t="shared" ref="W41:W45" si="39">IF(G41="","",G41)</f>
        <v>m</v>
      </c>
      <c r="X41" s="63" t="str">
        <f t="shared" ref="X41:X45" si="40">IF(U41="","",",")</f>
        <v>,</v>
      </c>
      <c r="Y41" s="63">
        <f t="shared" ref="Y41:Y45" si="41">IF(U41="","",250)</f>
        <v>250</v>
      </c>
      <c r="Z41" s="55" t="str">
        <f t="shared" ref="Z41:Z45" si="42">IF(U41="","",")")</f>
        <v>)</v>
      </c>
      <c r="AA41" s="65" t="str">
        <f t="shared" ref="AA41:AA45" si="43">IF(AB41="","","(")</f>
        <v/>
      </c>
      <c r="AB41" s="56" t="str">
        <f t="shared" ref="AB41:AB45" si="44">IF(H41="","",H41)</f>
        <v/>
      </c>
      <c r="AC41" s="66" t="str">
        <f t="shared" ref="AC41:AC45" si="45">IF(AB41="","",",")</f>
        <v/>
      </c>
      <c r="AD41" s="58" t="str">
        <f t="shared" ref="AD41:AD45" si="46">IF(I41="","",I41)</f>
        <v/>
      </c>
      <c r="AE41" s="67" t="str">
        <f t="shared" ref="AE41:AE45" si="47">IF(AB41="","",",")</f>
        <v/>
      </c>
      <c r="AF41" s="60" t="str">
        <f t="shared" ref="AF41:AF45" si="48">IF(AB41="","",350)</f>
        <v/>
      </c>
      <c r="AG41" s="60" t="str">
        <f t="shared" ref="AG41:AG45" si="49">IF(AB41="","",")")</f>
        <v/>
      </c>
      <c r="AH41" s="68" t="str">
        <f t="shared" ref="AH41:AH45" si="50">IF(AI41="","","(")</f>
        <v/>
      </c>
      <c r="AI41" s="69" t="str">
        <f t="shared" ref="AI41:AI45" si="51">IF(J41="","",J41)</f>
        <v/>
      </c>
      <c r="AJ41" s="63" t="str">
        <f t="shared" ref="AJ41:AJ45" si="52">IF(AI41="","",",")</f>
        <v/>
      </c>
      <c r="AK41" s="63" t="str">
        <f t="shared" ref="AK41:AK45" si="53">IF(K41="","",K41)</f>
        <v/>
      </c>
      <c r="AL41" s="63" t="str">
        <f t="shared" ref="AL41:AL45" si="54">IF(AI41="","",",")</f>
        <v/>
      </c>
      <c r="AM41" s="63" t="str">
        <f t="shared" ref="AM41:AM45" si="55">IF(AI41="","",450)</f>
        <v/>
      </c>
      <c r="AN41" s="63" t="str">
        <f t="shared" ref="AN41:AN45" si="56">IF(AI41="","",")")</f>
        <v/>
      </c>
    </row>
    <row r="42" spans="1:40" ht="24.5" thickTop="1" thickBot="1" x14ac:dyDescent="0.55000000000000004">
      <c r="C42" s="124" t="s">
        <v>2668</v>
      </c>
      <c r="D42" s="125" t="s">
        <v>1048</v>
      </c>
      <c r="E42" s="51"/>
      <c r="F42" s="52" t="s">
        <v>1017</v>
      </c>
      <c r="G42" s="52" t="s">
        <v>1016</v>
      </c>
      <c r="H42" s="51"/>
      <c r="I42" s="51"/>
      <c r="J42" s="53"/>
      <c r="K42" s="53"/>
      <c r="L42" s="77" t="str">
        <f>IF(C42="","",_xlfn.CONCAT("            { line: ","""",C42,", ",M42:AN42,""", sC: ","""",B42,"""},"))</f>
        <v xml:space="preserve">            { line: "con toda tu alma,,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2669</v>
      </c>
      <c r="D43" s="125" t="s">
        <v>1048</v>
      </c>
      <c r="E43" s="51"/>
      <c r="F43" s="52" t="s">
        <v>1015</v>
      </c>
      <c r="G43" s="52"/>
      <c r="H43" s="51"/>
      <c r="I43" s="51"/>
      <c r="J43" s="53"/>
      <c r="K43" s="53"/>
      <c r="L43" s="77" t="str">
        <f>IF(C43="","",_xlfn.CONCAT("            { line: ","""",C43,", ",M43:AN43,""", sC: ","""",B43,"""},"))</f>
        <v xml:space="preserve">            { line: "con todas tus fuerzas., (Fa,,20)(Mi,,250)",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v>
      </c>
      <c r="U43" s="62" t="str">
        <f t="shared" si="37"/>
        <v>Mi</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55000000000000004">
      <c r="C45" s="124" t="s">
        <v>2670</v>
      </c>
      <c r="D45" s="125" t="s">
        <v>1017</v>
      </c>
      <c r="E45" s="51" t="s">
        <v>1016</v>
      </c>
      <c r="F45" s="52" t="s">
        <v>1110</v>
      </c>
      <c r="G45" s="52" t="s">
        <v>1016</v>
      </c>
      <c r="H45" s="51"/>
      <c r="I45" s="51"/>
      <c r="J45" s="53"/>
      <c r="K45" s="53"/>
      <c r="L45" s="77" t="str">
        <f t="shared" ref="L45:L48" si="57">IF(C45="","",_xlfn.CONCAT("            { line: ","""",C45,", ",M45:AN45,""", sC: ","""",B45,"""},"))</f>
        <v xml:space="preserve">            { line: "Graba estas palabras, (La,m,20)(Re,m,250)", sC: ""},</v>
      </c>
      <c r="M45" s="55" t="str">
        <f t="shared" si="30"/>
        <v>(</v>
      </c>
      <c r="N45" s="56" t="str">
        <f t="shared" si="31"/>
        <v>La</v>
      </c>
      <c r="O45" s="57" t="str">
        <f t="shared" si="32"/>
        <v>,</v>
      </c>
      <c r="P45" s="58" t="str">
        <f t="shared" si="33"/>
        <v>m</v>
      </c>
      <c r="Q45" s="59" t="str">
        <f t="shared" si="34"/>
        <v>,</v>
      </c>
      <c r="R45" s="60">
        <f t="shared" si="6"/>
        <v>20</v>
      </c>
      <c r="S45" s="55" t="str">
        <f t="shared" si="35"/>
        <v>)</v>
      </c>
      <c r="T45" s="61" t="str">
        <f t="shared" si="36"/>
        <v>(</v>
      </c>
      <c r="U45" s="62" t="str">
        <f t="shared" si="37"/>
        <v>Re</v>
      </c>
      <c r="V45" s="63" t="str">
        <f t="shared" si="38"/>
        <v>,</v>
      </c>
      <c r="W45" s="64" t="str">
        <f t="shared" si="39"/>
        <v>m</v>
      </c>
      <c r="X45" s="63" t="str">
        <f t="shared" si="40"/>
        <v>,</v>
      </c>
      <c r="Y45" s="63">
        <f t="shared" si="41"/>
        <v>250</v>
      </c>
      <c r="Z45" s="55" t="str">
        <f t="shared" si="42"/>
        <v>)</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C46" s="124" t="s">
        <v>2671</v>
      </c>
      <c r="D46" s="125" t="s">
        <v>1053</v>
      </c>
      <c r="E46" s="51"/>
      <c r="F46" s="52" t="s">
        <v>1017</v>
      </c>
      <c r="G46" s="52" t="s">
        <v>1016</v>
      </c>
      <c r="H46" s="51"/>
      <c r="I46" s="51"/>
      <c r="J46" s="53"/>
      <c r="K46" s="53"/>
      <c r="L46" s="54" t="str">
        <f t="shared" si="57"/>
        <v xml:space="preserve">            { line: "como señal en las palmas de tus manos,, (Sol,,14)(La,m,250)", sC: ""},</v>
      </c>
      <c r="M46" s="55" t="str">
        <f>IF(N46="","","(")</f>
        <v>(</v>
      </c>
      <c r="N46" s="56" t="str">
        <f>IF(D46="","",D46)</f>
        <v>Sol</v>
      </c>
      <c r="O46" s="57" t="str">
        <f>IF(N46="","",",")</f>
        <v>,</v>
      </c>
      <c r="P46" s="58" t="str">
        <f>IF(E46="","",E46)</f>
        <v/>
      </c>
      <c r="Q46" s="59" t="str">
        <f>IF(N46="","",",")</f>
        <v>,</v>
      </c>
      <c r="R46" s="60">
        <f t="shared" si="6"/>
        <v>14</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2672</v>
      </c>
      <c r="D47" s="125" t="s">
        <v>1110</v>
      </c>
      <c r="E47" s="51" t="s">
        <v>1016</v>
      </c>
      <c r="F47" s="52"/>
      <c r="G47" s="52"/>
      <c r="H47" s="51"/>
      <c r="I47" s="51"/>
      <c r="J47" s="53"/>
      <c r="K47" s="53"/>
      <c r="L47" s="54" t="str">
        <f t="shared" si="57"/>
        <v xml:space="preserve">            { line: "como memorial entre tus ojos,, (Re,m,22)", sC: ""},</v>
      </c>
      <c r="M47" s="55" t="str">
        <f>IF(N47="","","(")</f>
        <v>(</v>
      </c>
      <c r="N47" s="56" t="str">
        <f>IF(D47="","",D47)</f>
        <v>Re</v>
      </c>
      <c r="O47" s="57" t="str">
        <f>IF(N47="","",",")</f>
        <v>,</v>
      </c>
      <c r="P47" s="58" t="str">
        <f>IF(E47="","",E47)</f>
        <v>m</v>
      </c>
      <c r="Q47" s="59" t="str">
        <f>IF(N47="","",",")</f>
        <v>,</v>
      </c>
      <c r="R47" s="60">
        <f t="shared" si="6"/>
        <v>22</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2673</v>
      </c>
      <c r="D48" s="125" t="s">
        <v>1053</v>
      </c>
      <c r="E48" s="51"/>
      <c r="F48" s="52" t="s">
        <v>1015</v>
      </c>
      <c r="G48" s="52"/>
      <c r="H48" s="51"/>
      <c r="I48" s="51"/>
      <c r="J48" s="53"/>
      <c r="K48" s="53"/>
      <c r="L48" s="54" t="str">
        <f t="shared" si="57"/>
        <v xml:space="preserve">            { line: "en las jambas de tu casa y en las puertas., (Sol,,14)(Mi,,250)", sC: ""},</v>
      </c>
      <c r="M48" s="55" t="str">
        <f>IF(N48="","","(")</f>
        <v>(</v>
      </c>
      <c r="N48" s="56" t="str">
        <f>IF(D48="","",D48)</f>
        <v>Sol</v>
      </c>
      <c r="O48" s="57" t="str">
        <f>IF(N48="","",",")</f>
        <v>,</v>
      </c>
      <c r="P48" s="58" t="str">
        <f>IF(E48="","",E48)</f>
        <v/>
      </c>
      <c r="Q48" s="59" t="str">
        <f>IF(N48="","",",")</f>
        <v>,</v>
      </c>
      <c r="R48" s="60">
        <f t="shared" si="6"/>
        <v>14</v>
      </c>
      <c r="S48" s="55" t="str">
        <f>IF(N48="","",")")</f>
        <v>)</v>
      </c>
      <c r="T48" s="61" t="str">
        <f>IF(U48="","","(")</f>
        <v>(</v>
      </c>
      <c r="U48" s="62" t="str">
        <f>IF(F48="","",F48)</f>
        <v>Mi</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6.5" outlineLevel="1" thickTop="1" thickBot="1" x14ac:dyDescent="0.55000000000000004">
      <c r="A49" s="72"/>
      <c r="B49" s="72"/>
      <c r="C49" s="72"/>
      <c r="D49" s="73"/>
      <c r="E49" s="73"/>
      <c r="F49" s="73"/>
      <c r="G49" s="73"/>
      <c r="H49" s="73"/>
      <c r="I49" s="73"/>
      <c r="J49" s="73"/>
      <c r="K49" s="73"/>
      <c r="L49" s="74" t="s">
        <v>997</v>
      </c>
      <c r="M49" s="55"/>
      <c r="N49" s="56"/>
      <c r="O49" s="57"/>
      <c r="P49" s="58"/>
      <c r="Q49" s="59"/>
      <c r="R49" s="60" t="str">
        <f t="shared" si="6"/>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outlineLevel="1" thickTop="1" thickBot="1" x14ac:dyDescent="0.55000000000000004">
      <c r="C50" s="78" t="s">
        <v>999</v>
      </c>
      <c r="D50" s="79"/>
      <c r="E50" s="79"/>
      <c r="F50" s="79"/>
      <c r="G50" s="79"/>
      <c r="H50" s="79"/>
      <c r="I50" s="79"/>
      <c r="J50" s="79"/>
      <c r="K50" s="79"/>
      <c r="L50" s="134" t="s">
        <v>1000</v>
      </c>
      <c r="M50" s="55" t="str">
        <f t="shared" ref="M50:M52" si="58">IF(N50="","","(")</f>
        <v/>
      </c>
      <c r="N50" s="56" t="str">
        <f t="shared" ref="N50:N52" si="59">IF(D50="","",D50)</f>
        <v/>
      </c>
      <c r="O50" s="57" t="str">
        <f t="shared" ref="O50:O52" si="60">IF(N50="","",",")</f>
        <v/>
      </c>
      <c r="P50" s="58" t="str">
        <f t="shared" ref="P50:P52" si="61">IF(E50="","",E50)</f>
        <v/>
      </c>
      <c r="Q50" s="59" t="str">
        <f t="shared" ref="Q50:Q52" si="62">IF(N50="","",",")</f>
        <v/>
      </c>
      <c r="R50" s="60" t="str">
        <f t="shared" si="6"/>
        <v/>
      </c>
      <c r="S50" s="55" t="str">
        <f t="shared" ref="S50:S52" si="63">IF(N50="","",")")</f>
        <v/>
      </c>
      <c r="T50" s="61" t="str">
        <f t="shared" ref="T50:T52" si="64">IF(U50="","","(")</f>
        <v/>
      </c>
      <c r="U50" s="62" t="str">
        <f t="shared" ref="U50:U52" si="65">IF(F50="","",F50)</f>
        <v/>
      </c>
      <c r="V50" s="63" t="str">
        <f t="shared" ref="V50:V52" si="66">IF(U50="","",",")</f>
        <v/>
      </c>
      <c r="W50" s="64" t="str">
        <f t="shared" ref="W50:W52" si="67">IF(G50="","",G50)</f>
        <v/>
      </c>
      <c r="X50" s="63" t="str">
        <f t="shared" ref="X50:X52" si="68">IF(U50="","",",")</f>
        <v/>
      </c>
      <c r="Y50" s="63" t="str">
        <f t="shared" ref="Y50:Y52" si="69">IF(U50="","",250)</f>
        <v/>
      </c>
      <c r="Z50" s="55" t="str">
        <f t="shared" ref="Z50:Z52" si="70">IF(U50="","",")")</f>
        <v/>
      </c>
      <c r="AA50" s="65" t="str">
        <f t="shared" ref="AA50:AA52" si="71">IF(AB50="","","(")</f>
        <v/>
      </c>
      <c r="AB50" s="56" t="str">
        <f t="shared" ref="AB50:AB52" si="72">IF(H50="","",H50)</f>
        <v/>
      </c>
      <c r="AC50" s="66" t="str">
        <f t="shared" ref="AC50:AC52" si="73">IF(AB50="","",",")</f>
        <v/>
      </c>
      <c r="AD50" s="58" t="str">
        <f t="shared" ref="AD50:AD52" si="74">IF(I50="","",I50)</f>
        <v/>
      </c>
      <c r="AE50" s="67" t="str">
        <f t="shared" ref="AE50:AE52" si="75">IF(AB50="","",",")</f>
        <v/>
      </c>
      <c r="AF50" s="60" t="str">
        <f t="shared" ref="AF50:AF52" si="76">IF(AB50="","",350)</f>
        <v/>
      </c>
      <c r="AG50" s="60" t="str">
        <f t="shared" ref="AG50:AG52" si="77">IF(AB50="","",")")</f>
        <v/>
      </c>
      <c r="AH50" s="68" t="str">
        <f t="shared" ref="AH50:AH52" si="78">IF(AI50="","","(")</f>
        <v/>
      </c>
      <c r="AI50" s="69" t="str">
        <f t="shared" ref="AI50:AI52" si="79">IF(J50="","",J50)</f>
        <v/>
      </c>
      <c r="AJ50" s="63" t="str">
        <f t="shared" ref="AJ50:AJ52" si="80">IF(AI50="","",",")</f>
        <v/>
      </c>
      <c r="AK50" s="63" t="str">
        <f t="shared" ref="AK50:AK52" si="81">IF(K50="","",K50)</f>
        <v/>
      </c>
      <c r="AL50" s="63" t="str">
        <f t="shared" ref="AL50:AL52" si="82">IF(AI50="","",",")</f>
        <v/>
      </c>
      <c r="AM50" s="63" t="str">
        <f t="shared" ref="AM50:AM52" si="83">IF(AI50="","",450)</f>
        <v/>
      </c>
      <c r="AN50" s="63" t="str">
        <f t="shared" ref="AN50:AN52" si="84">IF(AI50="","",")")</f>
        <v/>
      </c>
    </row>
    <row r="51" spans="1:40" ht="24.5" outlineLevel="1" thickTop="1" thickBot="1" x14ac:dyDescent="0.55000000000000004">
      <c r="B51" t="s">
        <v>1001</v>
      </c>
      <c r="C51" s="81" t="s">
        <v>2686</v>
      </c>
      <c r="D51" s="82" t="s">
        <v>1017</v>
      </c>
      <c r="E51" s="82" t="s">
        <v>1016</v>
      </c>
      <c r="F51" s="82" t="s">
        <v>1053</v>
      </c>
      <c r="G51" s="82"/>
      <c r="H51" s="82"/>
      <c r="I51" s="82"/>
      <c r="J51" s="82"/>
      <c r="K51" s="82"/>
      <c r="L51" s="135" t="str">
        <f>IF(C51="","",_xlfn.CONCAT("       triggerLine: ","""",C51,", ",M51:AN51,""", sC: ","""",B51,""", lines: ["))</f>
        <v xml:space="preserve">       triggerLine: "SHEMÁ ISRAEL, SHEMÁ ISRAEL, (La,m,20)(Sol,,250)", sC: "ta as", lines: [</v>
      </c>
      <c r="M51" s="55" t="str">
        <f t="shared" si="58"/>
        <v>(</v>
      </c>
      <c r="N51" s="56" t="str">
        <f t="shared" si="59"/>
        <v>La</v>
      </c>
      <c r="O51" s="57" t="str">
        <f t="shared" si="60"/>
        <v>,</v>
      </c>
      <c r="P51" s="58" t="str">
        <f t="shared" si="61"/>
        <v>m</v>
      </c>
      <c r="Q51" s="59" t="str">
        <f t="shared" si="62"/>
        <v>,</v>
      </c>
      <c r="R51" s="60">
        <f t="shared" si="6"/>
        <v>20</v>
      </c>
      <c r="S51" s="55" t="str">
        <f t="shared" si="63"/>
        <v>)</v>
      </c>
      <c r="T51" s="61" t="str">
        <f t="shared" si="64"/>
        <v>(</v>
      </c>
      <c r="U51" s="62" t="str">
        <f t="shared" si="65"/>
        <v>Sol</v>
      </c>
      <c r="V51" s="63" t="str">
        <f t="shared" si="66"/>
        <v>,</v>
      </c>
      <c r="W51" s="64" t="str">
        <f t="shared" si="67"/>
        <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4.5" outlineLevel="1" thickTop="1" thickBot="1" x14ac:dyDescent="0.55000000000000004">
      <c r="B52" t="s">
        <v>1003</v>
      </c>
      <c r="C52" s="92" t="s">
        <v>2662</v>
      </c>
      <c r="D52" s="82" t="s">
        <v>1048</v>
      </c>
      <c r="E52" s="82"/>
      <c r="F52" s="82" t="s">
        <v>1017</v>
      </c>
      <c r="G52" s="82" t="s">
        <v>1016</v>
      </c>
      <c r="H52" s="82"/>
      <c r="I52" s="82"/>
      <c r="J52" s="82"/>
      <c r="K52" s="82"/>
      <c r="L52" s="137" t="str">
        <f>IF(C52="","",_xlfn.CONCAT("            { line: ","""",C52,", ",M52:AN52,""", sC: ","""",B52,"""},  ]},"))</f>
        <v xml:space="preserve">            { line: "ADONAI ELOHENU, ADONAI EJAD., (Fa,,20)(La,m,250)", sC: "as"},  ]},</v>
      </c>
      <c r="M52" s="55" t="str">
        <f t="shared" si="58"/>
        <v>(</v>
      </c>
      <c r="N52" s="56" t="str">
        <f t="shared" si="59"/>
        <v>Fa</v>
      </c>
      <c r="O52" s="57" t="str">
        <f t="shared" si="60"/>
        <v>,</v>
      </c>
      <c r="P52" s="58" t="str">
        <f t="shared" si="61"/>
        <v/>
      </c>
      <c r="Q52" s="59" t="str">
        <f t="shared" si="62"/>
        <v>,</v>
      </c>
      <c r="R52" s="60">
        <f t="shared" si="6"/>
        <v>20</v>
      </c>
      <c r="S52" s="55" t="str">
        <f t="shared" si="63"/>
        <v>)</v>
      </c>
      <c r="T52" s="61" t="str">
        <f t="shared" si="64"/>
        <v>(</v>
      </c>
      <c r="U52" s="62" t="str">
        <f t="shared" si="65"/>
        <v>La</v>
      </c>
      <c r="V52" s="63" t="str">
        <f t="shared" si="66"/>
        <v>,</v>
      </c>
      <c r="W52" s="64" t="str">
        <f t="shared" si="67"/>
        <v>m</v>
      </c>
      <c r="X52" s="63" t="str">
        <f t="shared" si="68"/>
        <v>,</v>
      </c>
      <c r="Y52" s="63">
        <f t="shared" si="69"/>
        <v>250</v>
      </c>
      <c r="Z52" s="55" t="str">
        <f t="shared" si="70"/>
        <v>)</v>
      </c>
      <c r="AA52" s="65" t="str">
        <f t="shared" si="71"/>
        <v/>
      </c>
      <c r="AB52" s="56" t="str">
        <f t="shared" si="72"/>
        <v/>
      </c>
      <c r="AC52" s="66" t="str">
        <f t="shared" si="73"/>
        <v/>
      </c>
      <c r="AD52" s="58" t="str">
        <f t="shared" si="74"/>
        <v/>
      </c>
      <c r="AE52" s="67" t="str">
        <f t="shared" si="75"/>
        <v/>
      </c>
      <c r="AF52" s="60" t="str">
        <f t="shared" si="76"/>
        <v/>
      </c>
      <c r="AG52" s="60" t="str">
        <f t="shared" si="77"/>
        <v/>
      </c>
      <c r="AH52" s="68" t="str">
        <f t="shared" si="78"/>
        <v/>
      </c>
      <c r="AI52" s="69" t="str">
        <f t="shared" si="79"/>
        <v/>
      </c>
      <c r="AJ52" s="63" t="str">
        <f t="shared" si="80"/>
        <v/>
      </c>
      <c r="AK52" s="63" t="str">
        <f t="shared" si="81"/>
        <v/>
      </c>
      <c r="AL52" s="63" t="str">
        <f t="shared" si="82"/>
        <v/>
      </c>
      <c r="AM52" s="63" t="str">
        <f t="shared" si="83"/>
        <v/>
      </c>
      <c r="AN52" s="63" t="str">
        <f t="shared" si="84"/>
        <v/>
      </c>
    </row>
    <row r="53" spans="1:40" ht="26.5" outlineLevel="1" thickTop="1" thickBot="1" x14ac:dyDescent="0.55000000000000004">
      <c r="A53" s="72"/>
      <c r="B53" s="72"/>
      <c r="C53" s="72"/>
      <c r="D53" s="73"/>
      <c r="E53" s="73"/>
      <c r="F53" s="73"/>
      <c r="G53" s="73"/>
      <c r="H53" s="73"/>
      <c r="I53" s="73"/>
      <c r="J53" s="73"/>
      <c r="K53" s="73"/>
      <c r="L53" s="74" t="s">
        <v>997</v>
      </c>
      <c r="M53" s="55"/>
      <c r="N53" s="56"/>
      <c r="O53" s="57"/>
      <c r="P53" s="58"/>
      <c r="Q53" s="59"/>
      <c r="R53" s="60" t="str">
        <f t="shared" si="6"/>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outlineLevel="1" thickTop="1" thickBot="1" x14ac:dyDescent="0.55000000000000004">
      <c r="C54" s="78" t="s">
        <v>999</v>
      </c>
      <c r="D54" s="79"/>
      <c r="E54" s="79"/>
      <c r="F54" s="79"/>
      <c r="G54" s="79"/>
      <c r="H54" s="79"/>
      <c r="I54" s="79"/>
      <c r="J54" s="79"/>
      <c r="K54" s="79"/>
      <c r="L54" s="134" t="s">
        <v>1000</v>
      </c>
      <c r="M54" s="55" t="str">
        <f t="shared" ref="M54:M57" si="85">IF(N54="","","(")</f>
        <v/>
      </c>
      <c r="N54" s="56" t="str">
        <f t="shared" ref="N54:N57" si="86">IF(D54="","",D54)</f>
        <v/>
      </c>
      <c r="O54" s="57" t="str">
        <f t="shared" ref="O54:O57" si="87">IF(N54="","",",")</f>
        <v/>
      </c>
      <c r="P54" s="58" t="str">
        <f t="shared" ref="P54:P57" si="88">IF(E54="","",E54)</f>
        <v/>
      </c>
      <c r="Q54" s="59" t="str">
        <f t="shared" ref="Q54:Q57" si="89">IF(N54="","",",")</f>
        <v/>
      </c>
      <c r="R54" s="60" t="str">
        <f t="shared" ref="R54:R57" si="90">IF(N54="Do",10,IF(N54="Re",22,IF(N54="Mi",20,IF(N54="Fa",20,IF(N54="Sol",14,IF(N54="La",20,IF(N54="Si",20,IF(N54="Do#",14,IF(N54="Fa#",15,IF(N54="Sol#",20,IF(N54="Si♭",17,"")))))))))))</f>
        <v/>
      </c>
      <c r="S54" s="55" t="str">
        <f t="shared" ref="S54:S57" si="91">IF(N54="","",")")</f>
        <v/>
      </c>
      <c r="T54" s="61" t="str">
        <f t="shared" ref="T54:T57" si="92">IF(U54="","","(")</f>
        <v/>
      </c>
      <c r="U54" s="62" t="str">
        <f t="shared" ref="U54:U57" si="93">IF(F54="","",F54)</f>
        <v/>
      </c>
      <c r="V54" s="63" t="str">
        <f t="shared" ref="V54:V57" si="94">IF(U54="","",",")</f>
        <v/>
      </c>
      <c r="W54" s="64" t="str">
        <f t="shared" ref="W54:W57" si="95">IF(G54="","",G54)</f>
        <v/>
      </c>
      <c r="X54" s="63" t="str">
        <f t="shared" ref="X54:X57" si="96">IF(U54="","",",")</f>
        <v/>
      </c>
      <c r="Y54" s="63" t="str">
        <f t="shared" ref="Y54:Y57" si="97">IF(U54="","",250)</f>
        <v/>
      </c>
      <c r="Z54" s="55" t="str">
        <f t="shared" ref="Z54:Z57" si="98">IF(U54="","",")")</f>
        <v/>
      </c>
      <c r="AA54" s="65" t="str">
        <f t="shared" ref="AA54:AA57" si="99">IF(AB54="","","(")</f>
        <v/>
      </c>
      <c r="AB54" s="56" t="str">
        <f t="shared" ref="AB54:AB57" si="100">IF(H54="","",H54)</f>
        <v/>
      </c>
      <c r="AC54" s="66" t="str">
        <f t="shared" ref="AC54:AC57" si="101">IF(AB54="","",",")</f>
        <v/>
      </c>
      <c r="AD54" s="58" t="str">
        <f t="shared" ref="AD54:AD57" si="102">IF(I54="","",I54)</f>
        <v/>
      </c>
      <c r="AE54" s="67" t="str">
        <f t="shared" ref="AE54:AE57" si="103">IF(AB54="","",",")</f>
        <v/>
      </c>
      <c r="AF54" s="60" t="str">
        <f t="shared" ref="AF54:AF57" si="104">IF(AB54="","",350)</f>
        <v/>
      </c>
      <c r="AG54" s="60" t="str">
        <f t="shared" ref="AG54:AG57" si="105">IF(AB54="","",")")</f>
        <v/>
      </c>
      <c r="AH54" s="68" t="str">
        <f t="shared" ref="AH54:AH57" si="106">IF(AI54="","","(")</f>
        <v/>
      </c>
      <c r="AI54" s="69" t="str">
        <f t="shared" ref="AI54:AI57" si="107">IF(J54="","",J54)</f>
        <v/>
      </c>
      <c r="AJ54" s="63" t="str">
        <f t="shared" ref="AJ54:AJ57" si="108">IF(AI54="","",",")</f>
        <v/>
      </c>
      <c r="AK54" s="63" t="str">
        <f t="shared" ref="AK54:AK57" si="109">IF(K54="","",K54)</f>
        <v/>
      </c>
      <c r="AL54" s="63" t="str">
        <f t="shared" ref="AL54:AL57" si="110">IF(AI54="","",",")</f>
        <v/>
      </c>
      <c r="AM54" s="63" t="str">
        <f t="shared" ref="AM54:AM57" si="111">IF(AI54="","",450)</f>
        <v/>
      </c>
      <c r="AN54" s="63" t="str">
        <f t="shared" ref="AN54:AN57" si="112">IF(AI54="","",")")</f>
        <v/>
      </c>
    </row>
    <row r="55" spans="1:40" ht="24.5" outlineLevel="1" thickTop="1" thickBot="1" x14ac:dyDescent="0.55000000000000004">
      <c r="B55" t="s">
        <v>1003</v>
      </c>
      <c r="C55" s="81" t="s">
        <v>2687</v>
      </c>
      <c r="D55" s="82" t="s">
        <v>1017</v>
      </c>
      <c r="E55" s="82" t="s">
        <v>1016</v>
      </c>
      <c r="F55" s="82" t="s">
        <v>1053</v>
      </c>
      <c r="G55" s="82"/>
      <c r="H55" s="82"/>
      <c r="I55" s="82"/>
      <c r="J55" s="82"/>
      <c r="K55" s="82"/>
      <c r="L55" s="135" t="str">
        <f>IF(C55="","",_xlfn.CONCAT("       triggerLine: ","""",C55,", ",M55:AN55,""", sC: ","""",B55,""", lines: ["))</f>
        <v xml:space="preserve">       triggerLine: "ESCUCHA ISRAEL,   ESCUCHA ISRAEL, (La,m,20)(Sol,,250)", sC: "as", lines: [</v>
      </c>
      <c r="M55" s="55" t="str">
        <f t="shared" si="85"/>
        <v>(</v>
      </c>
      <c r="N55" s="56" t="str">
        <f t="shared" si="86"/>
        <v>La</v>
      </c>
      <c r="O55" s="57" t="str">
        <f t="shared" si="87"/>
        <v>,</v>
      </c>
      <c r="P55" s="58" t="str">
        <f t="shared" si="88"/>
        <v>m</v>
      </c>
      <c r="Q55" s="59" t="str">
        <f t="shared" si="89"/>
        <v>,</v>
      </c>
      <c r="R55" s="60">
        <f t="shared" si="90"/>
        <v>20</v>
      </c>
      <c r="S55" s="55" t="str">
        <f t="shared" si="91"/>
        <v>)</v>
      </c>
      <c r="T55" s="61" t="str">
        <f t="shared" si="92"/>
        <v>(</v>
      </c>
      <c r="U55" s="62" t="str">
        <f t="shared" si="93"/>
        <v>Sol</v>
      </c>
      <c r="V55" s="63" t="str">
        <f t="shared" si="94"/>
        <v>,</v>
      </c>
      <c r="W55" s="64" t="str">
        <f t="shared" si="95"/>
        <v/>
      </c>
      <c r="X55" s="63" t="str">
        <f t="shared" si="96"/>
        <v>,</v>
      </c>
      <c r="Y55" s="63">
        <f t="shared" si="97"/>
        <v>250</v>
      </c>
      <c r="Z55" s="55" t="str">
        <f t="shared" si="98"/>
        <v>)</v>
      </c>
      <c r="AA55" s="65" t="str">
        <f t="shared" si="99"/>
        <v/>
      </c>
      <c r="AB55" s="56" t="str">
        <f t="shared" si="100"/>
        <v/>
      </c>
      <c r="AC55" s="66" t="str">
        <f t="shared" si="101"/>
        <v/>
      </c>
      <c r="AD55" s="58" t="str">
        <f t="shared" si="102"/>
        <v/>
      </c>
      <c r="AE55" s="67" t="str">
        <f t="shared" si="103"/>
        <v/>
      </c>
      <c r="AF55" s="60" t="str">
        <f t="shared" si="104"/>
        <v/>
      </c>
      <c r="AG55" s="60" t="str">
        <f t="shared" si="105"/>
        <v/>
      </c>
      <c r="AH55" s="68" t="str">
        <f t="shared" si="106"/>
        <v/>
      </c>
      <c r="AI55" s="69" t="str">
        <f t="shared" si="107"/>
        <v/>
      </c>
      <c r="AJ55" s="63" t="str">
        <f t="shared" si="108"/>
        <v/>
      </c>
      <c r="AK55" s="63" t="str">
        <f t="shared" si="109"/>
        <v/>
      </c>
      <c r="AL55" s="63" t="str">
        <f t="shared" si="110"/>
        <v/>
      </c>
      <c r="AM55" s="63" t="str">
        <f t="shared" si="111"/>
        <v/>
      </c>
      <c r="AN55" s="63" t="str">
        <f t="shared" si="112"/>
        <v/>
      </c>
    </row>
    <row r="56" spans="1:40" ht="24.5" outlineLevel="1" thickTop="1" thickBot="1" x14ac:dyDescent="0.55000000000000004">
      <c r="B56" t="s">
        <v>1003</v>
      </c>
      <c r="C56" s="84" t="s">
        <v>2664</v>
      </c>
      <c r="D56" s="85" t="s">
        <v>1048</v>
      </c>
      <c r="E56" s="85"/>
      <c r="F56" s="85"/>
      <c r="G56" s="85"/>
      <c r="H56" s="86"/>
      <c r="I56" s="86"/>
      <c r="J56" s="86"/>
      <c r="K56" s="86"/>
      <c r="L56" s="136" t="str">
        <f>IF(C56="","",_xlfn.CONCAT("            { line: ","""",C56,", ",M56:AN56,""", sC: ","""",B56,"""},"))</f>
        <v xml:space="preserve">            { line: "EL SEÑOR ES NUESTRO DIOS,, (Fa,,20)", sC: "as"},</v>
      </c>
      <c r="M56" s="55" t="str">
        <f t="shared" si="85"/>
        <v>(</v>
      </c>
      <c r="N56" s="56" t="str">
        <f t="shared" si="86"/>
        <v>Fa</v>
      </c>
      <c r="O56" s="57" t="str">
        <f t="shared" si="87"/>
        <v>,</v>
      </c>
      <c r="P56" s="58" t="str">
        <f t="shared" si="88"/>
        <v/>
      </c>
      <c r="Q56" s="59" t="str">
        <f t="shared" si="89"/>
        <v>,</v>
      </c>
      <c r="R56" s="60">
        <f t="shared" si="90"/>
        <v>20</v>
      </c>
      <c r="S56" s="55" t="str">
        <f t="shared" si="91"/>
        <v>)</v>
      </c>
      <c r="T56" s="61" t="str">
        <f t="shared" si="92"/>
        <v/>
      </c>
      <c r="U56" s="62" t="str">
        <f t="shared" si="93"/>
        <v/>
      </c>
      <c r="V56" s="63" t="str">
        <f t="shared" si="94"/>
        <v/>
      </c>
      <c r="W56" s="64" t="str">
        <f t="shared" si="95"/>
        <v/>
      </c>
      <c r="X56" s="63" t="str">
        <f t="shared" si="96"/>
        <v/>
      </c>
      <c r="Y56" s="63" t="str">
        <f t="shared" si="97"/>
        <v/>
      </c>
      <c r="Z56" s="55" t="str">
        <f t="shared" si="98"/>
        <v/>
      </c>
      <c r="AA56" s="65" t="str">
        <f t="shared" si="99"/>
        <v/>
      </c>
      <c r="AB56" s="56" t="str">
        <f t="shared" si="100"/>
        <v/>
      </c>
      <c r="AC56" s="66" t="str">
        <f t="shared" si="101"/>
        <v/>
      </c>
      <c r="AD56" s="58" t="str">
        <f t="shared" si="102"/>
        <v/>
      </c>
      <c r="AE56" s="67" t="str">
        <f t="shared" si="103"/>
        <v/>
      </c>
      <c r="AF56" s="60" t="str">
        <f t="shared" si="104"/>
        <v/>
      </c>
      <c r="AG56" s="60" t="str">
        <f t="shared" si="105"/>
        <v/>
      </c>
      <c r="AH56" s="68" t="str">
        <f t="shared" si="106"/>
        <v/>
      </c>
      <c r="AI56" s="69" t="str">
        <f t="shared" si="107"/>
        <v/>
      </c>
      <c r="AJ56" s="63" t="str">
        <f t="shared" si="108"/>
        <v/>
      </c>
      <c r="AK56" s="63" t="str">
        <f t="shared" si="109"/>
        <v/>
      </c>
      <c r="AL56" s="63" t="str">
        <f t="shared" si="110"/>
        <v/>
      </c>
      <c r="AM56" s="63" t="str">
        <f t="shared" si="111"/>
        <v/>
      </c>
      <c r="AN56" s="63" t="str">
        <f t="shared" si="112"/>
        <v/>
      </c>
    </row>
    <row r="57" spans="1:40" ht="24.5" outlineLevel="1" thickTop="1" thickBot="1" x14ac:dyDescent="0.55000000000000004">
      <c r="B57" t="s">
        <v>1003</v>
      </c>
      <c r="C57" s="92" t="s">
        <v>2665</v>
      </c>
      <c r="D57" s="82" t="s">
        <v>1017</v>
      </c>
      <c r="E57" s="82" t="s">
        <v>1016</v>
      </c>
      <c r="F57" s="82"/>
      <c r="G57" s="82"/>
      <c r="H57" s="82"/>
      <c r="I57" s="82"/>
      <c r="J57" s="82"/>
      <c r="K57" s="82"/>
      <c r="L57" s="137" t="str">
        <f>IF(C57="","",_xlfn.CONCAT("            { line: ","""",C57,", ",M57:AN57,""", sC: ","""",B57,"""},  ]},"))</f>
        <v xml:space="preserve">            { line: "EL SEÑOR ES UNO., (La,m,20)", sC: "as"},  ]},</v>
      </c>
      <c r="M57" s="55" t="str">
        <f t="shared" si="85"/>
        <v>(</v>
      </c>
      <c r="N57" s="56" t="str">
        <f t="shared" si="86"/>
        <v>La</v>
      </c>
      <c r="O57" s="57" t="str">
        <f t="shared" si="87"/>
        <v>,</v>
      </c>
      <c r="P57" s="58" t="str">
        <f t="shared" si="88"/>
        <v>m</v>
      </c>
      <c r="Q57" s="59" t="str">
        <f t="shared" si="89"/>
        <v>,</v>
      </c>
      <c r="R57" s="60">
        <f t="shared" si="90"/>
        <v>20</v>
      </c>
      <c r="S57" s="55" t="str">
        <f t="shared" si="91"/>
        <v>)</v>
      </c>
      <c r="T57" s="61" t="str">
        <f t="shared" si="92"/>
        <v/>
      </c>
      <c r="U57" s="62" t="str">
        <f t="shared" si="93"/>
        <v/>
      </c>
      <c r="V57" s="63" t="str">
        <f t="shared" si="94"/>
        <v/>
      </c>
      <c r="W57" s="64" t="str">
        <f t="shared" si="95"/>
        <v/>
      </c>
      <c r="X57" s="63" t="str">
        <f t="shared" si="96"/>
        <v/>
      </c>
      <c r="Y57" s="63" t="str">
        <f t="shared" si="97"/>
        <v/>
      </c>
      <c r="Z57" s="55" t="str">
        <f t="shared" si="98"/>
        <v/>
      </c>
      <c r="AA57" s="65" t="str">
        <f t="shared" si="99"/>
        <v/>
      </c>
      <c r="AB57" s="56" t="str">
        <f t="shared" si="100"/>
        <v/>
      </c>
      <c r="AC57" s="66" t="str">
        <f t="shared" si="101"/>
        <v/>
      </c>
      <c r="AD57" s="58" t="str">
        <f t="shared" si="102"/>
        <v/>
      </c>
      <c r="AE57" s="67" t="str">
        <f t="shared" si="103"/>
        <v/>
      </c>
      <c r="AF57" s="60" t="str">
        <f t="shared" si="104"/>
        <v/>
      </c>
      <c r="AG57" s="60" t="str">
        <f t="shared" si="105"/>
        <v/>
      </c>
      <c r="AH57" s="68" t="str">
        <f t="shared" si="106"/>
        <v/>
      </c>
      <c r="AI57" s="69" t="str">
        <f t="shared" si="107"/>
        <v/>
      </c>
      <c r="AJ57" s="63" t="str">
        <f t="shared" si="108"/>
        <v/>
      </c>
      <c r="AK57" s="63" t="str">
        <f t="shared" si="109"/>
        <v/>
      </c>
      <c r="AL57" s="63" t="str">
        <f t="shared" si="110"/>
        <v/>
      </c>
      <c r="AM57" s="63" t="str">
        <f t="shared" si="111"/>
        <v/>
      </c>
      <c r="AN57" s="63" t="str">
        <f t="shared" si="112"/>
        <v/>
      </c>
    </row>
    <row r="58" spans="1:40" ht="36.5" thickTop="1" thickBot="1" x14ac:dyDescent="0.55000000000000004">
      <c r="A58" s="75"/>
      <c r="B58" s="75"/>
      <c r="C58" s="75" t="s">
        <v>2362</v>
      </c>
      <c r="D58" s="76"/>
      <c r="E58" s="76"/>
      <c r="F58" s="76"/>
      <c r="G58" s="76"/>
      <c r="H58" s="76"/>
      <c r="I58" s="76"/>
      <c r="J58" s="76"/>
      <c r="K58" s="76"/>
      <c r="L58" s="123" t="s">
        <v>998</v>
      </c>
      <c r="M58" s="126"/>
      <c r="N58" s="56"/>
      <c r="O58" s="127"/>
      <c r="P58" s="58"/>
      <c r="Q58" s="128"/>
      <c r="R58" s="60" t="str">
        <f t="shared" si="6"/>
        <v/>
      </c>
      <c r="S58" s="126"/>
      <c r="T58" s="129"/>
      <c r="U58" s="130"/>
      <c r="V58" s="131"/>
      <c r="W58" s="132"/>
      <c r="X58" s="131"/>
      <c r="Y58" s="131"/>
      <c r="Z58" s="126"/>
      <c r="AA58" s="65"/>
      <c r="AB58" s="56"/>
      <c r="AC58" s="66"/>
      <c r="AD58" s="58"/>
      <c r="AE58" s="67"/>
      <c r="AF58" s="60"/>
      <c r="AG58" s="60"/>
      <c r="AH58" s="65"/>
      <c r="AI58" s="133"/>
      <c r="AJ58" s="131"/>
      <c r="AK58" s="131"/>
      <c r="AL58" s="131"/>
      <c r="AM58" s="131"/>
      <c r="AN58" s="131"/>
    </row>
    <row r="59" spans="1:40" ht="24.5" outlineLevel="1" thickTop="1" thickBot="1" x14ac:dyDescent="0.55000000000000004">
      <c r="B59" t="s">
        <v>1018</v>
      </c>
      <c r="C59" s="124" t="s">
        <v>2674</v>
      </c>
      <c r="D59" s="125" t="s">
        <v>1017</v>
      </c>
      <c r="E59" s="51" t="s">
        <v>1016</v>
      </c>
      <c r="F59" s="52"/>
      <c r="G59" s="52"/>
      <c r="H59" s="51"/>
      <c r="I59" s="51"/>
      <c r="J59" s="53"/>
      <c r="K59" s="53"/>
      <c r="L59" s="54" t="str">
        <f t="shared" ref="L59:L79" si="113">IF(C59="","",_xlfn.CONCAT("            { line: ","""",C59,", ",M59:AN59,""", sC: ","""",B59,"""},"))</f>
        <v xml:space="preserve">            { line: "Enséñalo a tus hijos, Israel,, (La,m,20)", sC: "tc"},</v>
      </c>
      <c r="M59" s="55" t="str">
        <f t="shared" ref="M59:M79" si="114">IF(N59="","","(")</f>
        <v>(</v>
      </c>
      <c r="N59" s="56" t="str">
        <f t="shared" si="2"/>
        <v>La</v>
      </c>
      <c r="O59" s="57" t="str">
        <f t="shared" ref="O59:O79" si="115">IF(N59="","",",")</f>
        <v>,</v>
      </c>
      <c r="P59" s="58" t="str">
        <f t="shared" si="4"/>
        <v>m</v>
      </c>
      <c r="Q59" s="59" t="str">
        <f t="shared" ref="Q59:Q79" si="116">IF(N59="","",",")</f>
        <v>,</v>
      </c>
      <c r="R59" s="60">
        <f t="shared" si="6"/>
        <v>20</v>
      </c>
      <c r="S59" s="55" t="str">
        <f t="shared" ref="S59:S79" si="117">IF(N59="","",")")</f>
        <v>)</v>
      </c>
      <c r="T59" s="61" t="str">
        <f t="shared" ref="T59:T79" si="118">IF(U59="","","(")</f>
        <v/>
      </c>
      <c r="U59" s="62" t="str">
        <f t="shared" si="9"/>
        <v/>
      </c>
      <c r="V59" s="63" t="str">
        <f t="shared" ref="V59:V79" si="119">IF(U59="","",",")</f>
        <v/>
      </c>
      <c r="W59" s="64" t="str">
        <f t="shared" si="11"/>
        <v/>
      </c>
      <c r="X59" s="63" t="str">
        <f t="shared" ref="X59:X79" si="120">IF(U59="","",",")</f>
        <v/>
      </c>
      <c r="Y59" s="63" t="str">
        <f t="shared" ref="Y59:Y79" si="121">IF(U59="","",250)</f>
        <v/>
      </c>
      <c r="Z59" s="55" t="str">
        <f t="shared" ref="Z59:Z79" si="122">IF(U59="","",")")</f>
        <v/>
      </c>
      <c r="AA59" s="65" t="str">
        <f t="shared" ref="AA59:AA79" si="123">IF(AB59="","","(")</f>
        <v/>
      </c>
      <c r="AB59" s="56" t="str">
        <f t="shared" si="16"/>
        <v/>
      </c>
      <c r="AC59" s="66" t="str">
        <f t="shared" ref="AC59:AC79" si="124">IF(AB59="","",",")</f>
        <v/>
      </c>
      <c r="AD59" s="58" t="str">
        <f t="shared" ref="AD59:AD79" si="125">IF(I59="","",I59)</f>
        <v/>
      </c>
      <c r="AE59" s="67" t="str">
        <f t="shared" ref="AE59:AE79" si="126">IF(AB59="","",",")</f>
        <v/>
      </c>
      <c r="AF59" s="60" t="str">
        <f t="shared" ref="AF59:AF79" si="127">IF(AB59="","",350)</f>
        <v/>
      </c>
      <c r="AG59" s="60" t="str">
        <f t="shared" ref="AG59:AG79" si="128">IF(AB59="","",")")</f>
        <v/>
      </c>
      <c r="AH59" s="68" t="str">
        <f t="shared" ref="AH59:AH79" si="129">IF(AI59="","","(")</f>
        <v/>
      </c>
      <c r="AI59" s="69" t="str">
        <f t="shared" si="23"/>
        <v/>
      </c>
      <c r="AJ59" s="63" t="str">
        <f t="shared" ref="AJ59:AJ79" si="130">IF(AI59="","",",")</f>
        <v/>
      </c>
      <c r="AK59" s="63" t="str">
        <f t="shared" ref="AK59:AK79" si="131">IF(K59="","",K59)</f>
        <v/>
      </c>
      <c r="AL59" s="63" t="str">
        <f t="shared" ref="AL59:AL79" si="132">IF(AI59="","",",")</f>
        <v/>
      </c>
      <c r="AM59" s="63" t="str">
        <f t="shared" ref="AM59:AM79" si="133">IF(AI59="","",450)</f>
        <v/>
      </c>
      <c r="AN59" s="63" t="str">
        <f t="shared" ref="AN59:AN79" si="134">IF(AI59="","",")")</f>
        <v/>
      </c>
    </row>
    <row r="60" spans="1:40" ht="24.5" outlineLevel="1" thickTop="1" thickBot="1" x14ac:dyDescent="0.55000000000000004">
      <c r="C60" s="124" t="s">
        <v>2675</v>
      </c>
      <c r="D60" s="125" t="s">
        <v>1048</v>
      </c>
      <c r="E60" s="51"/>
      <c r="F60" s="52" t="s">
        <v>1017</v>
      </c>
      <c r="G60" s="52" t="s">
        <v>1016</v>
      </c>
      <c r="H60" s="51"/>
      <c r="I60" s="51"/>
      <c r="J60" s="53"/>
      <c r="K60" s="53"/>
      <c r="L60" s="54" t="str">
        <f t="shared" si="113"/>
        <v xml:space="preserve">            { line: "háblales en casa,, (Fa,,20)(La,m,250)", sC: ""},</v>
      </c>
      <c r="M60" s="55" t="str">
        <f t="shared" si="114"/>
        <v>(</v>
      </c>
      <c r="N60" s="56" t="str">
        <f t="shared" si="2"/>
        <v>Fa</v>
      </c>
      <c r="O60" s="57" t="str">
        <f t="shared" si="115"/>
        <v>,</v>
      </c>
      <c r="P60" s="58" t="str">
        <f t="shared" si="4"/>
        <v/>
      </c>
      <c r="Q60" s="59" t="str">
        <f t="shared" si="116"/>
        <v>,</v>
      </c>
      <c r="R60" s="60">
        <f t="shared" si="6"/>
        <v>20</v>
      </c>
      <c r="S60" s="55" t="str">
        <f t="shared" si="117"/>
        <v>)</v>
      </c>
      <c r="T60" s="61" t="str">
        <f t="shared" si="118"/>
        <v>(</v>
      </c>
      <c r="U60" s="62" t="str">
        <f t="shared" si="9"/>
        <v>La</v>
      </c>
      <c r="V60" s="63" t="str">
        <f t="shared" si="119"/>
        <v>,</v>
      </c>
      <c r="W60" s="64" t="str">
        <f t="shared" si="11"/>
        <v>m</v>
      </c>
      <c r="X60" s="63" t="str">
        <f t="shared" si="120"/>
        <v>,</v>
      </c>
      <c r="Y60" s="63">
        <f t="shared" si="121"/>
        <v>250</v>
      </c>
      <c r="Z60" s="55" t="str">
        <f t="shared" si="122"/>
        <v>)</v>
      </c>
      <c r="AA60" s="65" t="str">
        <f t="shared" si="123"/>
        <v/>
      </c>
      <c r="AB60" s="56" t="str">
        <f t="shared" si="16"/>
        <v/>
      </c>
      <c r="AC60" s="66" t="str">
        <f t="shared" si="124"/>
        <v/>
      </c>
      <c r="AD60" s="58" t="str">
        <f t="shared" si="125"/>
        <v/>
      </c>
      <c r="AE60" s="67" t="str">
        <f t="shared" si="126"/>
        <v/>
      </c>
      <c r="AF60" s="60" t="str">
        <f t="shared" si="127"/>
        <v/>
      </c>
      <c r="AG60" s="60" t="str">
        <f t="shared" si="128"/>
        <v/>
      </c>
      <c r="AH60" s="68" t="str">
        <f t="shared" si="129"/>
        <v/>
      </c>
      <c r="AI60" s="69" t="str">
        <f t="shared" si="23"/>
        <v/>
      </c>
      <c r="AJ60" s="63" t="str">
        <f t="shared" si="130"/>
        <v/>
      </c>
      <c r="AK60" s="63" t="str">
        <f t="shared" si="131"/>
        <v/>
      </c>
      <c r="AL60" s="63" t="str">
        <f t="shared" si="132"/>
        <v/>
      </c>
      <c r="AM60" s="63" t="str">
        <f t="shared" si="133"/>
        <v/>
      </c>
      <c r="AN60" s="63" t="str">
        <f t="shared" si="134"/>
        <v/>
      </c>
    </row>
    <row r="61" spans="1:40" ht="24.5" outlineLevel="1" thickTop="1" thickBot="1" x14ac:dyDescent="0.55000000000000004">
      <c r="C61" s="124" t="s">
        <v>2676</v>
      </c>
      <c r="D61" s="125" t="s">
        <v>1048</v>
      </c>
      <c r="E61" s="51"/>
      <c r="F61" s="52" t="s">
        <v>1017</v>
      </c>
      <c r="G61" s="52" t="s">
        <v>1016</v>
      </c>
      <c r="H61" s="51"/>
      <c r="I61" s="51"/>
      <c r="J61" s="53"/>
      <c r="K61" s="53"/>
      <c r="L61" s="54" t="str">
        <f t="shared" si="113"/>
        <v xml:space="preserve">            { line: "cuando camines por la calle,, (Fa,,20)(La,m,250)", sC: ""},</v>
      </c>
      <c r="M61" s="55" t="str">
        <f t="shared" si="114"/>
        <v>(</v>
      </c>
      <c r="N61" s="56" t="str">
        <f t="shared" si="2"/>
        <v>Fa</v>
      </c>
      <c r="O61" s="57" t="str">
        <f t="shared" si="115"/>
        <v>,</v>
      </c>
      <c r="P61" s="58" t="str">
        <f t="shared" si="4"/>
        <v/>
      </c>
      <c r="Q61" s="59" t="str">
        <f t="shared" si="116"/>
        <v>,</v>
      </c>
      <c r="R61" s="60">
        <f t="shared" si="6"/>
        <v>20</v>
      </c>
      <c r="S61" s="55" t="str">
        <f t="shared" si="117"/>
        <v>)</v>
      </c>
      <c r="T61" s="61" t="str">
        <f t="shared" si="118"/>
        <v>(</v>
      </c>
      <c r="U61" s="62" t="str">
        <f t="shared" si="9"/>
        <v>La</v>
      </c>
      <c r="V61" s="63" t="str">
        <f t="shared" si="119"/>
        <v>,</v>
      </c>
      <c r="W61" s="64" t="str">
        <f t="shared" si="11"/>
        <v>m</v>
      </c>
      <c r="X61" s="63" t="str">
        <f t="shared" si="120"/>
        <v>,</v>
      </c>
      <c r="Y61" s="63">
        <f t="shared" si="121"/>
        <v>250</v>
      </c>
      <c r="Z61" s="55" t="str">
        <f t="shared" si="122"/>
        <v>)</v>
      </c>
      <c r="AA61" s="65" t="str">
        <f t="shared" si="123"/>
        <v/>
      </c>
      <c r="AB61" s="56" t="str">
        <f t="shared" si="16"/>
        <v/>
      </c>
      <c r="AC61" s="66" t="str">
        <f t="shared" si="124"/>
        <v/>
      </c>
      <c r="AD61" s="58" t="str">
        <f t="shared" si="125"/>
        <v/>
      </c>
      <c r="AE61" s="67" t="str">
        <f t="shared" si="126"/>
        <v/>
      </c>
      <c r="AF61" s="60" t="str">
        <f t="shared" si="127"/>
        <v/>
      </c>
      <c r="AG61" s="60" t="str">
        <f t="shared" si="128"/>
        <v/>
      </c>
      <c r="AH61" s="68" t="str">
        <f t="shared" si="129"/>
        <v/>
      </c>
      <c r="AI61" s="69" t="str">
        <f t="shared" si="23"/>
        <v/>
      </c>
      <c r="AJ61" s="63" t="str">
        <f t="shared" si="130"/>
        <v/>
      </c>
      <c r="AK61" s="63" t="str">
        <f t="shared" si="131"/>
        <v/>
      </c>
      <c r="AL61" s="63" t="str">
        <f t="shared" si="132"/>
        <v/>
      </c>
      <c r="AM61" s="63" t="str">
        <f t="shared" si="133"/>
        <v/>
      </c>
      <c r="AN61" s="63" t="str">
        <f t="shared" si="134"/>
        <v/>
      </c>
    </row>
    <row r="62" spans="1:40" ht="24.5" outlineLevel="1" thickTop="1" thickBot="1" x14ac:dyDescent="0.55000000000000004">
      <c r="C62" s="124" t="s">
        <v>2677</v>
      </c>
      <c r="D62" s="125" t="s">
        <v>1048</v>
      </c>
      <c r="E62" s="51"/>
      <c r="F62" s="52" t="s">
        <v>1015</v>
      </c>
      <c r="G62" s="52"/>
      <c r="H62" s="51"/>
      <c r="I62" s="51"/>
      <c r="J62" s="53"/>
      <c r="K62" s="53"/>
      <c r="L62" s="54" t="str">
        <f t="shared" si="113"/>
        <v xml:space="preserve">            { line: "cuando te acuestes y te levantes., (Fa,,20)(Mi,,250)", sC: ""},</v>
      </c>
      <c r="M62" s="55" t="str">
        <f t="shared" si="114"/>
        <v>(</v>
      </c>
      <c r="N62" s="56" t="str">
        <f t="shared" si="2"/>
        <v>Fa</v>
      </c>
      <c r="O62" s="57" t="str">
        <f t="shared" si="115"/>
        <v>,</v>
      </c>
      <c r="P62" s="58" t="str">
        <f t="shared" si="4"/>
        <v/>
      </c>
      <c r="Q62" s="59" t="str">
        <f t="shared" si="116"/>
        <v>,</v>
      </c>
      <c r="R62" s="60">
        <f t="shared" si="6"/>
        <v>20</v>
      </c>
      <c r="S62" s="55" t="str">
        <f t="shared" si="117"/>
        <v>)</v>
      </c>
      <c r="T62" s="61" t="str">
        <f t="shared" si="118"/>
        <v>(</v>
      </c>
      <c r="U62" s="62" t="str">
        <f t="shared" si="9"/>
        <v>Mi</v>
      </c>
      <c r="V62" s="63" t="str">
        <f t="shared" si="119"/>
        <v>,</v>
      </c>
      <c r="W62" s="64" t="str">
        <f t="shared" si="11"/>
        <v/>
      </c>
      <c r="X62" s="63" t="str">
        <f t="shared" si="120"/>
        <v>,</v>
      </c>
      <c r="Y62" s="63">
        <f t="shared" si="121"/>
        <v>250</v>
      </c>
      <c r="Z62" s="55" t="str">
        <f t="shared" si="122"/>
        <v>)</v>
      </c>
      <c r="AA62" s="65" t="str">
        <f t="shared" si="123"/>
        <v/>
      </c>
      <c r="AB62" s="56" t="str">
        <f t="shared" si="16"/>
        <v/>
      </c>
      <c r="AC62" s="66" t="str">
        <f t="shared" si="124"/>
        <v/>
      </c>
      <c r="AD62" s="58" t="str">
        <f t="shared" si="125"/>
        <v/>
      </c>
      <c r="AE62" s="67" t="str">
        <f t="shared" si="126"/>
        <v/>
      </c>
      <c r="AF62" s="60" t="str">
        <f t="shared" si="127"/>
        <v/>
      </c>
      <c r="AG62" s="60" t="str">
        <f t="shared" si="128"/>
        <v/>
      </c>
      <c r="AH62" s="68" t="str">
        <f t="shared" si="129"/>
        <v/>
      </c>
      <c r="AI62" s="69" t="str">
        <f t="shared" si="23"/>
        <v/>
      </c>
      <c r="AJ62" s="63" t="str">
        <f t="shared" si="130"/>
        <v/>
      </c>
      <c r="AK62" s="63" t="str">
        <f t="shared" si="131"/>
        <v/>
      </c>
      <c r="AL62" s="63" t="str">
        <f t="shared" si="132"/>
        <v/>
      </c>
      <c r="AM62" s="63" t="str">
        <f t="shared" si="133"/>
        <v/>
      </c>
      <c r="AN62" s="63" t="str">
        <f t="shared" si="134"/>
        <v/>
      </c>
    </row>
    <row r="63" spans="1:40" ht="24.5" outlineLevel="1" thickTop="1" thickBot="1" x14ac:dyDescent="0.55000000000000004">
      <c r="C63" s="124" t="s">
        <v>2678</v>
      </c>
      <c r="D63" s="125" t="s">
        <v>1017</v>
      </c>
      <c r="E63" s="51" t="s">
        <v>1016</v>
      </c>
      <c r="F63" s="52" t="s">
        <v>1110</v>
      </c>
      <c r="G63" s="52" t="s">
        <v>1016</v>
      </c>
      <c r="H63" s="51"/>
      <c r="I63" s="51"/>
      <c r="J63" s="53"/>
      <c r="K63" s="53"/>
      <c r="L63" s="54" t="str">
        <f t="shared" si="113"/>
        <v xml:space="preserve">            { line: "Este es el primer mandamiento de la vida,, (La,m,20)(Re,m,250)", sC: ""},</v>
      </c>
      <c r="M63" s="55" t="str">
        <f t="shared" si="114"/>
        <v>(</v>
      </c>
      <c r="N63" s="56" t="str">
        <f t="shared" si="2"/>
        <v>La</v>
      </c>
      <c r="O63" s="57" t="str">
        <f t="shared" si="115"/>
        <v>,</v>
      </c>
      <c r="P63" s="58" t="str">
        <f t="shared" si="4"/>
        <v>m</v>
      </c>
      <c r="Q63" s="59" t="str">
        <f t="shared" si="116"/>
        <v>,</v>
      </c>
      <c r="R63" s="60">
        <f t="shared" si="6"/>
        <v>20</v>
      </c>
      <c r="S63" s="55" t="str">
        <f t="shared" si="117"/>
        <v>)</v>
      </c>
      <c r="T63" s="61" t="str">
        <f t="shared" si="118"/>
        <v>(</v>
      </c>
      <c r="U63" s="62" t="str">
        <f t="shared" si="9"/>
        <v>Re</v>
      </c>
      <c r="V63" s="63" t="str">
        <f t="shared" si="119"/>
        <v>,</v>
      </c>
      <c r="W63" s="64" t="str">
        <f t="shared" si="11"/>
        <v>m</v>
      </c>
      <c r="X63" s="63" t="str">
        <f t="shared" si="120"/>
        <v>,</v>
      </c>
      <c r="Y63" s="63">
        <f t="shared" si="121"/>
        <v>250</v>
      </c>
      <c r="Z63" s="55" t="str">
        <f t="shared" si="122"/>
        <v>)</v>
      </c>
      <c r="AA63" s="65" t="str">
        <f t="shared" si="123"/>
        <v/>
      </c>
      <c r="AB63" s="56" t="str">
        <f t="shared" si="16"/>
        <v/>
      </c>
      <c r="AC63" s="66" t="str">
        <f t="shared" si="124"/>
        <v/>
      </c>
      <c r="AD63" s="58" t="str">
        <f t="shared" si="125"/>
        <v/>
      </c>
      <c r="AE63" s="67" t="str">
        <f t="shared" si="126"/>
        <v/>
      </c>
      <c r="AF63" s="60" t="str">
        <f t="shared" si="127"/>
        <v/>
      </c>
      <c r="AG63" s="60" t="str">
        <f t="shared" si="128"/>
        <v/>
      </c>
      <c r="AH63" s="68" t="str">
        <f t="shared" si="129"/>
        <v/>
      </c>
      <c r="AI63" s="69" t="str">
        <f t="shared" si="23"/>
        <v/>
      </c>
      <c r="AJ63" s="63" t="str">
        <f t="shared" si="130"/>
        <v/>
      </c>
      <c r="AK63" s="63" t="str">
        <f t="shared" si="131"/>
        <v/>
      </c>
      <c r="AL63" s="63" t="str">
        <f t="shared" si="132"/>
        <v/>
      </c>
      <c r="AM63" s="63" t="str">
        <f t="shared" si="133"/>
        <v/>
      </c>
      <c r="AN63" s="63" t="str">
        <f t="shared" si="134"/>
        <v/>
      </c>
    </row>
    <row r="64" spans="1:40" ht="24.5" outlineLevel="1" thickTop="1" thickBot="1" x14ac:dyDescent="0.55000000000000004">
      <c r="C64" s="124" t="s">
        <v>2679</v>
      </c>
      <c r="D64" s="125" t="s">
        <v>1053</v>
      </c>
      <c r="E64" s="51"/>
      <c r="F64" s="52" t="s">
        <v>1017</v>
      </c>
      <c r="G64" s="52" t="s">
        <v>1016</v>
      </c>
      <c r="H64" s="51"/>
      <c r="I64" s="51"/>
      <c r="J64" s="53"/>
      <c r="K64" s="53"/>
      <c r="L64" s="54" t="str">
        <f t="shared" si="113"/>
        <v xml:space="preserve">            { line: "el segundo es igual a este:, (Sol,,14)(La,m,250)", sC: ""},</v>
      </c>
      <c r="M64" s="55" t="str">
        <f t="shared" si="114"/>
        <v>(</v>
      </c>
      <c r="N64" s="56" t="str">
        <f t="shared" si="2"/>
        <v>Sol</v>
      </c>
      <c r="O64" s="57" t="str">
        <f t="shared" si="115"/>
        <v>,</v>
      </c>
      <c r="P64" s="58" t="str">
        <f t="shared" si="4"/>
        <v/>
      </c>
      <c r="Q64" s="59" t="str">
        <f t="shared" si="116"/>
        <v>,</v>
      </c>
      <c r="R64" s="60">
        <f t="shared" si="6"/>
        <v>14</v>
      </c>
      <c r="S64" s="55" t="str">
        <f t="shared" si="117"/>
        <v>)</v>
      </c>
      <c r="T64" s="61" t="str">
        <f t="shared" si="118"/>
        <v>(</v>
      </c>
      <c r="U64" s="62" t="str">
        <f t="shared" si="9"/>
        <v>La</v>
      </c>
      <c r="V64" s="63" t="str">
        <f t="shared" si="119"/>
        <v>,</v>
      </c>
      <c r="W64" s="64" t="str">
        <f t="shared" si="11"/>
        <v>m</v>
      </c>
      <c r="X64" s="63" t="str">
        <f t="shared" si="120"/>
        <v>,</v>
      </c>
      <c r="Y64" s="63">
        <f t="shared" si="121"/>
        <v>250</v>
      </c>
      <c r="Z64" s="55" t="str">
        <f t="shared" si="122"/>
        <v>)</v>
      </c>
      <c r="AA64" s="65" t="str">
        <f t="shared" si="123"/>
        <v/>
      </c>
      <c r="AB64" s="56" t="str">
        <f t="shared" si="16"/>
        <v/>
      </c>
      <c r="AC64" s="66" t="str">
        <f t="shared" si="124"/>
        <v/>
      </c>
      <c r="AD64" s="58" t="str">
        <f t="shared" si="125"/>
        <v/>
      </c>
      <c r="AE64" s="67" t="str">
        <f t="shared" si="126"/>
        <v/>
      </c>
      <c r="AF64" s="60" t="str">
        <f t="shared" si="127"/>
        <v/>
      </c>
      <c r="AG64" s="60" t="str">
        <f t="shared" si="128"/>
        <v/>
      </c>
      <c r="AH64" s="68" t="str">
        <f t="shared" si="129"/>
        <v/>
      </c>
      <c r="AI64" s="69" t="str">
        <f t="shared" si="23"/>
        <v/>
      </c>
      <c r="AJ64" s="63" t="str">
        <f t="shared" si="130"/>
        <v/>
      </c>
      <c r="AK64" s="63" t="str">
        <f t="shared" si="131"/>
        <v/>
      </c>
      <c r="AL64" s="63" t="str">
        <f t="shared" si="132"/>
        <v/>
      </c>
      <c r="AM64" s="63" t="str">
        <f t="shared" si="133"/>
        <v/>
      </c>
      <c r="AN64" s="63" t="str">
        <f t="shared" si="134"/>
        <v/>
      </c>
    </row>
    <row r="65" spans="1:40" ht="24.5" outlineLevel="1" thickTop="1" thickBot="1" x14ac:dyDescent="0.55000000000000004">
      <c r="C65" s="124" t="s">
        <v>2680</v>
      </c>
      <c r="D65" s="125" t="s">
        <v>1110</v>
      </c>
      <c r="E65" s="51" t="s">
        <v>1016</v>
      </c>
      <c r="F65" s="52"/>
      <c r="G65" s="52"/>
      <c r="H65" s="51"/>
      <c r="I65" s="51"/>
      <c r="J65" s="53"/>
      <c r="K65" s="53"/>
      <c r="L65" s="54" t="str">
        <f t="shared" si="113"/>
        <v xml:space="preserve">            { line: "Ama a tu prójimo como a ti mismo, (Re,m,22)", sC: ""},</v>
      </c>
      <c r="M65" s="55" t="str">
        <f t="shared" si="114"/>
        <v>(</v>
      </c>
      <c r="N65" s="56" t="str">
        <f t="shared" si="2"/>
        <v>Re</v>
      </c>
      <c r="O65" s="57" t="str">
        <f t="shared" si="115"/>
        <v>,</v>
      </c>
      <c r="P65" s="58" t="str">
        <f t="shared" si="4"/>
        <v>m</v>
      </c>
      <c r="Q65" s="59" t="str">
        <f t="shared" si="116"/>
        <v>,</v>
      </c>
      <c r="R65" s="60">
        <f t="shared" si="6"/>
        <v>22</v>
      </c>
      <c r="S65" s="55" t="str">
        <f t="shared" si="117"/>
        <v>)</v>
      </c>
      <c r="T65" s="61" t="str">
        <f t="shared" si="118"/>
        <v/>
      </c>
      <c r="U65" s="62" t="str">
        <f t="shared" si="9"/>
        <v/>
      </c>
      <c r="V65" s="63" t="str">
        <f t="shared" si="119"/>
        <v/>
      </c>
      <c r="W65" s="64" t="str">
        <f t="shared" si="11"/>
        <v/>
      </c>
      <c r="X65" s="63" t="str">
        <f t="shared" si="120"/>
        <v/>
      </c>
      <c r="Y65" s="63" t="str">
        <f t="shared" si="121"/>
        <v/>
      </c>
      <c r="Z65" s="55" t="str">
        <f t="shared" si="122"/>
        <v/>
      </c>
      <c r="AA65" s="65" t="str">
        <f t="shared" si="123"/>
        <v/>
      </c>
      <c r="AB65" s="56" t="str">
        <f t="shared" si="16"/>
        <v/>
      </c>
      <c r="AC65" s="66" t="str">
        <f t="shared" si="124"/>
        <v/>
      </c>
      <c r="AD65" s="58" t="str">
        <f t="shared" si="125"/>
        <v/>
      </c>
      <c r="AE65" s="67" t="str">
        <f t="shared" si="126"/>
        <v/>
      </c>
      <c r="AF65" s="60" t="str">
        <f t="shared" si="127"/>
        <v/>
      </c>
      <c r="AG65" s="60" t="str">
        <f t="shared" si="128"/>
        <v/>
      </c>
      <c r="AH65" s="68" t="str">
        <f t="shared" si="129"/>
        <v/>
      </c>
      <c r="AI65" s="69" t="str">
        <f t="shared" si="23"/>
        <v/>
      </c>
      <c r="AJ65" s="63" t="str">
        <f t="shared" si="130"/>
        <v/>
      </c>
      <c r="AK65" s="63" t="str">
        <f t="shared" si="131"/>
        <v/>
      </c>
      <c r="AL65" s="63" t="str">
        <f t="shared" si="132"/>
        <v/>
      </c>
      <c r="AM65" s="63" t="str">
        <f t="shared" si="133"/>
        <v/>
      </c>
      <c r="AN65" s="63" t="str">
        <f t="shared" si="134"/>
        <v/>
      </c>
    </row>
    <row r="66" spans="1:40" ht="24.5" outlineLevel="1" thickTop="1" thickBot="1" x14ac:dyDescent="0.55000000000000004">
      <c r="C66" s="124" t="s">
        <v>2681</v>
      </c>
      <c r="D66" s="125" t="s">
        <v>1053</v>
      </c>
      <c r="E66" s="51"/>
      <c r="F66" s="52" t="s">
        <v>1015</v>
      </c>
      <c r="G66" s="52"/>
      <c r="H66" s="51"/>
      <c r="I66" s="51"/>
      <c r="J66" s="53"/>
      <c r="K66" s="53"/>
      <c r="L66" s="54" t="str">
        <f t="shared" si="113"/>
        <v xml:space="preserve">            { line: "y tendrás, tendrás la Vida Eterna., (Sol,,14)(Mi,,250)", sC: ""},</v>
      </c>
      <c r="M66" s="55" t="str">
        <f t="shared" si="114"/>
        <v>(</v>
      </c>
      <c r="N66" s="56" t="str">
        <f t="shared" si="2"/>
        <v>Sol</v>
      </c>
      <c r="O66" s="57" t="str">
        <f t="shared" si="115"/>
        <v>,</v>
      </c>
      <c r="P66" s="58" t="str">
        <f t="shared" si="4"/>
        <v/>
      </c>
      <c r="Q66" s="59" t="str">
        <f t="shared" si="116"/>
        <v>,</v>
      </c>
      <c r="R66" s="60">
        <f t="shared" si="6"/>
        <v>14</v>
      </c>
      <c r="S66" s="55" t="str">
        <f t="shared" si="117"/>
        <v>)</v>
      </c>
      <c r="T66" s="61" t="str">
        <f t="shared" si="118"/>
        <v>(</v>
      </c>
      <c r="U66" s="62" t="str">
        <f t="shared" si="9"/>
        <v>Mi</v>
      </c>
      <c r="V66" s="63" t="str">
        <f t="shared" si="119"/>
        <v>,</v>
      </c>
      <c r="W66" s="64" t="str">
        <f t="shared" si="11"/>
        <v/>
      </c>
      <c r="X66" s="63" t="str">
        <f t="shared" si="120"/>
        <v>,</v>
      </c>
      <c r="Y66" s="63">
        <f t="shared" si="121"/>
        <v>250</v>
      </c>
      <c r="Z66" s="55" t="str">
        <f t="shared" si="122"/>
        <v>)</v>
      </c>
      <c r="AA66" s="65" t="str">
        <f t="shared" si="123"/>
        <v/>
      </c>
      <c r="AB66" s="56" t="str">
        <f t="shared" si="16"/>
        <v/>
      </c>
      <c r="AC66" s="66" t="str">
        <f t="shared" si="124"/>
        <v/>
      </c>
      <c r="AD66" s="58" t="str">
        <f t="shared" si="125"/>
        <v/>
      </c>
      <c r="AE66" s="67" t="str">
        <f t="shared" si="126"/>
        <v/>
      </c>
      <c r="AF66" s="60" t="str">
        <f t="shared" si="127"/>
        <v/>
      </c>
      <c r="AG66" s="60" t="str">
        <f t="shared" si="128"/>
        <v/>
      </c>
      <c r="AH66" s="68" t="str">
        <f t="shared" si="129"/>
        <v/>
      </c>
      <c r="AI66" s="69" t="str">
        <f t="shared" si="23"/>
        <v/>
      </c>
      <c r="AJ66" s="63" t="str">
        <f t="shared" si="130"/>
        <v/>
      </c>
      <c r="AK66" s="63" t="str">
        <f t="shared" si="131"/>
        <v/>
      </c>
      <c r="AL66" s="63" t="str">
        <f t="shared" si="132"/>
        <v/>
      </c>
      <c r="AM66" s="63" t="str">
        <f t="shared" si="133"/>
        <v/>
      </c>
      <c r="AN66" s="63" t="str">
        <f t="shared" si="134"/>
        <v/>
      </c>
    </row>
    <row r="67" spans="1:40" ht="26.5"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ref="R67:R75" si="135">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78" t="s">
        <v>999</v>
      </c>
      <c r="D68" s="79"/>
      <c r="E68" s="79"/>
      <c r="F68" s="79"/>
      <c r="G68" s="79"/>
      <c r="H68" s="79"/>
      <c r="I68" s="79"/>
      <c r="J68" s="79"/>
      <c r="K68" s="79"/>
      <c r="L68" s="134" t="s">
        <v>1000</v>
      </c>
      <c r="M68" s="55" t="str">
        <f t="shared" ref="M68:M70" si="136">IF(N68="","","(")</f>
        <v/>
      </c>
      <c r="N68" s="56" t="str">
        <f t="shared" ref="N68:N70" si="137">IF(D68="","",D68)</f>
        <v/>
      </c>
      <c r="O68" s="57" t="str">
        <f t="shared" ref="O68:O70" si="138">IF(N68="","",",")</f>
        <v/>
      </c>
      <c r="P68" s="58" t="str">
        <f t="shared" ref="P68:P70" si="139">IF(E68="","",E68)</f>
        <v/>
      </c>
      <c r="Q68" s="59" t="str">
        <f t="shared" ref="Q68:Q70" si="140">IF(N68="","",",")</f>
        <v/>
      </c>
      <c r="R68" s="60" t="str">
        <f t="shared" si="135"/>
        <v/>
      </c>
      <c r="S68" s="55" t="str">
        <f t="shared" ref="S68:S70" si="141">IF(N68="","",")")</f>
        <v/>
      </c>
      <c r="T68" s="61" t="str">
        <f t="shared" ref="T68:T70" si="142">IF(U68="","","(")</f>
        <v/>
      </c>
      <c r="U68" s="62" t="str">
        <f t="shared" ref="U68:U70" si="143">IF(F68="","",F68)</f>
        <v/>
      </c>
      <c r="V68" s="63" t="str">
        <f t="shared" ref="V68:V70" si="144">IF(U68="","",",")</f>
        <v/>
      </c>
      <c r="W68" s="64" t="str">
        <f t="shared" ref="W68:W70" si="145">IF(G68="","",G68)</f>
        <v/>
      </c>
      <c r="X68" s="63" t="str">
        <f t="shared" ref="X68:X70" si="146">IF(U68="","",",")</f>
        <v/>
      </c>
      <c r="Y68" s="63" t="str">
        <f t="shared" ref="Y68:Y70" si="147">IF(U68="","",250)</f>
        <v/>
      </c>
      <c r="Z68" s="55" t="str">
        <f t="shared" ref="Z68:Z70" si="148">IF(U68="","",")")</f>
        <v/>
      </c>
      <c r="AA68" s="65" t="str">
        <f t="shared" ref="AA68:AA70" si="149">IF(AB68="","","(")</f>
        <v/>
      </c>
      <c r="AB68" s="56" t="str">
        <f t="shared" ref="AB68:AB70" si="150">IF(H68="","",H68)</f>
        <v/>
      </c>
      <c r="AC68" s="66" t="str">
        <f t="shared" ref="AC68:AC70" si="151">IF(AB68="","",",")</f>
        <v/>
      </c>
      <c r="AD68" s="58" t="str">
        <f t="shared" ref="AD68:AD70" si="152">IF(I68="","",I68)</f>
        <v/>
      </c>
      <c r="AE68" s="67" t="str">
        <f t="shared" ref="AE68:AE70" si="153">IF(AB68="","",",")</f>
        <v/>
      </c>
      <c r="AF68" s="60" t="str">
        <f t="shared" ref="AF68:AF70" si="154">IF(AB68="","",350)</f>
        <v/>
      </c>
      <c r="AG68" s="60" t="str">
        <f t="shared" ref="AG68:AG70" si="155">IF(AB68="","",")")</f>
        <v/>
      </c>
      <c r="AH68" s="68" t="str">
        <f t="shared" ref="AH68:AH70" si="156">IF(AI68="","","(")</f>
        <v/>
      </c>
      <c r="AI68" s="69" t="str">
        <f t="shared" ref="AI68:AI70" si="157">IF(J68="","",J68)</f>
        <v/>
      </c>
      <c r="AJ68" s="63" t="str">
        <f t="shared" ref="AJ68:AJ70" si="158">IF(AI68="","",",")</f>
        <v/>
      </c>
      <c r="AK68" s="63" t="str">
        <f t="shared" ref="AK68:AK70" si="159">IF(K68="","",K68)</f>
        <v/>
      </c>
      <c r="AL68" s="63" t="str">
        <f t="shared" ref="AL68:AL70" si="160">IF(AI68="","",",")</f>
        <v/>
      </c>
      <c r="AM68" s="63" t="str">
        <f t="shared" ref="AM68:AM70" si="161">IF(AI68="","",450)</f>
        <v/>
      </c>
      <c r="AN68" s="63" t="str">
        <f t="shared" ref="AN68:AN70" si="162">IF(AI68="","",")")</f>
        <v/>
      </c>
    </row>
    <row r="69" spans="1:40" ht="24.5" outlineLevel="1" thickTop="1" thickBot="1" x14ac:dyDescent="0.55000000000000004">
      <c r="B69" t="s">
        <v>1001</v>
      </c>
      <c r="C69" s="81" t="s">
        <v>2686</v>
      </c>
      <c r="D69" s="82" t="s">
        <v>1017</v>
      </c>
      <c r="E69" s="82" t="s">
        <v>1016</v>
      </c>
      <c r="F69" s="82" t="s">
        <v>1053</v>
      </c>
      <c r="G69" s="82"/>
      <c r="H69" s="82"/>
      <c r="I69" s="82"/>
      <c r="J69" s="82"/>
      <c r="K69" s="82"/>
      <c r="L69" s="135" t="str">
        <f>IF(C69="","",_xlfn.CONCAT("       triggerLine: ","""",C69,", ",M69:AN69,""", sC: ","""",B69,""", lines: ["))</f>
        <v xml:space="preserve">       triggerLine: "SHEMÁ ISRAEL, SHEMÁ ISRAEL, (La,m,20)(Sol,,250)", sC: "ta as", lines: [</v>
      </c>
      <c r="M69" s="55" t="str">
        <f t="shared" si="136"/>
        <v>(</v>
      </c>
      <c r="N69" s="56" t="str">
        <f t="shared" si="137"/>
        <v>La</v>
      </c>
      <c r="O69" s="57" t="str">
        <f t="shared" si="138"/>
        <v>,</v>
      </c>
      <c r="P69" s="58" t="str">
        <f t="shared" si="139"/>
        <v>m</v>
      </c>
      <c r="Q69" s="59" t="str">
        <f t="shared" si="140"/>
        <v>,</v>
      </c>
      <c r="R69" s="60">
        <f t="shared" si="135"/>
        <v>20</v>
      </c>
      <c r="S69" s="55" t="str">
        <f t="shared" si="141"/>
        <v>)</v>
      </c>
      <c r="T69" s="61" t="str">
        <f t="shared" si="142"/>
        <v>(</v>
      </c>
      <c r="U69" s="62" t="str">
        <f t="shared" si="143"/>
        <v>Sol</v>
      </c>
      <c r="V69" s="63" t="str">
        <f t="shared" si="144"/>
        <v>,</v>
      </c>
      <c r="W69" s="64" t="str">
        <f t="shared" si="145"/>
        <v/>
      </c>
      <c r="X69" s="63" t="str">
        <f t="shared" si="146"/>
        <v>,</v>
      </c>
      <c r="Y69" s="63">
        <f t="shared" si="147"/>
        <v>250</v>
      </c>
      <c r="Z69" s="55" t="str">
        <f t="shared" si="148"/>
        <v>)</v>
      </c>
      <c r="AA69" s="65" t="str">
        <f t="shared" si="149"/>
        <v/>
      </c>
      <c r="AB69" s="56" t="str">
        <f t="shared" si="150"/>
        <v/>
      </c>
      <c r="AC69" s="66" t="str">
        <f t="shared" si="151"/>
        <v/>
      </c>
      <c r="AD69" s="58" t="str">
        <f t="shared" si="152"/>
        <v/>
      </c>
      <c r="AE69" s="67" t="str">
        <f t="shared" si="153"/>
        <v/>
      </c>
      <c r="AF69" s="60" t="str">
        <f t="shared" si="154"/>
        <v/>
      </c>
      <c r="AG69" s="60" t="str">
        <f t="shared" si="155"/>
        <v/>
      </c>
      <c r="AH69" s="68" t="str">
        <f t="shared" si="156"/>
        <v/>
      </c>
      <c r="AI69" s="69" t="str">
        <f t="shared" si="157"/>
        <v/>
      </c>
      <c r="AJ69" s="63" t="str">
        <f t="shared" si="158"/>
        <v/>
      </c>
      <c r="AK69" s="63" t="str">
        <f t="shared" si="159"/>
        <v/>
      </c>
      <c r="AL69" s="63" t="str">
        <f t="shared" si="160"/>
        <v/>
      </c>
      <c r="AM69" s="63" t="str">
        <f t="shared" si="161"/>
        <v/>
      </c>
      <c r="AN69" s="63" t="str">
        <f t="shared" si="162"/>
        <v/>
      </c>
    </row>
    <row r="70" spans="1:40" ht="24.5" outlineLevel="1" thickTop="1" thickBot="1" x14ac:dyDescent="0.55000000000000004">
      <c r="B70" t="s">
        <v>1003</v>
      </c>
      <c r="C70" s="92" t="s">
        <v>2662</v>
      </c>
      <c r="D70" s="82" t="s">
        <v>1048</v>
      </c>
      <c r="E70" s="82"/>
      <c r="F70" s="82" t="s">
        <v>1017</v>
      </c>
      <c r="G70" s="82" t="s">
        <v>1016</v>
      </c>
      <c r="H70" s="82"/>
      <c r="I70" s="82"/>
      <c r="J70" s="82"/>
      <c r="K70" s="82"/>
      <c r="L70" s="137" t="str">
        <f>IF(C70="","",_xlfn.CONCAT("            { line: ","""",C70,", ",M70:AN70,""", sC: ","""",B70,"""},  ]},"))</f>
        <v xml:space="preserve">            { line: "ADONAI ELOHENU, ADONAI EJAD., (Fa,,20)(La,m,250)", sC: "as"},  ]},</v>
      </c>
      <c r="M70" s="55" t="str">
        <f t="shared" si="136"/>
        <v>(</v>
      </c>
      <c r="N70" s="56" t="str">
        <f t="shared" si="137"/>
        <v>Fa</v>
      </c>
      <c r="O70" s="57" t="str">
        <f t="shared" si="138"/>
        <v>,</v>
      </c>
      <c r="P70" s="58" t="str">
        <f t="shared" si="139"/>
        <v/>
      </c>
      <c r="Q70" s="59" t="str">
        <f t="shared" si="140"/>
        <v>,</v>
      </c>
      <c r="R70" s="60">
        <f t="shared" si="135"/>
        <v>20</v>
      </c>
      <c r="S70" s="55" t="str">
        <f t="shared" si="141"/>
        <v>)</v>
      </c>
      <c r="T70" s="61" t="str">
        <f t="shared" si="142"/>
        <v>(</v>
      </c>
      <c r="U70" s="62" t="str">
        <f t="shared" si="143"/>
        <v>La</v>
      </c>
      <c r="V70" s="63" t="str">
        <f t="shared" si="144"/>
        <v>,</v>
      </c>
      <c r="W70" s="64" t="str">
        <f t="shared" si="145"/>
        <v>m</v>
      </c>
      <c r="X70" s="63" t="str">
        <f t="shared" si="146"/>
        <v>,</v>
      </c>
      <c r="Y70" s="63">
        <f t="shared" si="147"/>
        <v>250</v>
      </c>
      <c r="Z70" s="55" t="str">
        <f t="shared" si="148"/>
        <v>)</v>
      </c>
      <c r="AA70" s="65" t="str">
        <f t="shared" si="149"/>
        <v/>
      </c>
      <c r="AB70" s="56" t="str">
        <f t="shared" si="150"/>
        <v/>
      </c>
      <c r="AC70" s="66" t="str">
        <f t="shared" si="151"/>
        <v/>
      </c>
      <c r="AD70" s="58" t="str">
        <f t="shared" si="152"/>
        <v/>
      </c>
      <c r="AE70" s="67" t="str">
        <f t="shared" si="153"/>
        <v/>
      </c>
      <c r="AF70" s="60" t="str">
        <f t="shared" si="154"/>
        <v/>
      </c>
      <c r="AG70" s="60" t="str">
        <f t="shared" si="155"/>
        <v/>
      </c>
      <c r="AH70" s="68" t="str">
        <f t="shared" si="156"/>
        <v/>
      </c>
      <c r="AI70" s="69" t="str">
        <f t="shared" si="157"/>
        <v/>
      </c>
      <c r="AJ70" s="63" t="str">
        <f t="shared" si="158"/>
        <v/>
      </c>
      <c r="AK70" s="63" t="str">
        <f t="shared" si="159"/>
        <v/>
      </c>
      <c r="AL70" s="63" t="str">
        <f t="shared" si="160"/>
        <v/>
      </c>
      <c r="AM70" s="63" t="str">
        <f t="shared" si="161"/>
        <v/>
      </c>
      <c r="AN70" s="63" t="str">
        <f t="shared" si="162"/>
        <v/>
      </c>
    </row>
    <row r="71" spans="1:40" ht="26.5"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135"/>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C72" s="78" t="s">
        <v>999</v>
      </c>
      <c r="D72" s="79"/>
      <c r="E72" s="79"/>
      <c r="F72" s="79"/>
      <c r="G72" s="79"/>
      <c r="H72" s="79"/>
      <c r="I72" s="79"/>
      <c r="J72" s="79"/>
      <c r="K72" s="79"/>
      <c r="L72" s="134" t="s">
        <v>1000</v>
      </c>
      <c r="M72" s="55" t="str">
        <f t="shared" ref="M72:M75" si="163">IF(N72="","","(")</f>
        <v/>
      </c>
      <c r="N72" s="56" t="str">
        <f t="shared" ref="N72:N75" si="164">IF(D72="","",D72)</f>
        <v/>
      </c>
      <c r="O72" s="57" t="str">
        <f t="shared" ref="O72:O75" si="165">IF(N72="","",",")</f>
        <v/>
      </c>
      <c r="P72" s="58" t="str">
        <f t="shared" ref="P72:P75" si="166">IF(E72="","",E72)</f>
        <v/>
      </c>
      <c r="Q72" s="59" t="str">
        <f t="shared" ref="Q72:Q75" si="167">IF(N72="","",",")</f>
        <v/>
      </c>
      <c r="R72" s="60" t="str">
        <f t="shared" si="135"/>
        <v/>
      </c>
      <c r="S72" s="55" t="str">
        <f t="shared" ref="S72:S75" si="168">IF(N72="","",")")</f>
        <v/>
      </c>
      <c r="T72" s="61" t="str">
        <f t="shared" ref="T72:T75" si="169">IF(U72="","","(")</f>
        <v/>
      </c>
      <c r="U72" s="62" t="str">
        <f t="shared" ref="U72:U75" si="170">IF(F72="","",F72)</f>
        <v/>
      </c>
      <c r="V72" s="63" t="str">
        <f t="shared" ref="V72:V75" si="171">IF(U72="","",",")</f>
        <v/>
      </c>
      <c r="W72" s="64" t="str">
        <f t="shared" ref="W72:W75" si="172">IF(G72="","",G72)</f>
        <v/>
      </c>
      <c r="X72" s="63" t="str">
        <f t="shared" ref="X72:X75" si="173">IF(U72="","",",")</f>
        <v/>
      </c>
      <c r="Y72" s="63" t="str">
        <f t="shared" ref="Y72:Y75" si="174">IF(U72="","",250)</f>
        <v/>
      </c>
      <c r="Z72" s="55" t="str">
        <f t="shared" ref="Z72:Z75" si="175">IF(U72="","",")")</f>
        <v/>
      </c>
      <c r="AA72" s="65" t="str">
        <f t="shared" ref="AA72:AA75" si="176">IF(AB72="","","(")</f>
        <v/>
      </c>
      <c r="AB72" s="56" t="str">
        <f t="shared" ref="AB72:AB75" si="177">IF(H72="","",H72)</f>
        <v/>
      </c>
      <c r="AC72" s="66" t="str">
        <f t="shared" ref="AC72:AC75" si="178">IF(AB72="","",",")</f>
        <v/>
      </c>
      <c r="AD72" s="58" t="str">
        <f t="shared" ref="AD72:AD75" si="179">IF(I72="","",I72)</f>
        <v/>
      </c>
      <c r="AE72" s="67" t="str">
        <f t="shared" ref="AE72:AE75" si="180">IF(AB72="","",",")</f>
        <v/>
      </c>
      <c r="AF72" s="60" t="str">
        <f t="shared" ref="AF72:AF75" si="181">IF(AB72="","",350)</f>
        <v/>
      </c>
      <c r="AG72" s="60" t="str">
        <f t="shared" ref="AG72:AG75" si="182">IF(AB72="","",")")</f>
        <v/>
      </c>
      <c r="AH72" s="68" t="str">
        <f t="shared" ref="AH72:AH75" si="183">IF(AI72="","","(")</f>
        <v/>
      </c>
      <c r="AI72" s="69" t="str">
        <f t="shared" ref="AI72:AI75" si="184">IF(J72="","",J72)</f>
        <v/>
      </c>
      <c r="AJ72" s="63" t="str">
        <f t="shared" ref="AJ72:AJ75" si="185">IF(AI72="","",",")</f>
        <v/>
      </c>
      <c r="AK72" s="63" t="str">
        <f t="shared" ref="AK72:AK75" si="186">IF(K72="","",K72)</f>
        <v/>
      </c>
      <c r="AL72" s="63" t="str">
        <f t="shared" ref="AL72:AL75" si="187">IF(AI72="","",",")</f>
        <v/>
      </c>
      <c r="AM72" s="63" t="str">
        <f t="shared" ref="AM72:AM75" si="188">IF(AI72="","",450)</f>
        <v/>
      </c>
      <c r="AN72" s="63" t="str">
        <f t="shared" ref="AN72:AN75" si="189">IF(AI72="","",")")</f>
        <v/>
      </c>
    </row>
    <row r="73" spans="1:40" ht="24.5" outlineLevel="1" thickTop="1" thickBot="1" x14ac:dyDescent="0.55000000000000004">
      <c r="B73" t="s">
        <v>1003</v>
      </c>
      <c r="C73" s="81" t="s">
        <v>2687</v>
      </c>
      <c r="D73" s="82" t="s">
        <v>1017</v>
      </c>
      <c r="E73" s="82" t="s">
        <v>1016</v>
      </c>
      <c r="F73" s="82" t="s">
        <v>1053</v>
      </c>
      <c r="G73" s="82"/>
      <c r="H73" s="82"/>
      <c r="I73" s="82"/>
      <c r="J73" s="82"/>
      <c r="K73" s="82"/>
      <c r="L73" s="135" t="str">
        <f>IF(C73="","",_xlfn.CONCAT("       triggerLine: ","""",C73,", ",M73:AN73,""", sC: ","""",B73,""", lines: ["))</f>
        <v xml:space="preserve">       triggerLine: "ESCUCHA ISRAEL,   ESCUCHA ISRAEL, (La,m,20)(Sol,,250)", sC: "as", lines: [</v>
      </c>
      <c r="M73" s="55" t="str">
        <f t="shared" si="163"/>
        <v>(</v>
      </c>
      <c r="N73" s="56" t="str">
        <f t="shared" si="164"/>
        <v>La</v>
      </c>
      <c r="O73" s="57" t="str">
        <f t="shared" si="165"/>
        <v>,</v>
      </c>
      <c r="P73" s="58" t="str">
        <f t="shared" si="166"/>
        <v>m</v>
      </c>
      <c r="Q73" s="59" t="str">
        <f t="shared" si="167"/>
        <v>,</v>
      </c>
      <c r="R73" s="60">
        <f t="shared" si="135"/>
        <v>20</v>
      </c>
      <c r="S73" s="55" t="str">
        <f t="shared" si="168"/>
        <v>)</v>
      </c>
      <c r="T73" s="61" t="str">
        <f t="shared" si="169"/>
        <v>(</v>
      </c>
      <c r="U73" s="62" t="str">
        <f t="shared" si="170"/>
        <v>Sol</v>
      </c>
      <c r="V73" s="63" t="str">
        <f t="shared" si="171"/>
        <v>,</v>
      </c>
      <c r="W73" s="64" t="str">
        <f t="shared" si="172"/>
        <v/>
      </c>
      <c r="X73" s="63" t="str">
        <f t="shared" si="173"/>
        <v>,</v>
      </c>
      <c r="Y73" s="63">
        <f t="shared" si="174"/>
        <v>250</v>
      </c>
      <c r="Z73" s="55" t="str">
        <f t="shared" si="175"/>
        <v>)</v>
      </c>
      <c r="AA73" s="65" t="str">
        <f t="shared" si="176"/>
        <v/>
      </c>
      <c r="AB73" s="56" t="str">
        <f t="shared" si="177"/>
        <v/>
      </c>
      <c r="AC73" s="66" t="str">
        <f t="shared" si="178"/>
        <v/>
      </c>
      <c r="AD73" s="58" t="str">
        <f t="shared" si="179"/>
        <v/>
      </c>
      <c r="AE73" s="67" t="str">
        <f t="shared" si="180"/>
        <v/>
      </c>
      <c r="AF73" s="60" t="str">
        <f t="shared" si="181"/>
        <v/>
      </c>
      <c r="AG73" s="60" t="str">
        <f t="shared" si="182"/>
        <v/>
      </c>
      <c r="AH73" s="68" t="str">
        <f t="shared" si="183"/>
        <v/>
      </c>
      <c r="AI73" s="69" t="str">
        <f t="shared" si="184"/>
        <v/>
      </c>
      <c r="AJ73" s="63" t="str">
        <f t="shared" si="185"/>
        <v/>
      </c>
      <c r="AK73" s="63" t="str">
        <f t="shared" si="186"/>
        <v/>
      </c>
      <c r="AL73" s="63" t="str">
        <f t="shared" si="187"/>
        <v/>
      </c>
      <c r="AM73" s="63" t="str">
        <f t="shared" si="188"/>
        <v/>
      </c>
      <c r="AN73" s="63" t="str">
        <f t="shared" si="189"/>
        <v/>
      </c>
    </row>
    <row r="74" spans="1:40" ht="24.5" outlineLevel="1" thickTop="1" thickBot="1" x14ac:dyDescent="0.55000000000000004">
      <c r="B74" t="s">
        <v>1003</v>
      </c>
      <c r="C74" s="84" t="s">
        <v>2664</v>
      </c>
      <c r="D74" s="85" t="s">
        <v>1048</v>
      </c>
      <c r="E74" s="85"/>
      <c r="F74" s="85"/>
      <c r="G74" s="85"/>
      <c r="H74" s="86"/>
      <c r="I74" s="86"/>
      <c r="J74" s="86"/>
      <c r="K74" s="86"/>
      <c r="L74" s="136" t="str">
        <f>IF(C74="","",_xlfn.CONCAT("            { line: ","""",C74,", ",M74:AN74,""", sC: ","""",B74,"""},"))</f>
        <v xml:space="preserve">            { line: "EL SEÑOR ES NUESTRO DIOS,, (Fa,,20)", sC: "as"},</v>
      </c>
      <c r="M74" s="55" t="str">
        <f t="shared" si="163"/>
        <v>(</v>
      </c>
      <c r="N74" s="56" t="str">
        <f t="shared" si="164"/>
        <v>Fa</v>
      </c>
      <c r="O74" s="57" t="str">
        <f t="shared" si="165"/>
        <v>,</v>
      </c>
      <c r="P74" s="58" t="str">
        <f t="shared" si="166"/>
        <v/>
      </c>
      <c r="Q74" s="59" t="str">
        <f t="shared" si="167"/>
        <v>,</v>
      </c>
      <c r="R74" s="60">
        <f t="shared" si="135"/>
        <v>20</v>
      </c>
      <c r="S74" s="55" t="str">
        <f t="shared" si="168"/>
        <v>)</v>
      </c>
      <c r="T74" s="61" t="str">
        <f t="shared" si="169"/>
        <v/>
      </c>
      <c r="U74" s="62" t="str">
        <f t="shared" si="170"/>
        <v/>
      </c>
      <c r="V74" s="63" t="str">
        <f t="shared" si="171"/>
        <v/>
      </c>
      <c r="W74" s="64" t="str">
        <f t="shared" si="172"/>
        <v/>
      </c>
      <c r="X74" s="63" t="str">
        <f t="shared" si="173"/>
        <v/>
      </c>
      <c r="Y74" s="63" t="str">
        <f t="shared" si="174"/>
        <v/>
      </c>
      <c r="Z74" s="55" t="str">
        <f t="shared" si="175"/>
        <v/>
      </c>
      <c r="AA74" s="65" t="str">
        <f t="shared" si="176"/>
        <v/>
      </c>
      <c r="AB74" s="56" t="str">
        <f t="shared" si="177"/>
        <v/>
      </c>
      <c r="AC74" s="66" t="str">
        <f t="shared" si="178"/>
        <v/>
      </c>
      <c r="AD74" s="58" t="str">
        <f t="shared" si="179"/>
        <v/>
      </c>
      <c r="AE74" s="67" t="str">
        <f t="shared" si="180"/>
        <v/>
      </c>
      <c r="AF74" s="60" t="str">
        <f t="shared" si="181"/>
        <v/>
      </c>
      <c r="AG74" s="60" t="str">
        <f t="shared" si="182"/>
        <v/>
      </c>
      <c r="AH74" s="68" t="str">
        <f t="shared" si="183"/>
        <v/>
      </c>
      <c r="AI74" s="69" t="str">
        <f t="shared" si="184"/>
        <v/>
      </c>
      <c r="AJ74" s="63" t="str">
        <f t="shared" si="185"/>
        <v/>
      </c>
      <c r="AK74" s="63" t="str">
        <f t="shared" si="186"/>
        <v/>
      </c>
      <c r="AL74" s="63" t="str">
        <f t="shared" si="187"/>
        <v/>
      </c>
      <c r="AM74" s="63" t="str">
        <f t="shared" si="188"/>
        <v/>
      </c>
      <c r="AN74" s="63" t="str">
        <f t="shared" si="189"/>
        <v/>
      </c>
    </row>
    <row r="75" spans="1:40" ht="24.5" outlineLevel="1" thickTop="1" thickBot="1" x14ac:dyDescent="0.55000000000000004">
      <c r="B75" t="s">
        <v>1003</v>
      </c>
      <c r="C75" s="92" t="s">
        <v>2665</v>
      </c>
      <c r="D75" s="82" t="s">
        <v>1017</v>
      </c>
      <c r="E75" s="82" t="s">
        <v>1016</v>
      </c>
      <c r="F75" s="82"/>
      <c r="G75" s="82"/>
      <c r="H75" s="82"/>
      <c r="I75" s="82"/>
      <c r="J75" s="82"/>
      <c r="K75" s="82"/>
      <c r="L75" s="137" t="str">
        <f>IF(C75="","",_xlfn.CONCAT("            { line: ","""",C75,", ",M75:AN75,""", sC: ","""",B75,"""},  ]},"))</f>
        <v xml:space="preserve">            { line: "EL SEÑOR ES UNO., (La,m,20)", sC: "as"},  ]},</v>
      </c>
      <c r="M75" s="55" t="str">
        <f t="shared" si="163"/>
        <v>(</v>
      </c>
      <c r="N75" s="56" t="str">
        <f t="shared" si="164"/>
        <v>La</v>
      </c>
      <c r="O75" s="57" t="str">
        <f t="shared" si="165"/>
        <v>,</v>
      </c>
      <c r="P75" s="58" t="str">
        <f t="shared" si="166"/>
        <v>m</v>
      </c>
      <c r="Q75" s="59" t="str">
        <f t="shared" si="167"/>
        <v>,</v>
      </c>
      <c r="R75" s="60">
        <f t="shared" si="135"/>
        <v>20</v>
      </c>
      <c r="S75" s="55" t="str">
        <f t="shared" si="168"/>
        <v>)</v>
      </c>
      <c r="T75" s="61" t="str">
        <f t="shared" si="169"/>
        <v/>
      </c>
      <c r="U75" s="62" t="str">
        <f t="shared" si="170"/>
        <v/>
      </c>
      <c r="V75" s="63" t="str">
        <f t="shared" si="171"/>
        <v/>
      </c>
      <c r="W75" s="64" t="str">
        <f t="shared" si="172"/>
        <v/>
      </c>
      <c r="X75" s="63" t="str">
        <f t="shared" si="173"/>
        <v/>
      </c>
      <c r="Y75" s="63" t="str">
        <f t="shared" si="174"/>
        <v/>
      </c>
      <c r="Z75" s="55" t="str">
        <f t="shared" si="175"/>
        <v/>
      </c>
      <c r="AA75" s="65" t="str">
        <f t="shared" si="176"/>
        <v/>
      </c>
      <c r="AB75" s="56" t="str">
        <f t="shared" si="177"/>
        <v/>
      </c>
      <c r="AC75" s="66" t="str">
        <f t="shared" si="178"/>
        <v/>
      </c>
      <c r="AD75" s="58" t="str">
        <f t="shared" si="179"/>
        <v/>
      </c>
      <c r="AE75" s="67" t="str">
        <f t="shared" si="180"/>
        <v/>
      </c>
      <c r="AF75" s="60" t="str">
        <f t="shared" si="181"/>
        <v/>
      </c>
      <c r="AG75" s="60" t="str">
        <f t="shared" si="182"/>
        <v/>
      </c>
      <c r="AH75" s="68" t="str">
        <f t="shared" si="183"/>
        <v/>
      </c>
      <c r="AI75" s="69" t="str">
        <f t="shared" si="184"/>
        <v/>
      </c>
      <c r="AJ75" s="63" t="str">
        <f t="shared" si="185"/>
        <v/>
      </c>
      <c r="AK75" s="63" t="str">
        <f t="shared" si="186"/>
        <v/>
      </c>
      <c r="AL75" s="63" t="str">
        <f t="shared" si="187"/>
        <v/>
      </c>
      <c r="AM75" s="63" t="str">
        <f t="shared" si="188"/>
        <v/>
      </c>
      <c r="AN75" s="63" t="str">
        <f t="shared" si="189"/>
        <v/>
      </c>
    </row>
    <row r="76" spans="1:40" ht="24.5" outlineLevel="1" thickTop="1" thickBot="1" x14ac:dyDescent="0.55000000000000004">
      <c r="B76" t="s">
        <v>2688</v>
      </c>
      <c r="C76" s="124" t="s">
        <v>2682</v>
      </c>
      <c r="D76" s="125" t="s">
        <v>1017</v>
      </c>
      <c r="E76" s="51" t="s">
        <v>1016</v>
      </c>
      <c r="F76" s="52"/>
      <c r="G76" s="52"/>
      <c r="H76" s="51"/>
      <c r="I76" s="51"/>
      <c r="J76" s="53"/>
      <c r="K76" s="53"/>
      <c r="L76" s="54" t="str">
        <f t="shared" si="113"/>
        <v xml:space="preserve">            { line: "Shemá Israel,, (La,m,20)", sC: "melisma"},</v>
      </c>
      <c r="M76" s="55" t="str">
        <f t="shared" si="114"/>
        <v>(</v>
      </c>
      <c r="N76" s="56" t="str">
        <f t="shared" si="2"/>
        <v>La</v>
      </c>
      <c r="O76" s="57" t="str">
        <f t="shared" si="115"/>
        <v>,</v>
      </c>
      <c r="P76" s="58" t="str">
        <f t="shared" si="4"/>
        <v>m</v>
      </c>
      <c r="Q76" s="59" t="str">
        <f t="shared" si="116"/>
        <v>,</v>
      </c>
      <c r="R76" s="60">
        <f t="shared" si="6"/>
        <v>20</v>
      </c>
      <c r="S76" s="55" t="str">
        <f t="shared" si="117"/>
        <v>)</v>
      </c>
      <c r="T76" s="61" t="str">
        <f t="shared" si="118"/>
        <v/>
      </c>
      <c r="U76" s="62" t="str">
        <f t="shared" si="9"/>
        <v/>
      </c>
      <c r="V76" s="63" t="str">
        <f t="shared" si="119"/>
        <v/>
      </c>
      <c r="W76" s="64" t="str">
        <f t="shared" si="11"/>
        <v/>
      </c>
      <c r="X76" s="63" t="str">
        <f t="shared" si="120"/>
        <v/>
      </c>
      <c r="Y76" s="63" t="str">
        <f t="shared" si="121"/>
        <v/>
      </c>
      <c r="Z76" s="55" t="str">
        <f t="shared" si="122"/>
        <v/>
      </c>
      <c r="AA76" s="65" t="str">
        <f t="shared" si="123"/>
        <v/>
      </c>
      <c r="AB76" s="56" t="str">
        <f t="shared" si="16"/>
        <v/>
      </c>
      <c r="AC76" s="66" t="str">
        <f t="shared" si="124"/>
        <v/>
      </c>
      <c r="AD76" s="58" t="str">
        <f t="shared" si="125"/>
        <v/>
      </c>
      <c r="AE76" s="67" t="str">
        <f t="shared" si="126"/>
        <v/>
      </c>
      <c r="AF76" s="60" t="str">
        <f t="shared" si="127"/>
        <v/>
      </c>
      <c r="AG76" s="60" t="str">
        <f t="shared" si="128"/>
        <v/>
      </c>
      <c r="AH76" s="68" t="str">
        <f t="shared" si="129"/>
        <v/>
      </c>
      <c r="AI76" s="69" t="str">
        <f t="shared" si="23"/>
        <v/>
      </c>
      <c r="AJ76" s="63" t="str">
        <f t="shared" si="130"/>
        <v/>
      </c>
      <c r="AK76" s="63" t="str">
        <f t="shared" si="131"/>
        <v/>
      </c>
      <c r="AL76" s="63" t="str">
        <f t="shared" si="132"/>
        <v/>
      </c>
      <c r="AM76" s="63" t="str">
        <f t="shared" si="133"/>
        <v/>
      </c>
      <c r="AN76" s="63" t="str">
        <f t="shared" si="134"/>
        <v/>
      </c>
    </row>
    <row r="77" spans="1:40" ht="24.5" outlineLevel="1" thickTop="1" thickBot="1" x14ac:dyDescent="0.55000000000000004">
      <c r="B77" t="s">
        <v>1001</v>
      </c>
      <c r="C77" s="124" t="s">
        <v>2683</v>
      </c>
      <c r="D77" s="125" t="s">
        <v>1053</v>
      </c>
      <c r="E77" s="51"/>
      <c r="F77" s="52"/>
      <c r="G77" s="52"/>
      <c r="H77" s="51"/>
      <c r="I77" s="51"/>
      <c r="J77" s="53"/>
      <c r="K77" s="53"/>
      <c r="L77" s="54" t="str">
        <f t="shared" si="113"/>
        <v xml:space="preserve">            { line: "SHEMÁ ISRAEL,, (Sol,,14)", sC: "ta as"},</v>
      </c>
      <c r="M77" s="55" t="str">
        <f t="shared" si="114"/>
        <v>(</v>
      </c>
      <c r="N77" s="56" t="str">
        <f t="shared" si="2"/>
        <v>Sol</v>
      </c>
      <c r="O77" s="57" t="str">
        <f t="shared" si="115"/>
        <v>,</v>
      </c>
      <c r="P77" s="58" t="str">
        <f t="shared" si="4"/>
        <v/>
      </c>
      <c r="Q77" s="59" t="str">
        <f t="shared" si="116"/>
        <v>,</v>
      </c>
      <c r="R77" s="60">
        <f t="shared" si="6"/>
        <v>14</v>
      </c>
      <c r="S77" s="55" t="str">
        <f t="shared" si="117"/>
        <v>)</v>
      </c>
      <c r="T77" s="61" t="str">
        <f t="shared" si="118"/>
        <v/>
      </c>
      <c r="U77" s="62" t="str">
        <f t="shared" si="9"/>
        <v/>
      </c>
      <c r="V77" s="63" t="str">
        <f t="shared" si="119"/>
        <v/>
      </c>
      <c r="W77" s="64" t="str">
        <f t="shared" si="11"/>
        <v/>
      </c>
      <c r="X77" s="63" t="str">
        <f t="shared" si="120"/>
        <v/>
      </c>
      <c r="Y77" s="63" t="str">
        <f t="shared" si="121"/>
        <v/>
      </c>
      <c r="Z77" s="55" t="str">
        <f t="shared" si="122"/>
        <v/>
      </c>
      <c r="AA77" s="65" t="str">
        <f t="shared" si="123"/>
        <v/>
      </c>
      <c r="AB77" s="56" t="str">
        <f t="shared" si="16"/>
        <v/>
      </c>
      <c r="AC77" s="66" t="str">
        <f t="shared" si="124"/>
        <v/>
      </c>
      <c r="AD77" s="58" t="str">
        <f t="shared" si="125"/>
        <v/>
      </c>
      <c r="AE77" s="67" t="str">
        <f t="shared" si="126"/>
        <v/>
      </c>
      <c r="AF77" s="60" t="str">
        <f t="shared" si="127"/>
        <v/>
      </c>
      <c r="AG77" s="60" t="str">
        <f t="shared" si="128"/>
        <v/>
      </c>
      <c r="AH77" s="68" t="str">
        <f t="shared" si="129"/>
        <v/>
      </c>
      <c r="AI77" s="69" t="str">
        <f t="shared" si="23"/>
        <v/>
      </c>
      <c r="AJ77" s="63" t="str">
        <f t="shared" si="130"/>
        <v/>
      </c>
      <c r="AK77" s="63" t="str">
        <f t="shared" si="131"/>
        <v/>
      </c>
      <c r="AL77" s="63" t="str">
        <f t="shared" si="132"/>
        <v/>
      </c>
      <c r="AM77" s="63" t="str">
        <f t="shared" si="133"/>
        <v/>
      </c>
      <c r="AN77" s="63" t="str">
        <f t="shared" si="134"/>
        <v/>
      </c>
    </row>
    <row r="78" spans="1:40" ht="24.5" outlineLevel="1" thickTop="1" thickBot="1" x14ac:dyDescent="0.55000000000000004">
      <c r="B78" t="s">
        <v>1003</v>
      </c>
      <c r="C78" s="124" t="s">
        <v>2684</v>
      </c>
      <c r="D78" s="125" t="s">
        <v>1048</v>
      </c>
      <c r="E78" s="51"/>
      <c r="F78" s="52"/>
      <c r="G78" s="52"/>
      <c r="H78" s="51"/>
      <c r="I78" s="51"/>
      <c r="J78" s="53"/>
      <c r="K78" s="53"/>
      <c r="L78" s="54" t="str">
        <f t="shared" si="113"/>
        <v xml:space="preserve">            { line: "ADONAI ELOHENU,, (Fa,,20)", sC: "as"},</v>
      </c>
      <c r="M78" s="55" t="str">
        <f t="shared" si="114"/>
        <v>(</v>
      </c>
      <c r="N78" s="56" t="str">
        <f t="shared" si="2"/>
        <v>Fa</v>
      </c>
      <c r="O78" s="57" t="str">
        <f t="shared" si="115"/>
        <v>,</v>
      </c>
      <c r="P78" s="58" t="str">
        <f t="shared" si="4"/>
        <v/>
      </c>
      <c r="Q78" s="59" t="str">
        <f t="shared" si="116"/>
        <v>,</v>
      </c>
      <c r="R78" s="60">
        <f t="shared" si="6"/>
        <v>20</v>
      </c>
      <c r="S78" s="55" t="str">
        <f t="shared" si="117"/>
        <v>)</v>
      </c>
      <c r="T78" s="61" t="str">
        <f t="shared" si="118"/>
        <v/>
      </c>
      <c r="U78" s="62" t="str">
        <f t="shared" si="9"/>
        <v/>
      </c>
      <c r="V78" s="63" t="str">
        <f t="shared" si="119"/>
        <v/>
      </c>
      <c r="W78" s="64" t="str">
        <f t="shared" si="11"/>
        <v/>
      </c>
      <c r="X78" s="63" t="str">
        <f t="shared" si="120"/>
        <v/>
      </c>
      <c r="Y78" s="63" t="str">
        <f t="shared" si="121"/>
        <v/>
      </c>
      <c r="Z78" s="55" t="str">
        <f t="shared" si="122"/>
        <v/>
      </c>
      <c r="AA78" s="65" t="str">
        <f t="shared" si="123"/>
        <v/>
      </c>
      <c r="AB78" s="56" t="str">
        <f t="shared" si="16"/>
        <v/>
      </c>
      <c r="AC78" s="66" t="str">
        <f t="shared" si="124"/>
        <v/>
      </c>
      <c r="AD78" s="58" t="str">
        <f t="shared" si="125"/>
        <v/>
      </c>
      <c r="AE78" s="67" t="str">
        <f t="shared" si="126"/>
        <v/>
      </c>
      <c r="AF78" s="60" t="str">
        <f t="shared" si="127"/>
        <v/>
      </c>
      <c r="AG78" s="60" t="str">
        <f t="shared" si="128"/>
        <v/>
      </c>
      <c r="AH78" s="68" t="str">
        <f t="shared" si="129"/>
        <v/>
      </c>
      <c r="AI78" s="69" t="str">
        <f t="shared" si="23"/>
        <v/>
      </c>
      <c r="AJ78" s="63" t="str">
        <f t="shared" si="130"/>
        <v/>
      </c>
      <c r="AK78" s="63" t="str">
        <f t="shared" si="131"/>
        <v/>
      </c>
      <c r="AL78" s="63" t="str">
        <f t="shared" si="132"/>
        <v/>
      </c>
      <c r="AM78" s="63" t="str">
        <f t="shared" si="133"/>
        <v/>
      </c>
      <c r="AN78" s="63" t="str">
        <f t="shared" si="134"/>
        <v/>
      </c>
    </row>
    <row r="79" spans="1:40" ht="24.5" outlineLevel="1" thickTop="1" thickBot="1" x14ac:dyDescent="0.55000000000000004">
      <c r="B79" t="s">
        <v>1003</v>
      </c>
      <c r="C79" s="124" t="s">
        <v>2685</v>
      </c>
      <c r="D79" s="125" t="s">
        <v>1017</v>
      </c>
      <c r="E79" s="51" t="s">
        <v>1016</v>
      </c>
      <c r="F79" s="52"/>
      <c r="G79" s="52"/>
      <c r="H79" s="51"/>
      <c r="I79" s="51"/>
      <c r="J79" s="53"/>
      <c r="K79" s="53"/>
      <c r="L79" s="54" t="str">
        <f t="shared" si="113"/>
        <v xml:space="preserve">            { line: "ADONAI EJAD., (La,m,20)", sC: "as"},</v>
      </c>
      <c r="M79" s="55" t="str">
        <f t="shared" si="114"/>
        <v>(</v>
      </c>
      <c r="N79" s="56" t="str">
        <f t="shared" si="2"/>
        <v>La</v>
      </c>
      <c r="O79" s="57" t="str">
        <f t="shared" si="115"/>
        <v>,</v>
      </c>
      <c r="P79" s="58" t="str">
        <f t="shared" si="4"/>
        <v>m</v>
      </c>
      <c r="Q79" s="59" t="str">
        <f t="shared" si="116"/>
        <v>,</v>
      </c>
      <c r="R79" s="60">
        <f t="shared" si="6"/>
        <v>20</v>
      </c>
      <c r="S79" s="55" t="str">
        <f t="shared" si="117"/>
        <v>)</v>
      </c>
      <c r="T79" s="61" t="str">
        <f t="shared" si="118"/>
        <v/>
      </c>
      <c r="U79" s="62" t="str">
        <f t="shared" si="9"/>
        <v/>
      </c>
      <c r="V79" s="63" t="str">
        <f t="shared" si="119"/>
        <v/>
      </c>
      <c r="W79" s="64" t="str">
        <f t="shared" si="11"/>
        <v/>
      </c>
      <c r="X79" s="63" t="str">
        <f t="shared" si="120"/>
        <v/>
      </c>
      <c r="Y79" s="63" t="str">
        <f t="shared" si="121"/>
        <v/>
      </c>
      <c r="Z79" s="55" t="str">
        <f t="shared" si="122"/>
        <v/>
      </c>
      <c r="AA79" s="65" t="str">
        <f t="shared" si="123"/>
        <v/>
      </c>
      <c r="AB79" s="56" t="str">
        <f t="shared" si="16"/>
        <v/>
      </c>
      <c r="AC79" s="66" t="str">
        <f t="shared" si="124"/>
        <v/>
      </c>
      <c r="AD79" s="58" t="str">
        <f t="shared" si="125"/>
        <v/>
      </c>
      <c r="AE79" s="67" t="str">
        <f t="shared" si="126"/>
        <v/>
      </c>
      <c r="AF79" s="60" t="str">
        <f t="shared" si="127"/>
        <v/>
      </c>
      <c r="AG79" s="60" t="str">
        <f t="shared" si="128"/>
        <v/>
      </c>
      <c r="AH79" s="68" t="str">
        <f t="shared" si="129"/>
        <v/>
      </c>
      <c r="AI79" s="69" t="str">
        <f t="shared" si="23"/>
        <v/>
      </c>
      <c r="AJ79" s="63" t="str">
        <f t="shared" si="130"/>
        <v/>
      </c>
      <c r="AK79" s="63" t="str">
        <f t="shared" si="131"/>
        <v/>
      </c>
      <c r="AL79" s="63" t="str">
        <f t="shared" si="132"/>
        <v/>
      </c>
      <c r="AM79" s="63" t="str">
        <f t="shared" si="133"/>
        <v/>
      </c>
      <c r="AN79" s="63" t="str">
        <f t="shared" si="134"/>
        <v/>
      </c>
    </row>
    <row r="80" spans="1:40" ht="24" customHeight="1" thickTop="1" x14ac:dyDescent="0.6">
      <c r="A80" s="94"/>
      <c r="B80" s="94"/>
      <c r="C80" s="94"/>
      <c r="D80" s="94"/>
      <c r="E80" s="94"/>
      <c r="F80" s="94"/>
      <c r="G80" s="94"/>
      <c r="H80" s="94"/>
      <c r="I80" s="94"/>
      <c r="J80" s="94"/>
      <c r="K80" s="94"/>
      <c r="L80" s="98" t="str">
        <f ca="1">_xlfn.CONCAT("]}, // ULTIMA LINEA DEL CANTO: ",L1)</f>
        <v xml:space="preserve">]}, // ULTIMA LINEA DEL CANTO: SHEMÁ ISRAEL </v>
      </c>
      <c r="M80" s="94"/>
    </row>
    <row r="81" spans="1:40" ht="20.5" x14ac:dyDescent="0.35">
      <c r="L81" s="99" t="s">
        <v>1012</v>
      </c>
      <c r="M81" s="100"/>
    </row>
    <row r="82" spans="1:40" ht="15" hidden="1" outlineLevel="1" thickBot="1" x14ac:dyDescent="0.4">
      <c r="M82" s="100"/>
    </row>
    <row r="83" spans="1:40" ht="26.5" hidden="1" outlineLevel="1" thickTop="1" thickBot="1" x14ac:dyDescent="0.55000000000000004">
      <c r="A83" s="72"/>
      <c r="B83" s="72"/>
      <c r="C83" s="72"/>
      <c r="D83" s="73"/>
      <c r="E83" s="73"/>
      <c r="F83" s="73"/>
      <c r="G83" s="73"/>
      <c r="H83" s="73"/>
      <c r="I83" s="73"/>
      <c r="J83" s="73"/>
      <c r="K83" s="73"/>
      <c r="L83" s="74" t="s">
        <v>997</v>
      </c>
      <c r="M83" s="55"/>
      <c r="N83" s="56"/>
      <c r="O83" s="57"/>
      <c r="P83" s="58"/>
      <c r="Q83" s="59"/>
      <c r="R83" s="60" t="str">
        <f t="shared" ref="R83:R92" si="190">IF(N83="Do",10,IF(N83="Re",22,IF(N83="Mi",20,IF(N83="Fa",20,IF(N83="Sol",14,IF(N83="La",20,IF(N83="Si",20,IF(N83="Do#",14,IF(N83="Fa#",15,IF(N83="Sol#",20,IF(N83="Si♭",17,"")))))))))))</f>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ht="24.5" hidden="1" outlineLevel="1" thickTop="1" thickBot="1" x14ac:dyDescent="0.55000000000000004">
      <c r="C84" s="78" t="s">
        <v>999</v>
      </c>
      <c r="D84" s="79"/>
      <c r="E84" s="79"/>
      <c r="F84" s="79"/>
      <c r="G84" s="79"/>
      <c r="H84" s="79"/>
      <c r="I84" s="79"/>
      <c r="J84" s="79"/>
      <c r="K84" s="79"/>
      <c r="L84" s="134" t="s">
        <v>1000</v>
      </c>
      <c r="M84" s="55" t="str">
        <f t="shared" ref="M84:M91" si="191">IF(N84="","","(")</f>
        <v/>
      </c>
      <c r="N84" s="56" t="str">
        <f t="shared" ref="N84:N91" si="192">IF(D84="","",D84)</f>
        <v/>
      </c>
      <c r="O84" s="57" t="str">
        <f t="shared" ref="O84:O91" si="193">IF(N84="","",",")</f>
        <v/>
      </c>
      <c r="P84" s="58" t="str">
        <f t="shared" ref="P84:P91" si="194">IF(E84="","",E84)</f>
        <v/>
      </c>
      <c r="Q84" s="59" t="str">
        <f t="shared" ref="Q84:Q91" si="195">IF(N84="","",",")</f>
        <v/>
      </c>
      <c r="R84" s="60" t="str">
        <f t="shared" si="190"/>
        <v/>
      </c>
      <c r="S84" s="55" t="str">
        <f t="shared" ref="S84:S91" si="196">IF(N84="","",")")</f>
        <v/>
      </c>
      <c r="T84" s="61" t="str">
        <f t="shared" ref="T84:T91" si="197">IF(U84="","","(")</f>
        <v/>
      </c>
      <c r="U84" s="62" t="str">
        <f t="shared" ref="U84:U91" si="198">IF(F84="","",F84)</f>
        <v/>
      </c>
      <c r="V84" s="63" t="str">
        <f t="shared" ref="V84:V91" si="199">IF(U84="","",",")</f>
        <v/>
      </c>
      <c r="W84" s="64" t="str">
        <f t="shared" ref="W84:W91" si="200">IF(G84="","",G84)</f>
        <v/>
      </c>
      <c r="X84" s="63" t="str">
        <f t="shared" ref="X84:X91" si="201">IF(U84="","",",")</f>
        <v/>
      </c>
      <c r="Y84" s="63" t="str">
        <f t="shared" ref="Y84:Y91" si="202">IF(U84="","",250)</f>
        <v/>
      </c>
      <c r="Z84" s="55" t="str">
        <f t="shared" ref="Z84:Z91" si="203">IF(U84="","",")")</f>
        <v/>
      </c>
      <c r="AA84" s="65" t="str">
        <f t="shared" ref="AA84:AA91" si="204">IF(AB84="","","(")</f>
        <v/>
      </c>
      <c r="AB84" s="56" t="str">
        <f t="shared" ref="AB84:AB91" si="205">IF(H84="","",H84)</f>
        <v/>
      </c>
      <c r="AC84" s="66" t="str">
        <f t="shared" ref="AC84:AC91" si="206">IF(AB84="","",",")</f>
        <v/>
      </c>
      <c r="AD84" s="58" t="str">
        <f t="shared" ref="AD84:AD91" si="207">IF(I84="","",I84)</f>
        <v/>
      </c>
      <c r="AE84" s="67" t="str">
        <f t="shared" ref="AE84:AE91" si="208">IF(AB84="","",",")</f>
        <v/>
      </c>
      <c r="AF84" s="60" t="str">
        <f t="shared" ref="AF84:AF91" si="209">IF(AB84="","",350)</f>
        <v/>
      </c>
      <c r="AG84" s="60" t="str">
        <f t="shared" ref="AG84:AG91" si="210">IF(AB84="","",")")</f>
        <v/>
      </c>
      <c r="AH84" s="68" t="str">
        <f t="shared" ref="AH84:AH91" si="211">IF(AI84="","","(")</f>
        <v/>
      </c>
      <c r="AI84" s="69" t="str">
        <f t="shared" ref="AI84:AI91" si="212">IF(J84="","",J84)</f>
        <v/>
      </c>
      <c r="AJ84" s="63" t="str">
        <f t="shared" ref="AJ84:AJ91" si="213">IF(AI84="","",",")</f>
        <v/>
      </c>
      <c r="AK84" s="63" t="str">
        <f t="shared" ref="AK84:AK91" si="214">IF(K84="","",K84)</f>
        <v/>
      </c>
      <c r="AL84" s="63" t="str">
        <f t="shared" ref="AL84:AL91" si="215">IF(AI84="","",",")</f>
        <v/>
      </c>
      <c r="AM84" s="63" t="str">
        <f t="shared" ref="AM84:AM91" si="216">IF(AI84="","",450)</f>
        <v/>
      </c>
      <c r="AN84" s="63" t="str">
        <f t="shared" ref="AN84:AN91" si="217">IF(AI84="","",")")</f>
        <v/>
      </c>
    </row>
    <row r="85" spans="1:40" ht="24.5" hidden="1" outlineLevel="1" thickTop="1" thickBot="1" x14ac:dyDescent="0.55000000000000004">
      <c r="B85" t="s">
        <v>1001</v>
      </c>
      <c r="C85" s="81" t="s">
        <v>1002</v>
      </c>
      <c r="D85" s="82"/>
      <c r="E85" s="82"/>
      <c r="F85" s="82"/>
      <c r="G85" s="82"/>
      <c r="H85" s="82"/>
      <c r="I85" s="82"/>
      <c r="J85" s="82"/>
      <c r="K85" s="82"/>
      <c r="L85" s="135" t="str">
        <f>IF(C85="","",_xlfn.CONCAT("       triggerLine: ","""",C85,", ",M85:AN85,""", sC: ","""",B85,""", lines: ["))</f>
        <v xml:space="preserve">       triggerLine: "ASAMBLEA UNO, ", sC: "ta as", lines: [</v>
      </c>
      <c r="M85" s="55" t="str">
        <f t="shared" si="191"/>
        <v/>
      </c>
      <c r="N85" s="56" t="str">
        <f t="shared" si="192"/>
        <v/>
      </c>
      <c r="O85" s="57" t="str">
        <f t="shared" si="193"/>
        <v/>
      </c>
      <c r="P85" s="58" t="str">
        <f t="shared" si="194"/>
        <v/>
      </c>
      <c r="Q85" s="59" t="str">
        <f t="shared" si="195"/>
        <v/>
      </c>
      <c r="R85" s="60" t="str">
        <f t="shared" si="190"/>
        <v/>
      </c>
      <c r="S85" s="55" t="str">
        <f t="shared" si="196"/>
        <v/>
      </c>
      <c r="T85" s="61" t="str">
        <f t="shared" si="197"/>
        <v/>
      </c>
      <c r="U85" s="62" t="str">
        <f t="shared" si="198"/>
        <v/>
      </c>
      <c r="V85" s="63" t="str">
        <f t="shared" si="199"/>
        <v/>
      </c>
      <c r="W85" s="64" t="str">
        <f t="shared" si="200"/>
        <v/>
      </c>
      <c r="X85" s="63" t="str">
        <f t="shared" si="201"/>
        <v/>
      </c>
      <c r="Y85" s="63" t="str">
        <f t="shared" si="202"/>
        <v/>
      </c>
      <c r="Z85" s="55" t="str">
        <f t="shared" si="203"/>
        <v/>
      </c>
      <c r="AA85" s="65" t="str">
        <f t="shared" si="204"/>
        <v/>
      </c>
      <c r="AB85" s="56" t="str">
        <f t="shared" si="205"/>
        <v/>
      </c>
      <c r="AC85" s="66" t="str">
        <f t="shared" si="206"/>
        <v/>
      </c>
      <c r="AD85" s="58" t="str">
        <f t="shared" si="207"/>
        <v/>
      </c>
      <c r="AE85" s="67" t="str">
        <f t="shared" si="208"/>
        <v/>
      </c>
      <c r="AF85" s="60" t="str">
        <f t="shared" si="209"/>
        <v/>
      </c>
      <c r="AG85" s="60" t="str">
        <f t="shared" si="210"/>
        <v/>
      </c>
      <c r="AH85" s="68" t="str">
        <f t="shared" si="211"/>
        <v/>
      </c>
      <c r="AI85" s="69" t="str">
        <f t="shared" si="212"/>
        <v/>
      </c>
      <c r="AJ85" s="63" t="str">
        <f t="shared" si="213"/>
        <v/>
      </c>
      <c r="AK85" s="63" t="str">
        <f t="shared" si="214"/>
        <v/>
      </c>
      <c r="AL85" s="63" t="str">
        <f t="shared" si="215"/>
        <v/>
      </c>
      <c r="AM85" s="63" t="str">
        <f t="shared" si="216"/>
        <v/>
      </c>
      <c r="AN85" s="63" t="str">
        <f t="shared" si="217"/>
        <v/>
      </c>
    </row>
    <row r="86" spans="1:40" ht="24.5" hidden="1" outlineLevel="1" thickTop="1" thickBot="1" x14ac:dyDescent="0.55000000000000004">
      <c r="B86" t="s">
        <v>1003</v>
      </c>
      <c r="C86" s="84" t="s">
        <v>1004</v>
      </c>
      <c r="D86" s="85"/>
      <c r="E86" s="85"/>
      <c r="F86" s="85"/>
      <c r="G86" s="85"/>
      <c r="H86" s="86"/>
      <c r="I86" s="86"/>
      <c r="J86" s="86"/>
      <c r="K86" s="86"/>
      <c r="L86" s="136" t="str">
        <f>IF(C86="","",_xlfn.CONCAT("            { line: ","""",C86,", ",M86:AN86,""", sC: ","""",B86,"""},"))</f>
        <v xml:space="preserve">            { line: "ASAMBLEA DOS, ", sC: "as"},</v>
      </c>
      <c r="M86" s="55" t="str">
        <f t="shared" si="191"/>
        <v/>
      </c>
      <c r="N86" s="56" t="str">
        <f t="shared" si="192"/>
        <v/>
      </c>
      <c r="O86" s="57" t="str">
        <f t="shared" si="193"/>
        <v/>
      </c>
      <c r="P86" s="58" t="str">
        <f t="shared" si="194"/>
        <v/>
      </c>
      <c r="Q86" s="59" t="str">
        <f t="shared" si="195"/>
        <v/>
      </c>
      <c r="R86" s="60" t="str">
        <f t="shared" si="190"/>
        <v/>
      </c>
      <c r="S86" s="55" t="str">
        <f t="shared" si="196"/>
        <v/>
      </c>
      <c r="T86" s="61" t="str">
        <f t="shared" si="197"/>
        <v/>
      </c>
      <c r="U86" s="62" t="str">
        <f t="shared" si="198"/>
        <v/>
      </c>
      <c r="V86" s="63" t="str">
        <f t="shared" si="199"/>
        <v/>
      </c>
      <c r="W86" s="64" t="str">
        <f t="shared" si="200"/>
        <v/>
      </c>
      <c r="X86" s="63" t="str">
        <f t="shared" si="201"/>
        <v/>
      </c>
      <c r="Y86" s="63" t="str">
        <f t="shared" si="202"/>
        <v/>
      </c>
      <c r="Z86" s="55" t="str">
        <f t="shared" si="203"/>
        <v/>
      </c>
      <c r="AA86" s="65" t="str">
        <f t="shared" si="204"/>
        <v/>
      </c>
      <c r="AB86" s="56" t="str">
        <f t="shared" si="205"/>
        <v/>
      </c>
      <c r="AC86" s="66" t="str">
        <f t="shared" si="206"/>
        <v/>
      </c>
      <c r="AD86" s="58" t="str">
        <f t="shared" si="207"/>
        <v/>
      </c>
      <c r="AE86" s="67" t="str">
        <f t="shared" si="208"/>
        <v/>
      </c>
      <c r="AF86" s="60" t="str">
        <f t="shared" si="209"/>
        <v/>
      </c>
      <c r="AG86" s="60" t="str">
        <f t="shared" si="210"/>
        <v/>
      </c>
      <c r="AH86" s="68" t="str">
        <f t="shared" si="211"/>
        <v/>
      </c>
      <c r="AI86" s="69" t="str">
        <f t="shared" si="212"/>
        <v/>
      </c>
      <c r="AJ86" s="63" t="str">
        <f t="shared" si="213"/>
        <v/>
      </c>
      <c r="AK86" s="63" t="str">
        <f t="shared" si="214"/>
        <v/>
      </c>
      <c r="AL86" s="63" t="str">
        <f t="shared" si="215"/>
        <v/>
      </c>
      <c r="AM86" s="63" t="str">
        <f t="shared" si="216"/>
        <v/>
      </c>
      <c r="AN86" s="63" t="str">
        <f t="shared" si="217"/>
        <v/>
      </c>
    </row>
    <row r="87" spans="1:40" ht="24.5" hidden="1" outlineLevel="1" thickTop="1" thickBot="1" x14ac:dyDescent="0.55000000000000004">
      <c r="B87" t="s">
        <v>1003</v>
      </c>
      <c r="C87" s="84" t="s">
        <v>1005</v>
      </c>
      <c r="D87" s="88"/>
      <c r="E87" s="88"/>
      <c r="F87" s="88"/>
      <c r="G87" s="88"/>
      <c r="H87" s="89"/>
      <c r="I87" s="89"/>
      <c r="J87" s="89"/>
      <c r="K87" s="89"/>
      <c r="L87" s="136" t="str">
        <f>IF(C87="","",_xlfn.CONCAT("            { line: ","""",C87,", ",M87:AN87,""", sC: ","""",B87,"""},"))</f>
        <v xml:space="preserve">            { line: "ASAMBLEA TRES, ", sC: "as"},</v>
      </c>
      <c r="M87" s="55" t="str">
        <f t="shared" si="191"/>
        <v/>
      </c>
      <c r="N87" s="56" t="str">
        <f t="shared" si="192"/>
        <v/>
      </c>
      <c r="O87" s="57" t="str">
        <f t="shared" si="193"/>
        <v/>
      </c>
      <c r="P87" s="58" t="str">
        <f t="shared" si="194"/>
        <v/>
      </c>
      <c r="Q87" s="59" t="str">
        <f t="shared" si="195"/>
        <v/>
      </c>
      <c r="R87" s="60" t="str">
        <f t="shared" si="190"/>
        <v/>
      </c>
      <c r="S87" s="55" t="str">
        <f t="shared" si="196"/>
        <v/>
      </c>
      <c r="T87" s="61" t="str">
        <f t="shared" si="197"/>
        <v/>
      </c>
      <c r="U87" s="62" t="str">
        <f t="shared" si="198"/>
        <v/>
      </c>
      <c r="V87" s="63" t="str">
        <f t="shared" si="199"/>
        <v/>
      </c>
      <c r="W87" s="64" t="str">
        <f t="shared" si="200"/>
        <v/>
      </c>
      <c r="X87" s="63" t="str">
        <f t="shared" si="201"/>
        <v/>
      </c>
      <c r="Y87" s="63" t="str">
        <f t="shared" si="202"/>
        <v/>
      </c>
      <c r="Z87" s="55" t="str">
        <f t="shared" si="203"/>
        <v/>
      </c>
      <c r="AA87" s="65" t="str">
        <f t="shared" si="204"/>
        <v/>
      </c>
      <c r="AB87" s="56" t="str">
        <f t="shared" si="205"/>
        <v/>
      </c>
      <c r="AC87" s="66" t="str">
        <f t="shared" si="206"/>
        <v/>
      </c>
      <c r="AD87" s="58" t="str">
        <f t="shared" si="207"/>
        <v/>
      </c>
      <c r="AE87" s="67" t="str">
        <f t="shared" si="208"/>
        <v/>
      </c>
      <c r="AF87" s="60" t="str">
        <f t="shared" si="209"/>
        <v/>
      </c>
      <c r="AG87" s="60" t="str">
        <f t="shared" si="210"/>
        <v/>
      </c>
      <c r="AH87" s="68" t="str">
        <f t="shared" si="211"/>
        <v/>
      </c>
      <c r="AI87" s="69" t="str">
        <f t="shared" si="212"/>
        <v/>
      </c>
      <c r="AJ87" s="63" t="str">
        <f t="shared" si="213"/>
        <v/>
      </c>
      <c r="AK87" s="63" t="str">
        <f t="shared" si="214"/>
        <v/>
      </c>
      <c r="AL87" s="63" t="str">
        <f t="shared" si="215"/>
        <v/>
      </c>
      <c r="AM87" s="63" t="str">
        <f t="shared" si="216"/>
        <v/>
      </c>
      <c r="AN87" s="63" t="str">
        <f t="shared" si="217"/>
        <v/>
      </c>
    </row>
    <row r="88" spans="1:40" ht="24.5" hidden="1" outlineLevel="1" thickTop="1" thickBot="1" x14ac:dyDescent="0.55000000000000004">
      <c r="B88" t="s">
        <v>1003</v>
      </c>
      <c r="C88" s="84" t="s">
        <v>1006</v>
      </c>
      <c r="D88" s="85"/>
      <c r="E88" s="85"/>
      <c r="F88" s="85"/>
      <c r="G88" s="85"/>
      <c r="H88" s="86"/>
      <c r="I88" s="86"/>
      <c r="J88" s="86"/>
      <c r="K88" s="86"/>
      <c r="L88" s="136" t="str">
        <f>IF(C88="","",_xlfn.CONCAT("            { line: ","""",C88,", ",M88:AN88,""", sC: ","""",B88,"""},"))</f>
        <v xml:space="preserve">            { line: "ASAMBLEA CUATRO, ", sC: "as"},</v>
      </c>
      <c r="M88" s="55" t="str">
        <f t="shared" si="191"/>
        <v/>
      </c>
      <c r="N88" s="56" t="str">
        <f t="shared" si="192"/>
        <v/>
      </c>
      <c r="O88" s="57" t="str">
        <f t="shared" si="193"/>
        <v/>
      </c>
      <c r="P88" s="58" t="str">
        <f t="shared" si="194"/>
        <v/>
      </c>
      <c r="Q88" s="59" t="str">
        <f t="shared" si="195"/>
        <v/>
      </c>
      <c r="R88" s="60" t="str">
        <f t="shared" si="190"/>
        <v/>
      </c>
      <c r="S88" s="55" t="str">
        <f t="shared" si="196"/>
        <v/>
      </c>
      <c r="T88" s="61" t="str">
        <f t="shared" si="197"/>
        <v/>
      </c>
      <c r="U88" s="62" t="str">
        <f t="shared" si="198"/>
        <v/>
      </c>
      <c r="V88" s="63" t="str">
        <f t="shared" si="199"/>
        <v/>
      </c>
      <c r="W88" s="64" t="str">
        <f t="shared" si="200"/>
        <v/>
      </c>
      <c r="X88" s="63" t="str">
        <f t="shared" si="201"/>
        <v/>
      </c>
      <c r="Y88" s="63" t="str">
        <f t="shared" si="202"/>
        <v/>
      </c>
      <c r="Z88" s="55" t="str">
        <f t="shared" si="203"/>
        <v/>
      </c>
      <c r="AA88" s="65" t="str">
        <f t="shared" si="204"/>
        <v/>
      </c>
      <c r="AB88" s="56" t="str">
        <f t="shared" si="205"/>
        <v/>
      </c>
      <c r="AC88" s="66" t="str">
        <f t="shared" si="206"/>
        <v/>
      </c>
      <c r="AD88" s="58" t="str">
        <f t="shared" si="207"/>
        <v/>
      </c>
      <c r="AE88" s="67" t="str">
        <f t="shared" si="208"/>
        <v/>
      </c>
      <c r="AF88" s="60" t="str">
        <f t="shared" si="209"/>
        <v/>
      </c>
      <c r="AG88" s="60" t="str">
        <f t="shared" si="210"/>
        <v/>
      </c>
      <c r="AH88" s="68" t="str">
        <f t="shared" si="211"/>
        <v/>
      </c>
      <c r="AI88" s="69" t="str">
        <f t="shared" si="212"/>
        <v/>
      </c>
      <c r="AJ88" s="63" t="str">
        <f t="shared" si="213"/>
        <v/>
      </c>
      <c r="AK88" s="63" t="str">
        <f t="shared" si="214"/>
        <v/>
      </c>
      <c r="AL88" s="63" t="str">
        <f t="shared" si="215"/>
        <v/>
      </c>
      <c r="AM88" s="63" t="str">
        <f t="shared" si="216"/>
        <v/>
      </c>
      <c r="AN88" s="63" t="str">
        <f t="shared" si="217"/>
        <v/>
      </c>
    </row>
    <row r="89" spans="1:40" ht="24.5" hidden="1" outlineLevel="1" thickTop="1" thickBot="1" x14ac:dyDescent="0.55000000000000004">
      <c r="B89" t="s">
        <v>1003</v>
      </c>
      <c r="C89" s="84" t="s">
        <v>1007</v>
      </c>
      <c r="D89" s="88"/>
      <c r="E89" s="88"/>
      <c r="F89" s="88"/>
      <c r="G89" s="88"/>
      <c r="H89" s="89"/>
      <c r="I89" s="89"/>
      <c r="J89" s="89"/>
      <c r="K89" s="89"/>
      <c r="L89" s="136" t="str">
        <f>IF(C89="","",_xlfn.CONCAT("            { line: ","""",C89,", ",M89:AN89,""", sC: ","""",B89,"""},"))</f>
        <v xml:space="preserve">            { line: "ASAMBLEA CISCO, ", sC: "as"},</v>
      </c>
      <c r="M89" s="55" t="str">
        <f t="shared" si="191"/>
        <v/>
      </c>
      <c r="N89" s="56" t="str">
        <f t="shared" si="192"/>
        <v/>
      </c>
      <c r="O89" s="57" t="str">
        <f t="shared" si="193"/>
        <v/>
      </c>
      <c r="P89" s="58" t="str">
        <f t="shared" si="194"/>
        <v/>
      </c>
      <c r="Q89" s="59" t="str">
        <f t="shared" si="195"/>
        <v/>
      </c>
      <c r="R89" s="60" t="str">
        <f t="shared" si="190"/>
        <v/>
      </c>
      <c r="S89" s="55" t="str">
        <f t="shared" si="196"/>
        <v/>
      </c>
      <c r="T89" s="61" t="str">
        <f t="shared" si="197"/>
        <v/>
      </c>
      <c r="U89" s="62" t="str">
        <f t="shared" si="198"/>
        <v/>
      </c>
      <c r="V89" s="63" t="str">
        <f t="shared" si="199"/>
        <v/>
      </c>
      <c r="W89" s="64" t="str">
        <f t="shared" si="200"/>
        <v/>
      </c>
      <c r="X89" s="63" t="str">
        <f t="shared" si="201"/>
        <v/>
      </c>
      <c r="Y89" s="63" t="str">
        <f t="shared" si="202"/>
        <v/>
      </c>
      <c r="Z89" s="55" t="str">
        <f t="shared" si="203"/>
        <v/>
      </c>
      <c r="AA89" s="65" t="str">
        <f t="shared" si="204"/>
        <v/>
      </c>
      <c r="AB89" s="56" t="str">
        <f t="shared" si="205"/>
        <v/>
      </c>
      <c r="AC89" s="66" t="str">
        <f t="shared" si="206"/>
        <v/>
      </c>
      <c r="AD89" s="58" t="str">
        <f t="shared" si="207"/>
        <v/>
      </c>
      <c r="AE89" s="67" t="str">
        <f t="shared" si="208"/>
        <v/>
      </c>
      <c r="AF89" s="60" t="str">
        <f t="shared" si="209"/>
        <v/>
      </c>
      <c r="AG89" s="60" t="str">
        <f t="shared" si="210"/>
        <v/>
      </c>
      <c r="AH89" s="68" t="str">
        <f t="shared" si="211"/>
        <v/>
      </c>
      <c r="AI89" s="69" t="str">
        <f t="shared" si="212"/>
        <v/>
      </c>
      <c r="AJ89" s="63" t="str">
        <f t="shared" si="213"/>
        <v/>
      </c>
      <c r="AK89" s="63" t="str">
        <f t="shared" si="214"/>
        <v/>
      </c>
      <c r="AL89" s="63" t="str">
        <f t="shared" si="215"/>
        <v/>
      </c>
      <c r="AM89" s="63" t="str">
        <f t="shared" si="216"/>
        <v/>
      </c>
      <c r="AN89" s="63" t="str">
        <f t="shared" si="217"/>
        <v/>
      </c>
    </row>
    <row r="90" spans="1:40" ht="24.5" hidden="1" outlineLevel="1" thickTop="1" thickBot="1" x14ac:dyDescent="0.55000000000000004">
      <c r="B90" t="s">
        <v>1003</v>
      </c>
      <c r="C90" s="84" t="s">
        <v>1008</v>
      </c>
      <c r="D90" s="90"/>
      <c r="E90" s="90"/>
      <c r="F90" s="90"/>
      <c r="G90" s="90"/>
      <c r="H90" s="91"/>
      <c r="I90" s="91"/>
      <c r="J90" s="91"/>
      <c r="K90" s="91"/>
      <c r="L90" s="136" t="str">
        <f>IF(C90="","",_xlfn.CONCAT("            { line: ","""",C90,", ",M90:AN90,""", sC: ","""",B90,"""},"))</f>
        <v xml:space="preserve">            { line: "ASAMBLEA SEIS, ", sC: "as"},</v>
      </c>
      <c r="M90" s="55" t="str">
        <f t="shared" si="191"/>
        <v/>
      </c>
      <c r="N90" s="56" t="str">
        <f t="shared" si="192"/>
        <v/>
      </c>
      <c r="O90" s="57" t="str">
        <f t="shared" si="193"/>
        <v/>
      </c>
      <c r="P90" s="58" t="str">
        <f t="shared" si="194"/>
        <v/>
      </c>
      <c r="Q90" s="59" t="str">
        <f t="shared" si="195"/>
        <v/>
      </c>
      <c r="R90" s="60" t="str">
        <f t="shared" si="190"/>
        <v/>
      </c>
      <c r="S90" s="55" t="str">
        <f t="shared" si="196"/>
        <v/>
      </c>
      <c r="T90" s="61" t="str">
        <f t="shared" si="197"/>
        <v/>
      </c>
      <c r="U90" s="62" t="str">
        <f t="shared" si="198"/>
        <v/>
      </c>
      <c r="V90" s="63" t="str">
        <f t="shared" si="199"/>
        <v/>
      </c>
      <c r="W90" s="64" t="str">
        <f t="shared" si="200"/>
        <v/>
      </c>
      <c r="X90" s="63" t="str">
        <f t="shared" si="201"/>
        <v/>
      </c>
      <c r="Y90" s="63" t="str">
        <f t="shared" si="202"/>
        <v/>
      </c>
      <c r="Z90" s="55" t="str">
        <f t="shared" si="203"/>
        <v/>
      </c>
      <c r="AA90" s="65" t="str">
        <f t="shared" si="204"/>
        <v/>
      </c>
      <c r="AB90" s="56" t="str">
        <f t="shared" si="205"/>
        <v/>
      </c>
      <c r="AC90" s="66" t="str">
        <f t="shared" si="206"/>
        <v/>
      </c>
      <c r="AD90" s="58" t="str">
        <f t="shared" si="207"/>
        <v/>
      </c>
      <c r="AE90" s="67" t="str">
        <f t="shared" si="208"/>
        <v/>
      </c>
      <c r="AF90" s="60" t="str">
        <f t="shared" si="209"/>
        <v/>
      </c>
      <c r="AG90" s="60" t="str">
        <f t="shared" si="210"/>
        <v/>
      </c>
      <c r="AH90" s="68" t="str">
        <f t="shared" si="211"/>
        <v/>
      </c>
      <c r="AI90" s="69" t="str">
        <f t="shared" si="212"/>
        <v/>
      </c>
      <c r="AJ90" s="63" t="str">
        <f t="shared" si="213"/>
        <v/>
      </c>
      <c r="AK90" s="63" t="str">
        <f t="shared" si="214"/>
        <v/>
      </c>
      <c r="AL90" s="63" t="str">
        <f t="shared" si="215"/>
        <v/>
      </c>
      <c r="AM90" s="63" t="str">
        <f t="shared" si="216"/>
        <v/>
      </c>
      <c r="AN90" s="63" t="str">
        <f t="shared" si="217"/>
        <v/>
      </c>
    </row>
    <row r="91" spans="1:40" ht="24.5" hidden="1" outlineLevel="1" thickTop="1" thickBot="1" x14ac:dyDescent="0.55000000000000004">
      <c r="B91" t="s">
        <v>1003</v>
      </c>
      <c r="C91" s="92" t="s">
        <v>1009</v>
      </c>
      <c r="D91" s="82"/>
      <c r="E91" s="82"/>
      <c r="F91" s="82"/>
      <c r="G91" s="82"/>
      <c r="H91" s="82"/>
      <c r="I91" s="82"/>
      <c r="J91" s="82"/>
      <c r="K91" s="82"/>
      <c r="L91" s="137" t="str">
        <f>IF(C91="","",_xlfn.CONCAT("            { line: ","""",C91,", ",M91:AN91,""", sC: ","""",B91,"""},  ]},"))</f>
        <v xml:space="preserve">            { line: "ASAMBLEA CIERRE, ", sC: "as"},  ]},</v>
      </c>
      <c r="M91" s="55" t="str">
        <f t="shared" si="191"/>
        <v/>
      </c>
      <c r="N91" s="56" t="str">
        <f t="shared" si="192"/>
        <v/>
      </c>
      <c r="O91" s="57" t="str">
        <f t="shared" si="193"/>
        <v/>
      </c>
      <c r="P91" s="58" t="str">
        <f t="shared" si="194"/>
        <v/>
      </c>
      <c r="Q91" s="59" t="str">
        <f t="shared" si="195"/>
        <v/>
      </c>
      <c r="R91" s="60" t="str">
        <f t="shared" si="190"/>
        <v/>
      </c>
      <c r="S91" s="55" t="str">
        <f t="shared" si="196"/>
        <v/>
      </c>
      <c r="T91" s="61" t="str">
        <f t="shared" si="197"/>
        <v/>
      </c>
      <c r="U91" s="62" t="str">
        <f t="shared" si="198"/>
        <v/>
      </c>
      <c r="V91" s="63" t="str">
        <f t="shared" si="199"/>
        <v/>
      </c>
      <c r="W91" s="64" t="str">
        <f t="shared" si="200"/>
        <v/>
      </c>
      <c r="X91" s="63" t="str">
        <f t="shared" si="201"/>
        <v/>
      </c>
      <c r="Y91" s="63" t="str">
        <f t="shared" si="202"/>
        <v/>
      </c>
      <c r="Z91" s="55" t="str">
        <f t="shared" si="203"/>
        <v/>
      </c>
      <c r="AA91" s="65" t="str">
        <f t="shared" si="204"/>
        <v/>
      </c>
      <c r="AB91" s="56" t="str">
        <f t="shared" si="205"/>
        <v/>
      </c>
      <c r="AC91" s="66" t="str">
        <f t="shared" si="206"/>
        <v/>
      </c>
      <c r="AD91" s="58" t="str">
        <f t="shared" si="207"/>
        <v/>
      </c>
      <c r="AE91" s="67" t="str">
        <f t="shared" si="208"/>
        <v/>
      </c>
      <c r="AF91" s="60" t="str">
        <f t="shared" si="209"/>
        <v/>
      </c>
      <c r="AG91" s="60" t="str">
        <f t="shared" si="210"/>
        <v/>
      </c>
      <c r="AH91" s="68" t="str">
        <f t="shared" si="211"/>
        <v/>
      </c>
      <c r="AI91" s="69" t="str">
        <f t="shared" si="212"/>
        <v/>
      </c>
      <c r="AJ91" s="63" t="str">
        <f t="shared" si="213"/>
        <v/>
      </c>
      <c r="AK91" s="63" t="str">
        <f t="shared" si="214"/>
        <v/>
      </c>
      <c r="AL91" s="63" t="str">
        <f t="shared" si="215"/>
        <v/>
      </c>
      <c r="AM91" s="63" t="str">
        <f t="shared" si="216"/>
        <v/>
      </c>
      <c r="AN91" s="63" t="str">
        <f t="shared" si="217"/>
        <v/>
      </c>
    </row>
    <row r="92" spans="1:40" ht="26.5" hidden="1" outlineLevel="1"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90"/>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26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0565E-6EC8-435D-8A68-C1787B9E4431}">
  <sheetPr codeName="Sheet102">
    <tabColor rgb="FF00B0F0"/>
  </sheetPr>
  <dimension ref="A1:AN80"/>
  <sheetViews>
    <sheetView tabSelected="1" zoomScale="85" zoomScaleNormal="85" workbookViewId="0">
      <pane xSplit="2" ySplit="1" topLeftCell="L28" activePane="bottomRight" state="frozen"/>
      <selection pane="topRight" activeCell="C1" sqref="C1"/>
      <selection pane="bottomLeft" activeCell="A2" sqref="A2"/>
      <selection pane="bottomRight" activeCell="R30" sqref="R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235</v>
      </c>
      <c r="E1" s="39"/>
      <c r="F1" s="39"/>
      <c r="G1" s="39"/>
      <c r="H1" s="39"/>
      <c r="I1" s="39"/>
      <c r="J1" s="39"/>
      <c r="K1" s="39"/>
      <c r="L1" s="120" t="str">
        <f ca="1">UPPER(VLOOKUP(C1,Table223[#Data],3,FALSE))</f>
        <v>SIENTATE SOLITARIO Y SILENCIOSO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SIENTATE SOLITARIO Y SILENCIOSO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sientatesolitarioysilencioso</v>
      </c>
      <c r="L7" s="122" t="str">
        <f ca="1">_xlfn.CONCAT("        id: ","""",C7,"""",",")</f>
        <v xml:space="preserve">        id: "sientatesolitarioysilencioso",</v>
      </c>
    </row>
    <row r="8" spans="2:32" ht="23" x14ac:dyDescent="0.35">
      <c r="C8" t="str">
        <f ca="1">PROPER(L1)</f>
        <v>Sientate Solitario Y Silencioso</v>
      </c>
      <c r="L8" s="122" t="str">
        <f ca="1">_xlfn.CONCAT("        tt: ","""",C8,"""",",")</f>
        <v xml:space="preserve">        tt: "Sientate Solitario Y Silencioso",</v>
      </c>
    </row>
    <row r="9" spans="2:32" ht="23" x14ac:dyDescent="0.35">
      <c r="C9" t="str">
        <f ca="1">PROPER(L1)</f>
        <v>Sientate Solitario Y Silencioso</v>
      </c>
      <c r="L9" s="122" t="str">
        <f ca="1">_xlfn.CONCAT("        title: ","""",C9,"""",",")</f>
        <v xml:space="preserve">        title: "Sientate Solitario Y Silencioso",</v>
      </c>
    </row>
    <row r="10" spans="2:32" ht="23" x14ac:dyDescent="0.35">
      <c r="C10" t="str">
        <f ca="1">VLOOKUP(C1,Table223[#Data],4,FALSE)</f>
        <v>Lamentaciones 3</v>
      </c>
      <c r="L10" s="122" t="str">
        <f ca="1">_xlfn.CONCAT("        ","subtitle: ","""",C10,"""",",")</f>
        <v xml:space="preserve">        subtitle: "Lamentaciones 3",</v>
      </c>
    </row>
    <row r="11" spans="2:32" ht="23" x14ac:dyDescent="0.35">
      <c r="C11" t="str">
        <f ca="1">_xlfn.CONCAT("category: [",VLOOKUP(C1,Table223[#Data],16,FALSE),"],")</f>
        <v>category: ["Catecumenado","Cuaresma"],</v>
      </c>
      <c r="L11" s="122" t="str">
        <f ca="1">_xlfn.CONCAT("        ",C11)</f>
        <v xml:space="preserve">        category: ["Catecumenado","Cuaresma"],</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235</v>
      </c>
      <c r="L16" s="122" t="str">
        <f ca="1">_xlfn.CONCAT("        dbno: ","""",C16,"""",",")</f>
        <v xml:space="preserve">        dbno: "235",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sientatesolitarioysilencioso</v>
      </c>
      <c r="L19" s="122" t="str">
        <f ca="1">_xlfn.CONCAT("        audioSrc: ","""https://audio.resucito.do/",C19,".mp3""",",")</f>
        <v xml:space="preserve">        audioSrc: "https://audio.resucito.do/sientatesolitarioysilencioso.mp3",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234</v>
      </c>
      <c r="C26" t="str">
        <f ca="1">VLOOKUP(B26,Table4[#Data],13,FALSE)</f>
        <v>"/src/index.html?canto=shemaisrael"</v>
      </c>
      <c r="L26" s="122" t="str">
        <f ca="1">_xlfn.CONCAT("        ant: ",C26,",")</f>
        <v xml:space="preserve">        ant: "/src/index.html?canto=shemaisrael",</v>
      </c>
    </row>
    <row r="27" spans="1:40" ht="23" x14ac:dyDescent="0.35">
      <c r="B27">
        <f ca="1">+C1+1</f>
        <v>236</v>
      </c>
      <c r="C27" t="str">
        <f ca="1">VLOOKUP(B27,Table4[#Data],13,FALSE)</f>
        <v>"/src/index.html?canto=tueresmiesperanzasenor"</v>
      </c>
      <c r="L27" s="122" t="str">
        <f ca="1">_xlfn.CONCAT("        sig: ",C27,",")</f>
        <v xml:space="preserve">        sig: "/src/index.html?canto=tueresmiesperanzasenor",</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4.5" thickTop="1" thickBot="1" x14ac:dyDescent="0.55000000000000004">
      <c r="B30" t="s">
        <v>1018</v>
      </c>
      <c r="C30" s="124" t="s">
        <v>2689</v>
      </c>
      <c r="D30" s="125" t="s">
        <v>1110</v>
      </c>
      <c r="E30" s="51"/>
      <c r="F30" s="52" t="s">
        <v>2462</v>
      </c>
      <c r="G30" s="52" t="s">
        <v>1016</v>
      </c>
      <c r="H30" s="51"/>
      <c r="I30" s="51"/>
      <c r="J30" s="53"/>
      <c r="K30" s="53"/>
      <c r="L30" s="77" t="str">
        <f t="shared" ref="L30:L31" si="0">IF(C30="","",_xlfn.CONCAT("            { line: ","""",C30,", ",M30:AN30,""", sC: ","""",B30,"""},"))</f>
        <v xml:space="preserve">            { line: "Dios mío, Dios mío,, (Re,,12)(Fa#,m,250)", sC: "tc"},</v>
      </c>
      <c r="M30" s="55" t="str">
        <f t="shared" ref="M30:M34" si="1">IF(N30="","","(")</f>
        <v>(</v>
      </c>
      <c r="N30" s="56" t="str">
        <f t="shared" ref="N30:N66" si="2">IF(D30="","",D30)</f>
        <v>Re</v>
      </c>
      <c r="O30" s="57" t="str">
        <f t="shared" ref="O30:O34" si="3">IF(N30="","",",")</f>
        <v>,</v>
      </c>
      <c r="P30" s="58" t="str">
        <f t="shared" ref="P30:P66" si="4">IF(E30="","",E30)</f>
        <v/>
      </c>
      <c r="Q30" s="59" t="str">
        <f t="shared" ref="Q30:Q34" si="5">IF(N30="","",",")</f>
        <v>,</v>
      </c>
      <c r="R30" s="60">
        <f>IF(N30="Do",10,IF(N30="Re",12,IF(N30="Mi",20,IF(N30="Fa",20,IF(N30="Sol",14,IF(N30="La",20,IF(N30="Si",20,IF(N30="Do#",14,IF(N30="Fa#",15,IF(N30="Sol#",20,IF(N30="Si♭",17,"")))))))))))</f>
        <v>12</v>
      </c>
      <c r="S30" s="55" t="str">
        <f t="shared" ref="S30:S34" si="6">IF(N30="","",")")</f>
        <v>)</v>
      </c>
      <c r="T30" s="61" t="str">
        <f t="shared" ref="T30:T34" si="7">IF(U30="","","(")</f>
        <v>(</v>
      </c>
      <c r="U30" s="62" t="str">
        <f t="shared" ref="U30:U66" si="8">IF(F30="","",F30)</f>
        <v>Fa#</v>
      </c>
      <c r="V30" s="63" t="str">
        <f t="shared" ref="V30:V34" si="9">IF(U30="","",",")</f>
        <v>,</v>
      </c>
      <c r="W30" s="64" t="str">
        <f t="shared" ref="W30:W66" si="10">IF(G30="","",G30)</f>
        <v>m</v>
      </c>
      <c r="X30" s="63" t="str">
        <f t="shared" ref="X30:X34" si="11">IF(U30="","",",")</f>
        <v>,</v>
      </c>
      <c r="Y30" s="63">
        <f t="shared" ref="Y30:Y34" si="12">IF(U30="","",250)</f>
        <v>250</v>
      </c>
      <c r="Z30" s="55" t="str">
        <f t="shared" ref="Z30:Z34" si="13">IF(U30="","",")")</f>
        <v>)</v>
      </c>
      <c r="AA30" s="65" t="str">
        <f t="shared" ref="AA30:AA34" si="14">IF(AB30="","","(")</f>
        <v/>
      </c>
      <c r="AB30" s="56" t="str">
        <f t="shared" ref="AB30:AB66" si="15">IF(H30="","",H30)</f>
        <v/>
      </c>
      <c r="AC30" s="66" t="str">
        <f t="shared" ref="AC30:AC34" si="16">IF(AB30="","",",")</f>
        <v/>
      </c>
      <c r="AD30" s="58" t="str">
        <f t="shared" ref="AD30:AD34" si="17">IF(I30="","",I30)</f>
        <v/>
      </c>
      <c r="AE30" s="67" t="str">
        <f t="shared" ref="AE30:AE34" si="18">IF(AB30="","",",")</f>
        <v/>
      </c>
      <c r="AF30" s="60" t="str">
        <f t="shared" ref="AF30:AF34" si="19">IF(AB30="","",350)</f>
        <v/>
      </c>
      <c r="AG30" s="60" t="str">
        <f t="shared" ref="AG30:AG34" si="20">IF(AB30="","",")")</f>
        <v/>
      </c>
      <c r="AH30" s="68" t="str">
        <f t="shared" ref="AH30:AH34" si="21">IF(AI30="","","(")</f>
        <v/>
      </c>
      <c r="AI30" s="69" t="str">
        <f t="shared" ref="AI30:AI66" si="22">IF(J30="","",J30)</f>
        <v/>
      </c>
      <c r="AJ30" s="63" t="str">
        <f t="shared" ref="AJ30:AJ34" si="23">IF(AI30="","",",")</f>
        <v/>
      </c>
      <c r="AK30" s="63" t="str">
        <f t="shared" ref="AK30:AK34" si="24">IF(K30="","",K30)</f>
        <v/>
      </c>
      <c r="AL30" s="63" t="str">
        <f t="shared" ref="AL30:AL34" si="25">IF(AI30="","",",")</f>
        <v/>
      </c>
      <c r="AM30" s="63" t="str">
        <f t="shared" ref="AM30:AM34" si="26">IF(AI30="","",450)</f>
        <v/>
      </c>
      <c r="AN30" s="63" t="str">
        <f t="shared" ref="AN30:AN34" si="27">IF(AI30="","",")")</f>
        <v/>
      </c>
    </row>
    <row r="31" spans="1:40" ht="24.5" thickTop="1" thickBot="1" x14ac:dyDescent="0.55000000000000004">
      <c r="C31" s="124" t="s">
        <v>2690</v>
      </c>
      <c r="D31" s="125" t="s">
        <v>988</v>
      </c>
      <c r="E31" s="51" t="s">
        <v>1016</v>
      </c>
      <c r="F31" s="52"/>
      <c r="G31" s="52"/>
      <c r="H31" s="51"/>
      <c r="I31" s="51"/>
      <c r="J31" s="53"/>
      <c r="K31" s="53"/>
      <c r="L31" s="77" t="str">
        <f t="shared" si="0"/>
        <v xml:space="preserve">            { line: "me has llevado, me has llevado, (Si,m,20)", sC: ""},</v>
      </c>
      <c r="M31" s="55" t="str">
        <f t="shared" si="1"/>
        <v>(</v>
      </c>
      <c r="N31" s="56" t="str">
        <f t="shared" si="2"/>
        <v>Si</v>
      </c>
      <c r="O31" s="57" t="str">
        <f t="shared" si="3"/>
        <v>,</v>
      </c>
      <c r="P31" s="58" t="str">
        <f t="shared" si="4"/>
        <v>m</v>
      </c>
      <c r="Q31" s="59" t="str">
        <f t="shared" si="5"/>
        <v>,</v>
      </c>
      <c r="R31" s="60">
        <f t="shared" ref="R31:R66" si="28">IF(N31="Do",10,IF(N31="Re",12,IF(N31="Mi",20,IF(N31="Fa",20,IF(N31="Sol",14,IF(N31="La",20,IF(N31="Si",20,IF(N31="Do#",14,IF(N31="Fa#",15,IF(N31="Sol#",20,IF(N31="Si♭",17,"")))))))))))</f>
        <v>20</v>
      </c>
      <c r="S31" s="55" t="str">
        <f t="shared" si="6"/>
        <v>)</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C32" s="124" t="s">
        <v>2691</v>
      </c>
      <c r="D32" s="125" t="s">
        <v>1110</v>
      </c>
      <c r="E32" s="51"/>
      <c r="F32" s="52"/>
      <c r="G32" s="52"/>
      <c r="H32" s="51"/>
      <c r="I32" s="51"/>
      <c r="J32" s="53"/>
      <c r="K32" s="53"/>
      <c r="L32" s="77" t="str">
        <f>IF(C32="","",_xlfn.CONCAT("            { line: ","""",C32,", ",M32:AN32,""", sC: ","""",B32,"""},"))</f>
        <v xml:space="preserve">            { line: "y me has hecho caminar entre tinieblas., (Re,,12)", sC: ""},</v>
      </c>
      <c r="M32" s="55" t="str">
        <f t="shared" si="1"/>
        <v>(</v>
      </c>
      <c r="N32" s="56" t="str">
        <f t="shared" si="2"/>
        <v>Re</v>
      </c>
      <c r="O32" s="57" t="str">
        <f t="shared" si="3"/>
        <v>,</v>
      </c>
      <c r="P32" s="58" t="str">
        <f t="shared" si="4"/>
        <v/>
      </c>
      <c r="Q32" s="59" t="str">
        <f t="shared" si="5"/>
        <v>,</v>
      </c>
      <c r="R32" s="60">
        <f t="shared" si="28"/>
        <v>12</v>
      </c>
      <c r="S32" s="55" t="str">
        <f t="shared" si="6"/>
        <v>)</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C33" s="124" t="s">
        <v>2692</v>
      </c>
      <c r="D33" s="125" t="s">
        <v>2462</v>
      </c>
      <c r="E33" s="51" t="s">
        <v>1016</v>
      </c>
      <c r="F33" s="52"/>
      <c r="G33" s="52"/>
      <c r="H33" s="51"/>
      <c r="I33" s="51"/>
      <c r="J33" s="53"/>
      <c r="K33" s="53"/>
      <c r="L33" s="77" t="str">
        <f>IF(C33="","",_xlfn.CONCAT("            { line: ","""",C33,", ",M33:AN33,""", sC: ","""",B33,"""},"))</f>
        <v xml:space="preserve">            { line: "Has construido para mí un yugo,, (Fa#,m,15)", sC: ""},</v>
      </c>
      <c r="M33" s="55" t="str">
        <f t="shared" si="1"/>
        <v>(</v>
      </c>
      <c r="N33" s="56" t="str">
        <f t="shared" si="2"/>
        <v>Fa#</v>
      </c>
      <c r="O33" s="57" t="str">
        <f t="shared" si="3"/>
        <v>,</v>
      </c>
      <c r="P33" s="58" t="str">
        <f t="shared" si="4"/>
        <v>m</v>
      </c>
      <c r="Q33" s="59" t="str">
        <f t="shared" si="5"/>
        <v>,</v>
      </c>
      <c r="R33" s="60">
        <f t="shared" si="28"/>
        <v>15</v>
      </c>
      <c r="S33" s="55" t="str">
        <f t="shared" si="6"/>
        <v>)</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C34" s="124" t="s">
        <v>2693</v>
      </c>
      <c r="D34" s="125" t="s">
        <v>988</v>
      </c>
      <c r="E34" s="51" t="s">
        <v>1016</v>
      </c>
      <c r="F34" s="52"/>
      <c r="G34" s="52"/>
      <c r="H34" s="51"/>
      <c r="I34" s="51"/>
      <c r="J34" s="53"/>
      <c r="K34" s="53"/>
      <c r="L34" s="77" t="str">
        <f t="shared" ref="L34:L39" si="29">IF(C34="","",_xlfn.CONCAT("            { line: ","""",C34,", ",M34:AN34,""", sC: ","""",B34,"""},"))</f>
        <v xml:space="preserve">            { line: "has atado mi cabeza, mi cabeza, (Si,m,20)", sC: ""},</v>
      </c>
      <c r="M34" s="55" t="str">
        <f t="shared" si="1"/>
        <v>(</v>
      </c>
      <c r="N34" s="56" t="str">
        <f t="shared" si="2"/>
        <v>Si</v>
      </c>
      <c r="O34" s="57" t="str">
        <f t="shared" si="3"/>
        <v>,</v>
      </c>
      <c r="P34" s="58" t="str">
        <f t="shared" si="4"/>
        <v>m</v>
      </c>
      <c r="Q34" s="59" t="str">
        <f t="shared" si="5"/>
        <v>,</v>
      </c>
      <c r="R34" s="60">
        <f t="shared" si="28"/>
        <v>20</v>
      </c>
      <c r="S34" s="55" t="str">
        <f t="shared" si="6"/>
        <v>)</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C35" s="124" t="s">
        <v>2694</v>
      </c>
      <c r="D35" s="125" t="s">
        <v>1110</v>
      </c>
      <c r="E35" s="51"/>
      <c r="F35" s="52"/>
      <c r="G35" s="52"/>
      <c r="H35" s="51"/>
      <c r="I35" s="51"/>
      <c r="J35" s="53"/>
      <c r="K35" s="53"/>
      <c r="L35" s="54" t="str">
        <f t="shared" si="29"/>
        <v xml:space="preserve">            { line: "y la barbilla., (Re,,12)", sC: ""},</v>
      </c>
      <c r="M35" s="55" t="str">
        <f>IF(N35="","","(")</f>
        <v>(</v>
      </c>
      <c r="N35" s="56" t="str">
        <f>IF(D35="","",D35)</f>
        <v>Re</v>
      </c>
      <c r="O35" s="57" t="str">
        <f>IF(N35="","",",")</f>
        <v>,</v>
      </c>
      <c r="P35" s="58" t="str">
        <f>IF(E35="","",E35)</f>
        <v/>
      </c>
      <c r="Q35" s="59" t="str">
        <f>IF(N35="","",",")</f>
        <v>,</v>
      </c>
      <c r="R35" s="60">
        <f t="shared" si="28"/>
        <v>12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 t="shared" si="28"/>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124" t="s">
        <v>2695</v>
      </c>
      <c r="D37" s="125" t="s">
        <v>2462</v>
      </c>
      <c r="E37" s="51" t="s">
        <v>1016</v>
      </c>
      <c r="F37" s="52"/>
      <c r="G37" s="52"/>
      <c r="H37" s="51"/>
      <c r="I37" s="51"/>
      <c r="J37" s="53"/>
      <c r="K37" s="53"/>
      <c r="L37" s="54" t="str">
        <f t="shared" si="29"/>
        <v xml:space="preserve">            { line: "Has tensado tu arco,, (Fa#,m,15)", sC: ""},</v>
      </c>
      <c r="M37" s="55" t="str">
        <f>IF(N37="","","(")</f>
        <v>(</v>
      </c>
      <c r="N37" s="56" t="str">
        <f>IF(D37="","",D37)</f>
        <v>Fa#</v>
      </c>
      <c r="O37" s="57" t="str">
        <f>IF(N37="","",",")</f>
        <v>,</v>
      </c>
      <c r="P37" s="58" t="str">
        <f>IF(E37="","",E37)</f>
        <v>m</v>
      </c>
      <c r="Q37" s="59" t="str">
        <f>IF(N37="","",",")</f>
        <v>,</v>
      </c>
      <c r="R37" s="60">
        <f t="shared" si="28"/>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2696</v>
      </c>
      <c r="D38" s="125" t="s">
        <v>988</v>
      </c>
      <c r="E38" s="51" t="s">
        <v>1016</v>
      </c>
      <c r="F38" s="52"/>
      <c r="G38" s="52"/>
      <c r="H38" s="51"/>
      <c r="I38" s="51"/>
      <c r="J38" s="53"/>
      <c r="K38" s="53"/>
      <c r="L38" s="54" t="str">
        <f t="shared" si="29"/>
        <v xml:space="preserve">            { line: "y me has fijado, me has fijado, (Si,m,20)", sC: ""},</v>
      </c>
      <c r="M38" s="55" t="str">
        <f>IF(N38="","","(")</f>
        <v>(</v>
      </c>
      <c r="N38" s="56" t="str">
        <f>IF(D38="","",D38)</f>
        <v>Si</v>
      </c>
      <c r="O38" s="57" t="str">
        <f>IF(N38="","",",")</f>
        <v>,</v>
      </c>
      <c r="P38" s="58" t="str">
        <f>IF(E38="","",E38)</f>
        <v>m</v>
      </c>
      <c r="Q38" s="59" t="str">
        <f>IF(N38="","",",")</f>
        <v>,</v>
      </c>
      <c r="R38" s="60">
        <f t="shared" si="28"/>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2697</v>
      </c>
      <c r="D39" s="125" t="s">
        <v>1110</v>
      </c>
      <c r="E39" s="51"/>
      <c r="F39" s="52"/>
      <c r="G39" s="52"/>
      <c r="H39" s="51"/>
      <c r="I39" s="51"/>
      <c r="J39" s="53"/>
      <c r="K39" s="53"/>
      <c r="L39" s="77" t="str">
        <f t="shared" si="29"/>
        <v xml:space="preserve">            { line: "como blanco de tus flechas., (Re,,12)", sC: ""},</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28"/>
        <v>12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6.5" thickTop="1" thickBot="1" x14ac:dyDescent="0.55000000000000004">
      <c r="A40" s="72"/>
      <c r="B40" s="72"/>
      <c r="C40" s="72"/>
      <c r="D40" s="73"/>
      <c r="E40" s="73"/>
      <c r="F40" s="73"/>
      <c r="G40" s="73"/>
      <c r="H40" s="73"/>
      <c r="I40" s="73"/>
      <c r="J40" s="73"/>
      <c r="K40" s="73"/>
      <c r="L40" s="74" t="s">
        <v>997</v>
      </c>
      <c r="M40" s="55"/>
      <c r="N40" s="56"/>
      <c r="O40" s="57"/>
      <c r="P40" s="58"/>
      <c r="Q40" s="59"/>
      <c r="R40" s="60" t="str">
        <f t="shared" si="28"/>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C41" s="124" t="s">
        <v>2698</v>
      </c>
      <c r="D41" s="125" t="s">
        <v>2462</v>
      </c>
      <c r="E41" s="51" t="s">
        <v>1016</v>
      </c>
      <c r="F41" s="52"/>
      <c r="G41" s="52"/>
      <c r="H41" s="51"/>
      <c r="I41" s="51"/>
      <c r="J41" s="53"/>
      <c r="K41" s="53"/>
      <c r="L41" s="77" t="str">
        <f>IF(C41="","",_xlfn.CONCAT("            { line: ","""",C41,", ",M41:AN41,""", sC: ","""",B41,"""},"))</f>
        <v xml:space="preserve">            { line: "Aun cuando grito y gimo,, (Fa#,m,15)", sC: ""},</v>
      </c>
      <c r="M41" s="55" t="str">
        <f t="shared" si="30"/>
        <v>(</v>
      </c>
      <c r="N41" s="56" t="str">
        <f t="shared" si="31"/>
        <v>Fa#</v>
      </c>
      <c r="O41" s="57" t="str">
        <f t="shared" si="32"/>
        <v>,</v>
      </c>
      <c r="P41" s="58" t="str">
        <f t="shared" si="33"/>
        <v>m</v>
      </c>
      <c r="Q41" s="59" t="str">
        <f t="shared" si="34"/>
        <v>,</v>
      </c>
      <c r="R41" s="60">
        <f t="shared" si="28"/>
        <v>15</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2699</v>
      </c>
      <c r="D42" s="125" t="s">
        <v>988</v>
      </c>
      <c r="E42" s="51" t="s">
        <v>1016</v>
      </c>
      <c r="F42" s="52"/>
      <c r="G42" s="52"/>
      <c r="H42" s="51"/>
      <c r="I42" s="51"/>
      <c r="J42" s="53"/>
      <c r="K42" s="53"/>
      <c r="L42" s="77" t="str">
        <f>IF(C42="","",_xlfn.CONCAT("            { line: ","""",C42,", ",M42:AN42,""", sC: ","""",B42,"""},"))</f>
        <v xml:space="preserve">            { line: "tú sofocas, sofocas, (Si,m,20)", sC: ""},</v>
      </c>
      <c r="M42" s="55" t="str">
        <f t="shared" si="30"/>
        <v>(</v>
      </c>
      <c r="N42" s="56" t="str">
        <f t="shared" si="31"/>
        <v>Si</v>
      </c>
      <c r="O42" s="57" t="str">
        <f t="shared" si="32"/>
        <v>,</v>
      </c>
      <c r="P42" s="58" t="str">
        <f t="shared" si="33"/>
        <v>m</v>
      </c>
      <c r="Q42" s="59" t="str">
        <f t="shared" si="34"/>
        <v>,</v>
      </c>
      <c r="R42" s="60">
        <f t="shared" si="28"/>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2700</v>
      </c>
      <c r="D43" s="125" t="s">
        <v>1110</v>
      </c>
      <c r="E43" s="51"/>
      <c r="F43" s="52"/>
      <c r="G43" s="52"/>
      <c r="H43" s="51"/>
      <c r="I43" s="51"/>
      <c r="J43" s="53"/>
      <c r="K43" s="53"/>
      <c r="L43" s="77" t="str">
        <f t="shared" ref="L43:L47" si="57">IF(C43="","",_xlfn.CONCAT("            { line: ","""",C43,", ",M43:AN43,""", sC: ","""",B43,"""},"))</f>
        <v xml:space="preserve">            { line: "mi oración., (Re,,12)", sC: ""},</v>
      </c>
      <c r="M43" s="55" t="str">
        <f t="shared" si="30"/>
        <v>(</v>
      </c>
      <c r="N43" s="56" t="str">
        <f t="shared" si="31"/>
        <v>Re</v>
      </c>
      <c r="O43" s="57" t="str">
        <f t="shared" si="32"/>
        <v>,</v>
      </c>
      <c r="P43" s="58" t="str">
        <f t="shared" si="33"/>
        <v/>
      </c>
      <c r="Q43" s="59" t="str">
        <f t="shared" si="34"/>
        <v>,</v>
      </c>
      <c r="R43" s="60">
        <f t="shared" si="28"/>
        <v>12</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6.5" thickTop="1" thickBot="1" x14ac:dyDescent="0.55000000000000004">
      <c r="A44" s="72"/>
      <c r="B44" s="72"/>
      <c r="C44" s="72"/>
      <c r="D44" s="73"/>
      <c r="E44" s="73"/>
      <c r="F44" s="73"/>
      <c r="G44" s="73"/>
      <c r="H44" s="73"/>
      <c r="I44" s="73"/>
      <c r="J44" s="73"/>
      <c r="K44" s="73"/>
      <c r="L44" s="74" t="s">
        <v>997</v>
      </c>
      <c r="M44" s="55"/>
      <c r="N44" s="56"/>
      <c r="O44" s="57"/>
      <c r="P44" s="58"/>
      <c r="Q44" s="59"/>
      <c r="R44" s="60" t="str">
        <f t="shared" si="28"/>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4.5" thickTop="1" thickBot="1" x14ac:dyDescent="0.55000000000000004">
      <c r="C45" s="124" t="s">
        <v>2701</v>
      </c>
      <c r="D45" s="125" t="s">
        <v>1015</v>
      </c>
      <c r="E45" s="51" t="s">
        <v>1016</v>
      </c>
      <c r="F45" s="52"/>
      <c r="G45" s="52"/>
      <c r="H45" s="51"/>
      <c r="I45" s="51"/>
      <c r="J45" s="53"/>
      <c r="K45" s="53"/>
      <c r="L45" s="54" t="str">
        <f t="shared" si="57"/>
        <v xml:space="preserve">            { line: "Contemplar mi miseria, (Mi,m,20)", sC: ""},</v>
      </c>
      <c r="M45" s="55" t="str">
        <f>IF(N45="","","(")</f>
        <v>(</v>
      </c>
      <c r="N45" s="56" t="str">
        <f>IF(D45="","",D45)</f>
        <v>Mi</v>
      </c>
      <c r="O45" s="57" t="str">
        <f>IF(N45="","",",")</f>
        <v>,</v>
      </c>
      <c r="P45" s="58" t="str">
        <f>IF(E45="","",E45)</f>
        <v>m</v>
      </c>
      <c r="Q45" s="59" t="str">
        <f>IF(N45="","",",")</f>
        <v>,</v>
      </c>
      <c r="R45" s="60">
        <f t="shared" si="28"/>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2702</v>
      </c>
      <c r="D46" s="125" t="s">
        <v>1017</v>
      </c>
      <c r="E46" s="51"/>
      <c r="F46" s="52"/>
      <c r="G46" s="52"/>
      <c r="H46" s="51"/>
      <c r="I46" s="51"/>
      <c r="J46" s="53"/>
      <c r="K46" s="53"/>
      <c r="L46" s="54" t="str">
        <f t="shared" si="57"/>
        <v xml:space="preserve">            { line: "y mi vida errante, (La,,20)", sC: ""},</v>
      </c>
      <c r="M46" s="55" t="str">
        <f>IF(N46="","","(")</f>
        <v>(</v>
      </c>
      <c r="N46" s="56" t="str">
        <f>IF(D46="","",D46)</f>
        <v>La</v>
      </c>
      <c r="O46" s="57" t="str">
        <f>IF(N46="","",",")</f>
        <v>,</v>
      </c>
      <c r="P46" s="58" t="str">
        <f>IF(E46="","",E46)</f>
        <v/>
      </c>
      <c r="Q46" s="59" t="str">
        <f>IF(N46="","",",")</f>
        <v>,</v>
      </c>
      <c r="R46" s="60">
        <f t="shared" si="28"/>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2703</v>
      </c>
      <c r="D47" s="125" t="s">
        <v>1110</v>
      </c>
      <c r="E47" s="51"/>
      <c r="F47" s="52"/>
      <c r="G47" s="52"/>
      <c r="H47" s="51"/>
      <c r="I47" s="51"/>
      <c r="J47" s="53"/>
      <c r="K47" s="53"/>
      <c r="L47" s="54" t="str">
        <f t="shared" si="57"/>
        <v xml:space="preserve">            { line: "es para mí hiel y amargura., (Re,,12)", sC: ""},</v>
      </c>
      <c r="M47" s="55" t="str">
        <f>IF(N47="","","(")</f>
        <v>(</v>
      </c>
      <c r="N47" s="56" t="str">
        <f>IF(D47="","",D47)</f>
        <v>Re</v>
      </c>
      <c r="O47" s="57" t="str">
        <f>IF(N47="","",",")</f>
        <v>,</v>
      </c>
      <c r="P47" s="58" t="str">
        <f>IF(E47="","",E47)</f>
        <v/>
      </c>
      <c r="Q47" s="59" t="str">
        <f>IF(N47="","",",")</f>
        <v>,</v>
      </c>
      <c r="R47" s="60">
        <f t="shared" si="28"/>
        <v>12</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36.5" thickTop="1" thickBot="1" x14ac:dyDescent="0.55000000000000004">
      <c r="A48" s="75"/>
      <c r="B48" s="75"/>
      <c r="C48" s="75" t="s">
        <v>2362</v>
      </c>
      <c r="D48" s="76"/>
      <c r="E48" s="76"/>
      <c r="F48" s="76"/>
      <c r="G48" s="76"/>
      <c r="H48" s="76"/>
      <c r="I48" s="76"/>
      <c r="J48" s="76"/>
      <c r="K48" s="76"/>
      <c r="L48" s="123" t="s">
        <v>998</v>
      </c>
      <c r="M48" s="126"/>
      <c r="N48" s="56"/>
      <c r="O48" s="127"/>
      <c r="P48" s="58"/>
      <c r="Q48" s="128"/>
      <c r="R48" s="60" t="str">
        <f t="shared" si="28"/>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4.5" outlineLevel="1" thickTop="1" thickBot="1" x14ac:dyDescent="0.55000000000000004">
      <c r="C49" s="124" t="s">
        <v>2704</v>
      </c>
      <c r="D49" s="125" t="s">
        <v>2462</v>
      </c>
      <c r="E49" s="51"/>
      <c r="F49" s="52"/>
      <c r="G49" s="52"/>
      <c r="H49" s="51"/>
      <c r="I49" s="51"/>
      <c r="J49" s="53"/>
      <c r="K49" s="53"/>
      <c r="L49" s="54" t="str">
        <f t="shared" ref="L49:L66" si="58">IF(C49="","",_xlfn.CONCAT("            { line: ","""",C49,", ",M49:AN49,""", sC: ","""",B49,"""},"))</f>
        <v xml:space="preserve">            { line: "¿Mas qué puedo hacer, (Fa#,,15)", sC: ""},</v>
      </c>
      <c r="M49" s="55" t="str">
        <f t="shared" ref="M49:M66" si="59">IF(N49="","","(")</f>
        <v>(</v>
      </c>
      <c r="N49" s="56" t="str">
        <f t="shared" si="2"/>
        <v>Fa#</v>
      </c>
      <c r="O49" s="57" t="str">
        <f t="shared" ref="O49:O66" si="60">IF(N49="","",",")</f>
        <v>,</v>
      </c>
      <c r="P49" s="58" t="str">
        <f t="shared" si="4"/>
        <v/>
      </c>
      <c r="Q49" s="59" t="str">
        <f t="shared" ref="Q49:Q66" si="61">IF(N49="","",",")</f>
        <v>,</v>
      </c>
      <c r="R49" s="60">
        <f t="shared" si="28"/>
        <v>15</v>
      </c>
      <c r="S49" s="55" t="str">
        <f t="shared" ref="S49:S66" si="62">IF(N49="","",")")</f>
        <v>)</v>
      </c>
      <c r="T49" s="61" t="str">
        <f t="shared" ref="T49:T66" si="63">IF(U49="","","(")</f>
        <v/>
      </c>
      <c r="U49" s="62" t="str">
        <f t="shared" si="8"/>
        <v/>
      </c>
      <c r="V49" s="63" t="str">
        <f t="shared" ref="V49:V66" si="64">IF(U49="","",",")</f>
        <v/>
      </c>
      <c r="W49" s="64" t="str">
        <f t="shared" si="10"/>
        <v/>
      </c>
      <c r="X49" s="63" t="str">
        <f t="shared" ref="X49:X66" si="65">IF(U49="","",",")</f>
        <v/>
      </c>
      <c r="Y49" s="63" t="str">
        <f t="shared" ref="Y49:Y66" si="66">IF(U49="","",250)</f>
        <v/>
      </c>
      <c r="Z49" s="55" t="str">
        <f t="shared" ref="Z49:Z66" si="67">IF(U49="","",")")</f>
        <v/>
      </c>
      <c r="AA49" s="65" t="str">
        <f t="shared" ref="AA49:AA66" si="68">IF(AB49="","","(")</f>
        <v/>
      </c>
      <c r="AB49" s="56" t="str">
        <f t="shared" si="15"/>
        <v/>
      </c>
      <c r="AC49" s="66" t="str">
        <f t="shared" ref="AC49:AC66" si="69">IF(AB49="","",",")</f>
        <v/>
      </c>
      <c r="AD49" s="58" t="str">
        <f t="shared" ref="AD49:AD66" si="70">IF(I49="","",I49)</f>
        <v/>
      </c>
      <c r="AE49" s="67" t="str">
        <f t="shared" ref="AE49:AE66" si="71">IF(AB49="","",",")</f>
        <v/>
      </c>
      <c r="AF49" s="60" t="str">
        <f t="shared" ref="AF49:AF66" si="72">IF(AB49="","",350)</f>
        <v/>
      </c>
      <c r="AG49" s="60" t="str">
        <f t="shared" ref="AG49:AG66" si="73">IF(AB49="","",")")</f>
        <v/>
      </c>
      <c r="AH49" s="68" t="str">
        <f t="shared" ref="AH49:AH66" si="74">IF(AI49="","","(")</f>
        <v/>
      </c>
      <c r="AI49" s="69" t="str">
        <f t="shared" si="22"/>
        <v/>
      </c>
      <c r="AJ49" s="63" t="str">
        <f t="shared" ref="AJ49:AJ66" si="75">IF(AI49="","",",")</f>
        <v/>
      </c>
      <c r="AK49" s="63" t="str">
        <f t="shared" ref="AK49:AK66" si="76">IF(K49="","",K49)</f>
        <v/>
      </c>
      <c r="AL49" s="63" t="str">
        <f t="shared" ref="AL49:AL66" si="77">IF(AI49="","",",")</f>
        <v/>
      </c>
      <c r="AM49" s="63" t="str">
        <f t="shared" ref="AM49:AM66" si="78">IF(AI49="","",450)</f>
        <v/>
      </c>
      <c r="AN49" s="63" t="str">
        <f t="shared" ref="AN49:AN66" si="79">IF(AI49="","",")")</f>
        <v/>
      </c>
    </row>
    <row r="50" spans="1:40" ht="24.5" outlineLevel="1" thickTop="1" thickBot="1" x14ac:dyDescent="0.55000000000000004">
      <c r="C50" s="124" t="s">
        <v>2705</v>
      </c>
      <c r="D50" s="125" t="s">
        <v>988</v>
      </c>
      <c r="E50" s="51" t="s">
        <v>1016</v>
      </c>
      <c r="F50" s="52"/>
      <c r="G50" s="52"/>
      <c r="H50" s="51"/>
      <c r="I50" s="51"/>
      <c r="J50" s="53"/>
      <c r="K50" s="53"/>
      <c r="L50" s="54" t="str">
        <f t="shared" si="58"/>
        <v xml:space="preserve">            { line: "si hasta me falta la esperanza,, (Si,m,20)", sC: ""},</v>
      </c>
      <c r="M50" s="55" t="str">
        <f t="shared" si="59"/>
        <v>(</v>
      </c>
      <c r="N50" s="56" t="str">
        <f t="shared" si="2"/>
        <v>Si</v>
      </c>
      <c r="O50" s="57" t="str">
        <f t="shared" si="60"/>
        <v>,</v>
      </c>
      <c r="P50" s="58" t="str">
        <f t="shared" si="4"/>
        <v>m</v>
      </c>
      <c r="Q50" s="59" t="str">
        <f t="shared" si="61"/>
        <v>,</v>
      </c>
      <c r="R50" s="60">
        <f t="shared" si="28"/>
        <v>20</v>
      </c>
      <c r="S50" s="55" t="str">
        <f t="shared" si="62"/>
        <v>)</v>
      </c>
      <c r="T50" s="61" t="str">
        <f t="shared" si="63"/>
        <v/>
      </c>
      <c r="U50" s="62" t="str">
        <f t="shared" si="8"/>
        <v/>
      </c>
      <c r="V50" s="63" t="str">
        <f t="shared" si="64"/>
        <v/>
      </c>
      <c r="W50" s="64" t="str">
        <f t="shared" si="10"/>
        <v/>
      </c>
      <c r="X50" s="63" t="str">
        <f t="shared" si="65"/>
        <v/>
      </c>
      <c r="Y50" s="63" t="str">
        <f t="shared" si="66"/>
        <v/>
      </c>
      <c r="Z50" s="55" t="str">
        <f t="shared" si="67"/>
        <v/>
      </c>
      <c r="AA50" s="65" t="str">
        <f t="shared" si="68"/>
        <v/>
      </c>
      <c r="AB50" s="56" t="str">
        <f t="shared" si="15"/>
        <v/>
      </c>
      <c r="AC50" s="66" t="str">
        <f t="shared" si="69"/>
        <v/>
      </c>
      <c r="AD50" s="58" t="str">
        <f t="shared" si="70"/>
        <v/>
      </c>
      <c r="AE50" s="67" t="str">
        <f t="shared" si="71"/>
        <v/>
      </c>
      <c r="AF50" s="60" t="str">
        <f t="shared" si="72"/>
        <v/>
      </c>
      <c r="AG50" s="60" t="str">
        <f t="shared" si="73"/>
        <v/>
      </c>
      <c r="AH50" s="68" t="str">
        <f t="shared" si="74"/>
        <v/>
      </c>
      <c r="AI50" s="69" t="str">
        <f t="shared" si="22"/>
        <v/>
      </c>
      <c r="AJ50" s="63" t="str">
        <f t="shared" si="75"/>
        <v/>
      </c>
      <c r="AK50" s="63" t="str">
        <f t="shared" si="76"/>
        <v/>
      </c>
      <c r="AL50" s="63" t="str">
        <f t="shared" si="77"/>
        <v/>
      </c>
      <c r="AM50" s="63" t="str">
        <f t="shared" si="78"/>
        <v/>
      </c>
      <c r="AN50" s="63" t="str">
        <f t="shared" si="79"/>
        <v/>
      </c>
    </row>
    <row r="51" spans="1:40" ht="24.5" outlineLevel="1" thickTop="1" thickBot="1" x14ac:dyDescent="0.55000000000000004">
      <c r="C51" s="124" t="s">
        <v>2706</v>
      </c>
      <c r="D51" s="125" t="s">
        <v>1017</v>
      </c>
      <c r="E51" s="51"/>
      <c r="F51" s="52" t="s">
        <v>1053</v>
      </c>
      <c r="G51" s="52"/>
      <c r="H51" s="51"/>
      <c r="I51" s="51"/>
      <c r="J51" s="53"/>
      <c r="K51" s="53"/>
      <c r="L51" s="54" t="str">
        <f t="shared" si="58"/>
        <v xml:space="preserve">            { line: "la esperanza que viene del Señor,, (La,,20)(Sol,,250)", sC: ""},</v>
      </c>
      <c r="M51" s="55" t="str">
        <f t="shared" si="59"/>
        <v>(</v>
      </c>
      <c r="N51" s="56" t="str">
        <f t="shared" si="2"/>
        <v>La</v>
      </c>
      <c r="O51" s="57" t="str">
        <f t="shared" si="60"/>
        <v>,</v>
      </c>
      <c r="P51" s="58" t="str">
        <f t="shared" si="4"/>
        <v/>
      </c>
      <c r="Q51" s="59" t="str">
        <f t="shared" si="61"/>
        <v>,</v>
      </c>
      <c r="R51" s="60">
        <f t="shared" si="28"/>
        <v>20</v>
      </c>
      <c r="S51" s="55" t="str">
        <f t="shared" si="62"/>
        <v>)</v>
      </c>
      <c r="T51" s="61" t="str">
        <f t="shared" si="63"/>
        <v>(</v>
      </c>
      <c r="U51" s="62" t="str">
        <f t="shared" si="8"/>
        <v>Sol</v>
      </c>
      <c r="V51" s="63" t="str">
        <f t="shared" si="64"/>
        <v>,</v>
      </c>
      <c r="W51" s="64" t="str">
        <f t="shared" si="10"/>
        <v/>
      </c>
      <c r="X51" s="63" t="str">
        <f t="shared" si="65"/>
        <v>,</v>
      </c>
      <c r="Y51" s="63">
        <f t="shared" si="66"/>
        <v>250</v>
      </c>
      <c r="Z51" s="55" t="str">
        <f t="shared" si="67"/>
        <v>)</v>
      </c>
      <c r="AA51" s="65" t="str">
        <f t="shared" si="68"/>
        <v/>
      </c>
      <c r="AB51" s="56" t="str">
        <f t="shared" si="15"/>
        <v/>
      </c>
      <c r="AC51" s="66" t="str">
        <f t="shared" si="69"/>
        <v/>
      </c>
      <c r="AD51" s="58" t="str">
        <f t="shared" si="70"/>
        <v/>
      </c>
      <c r="AE51" s="67" t="str">
        <f t="shared" si="71"/>
        <v/>
      </c>
      <c r="AF51" s="60" t="str">
        <f t="shared" si="72"/>
        <v/>
      </c>
      <c r="AG51" s="60" t="str">
        <f t="shared" si="73"/>
        <v/>
      </c>
      <c r="AH51" s="68" t="str">
        <f t="shared" si="74"/>
        <v/>
      </c>
      <c r="AI51" s="69" t="str">
        <f t="shared" si="22"/>
        <v/>
      </c>
      <c r="AJ51" s="63" t="str">
        <f t="shared" si="75"/>
        <v/>
      </c>
      <c r="AK51" s="63" t="str">
        <f t="shared" si="76"/>
        <v/>
      </c>
      <c r="AL51" s="63" t="str">
        <f t="shared" si="77"/>
        <v/>
      </c>
      <c r="AM51" s="63" t="str">
        <f t="shared" si="78"/>
        <v/>
      </c>
      <c r="AN51" s="63" t="str">
        <f t="shared" si="79"/>
        <v/>
      </c>
    </row>
    <row r="52" spans="1:40" ht="24.5" outlineLevel="1" thickTop="1" thickBot="1" x14ac:dyDescent="0.55000000000000004">
      <c r="C52" s="124" t="s">
        <v>2707</v>
      </c>
      <c r="D52" s="125" t="s">
        <v>2462</v>
      </c>
      <c r="E52" s="51"/>
      <c r="F52" s="52"/>
      <c r="G52" s="52"/>
      <c r="H52" s="51"/>
      <c r="I52" s="51"/>
      <c r="J52" s="53"/>
      <c r="K52" s="53"/>
      <c r="L52" s="54" t="str">
        <f t="shared" si="58"/>
        <v xml:space="preserve">            { line: "que viene del Señor?, (Fa#,,15)", sC: ""},</v>
      </c>
      <c r="M52" s="55" t="str">
        <f t="shared" si="59"/>
        <v>(</v>
      </c>
      <c r="N52" s="56" t="str">
        <f t="shared" si="2"/>
        <v>Fa#</v>
      </c>
      <c r="O52" s="57" t="str">
        <f t="shared" si="60"/>
        <v>,</v>
      </c>
      <c r="P52" s="58" t="str">
        <f t="shared" si="4"/>
        <v/>
      </c>
      <c r="Q52" s="59" t="str">
        <f t="shared" si="61"/>
        <v>,</v>
      </c>
      <c r="R52" s="60">
        <f t="shared" si="28"/>
        <v>15</v>
      </c>
      <c r="S52" s="55" t="str">
        <f t="shared" si="62"/>
        <v>)</v>
      </c>
      <c r="T52" s="61" t="str">
        <f t="shared" si="63"/>
        <v/>
      </c>
      <c r="U52" s="62" t="str">
        <f t="shared" si="8"/>
        <v/>
      </c>
      <c r="V52" s="63" t="str">
        <f t="shared" si="64"/>
        <v/>
      </c>
      <c r="W52" s="64" t="str">
        <f t="shared" si="10"/>
        <v/>
      </c>
      <c r="X52" s="63" t="str">
        <f t="shared" si="65"/>
        <v/>
      </c>
      <c r="Y52" s="63" t="str">
        <f t="shared" si="66"/>
        <v/>
      </c>
      <c r="Z52" s="55" t="str">
        <f t="shared" si="67"/>
        <v/>
      </c>
      <c r="AA52" s="65" t="str">
        <f t="shared" si="68"/>
        <v/>
      </c>
      <c r="AB52" s="56" t="str">
        <f t="shared" si="15"/>
        <v/>
      </c>
      <c r="AC52" s="66" t="str">
        <f t="shared" si="69"/>
        <v/>
      </c>
      <c r="AD52" s="58" t="str">
        <f t="shared" si="70"/>
        <v/>
      </c>
      <c r="AE52" s="67" t="str">
        <f t="shared" si="71"/>
        <v/>
      </c>
      <c r="AF52" s="60" t="str">
        <f t="shared" si="72"/>
        <v/>
      </c>
      <c r="AG52" s="60" t="str">
        <f t="shared" si="73"/>
        <v/>
      </c>
      <c r="AH52" s="68" t="str">
        <f t="shared" si="74"/>
        <v/>
      </c>
      <c r="AI52" s="69" t="str">
        <f t="shared" si="22"/>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 t="shared" si="28"/>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outlineLevel="1" thickTop="1" thickBot="1" x14ac:dyDescent="0.55000000000000004">
      <c r="B54" t="s">
        <v>1001</v>
      </c>
      <c r="C54" s="124" t="s">
        <v>2708</v>
      </c>
      <c r="D54" s="125" t="s">
        <v>1110</v>
      </c>
      <c r="E54" s="51" t="s">
        <v>1010</v>
      </c>
      <c r="F54" s="52" t="s">
        <v>2462</v>
      </c>
      <c r="G54" s="52" t="s">
        <v>1016</v>
      </c>
      <c r="H54" s="51"/>
      <c r="I54" s="51"/>
      <c r="J54" s="53"/>
      <c r="K54" s="53"/>
      <c r="L54" s="54" t="str">
        <f t="shared" si="58"/>
        <v xml:space="preserve">            { line: "SIÉNTATE SOLITARIO Y SILENCIOSO,, (Re, ,12)(Fa#,m,250)", sC: "ta as"},</v>
      </c>
      <c r="M54" s="55" t="str">
        <f t="shared" si="59"/>
        <v>(</v>
      </c>
      <c r="N54" s="56" t="str">
        <f t="shared" si="2"/>
        <v>Re</v>
      </c>
      <c r="O54" s="57" t="str">
        <f t="shared" si="60"/>
        <v>,</v>
      </c>
      <c r="P54" s="58" t="str">
        <f t="shared" si="4"/>
        <v xml:space="preserve"> </v>
      </c>
      <c r="Q54" s="59" t="str">
        <f t="shared" si="61"/>
        <v>,</v>
      </c>
      <c r="R54" s="60">
        <f t="shared" si="28"/>
        <v>12</v>
      </c>
      <c r="S54" s="55" t="str">
        <f t="shared" si="62"/>
        <v>)</v>
      </c>
      <c r="T54" s="61" t="str">
        <f t="shared" si="63"/>
        <v>(</v>
      </c>
      <c r="U54" s="62" t="str">
        <f t="shared" si="8"/>
        <v>Fa#</v>
      </c>
      <c r="V54" s="63" t="str">
        <f t="shared" si="64"/>
        <v>,</v>
      </c>
      <c r="W54" s="64" t="str">
        <f t="shared" si="10"/>
        <v>m</v>
      </c>
      <c r="X54" s="63" t="str">
        <f t="shared" si="65"/>
        <v>,</v>
      </c>
      <c r="Y54" s="63">
        <f t="shared" si="66"/>
        <v>250</v>
      </c>
      <c r="Z54" s="55" t="str">
        <f t="shared" si="67"/>
        <v>)</v>
      </c>
      <c r="AA54" s="65" t="str">
        <f t="shared" si="68"/>
        <v/>
      </c>
      <c r="AB54" s="56" t="str">
        <f t="shared" si="15"/>
        <v/>
      </c>
      <c r="AC54" s="66" t="str">
        <f t="shared" si="69"/>
        <v/>
      </c>
      <c r="AD54" s="58" t="str">
        <f t="shared" si="70"/>
        <v/>
      </c>
      <c r="AE54" s="67" t="str">
        <f t="shared" si="71"/>
        <v/>
      </c>
      <c r="AF54" s="60" t="str">
        <f t="shared" si="72"/>
        <v/>
      </c>
      <c r="AG54" s="60" t="str">
        <f t="shared" si="73"/>
        <v/>
      </c>
      <c r="AH54" s="68" t="str">
        <f t="shared" si="74"/>
        <v/>
      </c>
      <c r="AI54" s="69" t="str">
        <f t="shared" si="22"/>
        <v/>
      </c>
      <c r="AJ54" s="63" t="str">
        <f t="shared" si="75"/>
        <v/>
      </c>
      <c r="AK54" s="63" t="str">
        <f t="shared" si="76"/>
        <v/>
      </c>
      <c r="AL54" s="63" t="str">
        <f t="shared" si="77"/>
        <v/>
      </c>
      <c r="AM54" s="63" t="str">
        <f t="shared" si="78"/>
        <v/>
      </c>
      <c r="AN54" s="63" t="str">
        <f t="shared" si="79"/>
        <v/>
      </c>
    </row>
    <row r="55" spans="1:40" ht="24.5" outlineLevel="1" thickTop="1" thickBot="1" x14ac:dyDescent="0.55000000000000004">
      <c r="B55" t="s">
        <v>1003</v>
      </c>
      <c r="C55" s="124" t="s">
        <v>2709</v>
      </c>
      <c r="D55" s="125" t="s">
        <v>988</v>
      </c>
      <c r="E55" s="51" t="s">
        <v>1016</v>
      </c>
      <c r="F55" s="52"/>
      <c r="G55" s="52" t="s">
        <v>1110</v>
      </c>
      <c r="H55" s="51"/>
      <c r="I55" s="51"/>
      <c r="J55" s="53"/>
      <c r="K55" s="53"/>
      <c r="L55" s="54" t="str">
        <f t="shared" si="58"/>
        <v xml:space="preserve">            { line: "PORQUE DIOS TE LO HA IMPUESTO., (Si,m,20)Re", sC: "as"},</v>
      </c>
      <c r="M55" s="55" t="str">
        <f t="shared" si="59"/>
        <v>(</v>
      </c>
      <c r="N55" s="56" t="str">
        <f t="shared" si="2"/>
        <v>Si</v>
      </c>
      <c r="O55" s="57" t="str">
        <f t="shared" si="60"/>
        <v>,</v>
      </c>
      <c r="P55" s="58" t="str">
        <f t="shared" si="4"/>
        <v>m</v>
      </c>
      <c r="Q55" s="59" t="str">
        <f t="shared" si="61"/>
        <v>,</v>
      </c>
      <c r="R55" s="60">
        <f t="shared" si="28"/>
        <v>20</v>
      </c>
      <c r="S55" s="55" t="str">
        <f t="shared" si="62"/>
        <v>)</v>
      </c>
      <c r="T55" s="61" t="str">
        <f t="shared" si="63"/>
        <v/>
      </c>
      <c r="U55" s="62" t="str">
        <f t="shared" si="8"/>
        <v/>
      </c>
      <c r="V55" s="63" t="str">
        <f t="shared" si="64"/>
        <v/>
      </c>
      <c r="W55" s="64" t="str">
        <f t="shared" si="10"/>
        <v>Re</v>
      </c>
      <c r="X55" s="63" t="str">
        <f t="shared" si="65"/>
        <v/>
      </c>
      <c r="Y55" s="63" t="str">
        <f t="shared" si="66"/>
        <v/>
      </c>
      <c r="Z55" s="55" t="str">
        <f t="shared" si="67"/>
        <v/>
      </c>
      <c r="AA55" s="65" t="str">
        <f t="shared" si="68"/>
        <v/>
      </c>
      <c r="AB55" s="56" t="str">
        <f t="shared" si="15"/>
        <v/>
      </c>
      <c r="AC55" s="66" t="str">
        <f t="shared" si="69"/>
        <v/>
      </c>
      <c r="AD55" s="58" t="str">
        <f t="shared" si="70"/>
        <v/>
      </c>
      <c r="AE55" s="67" t="str">
        <f t="shared" si="71"/>
        <v/>
      </c>
      <c r="AF55" s="60" t="str">
        <f t="shared" si="72"/>
        <v/>
      </c>
      <c r="AG55" s="60" t="str">
        <f t="shared" si="73"/>
        <v/>
      </c>
      <c r="AH55" s="68" t="str">
        <f t="shared" si="74"/>
        <v/>
      </c>
      <c r="AI55" s="69" t="str">
        <f t="shared" si="22"/>
        <v/>
      </c>
      <c r="AJ55" s="63" t="str">
        <f t="shared" si="75"/>
        <v/>
      </c>
      <c r="AK55" s="63" t="str">
        <f t="shared" si="76"/>
        <v/>
      </c>
      <c r="AL55" s="63" t="str">
        <f t="shared" si="77"/>
        <v/>
      </c>
      <c r="AM55" s="63" t="str">
        <f t="shared" si="78"/>
        <v/>
      </c>
      <c r="AN55" s="63" t="str">
        <f t="shared" si="79"/>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28"/>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2710</v>
      </c>
      <c r="D57" s="125" t="s">
        <v>2462</v>
      </c>
      <c r="E57" s="51" t="s">
        <v>1016</v>
      </c>
      <c r="F57" s="52"/>
      <c r="G57" s="52"/>
      <c r="H57" s="51"/>
      <c r="I57" s="51"/>
      <c r="J57" s="53"/>
      <c r="K57" s="53"/>
      <c r="L57" s="54" t="str">
        <f t="shared" si="58"/>
        <v xml:space="preserve">            { line: "HUMILLA TU BOCA EN EL POLVO,, (Fa#,m,15)", sC: "as"},</v>
      </c>
      <c r="M57" s="55" t="str">
        <f t="shared" si="59"/>
        <v>(</v>
      </c>
      <c r="N57" s="56" t="str">
        <f t="shared" si="2"/>
        <v>Fa#</v>
      </c>
      <c r="O57" s="57" t="str">
        <f t="shared" si="60"/>
        <v>,</v>
      </c>
      <c r="P57" s="58" t="str">
        <f t="shared" si="4"/>
        <v>m</v>
      </c>
      <c r="Q57" s="59" t="str">
        <f t="shared" si="61"/>
        <v>,</v>
      </c>
      <c r="R57" s="60">
        <f t="shared" si="28"/>
        <v>15</v>
      </c>
      <c r="S57" s="55" t="str">
        <f t="shared" si="62"/>
        <v>)</v>
      </c>
      <c r="T57" s="61" t="str">
        <f t="shared" si="63"/>
        <v/>
      </c>
      <c r="U57" s="62" t="str">
        <f t="shared" si="8"/>
        <v/>
      </c>
      <c r="V57" s="63" t="str">
        <f t="shared" si="64"/>
        <v/>
      </c>
      <c r="W57" s="64" t="str">
        <f t="shared" si="10"/>
        <v/>
      </c>
      <c r="X57" s="63" t="str">
        <f t="shared" si="65"/>
        <v/>
      </c>
      <c r="Y57" s="63" t="str">
        <f t="shared" si="66"/>
        <v/>
      </c>
      <c r="Z57" s="55" t="str">
        <f t="shared" si="67"/>
        <v/>
      </c>
      <c r="AA57" s="65" t="str">
        <f t="shared" si="68"/>
        <v/>
      </c>
      <c r="AB57" s="56" t="str">
        <f t="shared" si="15"/>
        <v/>
      </c>
      <c r="AC57" s="66" t="str">
        <f t="shared" si="69"/>
        <v/>
      </c>
      <c r="AD57" s="58" t="str">
        <f t="shared" si="70"/>
        <v/>
      </c>
      <c r="AE57" s="67" t="str">
        <f t="shared" si="71"/>
        <v/>
      </c>
      <c r="AF57" s="60" t="str">
        <f t="shared" si="72"/>
        <v/>
      </c>
      <c r="AG57" s="60" t="str">
        <f t="shared" si="73"/>
        <v/>
      </c>
      <c r="AH57" s="68" t="str">
        <f t="shared" si="74"/>
        <v/>
      </c>
      <c r="AI57" s="69" t="str">
        <f t="shared" si="22"/>
        <v/>
      </c>
      <c r="AJ57" s="63" t="str">
        <f t="shared" si="75"/>
        <v/>
      </c>
      <c r="AK57" s="63" t="str">
        <f t="shared" si="76"/>
        <v/>
      </c>
      <c r="AL57" s="63" t="str">
        <f t="shared" si="77"/>
        <v/>
      </c>
      <c r="AM57" s="63" t="str">
        <f t="shared" si="78"/>
        <v/>
      </c>
      <c r="AN57" s="63" t="str">
        <f t="shared" si="79"/>
        <v/>
      </c>
    </row>
    <row r="58" spans="1:40" ht="24.5" outlineLevel="1" thickTop="1" thickBot="1" x14ac:dyDescent="0.55000000000000004">
      <c r="B58" t="s">
        <v>1003</v>
      </c>
      <c r="C58" s="124" t="s">
        <v>2711</v>
      </c>
      <c r="D58" s="125"/>
      <c r="E58" s="51" t="s">
        <v>988</v>
      </c>
      <c r="F58" s="52" t="s">
        <v>1016</v>
      </c>
      <c r="G58" s="52"/>
      <c r="H58" s="51" t="s">
        <v>1110</v>
      </c>
      <c r="I58" s="51"/>
      <c r="J58" s="53"/>
      <c r="K58" s="53"/>
      <c r="L58" s="54" t="str">
        <f t="shared" si="58"/>
        <v xml:space="preserve">            { line: "QUIZÁ HAYA ESPERANZA., Si(m,,250)(Re,,350)", sC: "as"},</v>
      </c>
      <c r="M58" s="55" t="str">
        <f t="shared" si="59"/>
        <v/>
      </c>
      <c r="N58" s="56" t="str">
        <f t="shared" si="2"/>
        <v/>
      </c>
      <c r="O58" s="57" t="str">
        <f t="shared" si="60"/>
        <v/>
      </c>
      <c r="P58" s="58" t="str">
        <f t="shared" si="4"/>
        <v>Si</v>
      </c>
      <c r="Q58" s="59" t="str">
        <f t="shared" si="61"/>
        <v/>
      </c>
      <c r="R58" s="60" t="str">
        <f t="shared" si="28"/>
        <v/>
      </c>
      <c r="S58" s="55" t="str">
        <f t="shared" si="62"/>
        <v/>
      </c>
      <c r="T58" s="61" t="str">
        <f t="shared" si="63"/>
        <v>(</v>
      </c>
      <c r="U58" s="62" t="str">
        <f t="shared" si="8"/>
        <v>m</v>
      </c>
      <c r="V58" s="63" t="str">
        <f t="shared" si="64"/>
        <v>,</v>
      </c>
      <c r="W58" s="64" t="str">
        <f t="shared" si="10"/>
        <v/>
      </c>
      <c r="X58" s="63" t="str">
        <f t="shared" si="65"/>
        <v>,</v>
      </c>
      <c r="Y58" s="63">
        <f t="shared" si="66"/>
        <v>250</v>
      </c>
      <c r="Z58" s="55" t="str">
        <f t="shared" si="67"/>
        <v>)</v>
      </c>
      <c r="AA58" s="65" t="str">
        <f t="shared" si="68"/>
        <v>(</v>
      </c>
      <c r="AB58" s="56" t="str">
        <f t="shared" si="15"/>
        <v>Re</v>
      </c>
      <c r="AC58" s="66" t="str">
        <f t="shared" si="69"/>
        <v>,</v>
      </c>
      <c r="AD58" s="58" t="str">
        <f t="shared" si="70"/>
        <v/>
      </c>
      <c r="AE58" s="67" t="str">
        <f t="shared" si="71"/>
        <v>,</v>
      </c>
      <c r="AF58" s="60">
        <f t="shared" si="72"/>
        <v>350</v>
      </c>
      <c r="AG58" s="60" t="str">
        <f t="shared" si="73"/>
        <v>)</v>
      </c>
      <c r="AH58" s="68" t="str">
        <f t="shared" si="74"/>
        <v/>
      </c>
      <c r="AI58" s="69" t="str">
        <f t="shared" si="22"/>
        <v/>
      </c>
      <c r="AJ58" s="63" t="str">
        <f t="shared" si="75"/>
        <v/>
      </c>
      <c r="AK58" s="63" t="str">
        <f t="shared" si="76"/>
        <v/>
      </c>
      <c r="AL58" s="63" t="str">
        <f t="shared" si="77"/>
        <v/>
      </c>
      <c r="AM58" s="63" t="str">
        <f t="shared" si="78"/>
        <v/>
      </c>
      <c r="AN58" s="63" t="str">
        <f t="shared" si="79"/>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 t="shared" si="28"/>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1003</v>
      </c>
      <c r="C60" s="124" t="s">
        <v>2712</v>
      </c>
      <c r="D60" s="125" t="s">
        <v>1015</v>
      </c>
      <c r="E60" s="51" t="s">
        <v>1016</v>
      </c>
      <c r="F60" s="52" t="s">
        <v>1017</v>
      </c>
      <c r="G60" s="52">
        <v>7</v>
      </c>
      <c r="H60" s="51"/>
      <c r="I60" s="51"/>
      <c r="J60" s="53"/>
      <c r="K60" s="53"/>
      <c r="L60" s="54" t="str">
        <f t="shared" si="58"/>
        <v xml:space="preserve">            { line: "PON LA MEJILLA A QUIEN TE HIERE:, (Mi,m,20)(La,7,250)", sC: "as"},</v>
      </c>
      <c r="M60" s="55" t="str">
        <f t="shared" si="59"/>
        <v>(</v>
      </c>
      <c r="N60" s="56" t="str">
        <f t="shared" si="2"/>
        <v>Mi</v>
      </c>
      <c r="O60" s="57" t="str">
        <f t="shared" si="60"/>
        <v>,</v>
      </c>
      <c r="P60" s="58" t="str">
        <f t="shared" si="4"/>
        <v>m</v>
      </c>
      <c r="Q60" s="59" t="str">
        <f t="shared" si="61"/>
        <v>,</v>
      </c>
      <c r="R60" s="60">
        <f t="shared" si="28"/>
        <v>20</v>
      </c>
      <c r="S60" s="55" t="str">
        <f t="shared" si="62"/>
        <v>)</v>
      </c>
      <c r="T60" s="61" t="str">
        <f t="shared" si="63"/>
        <v>(</v>
      </c>
      <c r="U60" s="62" t="str">
        <f t="shared" si="8"/>
        <v>La</v>
      </c>
      <c r="V60" s="63" t="str">
        <f t="shared" si="64"/>
        <v>,</v>
      </c>
      <c r="W60" s="64">
        <f t="shared" si="10"/>
        <v>7</v>
      </c>
      <c r="X60" s="63" t="str">
        <f t="shared" si="65"/>
        <v>,</v>
      </c>
      <c r="Y60" s="63">
        <f t="shared" si="66"/>
        <v>250</v>
      </c>
      <c r="Z60" s="55" t="str">
        <f t="shared" si="67"/>
        <v>)</v>
      </c>
      <c r="AA60" s="65" t="str">
        <f t="shared" si="68"/>
        <v/>
      </c>
      <c r="AB60" s="56" t="str">
        <f t="shared" si="15"/>
        <v/>
      </c>
      <c r="AC60" s="66" t="str">
        <f t="shared" si="69"/>
        <v/>
      </c>
      <c r="AD60" s="58" t="str">
        <f t="shared" si="70"/>
        <v/>
      </c>
      <c r="AE60" s="67" t="str">
        <f t="shared" si="71"/>
        <v/>
      </c>
      <c r="AF60" s="60" t="str">
        <f t="shared" si="72"/>
        <v/>
      </c>
      <c r="AG60" s="60" t="str">
        <f t="shared" si="73"/>
        <v/>
      </c>
      <c r="AH60" s="68" t="str">
        <f t="shared" si="74"/>
        <v/>
      </c>
      <c r="AI60" s="69" t="str">
        <f t="shared" si="22"/>
        <v/>
      </c>
      <c r="AJ60" s="63" t="str">
        <f t="shared" si="75"/>
        <v/>
      </c>
      <c r="AK60" s="63" t="str">
        <f t="shared" si="76"/>
        <v/>
      </c>
      <c r="AL60" s="63" t="str">
        <f t="shared" si="77"/>
        <v/>
      </c>
      <c r="AM60" s="63" t="str">
        <f t="shared" si="78"/>
        <v/>
      </c>
      <c r="AN60" s="63" t="str">
        <f t="shared" si="79"/>
        <v/>
      </c>
    </row>
    <row r="61" spans="1:40" ht="24.5" outlineLevel="1" thickTop="1" thickBot="1" x14ac:dyDescent="0.55000000000000004">
      <c r="B61" t="s">
        <v>2430</v>
      </c>
      <c r="C61" s="124" t="s">
        <v>2713</v>
      </c>
      <c r="D61" s="125"/>
      <c r="E61" s="51" t="s">
        <v>1053</v>
      </c>
      <c r="F61" s="52"/>
      <c r="G61" s="52"/>
      <c r="H61" s="51"/>
      <c r="I61" s="51"/>
      <c r="J61" s="53"/>
      <c r="K61" s="53"/>
      <c r="L61" s="54" t="str">
        <f t="shared" si="58"/>
        <v xml:space="preserve">            { line: "PORQUE NO RECHAZA, Sol", sC: "as r1"},</v>
      </c>
      <c r="M61" s="55" t="str">
        <f t="shared" si="59"/>
        <v/>
      </c>
      <c r="N61" s="56" t="str">
        <f t="shared" si="2"/>
        <v/>
      </c>
      <c r="O61" s="57" t="str">
        <f t="shared" si="60"/>
        <v/>
      </c>
      <c r="P61" s="58" t="str">
        <f t="shared" si="4"/>
        <v>Sol</v>
      </c>
      <c r="Q61" s="59" t="str">
        <f t="shared" si="61"/>
        <v/>
      </c>
      <c r="R61" s="60" t="str">
        <f t="shared" si="28"/>
        <v/>
      </c>
      <c r="S61" s="55" t="str">
        <f t="shared" si="62"/>
        <v/>
      </c>
      <c r="T61" s="61" t="str">
        <f t="shared" si="63"/>
        <v/>
      </c>
      <c r="U61" s="62" t="str">
        <f t="shared" si="8"/>
        <v/>
      </c>
      <c r="V61" s="63" t="str">
        <f t="shared" si="64"/>
        <v/>
      </c>
      <c r="W61" s="64" t="str">
        <f t="shared" si="10"/>
        <v/>
      </c>
      <c r="X61" s="63" t="str">
        <f t="shared" si="65"/>
        <v/>
      </c>
      <c r="Y61" s="63" t="str">
        <f t="shared" si="66"/>
        <v/>
      </c>
      <c r="Z61" s="55" t="str">
        <f t="shared" si="67"/>
        <v/>
      </c>
      <c r="AA61" s="65" t="str">
        <f t="shared" si="68"/>
        <v/>
      </c>
      <c r="AB61" s="56" t="str">
        <f t="shared" si="15"/>
        <v/>
      </c>
      <c r="AC61" s="66" t="str">
        <f t="shared" si="69"/>
        <v/>
      </c>
      <c r="AD61" s="58" t="str">
        <f t="shared" si="70"/>
        <v/>
      </c>
      <c r="AE61" s="67" t="str">
        <f t="shared" si="71"/>
        <v/>
      </c>
      <c r="AF61" s="60" t="str">
        <f t="shared" si="72"/>
        <v/>
      </c>
      <c r="AG61" s="60" t="str">
        <f t="shared" si="73"/>
        <v/>
      </c>
      <c r="AH61" s="68" t="str">
        <f t="shared" si="74"/>
        <v/>
      </c>
      <c r="AI61" s="69" t="str">
        <f t="shared" si="22"/>
        <v/>
      </c>
      <c r="AJ61" s="63" t="str">
        <f t="shared" si="75"/>
        <v/>
      </c>
      <c r="AK61" s="63" t="str">
        <f t="shared" si="76"/>
        <v/>
      </c>
      <c r="AL61" s="63" t="str">
        <f t="shared" si="77"/>
        <v/>
      </c>
      <c r="AM61" s="63" t="str">
        <f t="shared" si="78"/>
        <v/>
      </c>
      <c r="AN61" s="63" t="str">
        <f t="shared" si="79"/>
        <v/>
      </c>
    </row>
    <row r="62" spans="1:40" ht="24.5" outlineLevel="1" thickTop="1" thickBot="1" x14ac:dyDescent="0.55000000000000004">
      <c r="B62" t="s">
        <v>1003</v>
      </c>
      <c r="C62" s="124" t="s">
        <v>2714</v>
      </c>
      <c r="D62" s="125" t="s">
        <v>1017</v>
      </c>
      <c r="E62" s="51"/>
      <c r="F62" s="52"/>
      <c r="G62" s="52"/>
      <c r="H62" s="51"/>
      <c r="I62" s="51"/>
      <c r="J62" s="53"/>
      <c r="K62" s="53"/>
      <c r="L62" s="54" t="str">
        <f t="shared" si="58"/>
        <v xml:space="preserve">            { line: "PARA SIEMPRE EL SEÑOR., (La,,20)", sC: "as"},</v>
      </c>
      <c r="M62" s="55" t="str">
        <f t="shared" si="59"/>
        <v>(</v>
      </c>
      <c r="N62" s="56" t="str">
        <f t="shared" si="2"/>
        <v>La</v>
      </c>
      <c r="O62" s="57" t="str">
        <f t="shared" si="60"/>
        <v>,</v>
      </c>
      <c r="P62" s="58" t="str">
        <f t="shared" si="4"/>
        <v/>
      </c>
      <c r="Q62" s="59" t="str">
        <f t="shared" si="61"/>
        <v>,</v>
      </c>
      <c r="R62" s="60">
        <f t="shared" si="28"/>
        <v>20</v>
      </c>
      <c r="S62" s="55" t="str">
        <f t="shared" si="62"/>
        <v>)</v>
      </c>
      <c r="T62" s="61" t="str">
        <f t="shared" si="63"/>
        <v/>
      </c>
      <c r="U62" s="62" t="str">
        <f t="shared" si="8"/>
        <v/>
      </c>
      <c r="V62" s="63" t="str">
        <f t="shared" si="64"/>
        <v/>
      </c>
      <c r="W62" s="64" t="str">
        <f t="shared" si="10"/>
        <v/>
      </c>
      <c r="X62" s="63" t="str">
        <f t="shared" si="65"/>
        <v/>
      </c>
      <c r="Y62" s="63" t="str">
        <f t="shared" si="66"/>
        <v/>
      </c>
      <c r="Z62" s="55" t="str">
        <f t="shared" si="67"/>
        <v/>
      </c>
      <c r="AA62" s="65" t="str">
        <f t="shared" si="68"/>
        <v/>
      </c>
      <c r="AB62" s="56" t="str">
        <f t="shared" si="15"/>
        <v/>
      </c>
      <c r="AC62" s="66" t="str">
        <f t="shared" si="69"/>
        <v/>
      </c>
      <c r="AD62" s="58" t="str">
        <f t="shared" si="70"/>
        <v/>
      </c>
      <c r="AE62" s="67" t="str">
        <f t="shared" si="71"/>
        <v/>
      </c>
      <c r="AF62" s="60" t="str">
        <f t="shared" si="72"/>
        <v/>
      </c>
      <c r="AG62" s="60" t="str">
        <f t="shared" si="73"/>
        <v/>
      </c>
      <c r="AH62" s="68" t="str">
        <f t="shared" si="74"/>
        <v/>
      </c>
      <c r="AI62" s="69" t="str">
        <f t="shared" si="22"/>
        <v/>
      </c>
      <c r="AJ62" s="63" t="str">
        <f t="shared" si="75"/>
        <v/>
      </c>
      <c r="AK62" s="63" t="str">
        <f t="shared" si="76"/>
        <v/>
      </c>
      <c r="AL62" s="63" t="str">
        <f t="shared" si="77"/>
        <v/>
      </c>
      <c r="AM62" s="63" t="str">
        <f t="shared" si="78"/>
        <v/>
      </c>
      <c r="AN62" s="63" t="str">
        <f t="shared" si="79"/>
        <v/>
      </c>
    </row>
    <row r="63" spans="1:40" ht="24.5" outlineLevel="1" thickTop="1" thickBot="1" x14ac:dyDescent="0.55000000000000004">
      <c r="B63" t="s">
        <v>1003</v>
      </c>
      <c r="C63" s="124" t="s">
        <v>2715</v>
      </c>
      <c r="D63" s="125" t="s">
        <v>2716</v>
      </c>
      <c r="E63" s="51"/>
      <c r="F63" s="52"/>
      <c r="G63" s="52"/>
      <c r="H63" s="51"/>
      <c r="I63" s="51"/>
      <c r="J63" s="53"/>
      <c r="K63" s="53"/>
      <c r="L63" s="54" t="str">
        <f t="shared" si="58"/>
        <v xml:space="preserve">            { line: "AUN CUANDO AFLIGE, (sol,,14)", sC: "as"},</v>
      </c>
      <c r="M63" s="55" t="str">
        <f t="shared" si="59"/>
        <v>(</v>
      </c>
      <c r="N63" s="56" t="str">
        <f t="shared" si="2"/>
        <v>sol</v>
      </c>
      <c r="O63" s="57" t="str">
        <f t="shared" si="60"/>
        <v>,</v>
      </c>
      <c r="P63" s="58" t="str">
        <f t="shared" si="4"/>
        <v/>
      </c>
      <c r="Q63" s="59" t="str">
        <f t="shared" si="61"/>
        <v>,</v>
      </c>
      <c r="R63" s="60">
        <f t="shared" si="28"/>
        <v>14</v>
      </c>
      <c r="S63" s="55" t="str">
        <f t="shared" si="62"/>
        <v>)</v>
      </c>
      <c r="T63" s="61" t="str">
        <f t="shared" si="63"/>
        <v/>
      </c>
      <c r="U63" s="62" t="str">
        <f t="shared" si="8"/>
        <v/>
      </c>
      <c r="V63" s="63" t="str">
        <f t="shared" si="64"/>
        <v/>
      </c>
      <c r="W63" s="64" t="str">
        <f t="shared" si="10"/>
        <v/>
      </c>
      <c r="X63" s="63" t="str">
        <f t="shared" si="65"/>
        <v/>
      </c>
      <c r="Y63" s="63" t="str">
        <f t="shared" si="66"/>
        <v/>
      </c>
      <c r="Z63" s="55" t="str">
        <f t="shared" si="67"/>
        <v/>
      </c>
      <c r="AA63" s="65" t="str">
        <f t="shared" si="68"/>
        <v/>
      </c>
      <c r="AB63" s="56" t="str">
        <f t="shared" si="15"/>
        <v/>
      </c>
      <c r="AC63" s="66" t="str">
        <f t="shared" si="69"/>
        <v/>
      </c>
      <c r="AD63" s="58" t="str">
        <f t="shared" si="70"/>
        <v/>
      </c>
      <c r="AE63" s="67" t="str">
        <f t="shared" si="71"/>
        <v/>
      </c>
      <c r="AF63" s="60" t="str">
        <f t="shared" si="72"/>
        <v/>
      </c>
      <c r="AG63" s="60" t="str">
        <f t="shared" si="73"/>
        <v/>
      </c>
      <c r="AH63" s="68" t="str">
        <f t="shared" si="74"/>
        <v/>
      </c>
      <c r="AI63" s="69" t="str">
        <f t="shared" si="22"/>
        <v/>
      </c>
      <c r="AJ63" s="63" t="str">
        <f t="shared" si="75"/>
        <v/>
      </c>
      <c r="AK63" s="63" t="str">
        <f t="shared" si="76"/>
        <v/>
      </c>
      <c r="AL63" s="63" t="str">
        <f t="shared" si="77"/>
        <v/>
      </c>
      <c r="AM63" s="63" t="str">
        <f t="shared" si="78"/>
        <v/>
      </c>
      <c r="AN63" s="63" t="str">
        <f t="shared" si="79"/>
        <v/>
      </c>
    </row>
    <row r="64" spans="1:40" ht="24.5" outlineLevel="1" thickTop="1" thickBot="1" x14ac:dyDescent="0.55000000000000004">
      <c r="B64" t="s">
        <v>1003</v>
      </c>
      <c r="C64" s="124" t="s">
        <v>2717</v>
      </c>
      <c r="D64" s="125" t="s">
        <v>1017</v>
      </c>
      <c r="E64" s="51"/>
      <c r="F64" s="52"/>
      <c r="G64" s="52"/>
      <c r="H64" s="51"/>
      <c r="I64" s="51"/>
      <c r="J64" s="53"/>
      <c r="K64" s="53"/>
      <c r="L64" s="54" t="str">
        <f t="shared" si="58"/>
        <v xml:space="preserve">            { line: "USA DE MISERICORDIA,, (La,,20)", sC: "as"},</v>
      </c>
      <c r="M64" s="55" t="str">
        <f t="shared" si="59"/>
        <v>(</v>
      </c>
      <c r="N64" s="56" t="str">
        <f t="shared" si="2"/>
        <v>La</v>
      </c>
      <c r="O64" s="57" t="str">
        <f t="shared" si="60"/>
        <v>,</v>
      </c>
      <c r="P64" s="58" t="str">
        <f t="shared" si="4"/>
        <v/>
      </c>
      <c r="Q64" s="59" t="str">
        <f t="shared" si="61"/>
        <v>,</v>
      </c>
      <c r="R64" s="60">
        <f t="shared" si="28"/>
        <v>20</v>
      </c>
      <c r="S64" s="55" t="str">
        <f t="shared" si="62"/>
        <v>)</v>
      </c>
      <c r="T64" s="61" t="str">
        <f t="shared" si="63"/>
        <v/>
      </c>
      <c r="U64" s="62" t="str">
        <f t="shared" si="8"/>
        <v/>
      </c>
      <c r="V64" s="63" t="str">
        <f t="shared" si="64"/>
        <v/>
      </c>
      <c r="W64" s="64" t="str">
        <f t="shared" si="10"/>
        <v/>
      </c>
      <c r="X64" s="63" t="str">
        <f t="shared" si="65"/>
        <v/>
      </c>
      <c r="Y64" s="63" t="str">
        <f t="shared" si="66"/>
        <v/>
      </c>
      <c r="Z64" s="55" t="str">
        <f t="shared" si="67"/>
        <v/>
      </c>
      <c r="AA64" s="65" t="str">
        <f t="shared" si="68"/>
        <v/>
      </c>
      <c r="AB64" s="56" t="str">
        <f t="shared" si="15"/>
        <v/>
      </c>
      <c r="AC64" s="66" t="str">
        <f t="shared" si="69"/>
        <v/>
      </c>
      <c r="AD64" s="58" t="str">
        <f t="shared" si="70"/>
        <v/>
      </c>
      <c r="AE64" s="67" t="str">
        <f t="shared" si="71"/>
        <v/>
      </c>
      <c r="AF64" s="60" t="str">
        <f t="shared" si="72"/>
        <v/>
      </c>
      <c r="AG64" s="60" t="str">
        <f t="shared" si="73"/>
        <v/>
      </c>
      <c r="AH64" s="68" t="str">
        <f t="shared" si="74"/>
        <v/>
      </c>
      <c r="AI64" s="69" t="str">
        <f t="shared" si="22"/>
        <v/>
      </c>
      <c r="AJ64" s="63" t="str">
        <f t="shared" si="75"/>
        <v/>
      </c>
      <c r="AK64" s="63" t="str">
        <f t="shared" si="76"/>
        <v/>
      </c>
      <c r="AL64" s="63" t="str">
        <f t="shared" si="77"/>
        <v/>
      </c>
      <c r="AM64" s="63" t="str">
        <f t="shared" si="78"/>
        <v/>
      </c>
      <c r="AN64" s="63" t="str">
        <f t="shared" si="79"/>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 t="shared" si="28"/>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B66" t="s">
        <v>1018</v>
      </c>
      <c r="C66" s="124" t="s">
        <v>2718</v>
      </c>
      <c r="D66" s="125" t="s">
        <v>1017</v>
      </c>
      <c r="E66" s="51">
        <v>7</v>
      </c>
      <c r="F66" s="52" t="s">
        <v>1110</v>
      </c>
      <c r="G66" s="52"/>
      <c r="H66" s="51"/>
      <c r="I66" s="51"/>
      <c r="J66" s="53"/>
      <c r="K66" s="53"/>
      <c r="L66" s="54" t="str">
        <f t="shared" si="58"/>
        <v xml:space="preserve">            { line: "según su gran amor., (La,7,20)(Re,,250)", sC: "tc"},</v>
      </c>
      <c r="M66" s="55" t="str">
        <f t="shared" si="59"/>
        <v>(</v>
      </c>
      <c r="N66" s="56" t="str">
        <f t="shared" si="2"/>
        <v>La</v>
      </c>
      <c r="O66" s="57" t="str">
        <f t="shared" si="60"/>
        <v>,</v>
      </c>
      <c r="P66" s="58">
        <f t="shared" si="4"/>
        <v>7</v>
      </c>
      <c r="Q66" s="59" t="str">
        <f t="shared" si="61"/>
        <v>,</v>
      </c>
      <c r="R66" s="60">
        <f t="shared" si="28"/>
        <v>20</v>
      </c>
      <c r="S66" s="55" t="str">
        <f t="shared" si="62"/>
        <v>)</v>
      </c>
      <c r="T66" s="61" t="str">
        <f t="shared" si="63"/>
        <v>(</v>
      </c>
      <c r="U66" s="62" t="str">
        <f t="shared" si="8"/>
        <v>Re</v>
      </c>
      <c r="V66" s="63" t="str">
        <f t="shared" si="64"/>
        <v>,</v>
      </c>
      <c r="W66" s="64" t="str">
        <f t="shared" si="10"/>
        <v/>
      </c>
      <c r="X66" s="63" t="str">
        <f t="shared" si="65"/>
        <v>,</v>
      </c>
      <c r="Y66" s="63">
        <f t="shared" si="66"/>
        <v>250</v>
      </c>
      <c r="Z66" s="55" t="str">
        <f t="shared" si="67"/>
        <v>)</v>
      </c>
      <c r="AA66" s="65" t="str">
        <f t="shared" si="68"/>
        <v/>
      </c>
      <c r="AB66" s="56" t="str">
        <f t="shared" si="15"/>
        <v/>
      </c>
      <c r="AC66" s="66" t="str">
        <f t="shared" si="69"/>
        <v/>
      </c>
      <c r="AD66" s="58" t="str">
        <f t="shared" si="70"/>
        <v/>
      </c>
      <c r="AE66" s="67" t="str">
        <f t="shared" si="71"/>
        <v/>
      </c>
      <c r="AF66" s="60" t="str">
        <f t="shared" si="72"/>
        <v/>
      </c>
      <c r="AG66" s="60" t="str">
        <f t="shared" si="73"/>
        <v/>
      </c>
      <c r="AH66" s="68" t="str">
        <f t="shared" si="74"/>
        <v/>
      </c>
      <c r="AI66" s="69" t="str">
        <f t="shared" si="22"/>
        <v/>
      </c>
      <c r="AJ66" s="63" t="str">
        <f t="shared" si="75"/>
        <v/>
      </c>
      <c r="AK66" s="63" t="str">
        <f t="shared" si="76"/>
        <v/>
      </c>
      <c r="AL66" s="63" t="str">
        <f t="shared" si="77"/>
        <v/>
      </c>
      <c r="AM66" s="63" t="str">
        <f t="shared" si="78"/>
        <v/>
      </c>
      <c r="AN66" s="63" t="str">
        <f t="shared" si="79"/>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SIENTATE SOLITARIO Y SILENCIOSO</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80">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81">IF(N71="","","(")</f>
        <v/>
      </c>
      <c r="N71" s="56" t="str">
        <f t="shared" ref="N71:N78" si="82">IF(D71="","",D71)</f>
        <v/>
      </c>
      <c r="O71" s="57" t="str">
        <f t="shared" ref="O71:O78" si="83">IF(N71="","",",")</f>
        <v/>
      </c>
      <c r="P71" s="58" t="str">
        <f t="shared" ref="P71:P78" si="84">IF(E71="","",E71)</f>
        <v/>
      </c>
      <c r="Q71" s="59" t="str">
        <f t="shared" ref="Q71:Q78" si="85">IF(N71="","",",")</f>
        <v/>
      </c>
      <c r="R71" s="60" t="str">
        <f t="shared" si="80"/>
        <v/>
      </c>
      <c r="S71" s="55" t="str">
        <f t="shared" ref="S71:S78" si="86">IF(N71="","",")")</f>
        <v/>
      </c>
      <c r="T71" s="61" t="str">
        <f t="shared" ref="T71:T78" si="87">IF(U71="","","(")</f>
        <v/>
      </c>
      <c r="U71" s="62" t="str">
        <f t="shared" ref="U71:U78" si="88">IF(F71="","",F71)</f>
        <v/>
      </c>
      <c r="V71" s="63" t="str">
        <f t="shared" ref="V71:V78" si="89">IF(U71="","",",")</f>
        <v/>
      </c>
      <c r="W71" s="64" t="str">
        <f t="shared" ref="W71:W78" si="90">IF(G71="","",G71)</f>
        <v/>
      </c>
      <c r="X71" s="63" t="str">
        <f t="shared" ref="X71:X78" si="91">IF(U71="","",",")</f>
        <v/>
      </c>
      <c r="Y71" s="63" t="str">
        <f t="shared" ref="Y71:Y78" si="92">IF(U71="","",250)</f>
        <v/>
      </c>
      <c r="Z71" s="55" t="str">
        <f t="shared" ref="Z71:Z78" si="93">IF(U71="","",")")</f>
        <v/>
      </c>
      <c r="AA71" s="65" t="str">
        <f t="shared" ref="AA71:AA78" si="94">IF(AB71="","","(")</f>
        <v/>
      </c>
      <c r="AB71" s="56" t="str">
        <f t="shared" ref="AB71:AB78" si="95">IF(H71="","",H71)</f>
        <v/>
      </c>
      <c r="AC71" s="66" t="str">
        <f t="shared" ref="AC71:AC78" si="96">IF(AB71="","",",")</f>
        <v/>
      </c>
      <c r="AD71" s="58" t="str">
        <f t="shared" ref="AD71:AD78" si="97">IF(I71="","",I71)</f>
        <v/>
      </c>
      <c r="AE71" s="67" t="str">
        <f t="shared" ref="AE71:AE78" si="98">IF(AB71="","",",")</f>
        <v/>
      </c>
      <c r="AF71" s="60" t="str">
        <f t="shared" ref="AF71:AF78" si="99">IF(AB71="","",350)</f>
        <v/>
      </c>
      <c r="AG71" s="60" t="str">
        <f t="shared" ref="AG71:AG78" si="100">IF(AB71="","",")")</f>
        <v/>
      </c>
      <c r="AH71" s="68" t="str">
        <f t="shared" ref="AH71:AH78" si="101">IF(AI71="","","(")</f>
        <v/>
      </c>
      <c r="AI71" s="69" t="str">
        <f t="shared" ref="AI71:AI78" si="102">IF(J71="","",J71)</f>
        <v/>
      </c>
      <c r="AJ71" s="63" t="str">
        <f t="shared" ref="AJ71:AJ78" si="103">IF(AI71="","",",")</f>
        <v/>
      </c>
      <c r="AK71" s="63" t="str">
        <f t="shared" ref="AK71:AK78" si="104">IF(K71="","",K71)</f>
        <v/>
      </c>
      <c r="AL71" s="63" t="str">
        <f t="shared" ref="AL71:AL78" si="105">IF(AI71="","",",")</f>
        <v/>
      </c>
      <c r="AM71" s="63" t="str">
        <f t="shared" ref="AM71:AM78" si="106">IF(AI71="","",450)</f>
        <v/>
      </c>
      <c r="AN71" s="63" t="str">
        <f t="shared" ref="AN71:AN78" si="107">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81"/>
        <v/>
      </c>
      <c r="N72" s="56" t="str">
        <f t="shared" si="82"/>
        <v/>
      </c>
      <c r="O72" s="57" t="str">
        <f t="shared" si="83"/>
        <v/>
      </c>
      <c r="P72" s="58" t="str">
        <f t="shared" si="84"/>
        <v/>
      </c>
      <c r="Q72" s="59" t="str">
        <f t="shared" si="85"/>
        <v/>
      </c>
      <c r="R72" s="60" t="str">
        <f t="shared" si="80"/>
        <v/>
      </c>
      <c r="S72" s="55" t="str">
        <f t="shared" si="86"/>
        <v/>
      </c>
      <c r="T72" s="61" t="str">
        <f t="shared" si="87"/>
        <v/>
      </c>
      <c r="U72" s="62" t="str">
        <f t="shared" si="88"/>
        <v/>
      </c>
      <c r="V72" s="63" t="str">
        <f t="shared" si="89"/>
        <v/>
      </c>
      <c r="W72" s="64" t="str">
        <f t="shared" si="90"/>
        <v/>
      </c>
      <c r="X72" s="63" t="str">
        <f t="shared" si="91"/>
        <v/>
      </c>
      <c r="Y72" s="63" t="str">
        <f t="shared" si="92"/>
        <v/>
      </c>
      <c r="Z72" s="55" t="str">
        <f t="shared" si="93"/>
        <v/>
      </c>
      <c r="AA72" s="65" t="str">
        <f t="shared" si="94"/>
        <v/>
      </c>
      <c r="AB72" s="56" t="str">
        <f t="shared" si="95"/>
        <v/>
      </c>
      <c r="AC72" s="66" t="str">
        <f t="shared" si="96"/>
        <v/>
      </c>
      <c r="AD72" s="58" t="str">
        <f t="shared" si="97"/>
        <v/>
      </c>
      <c r="AE72" s="67" t="str">
        <f t="shared" si="98"/>
        <v/>
      </c>
      <c r="AF72" s="60" t="str">
        <f t="shared" si="99"/>
        <v/>
      </c>
      <c r="AG72" s="60" t="str">
        <f t="shared" si="100"/>
        <v/>
      </c>
      <c r="AH72" s="68" t="str">
        <f t="shared" si="101"/>
        <v/>
      </c>
      <c r="AI72" s="69" t="str">
        <f t="shared" si="102"/>
        <v/>
      </c>
      <c r="AJ72" s="63" t="str">
        <f t="shared" si="103"/>
        <v/>
      </c>
      <c r="AK72" s="63" t="str">
        <f t="shared" si="104"/>
        <v/>
      </c>
      <c r="AL72" s="63" t="str">
        <f t="shared" si="105"/>
        <v/>
      </c>
      <c r="AM72" s="63" t="str">
        <f t="shared" si="106"/>
        <v/>
      </c>
      <c r="AN72" s="63" t="str">
        <f t="shared" si="107"/>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81"/>
        <v/>
      </c>
      <c r="N73" s="56" t="str">
        <f t="shared" si="82"/>
        <v/>
      </c>
      <c r="O73" s="57" t="str">
        <f t="shared" si="83"/>
        <v/>
      </c>
      <c r="P73" s="58" t="str">
        <f t="shared" si="84"/>
        <v/>
      </c>
      <c r="Q73" s="59" t="str">
        <f t="shared" si="85"/>
        <v/>
      </c>
      <c r="R73" s="60" t="str">
        <f t="shared" si="80"/>
        <v/>
      </c>
      <c r="S73" s="55" t="str">
        <f t="shared" si="86"/>
        <v/>
      </c>
      <c r="T73" s="61" t="str">
        <f t="shared" si="87"/>
        <v/>
      </c>
      <c r="U73" s="62" t="str">
        <f t="shared" si="88"/>
        <v/>
      </c>
      <c r="V73" s="63" t="str">
        <f t="shared" si="89"/>
        <v/>
      </c>
      <c r="W73" s="64" t="str">
        <f t="shared" si="90"/>
        <v/>
      </c>
      <c r="X73" s="63" t="str">
        <f t="shared" si="91"/>
        <v/>
      </c>
      <c r="Y73" s="63" t="str">
        <f t="shared" si="92"/>
        <v/>
      </c>
      <c r="Z73" s="55" t="str">
        <f t="shared" si="93"/>
        <v/>
      </c>
      <c r="AA73" s="65" t="str">
        <f t="shared" si="94"/>
        <v/>
      </c>
      <c r="AB73" s="56" t="str">
        <f t="shared" si="95"/>
        <v/>
      </c>
      <c r="AC73" s="66" t="str">
        <f t="shared" si="96"/>
        <v/>
      </c>
      <c r="AD73" s="58" t="str">
        <f t="shared" si="97"/>
        <v/>
      </c>
      <c r="AE73" s="67" t="str">
        <f t="shared" si="98"/>
        <v/>
      </c>
      <c r="AF73" s="60" t="str">
        <f t="shared" si="99"/>
        <v/>
      </c>
      <c r="AG73" s="60" t="str">
        <f t="shared" si="100"/>
        <v/>
      </c>
      <c r="AH73" s="68" t="str">
        <f t="shared" si="101"/>
        <v/>
      </c>
      <c r="AI73" s="69" t="str">
        <f t="shared" si="102"/>
        <v/>
      </c>
      <c r="AJ73" s="63" t="str">
        <f t="shared" si="103"/>
        <v/>
      </c>
      <c r="AK73" s="63" t="str">
        <f t="shared" si="104"/>
        <v/>
      </c>
      <c r="AL73" s="63" t="str">
        <f t="shared" si="105"/>
        <v/>
      </c>
      <c r="AM73" s="63" t="str">
        <f t="shared" si="106"/>
        <v/>
      </c>
      <c r="AN73" s="63" t="str">
        <f t="shared" si="107"/>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81"/>
        <v/>
      </c>
      <c r="N74" s="56" t="str">
        <f t="shared" si="82"/>
        <v/>
      </c>
      <c r="O74" s="57" t="str">
        <f t="shared" si="83"/>
        <v/>
      </c>
      <c r="P74" s="58" t="str">
        <f t="shared" si="84"/>
        <v/>
      </c>
      <c r="Q74" s="59" t="str">
        <f t="shared" si="85"/>
        <v/>
      </c>
      <c r="R74" s="60" t="str">
        <f t="shared" si="80"/>
        <v/>
      </c>
      <c r="S74" s="55" t="str">
        <f t="shared" si="86"/>
        <v/>
      </c>
      <c r="T74" s="61" t="str">
        <f t="shared" si="87"/>
        <v/>
      </c>
      <c r="U74" s="62" t="str">
        <f t="shared" si="88"/>
        <v/>
      </c>
      <c r="V74" s="63" t="str">
        <f t="shared" si="89"/>
        <v/>
      </c>
      <c r="W74" s="64" t="str">
        <f t="shared" si="90"/>
        <v/>
      </c>
      <c r="X74" s="63" t="str">
        <f t="shared" si="91"/>
        <v/>
      </c>
      <c r="Y74" s="63" t="str">
        <f t="shared" si="92"/>
        <v/>
      </c>
      <c r="Z74" s="55" t="str">
        <f t="shared" si="93"/>
        <v/>
      </c>
      <c r="AA74" s="65" t="str">
        <f t="shared" si="94"/>
        <v/>
      </c>
      <c r="AB74" s="56" t="str">
        <f t="shared" si="95"/>
        <v/>
      </c>
      <c r="AC74" s="66" t="str">
        <f t="shared" si="96"/>
        <v/>
      </c>
      <c r="AD74" s="58" t="str">
        <f t="shared" si="97"/>
        <v/>
      </c>
      <c r="AE74" s="67" t="str">
        <f t="shared" si="98"/>
        <v/>
      </c>
      <c r="AF74" s="60" t="str">
        <f t="shared" si="99"/>
        <v/>
      </c>
      <c r="AG74" s="60" t="str">
        <f t="shared" si="100"/>
        <v/>
      </c>
      <c r="AH74" s="68" t="str">
        <f t="shared" si="101"/>
        <v/>
      </c>
      <c r="AI74" s="69" t="str">
        <f t="shared" si="102"/>
        <v/>
      </c>
      <c r="AJ74" s="63" t="str">
        <f t="shared" si="103"/>
        <v/>
      </c>
      <c r="AK74" s="63" t="str">
        <f t="shared" si="104"/>
        <v/>
      </c>
      <c r="AL74" s="63" t="str">
        <f t="shared" si="105"/>
        <v/>
      </c>
      <c r="AM74" s="63" t="str">
        <f t="shared" si="106"/>
        <v/>
      </c>
      <c r="AN74" s="63" t="str">
        <f t="shared" si="107"/>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81"/>
        <v/>
      </c>
      <c r="N75" s="56" t="str">
        <f t="shared" si="82"/>
        <v/>
      </c>
      <c r="O75" s="57" t="str">
        <f t="shared" si="83"/>
        <v/>
      </c>
      <c r="P75" s="58" t="str">
        <f t="shared" si="84"/>
        <v/>
      </c>
      <c r="Q75" s="59" t="str">
        <f t="shared" si="85"/>
        <v/>
      </c>
      <c r="R75" s="60" t="str">
        <f t="shared" si="80"/>
        <v/>
      </c>
      <c r="S75" s="55" t="str">
        <f t="shared" si="86"/>
        <v/>
      </c>
      <c r="T75" s="61" t="str">
        <f t="shared" si="87"/>
        <v/>
      </c>
      <c r="U75" s="62" t="str">
        <f t="shared" si="88"/>
        <v/>
      </c>
      <c r="V75" s="63" t="str">
        <f t="shared" si="89"/>
        <v/>
      </c>
      <c r="W75" s="64" t="str">
        <f t="shared" si="90"/>
        <v/>
      </c>
      <c r="X75" s="63" t="str">
        <f t="shared" si="91"/>
        <v/>
      </c>
      <c r="Y75" s="63" t="str">
        <f t="shared" si="92"/>
        <v/>
      </c>
      <c r="Z75" s="55" t="str">
        <f t="shared" si="93"/>
        <v/>
      </c>
      <c r="AA75" s="65" t="str">
        <f t="shared" si="94"/>
        <v/>
      </c>
      <c r="AB75" s="56" t="str">
        <f t="shared" si="95"/>
        <v/>
      </c>
      <c r="AC75" s="66" t="str">
        <f t="shared" si="96"/>
        <v/>
      </c>
      <c r="AD75" s="58" t="str">
        <f t="shared" si="97"/>
        <v/>
      </c>
      <c r="AE75" s="67" t="str">
        <f t="shared" si="98"/>
        <v/>
      </c>
      <c r="AF75" s="60" t="str">
        <f t="shared" si="99"/>
        <v/>
      </c>
      <c r="AG75" s="60" t="str">
        <f t="shared" si="100"/>
        <v/>
      </c>
      <c r="AH75" s="68" t="str">
        <f t="shared" si="101"/>
        <v/>
      </c>
      <c r="AI75" s="69" t="str">
        <f t="shared" si="102"/>
        <v/>
      </c>
      <c r="AJ75" s="63" t="str">
        <f t="shared" si="103"/>
        <v/>
      </c>
      <c r="AK75" s="63" t="str">
        <f t="shared" si="104"/>
        <v/>
      </c>
      <c r="AL75" s="63" t="str">
        <f t="shared" si="105"/>
        <v/>
      </c>
      <c r="AM75" s="63" t="str">
        <f t="shared" si="106"/>
        <v/>
      </c>
      <c r="AN75" s="63" t="str">
        <f t="shared" si="107"/>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81"/>
        <v/>
      </c>
      <c r="N76" s="56" t="str">
        <f t="shared" si="82"/>
        <v/>
      </c>
      <c r="O76" s="57" t="str">
        <f t="shared" si="83"/>
        <v/>
      </c>
      <c r="P76" s="58" t="str">
        <f t="shared" si="84"/>
        <v/>
      </c>
      <c r="Q76" s="59" t="str">
        <f t="shared" si="85"/>
        <v/>
      </c>
      <c r="R76" s="60" t="str">
        <f t="shared" si="80"/>
        <v/>
      </c>
      <c r="S76" s="55" t="str">
        <f t="shared" si="86"/>
        <v/>
      </c>
      <c r="T76" s="61" t="str">
        <f t="shared" si="87"/>
        <v/>
      </c>
      <c r="U76" s="62" t="str">
        <f t="shared" si="88"/>
        <v/>
      </c>
      <c r="V76" s="63" t="str">
        <f t="shared" si="89"/>
        <v/>
      </c>
      <c r="W76" s="64" t="str">
        <f t="shared" si="90"/>
        <v/>
      </c>
      <c r="X76" s="63" t="str">
        <f t="shared" si="91"/>
        <v/>
      </c>
      <c r="Y76" s="63" t="str">
        <f t="shared" si="92"/>
        <v/>
      </c>
      <c r="Z76" s="55" t="str">
        <f t="shared" si="93"/>
        <v/>
      </c>
      <c r="AA76" s="65" t="str">
        <f t="shared" si="94"/>
        <v/>
      </c>
      <c r="AB76" s="56" t="str">
        <f t="shared" si="95"/>
        <v/>
      </c>
      <c r="AC76" s="66" t="str">
        <f t="shared" si="96"/>
        <v/>
      </c>
      <c r="AD76" s="58" t="str">
        <f t="shared" si="97"/>
        <v/>
      </c>
      <c r="AE76" s="67" t="str">
        <f t="shared" si="98"/>
        <v/>
      </c>
      <c r="AF76" s="60" t="str">
        <f t="shared" si="99"/>
        <v/>
      </c>
      <c r="AG76" s="60" t="str">
        <f t="shared" si="100"/>
        <v/>
      </c>
      <c r="AH76" s="68" t="str">
        <f t="shared" si="101"/>
        <v/>
      </c>
      <c r="AI76" s="69" t="str">
        <f t="shared" si="102"/>
        <v/>
      </c>
      <c r="AJ76" s="63" t="str">
        <f t="shared" si="103"/>
        <v/>
      </c>
      <c r="AK76" s="63" t="str">
        <f t="shared" si="104"/>
        <v/>
      </c>
      <c r="AL76" s="63" t="str">
        <f t="shared" si="105"/>
        <v/>
      </c>
      <c r="AM76" s="63" t="str">
        <f t="shared" si="106"/>
        <v/>
      </c>
      <c r="AN76" s="63" t="str">
        <f t="shared" si="107"/>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81"/>
        <v/>
      </c>
      <c r="N77" s="56" t="str">
        <f t="shared" si="82"/>
        <v/>
      </c>
      <c r="O77" s="57" t="str">
        <f t="shared" si="83"/>
        <v/>
      </c>
      <c r="P77" s="58" t="str">
        <f t="shared" si="84"/>
        <v/>
      </c>
      <c r="Q77" s="59" t="str">
        <f t="shared" si="85"/>
        <v/>
      </c>
      <c r="R77" s="60" t="str">
        <f t="shared" si="80"/>
        <v/>
      </c>
      <c r="S77" s="55" t="str">
        <f t="shared" si="86"/>
        <v/>
      </c>
      <c r="T77" s="61" t="str">
        <f t="shared" si="87"/>
        <v/>
      </c>
      <c r="U77" s="62" t="str">
        <f t="shared" si="88"/>
        <v/>
      </c>
      <c r="V77" s="63" t="str">
        <f t="shared" si="89"/>
        <v/>
      </c>
      <c r="W77" s="64" t="str">
        <f t="shared" si="90"/>
        <v/>
      </c>
      <c r="X77" s="63" t="str">
        <f t="shared" si="91"/>
        <v/>
      </c>
      <c r="Y77" s="63" t="str">
        <f t="shared" si="92"/>
        <v/>
      </c>
      <c r="Z77" s="55" t="str">
        <f t="shared" si="93"/>
        <v/>
      </c>
      <c r="AA77" s="65" t="str">
        <f t="shared" si="94"/>
        <v/>
      </c>
      <c r="AB77" s="56" t="str">
        <f t="shared" si="95"/>
        <v/>
      </c>
      <c r="AC77" s="66" t="str">
        <f t="shared" si="96"/>
        <v/>
      </c>
      <c r="AD77" s="58" t="str">
        <f t="shared" si="97"/>
        <v/>
      </c>
      <c r="AE77" s="67" t="str">
        <f t="shared" si="98"/>
        <v/>
      </c>
      <c r="AF77" s="60" t="str">
        <f t="shared" si="99"/>
        <v/>
      </c>
      <c r="AG77" s="60" t="str">
        <f t="shared" si="100"/>
        <v/>
      </c>
      <c r="AH77" s="68" t="str">
        <f t="shared" si="101"/>
        <v/>
      </c>
      <c r="AI77" s="69" t="str">
        <f t="shared" si="102"/>
        <v/>
      </c>
      <c r="AJ77" s="63" t="str">
        <f t="shared" si="103"/>
        <v/>
      </c>
      <c r="AK77" s="63" t="str">
        <f t="shared" si="104"/>
        <v/>
      </c>
      <c r="AL77" s="63" t="str">
        <f t="shared" si="105"/>
        <v/>
      </c>
      <c r="AM77" s="63" t="str">
        <f t="shared" si="106"/>
        <v/>
      </c>
      <c r="AN77" s="63" t="str">
        <f t="shared" si="107"/>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81"/>
        <v/>
      </c>
      <c r="N78" s="56" t="str">
        <f t="shared" si="82"/>
        <v/>
      </c>
      <c r="O78" s="57" t="str">
        <f t="shared" si="83"/>
        <v/>
      </c>
      <c r="P78" s="58" t="str">
        <f t="shared" si="84"/>
        <v/>
      </c>
      <c r="Q78" s="59" t="str">
        <f t="shared" si="85"/>
        <v/>
      </c>
      <c r="R78" s="60" t="str">
        <f t="shared" si="80"/>
        <v/>
      </c>
      <c r="S78" s="55" t="str">
        <f t="shared" si="86"/>
        <v/>
      </c>
      <c r="T78" s="61" t="str">
        <f t="shared" si="87"/>
        <v/>
      </c>
      <c r="U78" s="62" t="str">
        <f t="shared" si="88"/>
        <v/>
      </c>
      <c r="V78" s="63" t="str">
        <f t="shared" si="89"/>
        <v/>
      </c>
      <c r="W78" s="64" t="str">
        <f t="shared" si="90"/>
        <v/>
      </c>
      <c r="X78" s="63" t="str">
        <f t="shared" si="91"/>
        <v/>
      </c>
      <c r="Y78" s="63" t="str">
        <f t="shared" si="92"/>
        <v/>
      </c>
      <c r="Z78" s="55" t="str">
        <f t="shared" si="93"/>
        <v/>
      </c>
      <c r="AA78" s="65" t="str">
        <f t="shared" si="94"/>
        <v/>
      </c>
      <c r="AB78" s="56" t="str">
        <f t="shared" si="95"/>
        <v/>
      </c>
      <c r="AC78" s="66" t="str">
        <f t="shared" si="96"/>
        <v/>
      </c>
      <c r="AD78" s="58" t="str">
        <f t="shared" si="97"/>
        <v/>
      </c>
      <c r="AE78" s="67" t="str">
        <f t="shared" si="98"/>
        <v/>
      </c>
      <c r="AF78" s="60" t="str">
        <f t="shared" si="99"/>
        <v/>
      </c>
      <c r="AG78" s="60" t="str">
        <f t="shared" si="100"/>
        <v/>
      </c>
      <c r="AH78" s="68" t="str">
        <f t="shared" si="101"/>
        <v/>
      </c>
      <c r="AI78" s="69" t="str">
        <f t="shared" si="102"/>
        <v/>
      </c>
      <c r="AJ78" s="63" t="str">
        <f t="shared" si="103"/>
        <v/>
      </c>
      <c r="AK78" s="63" t="str">
        <f t="shared" si="104"/>
        <v/>
      </c>
      <c r="AL78" s="63" t="str">
        <f t="shared" si="105"/>
        <v/>
      </c>
      <c r="AM78" s="63" t="str">
        <f t="shared" si="106"/>
        <v/>
      </c>
      <c r="AN78" s="63" t="str">
        <f t="shared" si="107"/>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80"/>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K18" activePane="bottomRight" state="frozen"/>
      <selection pane="topRight" activeCell="C1" sqref="C1"/>
      <selection pane="bottomLeft" activeCell="A2" sqref="A2"/>
      <selection pane="bottomRight" activeCell="A33" sqref="A33"/>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236</v>
      </c>
      <c r="E1" s="39"/>
      <c r="F1" s="39"/>
      <c r="G1" s="39"/>
      <c r="H1" s="39"/>
      <c r="I1" s="39"/>
      <c r="J1" s="39"/>
      <c r="K1" s="39"/>
      <c r="L1" s="120" t="str">
        <f ca="1">UPPER(VLOOKUP(C1,Table223[#Data],3,FALSE))</f>
        <v>TÚ ERES MI ESPERANZA, SEÑOR</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TÚ ERES MI ESPERANZA, SEÑOR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tueresmiesperanzasenor</v>
      </c>
      <c r="L7" s="122" t="str">
        <f ca="1">_xlfn.CONCAT("        id: ","""",C7,"""",",")</f>
        <v xml:space="preserve">        id: "tueresmiesperanzasenor",</v>
      </c>
    </row>
    <row r="8" spans="2:32" ht="23" x14ac:dyDescent="0.35">
      <c r="C8" t="str">
        <f ca="1">PROPER(L1)</f>
        <v>Tú Eres Mi Esperanza, Señor</v>
      </c>
      <c r="L8" s="122" t="str">
        <f ca="1">_xlfn.CONCAT("        tt: ","""",C8,"""",",")</f>
        <v xml:space="preserve">        tt: "Tú Eres Mi Esperanza, Señor",</v>
      </c>
    </row>
    <row r="9" spans="2:32" ht="23" x14ac:dyDescent="0.35">
      <c r="C9" t="str">
        <f ca="1">PROPER(L1)</f>
        <v>Tú Eres Mi Esperanza, Señor</v>
      </c>
      <c r="L9" s="122" t="str">
        <f ca="1">_xlfn.CONCAT("        title: ","""",C9,"""",",")</f>
        <v xml:space="preserve">        title: "Tú Eres Mi Esperanza, Señor",</v>
      </c>
    </row>
    <row r="10" spans="2:32" ht="23" x14ac:dyDescent="0.35">
      <c r="C10" t="str">
        <f ca="1">VLOOKUP(C1,Table223[#Data],4,FALSE)</f>
        <v>Oda XXIX de Salomón</v>
      </c>
      <c r="L10" s="122" t="str">
        <f ca="1">_xlfn.CONCAT("        ","subtitle: ","""",C10,"""",",")</f>
        <v xml:space="preserve">        subtitle: "Oda XXIX de Salomón",</v>
      </c>
    </row>
    <row r="11" spans="2:32" ht="23" x14ac:dyDescent="0.35">
      <c r="C11" t="str">
        <f ca="1">_xlfn.CONCAT("category: [",VLOOKUP(C1,Table223[#Data],16,FALSE),"],")</f>
        <v>category: ["Catecumenado","Adviento","Navidad","Cuaresma","Antiguo Testamento"],</v>
      </c>
      <c r="L11" s="122" t="str">
        <f ca="1">_xlfn.CONCAT("        ",C11)</f>
        <v xml:space="preserve">        category: ["Catecumenado","Adviento","Navidad","Cuaresma","Antiguo Testamento"],</v>
      </c>
    </row>
    <row r="12" spans="2:32" ht="23" x14ac:dyDescent="0.3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236</v>
      </c>
      <c r="L16" s="122" t="str">
        <f ca="1">_xlfn.CONCAT("        dbno: ","""",C16,"""",",")</f>
        <v xml:space="preserve">        dbno: "236",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tueresmiesperanzasenor</v>
      </c>
      <c r="L19" s="122" t="str">
        <f ca="1">_xlfn.CONCAT("        audioSrc: ","""https://audio.resucito.do/",C19,".mp3""",",")</f>
        <v xml:space="preserve">        audioSrc: "https://audio.resucito.do/tueresmiesperanzasenor.mp3",</v>
      </c>
    </row>
    <row r="20" spans="1:40" ht="23" x14ac:dyDescent="0.35">
      <c r="L20" s="45" t="s">
        <v>989</v>
      </c>
    </row>
    <row r="21" spans="1:40" ht="23" x14ac:dyDescent="0.35">
      <c r="L21" s="122" t="s">
        <v>2361</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235</v>
      </c>
      <c r="C26" t="str">
        <f ca="1">VLOOKUP(B26,Table4[#Data],13,FALSE)</f>
        <v>"/src/index.html?canto=sientatesolitarioysilencioso"</v>
      </c>
      <c r="L26" s="122" t="str">
        <f ca="1">_xlfn.CONCAT("        ant: ",C26,",")</f>
        <v xml:space="preserve">        ant: "/src/index.html?canto=sientatesolitarioysilencioso",</v>
      </c>
    </row>
    <row r="27" spans="1:40" ht="23" x14ac:dyDescent="0.35">
      <c r="B27">
        <f ca="1">+C1+1</f>
        <v>237</v>
      </c>
      <c r="C27" t="str">
        <f ca="1">VLOOKUP(B27,Table4[#Data],13,FALSE)</f>
        <v>"/src/index.html?canto=alacenadelcordero"</v>
      </c>
      <c r="L27" s="122" t="str">
        <f ca="1">_xlfn.CONCAT("        sig: ",C27,",")</f>
        <v xml:space="preserve">        sig: "/src/index.html?canto=alacenadelcordero",</v>
      </c>
    </row>
    <row r="28" spans="1:40" ht="23" x14ac:dyDescent="0.35">
      <c r="L28" s="45" t="s">
        <v>995</v>
      </c>
    </row>
    <row r="29" spans="1:40" ht="36" thickBot="1" x14ac:dyDescent="0.4">
      <c r="A29" s="48"/>
      <c r="B29" s="48"/>
      <c r="C29" s="48" t="s">
        <v>2362</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IF(N30="Do",10,IF(N30="Re",12,IF(N30="Mi",20,IF(N30="Fa",20,IF(N30="Sol",14,IF(N30="La",20,IF(N30="Si",20,IF(N30="Do#",14,IF(N30="Fa#",15,IF(N30="Sol#",20,IF(N30="Si♭",17,"")))))))))))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IF(N31="Do",10,IF(N31="Re",12,IF(N31="Mi",20,IF(N31="Fa",20,IF(N31="Sol",14,IF(N31="La",20,IF(N31="Si",20,IF(N31="Do#",14,IF(N31="Fa#",15,IF(N31="Sol#",20,IF(N31="Si♭",17,"")))))))))))</f>
        <v/>
      </c>
      <c r="S31" s="55" t="str">
        <f t="shared" ref="S31:S57" si="6">IF(N31="","",")")</f>
        <v/>
      </c>
      <c r="T31" s="61" t="str">
        <f t="shared" ref="T31:T57" si="7">IF(U31="","","(")</f>
        <v/>
      </c>
      <c r="U31" s="62" t="str">
        <f t="shared" ref="U31:U106" si="8">IF(F31="","",F31)</f>
        <v/>
      </c>
      <c r="V31" s="63" t="str">
        <f t="shared" ref="V31:V57" si="9">IF(U31="","",",")</f>
        <v/>
      </c>
      <c r="W31" s="64" t="str">
        <f t="shared" ref="W31:W106" si="10">IF(G31="","",G31)</f>
        <v/>
      </c>
      <c r="X31" s="63" t="str">
        <f t="shared" ref="X31:X57" si="11">IF(U31="","",",")</f>
        <v/>
      </c>
      <c r="Y31" s="63" t="str">
        <f t="shared" ref="Y31:Y57" si="12">IF(U31="","",250)</f>
        <v/>
      </c>
      <c r="Z31" s="55" t="str">
        <f t="shared" ref="Z31:Z57" si="13">IF(U31="","",")")</f>
        <v/>
      </c>
      <c r="AA31" s="65" t="str">
        <f t="shared" ref="AA31:AA57" si="14">IF(AB31="","","(")</f>
        <v/>
      </c>
      <c r="AB31" s="56" t="str">
        <f t="shared" ref="AB31:AB106" si="15">IF(H31="","",H31)</f>
        <v/>
      </c>
      <c r="AC31" s="66" t="str">
        <f t="shared" ref="AC31:AC57" si="16">IF(AB31="","",",")</f>
        <v/>
      </c>
      <c r="AD31" s="58" t="str">
        <f t="shared" ref="AD31:AD57" si="17">IF(I31="","",I31)</f>
        <v/>
      </c>
      <c r="AE31" s="67" t="str">
        <f t="shared" ref="AE31:AE57" si="18">IF(AB31="","",",")</f>
        <v/>
      </c>
      <c r="AF31" s="60" t="str">
        <f t="shared" ref="AF31:AF57" si="19">IF(AB31="","",350)</f>
        <v/>
      </c>
      <c r="AG31" s="60" t="str">
        <f t="shared" ref="AG31:AG57" si="20">IF(AB31="","",")")</f>
        <v/>
      </c>
      <c r="AH31" s="68" t="str">
        <f t="shared" ref="AH31:AH57" si="21">IF(AI31="","","(")</f>
        <v/>
      </c>
      <c r="AI31" s="69" t="str">
        <f t="shared" ref="AI31:AI106" si="22">IF(J31="","",J31)</f>
        <v/>
      </c>
      <c r="AJ31" s="63" t="str">
        <f t="shared" ref="AJ31:AJ57" si="23">IF(AI31="","",",")</f>
        <v/>
      </c>
      <c r="AK31" s="63" t="str">
        <f t="shared" ref="AK31:AK57" si="24">IF(K31="","",K31)</f>
        <v/>
      </c>
      <c r="AL31" s="63" t="str">
        <f t="shared" ref="AL31:AL57" si="25">IF(AI31="","",",")</f>
        <v/>
      </c>
      <c r="AM31" s="63" t="str">
        <f t="shared" ref="AM31:AM57" si="26">IF(AI31="","",450)</f>
        <v/>
      </c>
      <c r="AN31" s="63" t="str">
        <f t="shared" ref="AN31:AN57" si="27">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ref="R32:R95" si="28">IF(N32="Do",10,IF(N32="Re",12,IF(N32="Mi",20,IF(N32="Fa",20,IF(N32="Sol",14,IF(N32="La",20,IF(N32="Si",20,IF(N32="Do#",14,IF(N32="Fa#",15,IF(N32="Sol#",20,IF(N32="Si♭",17,"")))))))))))</f>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28"/>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28"/>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28"/>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28"/>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28"/>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28"/>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28"/>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28"/>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28"/>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28"/>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28"/>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28"/>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28"/>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28"/>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28"/>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28"/>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28"/>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28"/>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28"/>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28"/>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28"/>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28"/>
        <v/>
      </c>
      <c r="S54" s="55" t="str">
        <f t="shared" si="6"/>
        <v/>
      </c>
      <c r="T54" s="61" t="str">
        <f t="shared" si="7"/>
        <v/>
      </c>
      <c r="U54" s="62" t="str">
        <f t="shared" si="8"/>
        <v/>
      </c>
      <c r="V54" s="63" t="str">
        <f t="shared" si="9"/>
        <v/>
      </c>
      <c r="W54" s="64" t="str">
        <f t="shared" si="10"/>
        <v/>
      </c>
      <c r="X54" s="63" t="str">
        <f t="shared" si="11"/>
        <v/>
      </c>
      <c r="Y54" s="63" t="str">
        <f t="shared" si="12"/>
        <v/>
      </c>
      <c r="Z54" s="55" t="str">
        <f t="shared" si="13"/>
        <v/>
      </c>
      <c r="AA54" s="65" t="str">
        <f t="shared" si="14"/>
        <v/>
      </c>
      <c r="AB54" s="56" t="str">
        <f t="shared" si="15"/>
        <v/>
      </c>
      <c r="AC54" s="66" t="str">
        <f t="shared" si="16"/>
        <v/>
      </c>
      <c r="AD54" s="58" t="str">
        <f t="shared" si="17"/>
        <v/>
      </c>
      <c r="AE54" s="67" t="str">
        <f t="shared" si="18"/>
        <v/>
      </c>
      <c r="AF54" s="60" t="str">
        <f t="shared" si="19"/>
        <v/>
      </c>
      <c r="AG54" s="60" t="str">
        <f t="shared" si="20"/>
        <v/>
      </c>
      <c r="AH54" s="68" t="str">
        <f t="shared" si="21"/>
        <v/>
      </c>
      <c r="AI54" s="69" t="str">
        <f t="shared" si="22"/>
        <v/>
      </c>
      <c r="AJ54" s="63" t="str">
        <f t="shared" si="23"/>
        <v/>
      </c>
      <c r="AK54" s="63" t="str">
        <f t="shared" si="24"/>
        <v/>
      </c>
      <c r="AL54" s="63" t="str">
        <f t="shared" si="25"/>
        <v/>
      </c>
      <c r="AM54" s="63" t="str">
        <f t="shared" si="26"/>
        <v/>
      </c>
      <c r="AN54" s="63" t="str">
        <f t="shared" si="27"/>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28"/>
        <v/>
      </c>
      <c r="S55" s="55" t="str">
        <f t="shared" si="6"/>
        <v/>
      </c>
      <c r="T55" s="61" t="str">
        <f t="shared" si="7"/>
        <v/>
      </c>
      <c r="U55" s="62" t="str">
        <f t="shared" si="8"/>
        <v/>
      </c>
      <c r="V55" s="63" t="str">
        <f t="shared" si="9"/>
        <v/>
      </c>
      <c r="W55" s="64" t="str">
        <f t="shared" si="10"/>
        <v/>
      </c>
      <c r="X55" s="63" t="str">
        <f t="shared" si="11"/>
        <v/>
      </c>
      <c r="Y55" s="63" t="str">
        <f t="shared" si="12"/>
        <v/>
      </c>
      <c r="Z55" s="55" t="str">
        <f t="shared" si="13"/>
        <v/>
      </c>
      <c r="AA55" s="65" t="str">
        <f t="shared" si="14"/>
        <v/>
      </c>
      <c r="AB55" s="56" t="str">
        <f t="shared" si="15"/>
        <v/>
      </c>
      <c r="AC55" s="66" t="str">
        <f t="shared" si="16"/>
        <v/>
      </c>
      <c r="AD55" s="58" t="str">
        <f t="shared" si="17"/>
        <v/>
      </c>
      <c r="AE55" s="67" t="str">
        <f t="shared" si="18"/>
        <v/>
      </c>
      <c r="AF55" s="60" t="str">
        <f t="shared" si="19"/>
        <v/>
      </c>
      <c r="AG55" s="60" t="str">
        <f t="shared" si="20"/>
        <v/>
      </c>
      <c r="AH55" s="68" t="str">
        <f t="shared" si="21"/>
        <v/>
      </c>
      <c r="AI55" s="69" t="str">
        <f t="shared" si="22"/>
        <v/>
      </c>
      <c r="AJ55" s="63" t="str">
        <f t="shared" si="23"/>
        <v/>
      </c>
      <c r="AK55" s="63" t="str">
        <f t="shared" si="24"/>
        <v/>
      </c>
      <c r="AL55" s="63" t="str">
        <f t="shared" si="25"/>
        <v/>
      </c>
      <c r="AM55" s="63" t="str">
        <f t="shared" si="26"/>
        <v/>
      </c>
      <c r="AN55" s="63" t="str">
        <f t="shared" si="27"/>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28"/>
        <v/>
      </c>
      <c r="S56" s="55" t="str">
        <f t="shared" si="6"/>
        <v/>
      </c>
      <c r="T56" s="61" t="str">
        <f t="shared" si="7"/>
        <v/>
      </c>
      <c r="U56" s="62" t="str">
        <f t="shared" si="8"/>
        <v/>
      </c>
      <c r="V56" s="63" t="str">
        <f t="shared" si="9"/>
        <v/>
      </c>
      <c r="W56" s="64" t="str">
        <f t="shared" si="10"/>
        <v/>
      </c>
      <c r="X56" s="63" t="str">
        <f t="shared" si="11"/>
        <v/>
      </c>
      <c r="Y56" s="63" t="str">
        <f t="shared" si="12"/>
        <v/>
      </c>
      <c r="Z56" s="55" t="str">
        <f t="shared" si="13"/>
        <v/>
      </c>
      <c r="AA56" s="65" t="str">
        <f t="shared" si="14"/>
        <v/>
      </c>
      <c r="AB56" s="56" t="str">
        <f t="shared" si="15"/>
        <v/>
      </c>
      <c r="AC56" s="66" t="str">
        <f t="shared" si="16"/>
        <v/>
      </c>
      <c r="AD56" s="58" t="str">
        <f t="shared" si="17"/>
        <v/>
      </c>
      <c r="AE56" s="67" t="str">
        <f t="shared" si="18"/>
        <v/>
      </c>
      <c r="AF56" s="60" t="str">
        <f t="shared" si="19"/>
        <v/>
      </c>
      <c r="AG56" s="60" t="str">
        <f t="shared" si="20"/>
        <v/>
      </c>
      <c r="AH56" s="68" t="str">
        <f t="shared" si="21"/>
        <v/>
      </c>
      <c r="AI56" s="69" t="str">
        <f t="shared" si="22"/>
        <v/>
      </c>
      <c r="AJ56" s="63" t="str">
        <f t="shared" si="23"/>
        <v/>
      </c>
      <c r="AK56" s="63" t="str">
        <f t="shared" si="24"/>
        <v/>
      </c>
      <c r="AL56" s="63" t="str">
        <f t="shared" si="25"/>
        <v/>
      </c>
      <c r="AM56" s="63" t="str">
        <f t="shared" si="26"/>
        <v/>
      </c>
      <c r="AN56" s="63" t="str">
        <f t="shared" si="27"/>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28"/>
        <v/>
      </c>
      <c r="S57" s="55" t="str">
        <f t="shared" si="6"/>
        <v/>
      </c>
      <c r="T57" s="61" t="str">
        <f t="shared" si="7"/>
        <v/>
      </c>
      <c r="U57" s="62" t="str">
        <f t="shared" si="8"/>
        <v/>
      </c>
      <c r="V57" s="63" t="str">
        <f t="shared" si="9"/>
        <v/>
      </c>
      <c r="W57" s="64" t="str">
        <f t="shared" si="10"/>
        <v/>
      </c>
      <c r="X57" s="63" t="str">
        <f t="shared" si="11"/>
        <v/>
      </c>
      <c r="Y57" s="63" t="str">
        <f t="shared" si="12"/>
        <v/>
      </c>
      <c r="Z57" s="55" t="str">
        <f t="shared" si="13"/>
        <v/>
      </c>
      <c r="AA57" s="65" t="str">
        <f t="shared" si="14"/>
        <v/>
      </c>
      <c r="AB57" s="56" t="str">
        <f t="shared" si="15"/>
        <v/>
      </c>
      <c r="AC57" s="66" t="str">
        <f t="shared" si="16"/>
        <v/>
      </c>
      <c r="AD57" s="58" t="str">
        <f t="shared" si="17"/>
        <v/>
      </c>
      <c r="AE57" s="67" t="str">
        <f t="shared" si="18"/>
        <v/>
      </c>
      <c r="AF57" s="60" t="str">
        <f t="shared" si="19"/>
        <v/>
      </c>
      <c r="AG57" s="60" t="str">
        <f t="shared" si="20"/>
        <v/>
      </c>
      <c r="AH57" s="68" t="str">
        <f t="shared" si="21"/>
        <v/>
      </c>
      <c r="AI57" s="69" t="str">
        <f t="shared" si="22"/>
        <v/>
      </c>
      <c r="AJ57" s="63" t="str">
        <f t="shared" si="23"/>
        <v/>
      </c>
      <c r="AK57" s="63" t="str">
        <f t="shared" si="24"/>
        <v/>
      </c>
      <c r="AL57" s="63" t="str">
        <f t="shared" si="25"/>
        <v/>
      </c>
      <c r="AM57" s="63" t="str">
        <f t="shared" si="26"/>
        <v/>
      </c>
      <c r="AN57" s="63" t="str">
        <f t="shared" si="27"/>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28"/>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28"/>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28"/>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28"/>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28"/>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2362</v>
      </c>
      <c r="D63" s="76"/>
      <c r="E63" s="76"/>
      <c r="F63" s="76"/>
      <c r="G63" s="76"/>
      <c r="H63" s="76"/>
      <c r="I63" s="76"/>
      <c r="J63" s="76"/>
      <c r="K63" s="76"/>
      <c r="L63" s="123" t="s">
        <v>998</v>
      </c>
      <c r="M63" s="126"/>
      <c r="N63" s="56"/>
      <c r="O63" s="127"/>
      <c r="P63" s="58"/>
      <c r="Q63" s="128"/>
      <c r="R63" s="60" t="str">
        <f t="shared" si="28"/>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28"/>
        <v/>
      </c>
      <c r="S64" s="55" t="str">
        <f t="shared" ref="S64:S106" si="118">IF(N64="","",")")</f>
        <v/>
      </c>
      <c r="T64" s="61" t="str">
        <f t="shared" ref="T64:T106" si="119">IF(U64="","","(")</f>
        <v/>
      </c>
      <c r="U64" s="62" t="str">
        <f t="shared" si="8"/>
        <v/>
      </c>
      <c r="V64" s="63" t="str">
        <f t="shared" ref="V64:V106" si="120">IF(U64="","",",")</f>
        <v/>
      </c>
      <c r="W64" s="64" t="str">
        <f t="shared" si="10"/>
        <v/>
      </c>
      <c r="X64" s="63" t="str">
        <f t="shared" ref="X64:X106" si="121">IF(U64="","",",")</f>
        <v/>
      </c>
      <c r="Y64" s="63" t="str">
        <f t="shared" ref="Y64:Y106" si="122">IF(U64="","",250)</f>
        <v/>
      </c>
      <c r="Z64" s="55" t="str">
        <f t="shared" ref="Z64:Z106" si="123">IF(U64="","",")")</f>
        <v/>
      </c>
      <c r="AA64" s="65" t="str">
        <f t="shared" ref="AA64:AA106" si="124">IF(AB64="","","(")</f>
        <v/>
      </c>
      <c r="AB64" s="56" t="str">
        <f t="shared" si="15"/>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2"/>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28"/>
        <v/>
      </c>
      <c r="S65" s="55" t="str">
        <f t="shared" si="118"/>
        <v/>
      </c>
      <c r="T65" s="61" t="str">
        <f t="shared" si="119"/>
        <v/>
      </c>
      <c r="U65" s="62" t="str">
        <f t="shared" si="8"/>
        <v/>
      </c>
      <c r="V65" s="63" t="str">
        <f t="shared" si="120"/>
        <v/>
      </c>
      <c r="W65" s="64" t="str">
        <f t="shared" si="10"/>
        <v/>
      </c>
      <c r="X65" s="63" t="str">
        <f t="shared" si="121"/>
        <v/>
      </c>
      <c r="Y65" s="63" t="str">
        <f t="shared" si="122"/>
        <v/>
      </c>
      <c r="Z65" s="55" t="str">
        <f t="shared" si="123"/>
        <v/>
      </c>
      <c r="AA65" s="65" t="str">
        <f t="shared" si="124"/>
        <v/>
      </c>
      <c r="AB65" s="56" t="str">
        <f t="shared" si="15"/>
        <v/>
      </c>
      <c r="AC65" s="66" t="str">
        <f t="shared" si="125"/>
        <v/>
      </c>
      <c r="AD65" s="58" t="str">
        <f t="shared" si="126"/>
        <v/>
      </c>
      <c r="AE65" s="67" t="str">
        <f t="shared" si="127"/>
        <v/>
      </c>
      <c r="AF65" s="60" t="str">
        <f t="shared" si="128"/>
        <v/>
      </c>
      <c r="AG65" s="60" t="str">
        <f t="shared" si="129"/>
        <v/>
      </c>
      <c r="AH65" s="68" t="str">
        <f t="shared" si="130"/>
        <v/>
      </c>
      <c r="AI65" s="69" t="str">
        <f t="shared" si="22"/>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28"/>
        <v/>
      </c>
      <c r="S66" s="55" t="str">
        <f t="shared" si="118"/>
        <v/>
      </c>
      <c r="T66" s="61" t="str">
        <f t="shared" si="119"/>
        <v/>
      </c>
      <c r="U66" s="62" t="str">
        <f t="shared" si="8"/>
        <v/>
      </c>
      <c r="V66" s="63" t="str">
        <f t="shared" si="120"/>
        <v/>
      </c>
      <c r="W66" s="64" t="str">
        <f t="shared" si="10"/>
        <v/>
      </c>
      <c r="X66" s="63" t="str">
        <f t="shared" si="121"/>
        <v/>
      </c>
      <c r="Y66" s="63" t="str">
        <f t="shared" si="122"/>
        <v/>
      </c>
      <c r="Z66" s="55" t="str">
        <f t="shared" si="123"/>
        <v/>
      </c>
      <c r="AA66" s="65" t="str">
        <f t="shared" si="124"/>
        <v/>
      </c>
      <c r="AB66" s="56" t="str">
        <f t="shared" si="15"/>
        <v/>
      </c>
      <c r="AC66" s="66" t="str">
        <f t="shared" si="125"/>
        <v/>
      </c>
      <c r="AD66" s="58" t="str">
        <f t="shared" si="126"/>
        <v/>
      </c>
      <c r="AE66" s="67" t="str">
        <f t="shared" si="127"/>
        <v/>
      </c>
      <c r="AF66" s="60" t="str">
        <f t="shared" si="128"/>
        <v/>
      </c>
      <c r="AG66" s="60" t="str">
        <f t="shared" si="129"/>
        <v/>
      </c>
      <c r="AH66" s="68" t="str">
        <f t="shared" si="130"/>
        <v/>
      </c>
      <c r="AI66" s="69" t="str">
        <f t="shared" si="22"/>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28"/>
        <v/>
      </c>
      <c r="S67" s="55" t="str">
        <f t="shared" si="118"/>
        <v/>
      </c>
      <c r="T67" s="61" t="str">
        <f t="shared" si="119"/>
        <v/>
      </c>
      <c r="U67" s="62" t="str">
        <f t="shared" si="8"/>
        <v/>
      </c>
      <c r="V67" s="63" t="str">
        <f t="shared" si="120"/>
        <v/>
      </c>
      <c r="W67" s="64" t="str">
        <f t="shared" si="10"/>
        <v/>
      </c>
      <c r="X67" s="63" t="str">
        <f t="shared" si="121"/>
        <v/>
      </c>
      <c r="Y67" s="63" t="str">
        <f t="shared" si="122"/>
        <v/>
      </c>
      <c r="Z67" s="55" t="str">
        <f t="shared" si="123"/>
        <v/>
      </c>
      <c r="AA67" s="65" t="str">
        <f t="shared" si="124"/>
        <v/>
      </c>
      <c r="AB67" s="56" t="str">
        <f t="shared" si="15"/>
        <v/>
      </c>
      <c r="AC67" s="66" t="str">
        <f t="shared" si="125"/>
        <v/>
      </c>
      <c r="AD67" s="58" t="str">
        <f t="shared" si="126"/>
        <v/>
      </c>
      <c r="AE67" s="67" t="str">
        <f t="shared" si="127"/>
        <v/>
      </c>
      <c r="AF67" s="60" t="str">
        <f t="shared" si="128"/>
        <v/>
      </c>
      <c r="AG67" s="60" t="str">
        <f t="shared" si="129"/>
        <v/>
      </c>
      <c r="AH67" s="68" t="str">
        <f t="shared" si="130"/>
        <v/>
      </c>
      <c r="AI67" s="69" t="str">
        <f t="shared" si="22"/>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28"/>
        <v/>
      </c>
      <c r="S68" s="55" t="str">
        <f t="shared" si="118"/>
        <v/>
      </c>
      <c r="T68" s="61" t="str">
        <f t="shared" si="119"/>
        <v/>
      </c>
      <c r="U68" s="62" t="str">
        <f t="shared" si="8"/>
        <v/>
      </c>
      <c r="V68" s="63" t="str">
        <f t="shared" si="120"/>
        <v/>
      </c>
      <c r="W68" s="64" t="str">
        <f t="shared" si="10"/>
        <v/>
      </c>
      <c r="X68" s="63" t="str">
        <f t="shared" si="121"/>
        <v/>
      </c>
      <c r="Y68" s="63" t="str">
        <f t="shared" si="122"/>
        <v/>
      </c>
      <c r="Z68" s="55" t="str">
        <f t="shared" si="123"/>
        <v/>
      </c>
      <c r="AA68" s="65" t="str">
        <f t="shared" si="124"/>
        <v/>
      </c>
      <c r="AB68" s="56" t="str">
        <f t="shared" si="15"/>
        <v/>
      </c>
      <c r="AC68" s="66" t="str">
        <f t="shared" si="125"/>
        <v/>
      </c>
      <c r="AD68" s="58" t="str">
        <f t="shared" si="126"/>
        <v/>
      </c>
      <c r="AE68" s="67" t="str">
        <f t="shared" si="127"/>
        <v/>
      </c>
      <c r="AF68" s="60" t="str">
        <f t="shared" si="128"/>
        <v/>
      </c>
      <c r="AG68" s="60" t="str">
        <f t="shared" si="129"/>
        <v/>
      </c>
      <c r="AH68" s="68" t="str">
        <f t="shared" si="130"/>
        <v/>
      </c>
      <c r="AI68" s="69" t="str">
        <f t="shared" si="22"/>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28"/>
        <v/>
      </c>
      <c r="S69" s="55" t="str">
        <f t="shared" si="118"/>
        <v/>
      </c>
      <c r="T69" s="61" t="str">
        <f t="shared" si="119"/>
        <v/>
      </c>
      <c r="U69" s="62" t="str">
        <f t="shared" si="8"/>
        <v/>
      </c>
      <c r="V69" s="63" t="str">
        <f t="shared" si="120"/>
        <v/>
      </c>
      <c r="W69" s="64" t="str">
        <f t="shared" si="10"/>
        <v/>
      </c>
      <c r="X69" s="63" t="str">
        <f t="shared" si="121"/>
        <v/>
      </c>
      <c r="Y69" s="63" t="str">
        <f t="shared" si="122"/>
        <v/>
      </c>
      <c r="Z69" s="55" t="str">
        <f t="shared" si="123"/>
        <v/>
      </c>
      <c r="AA69" s="65" t="str">
        <f t="shared" si="124"/>
        <v/>
      </c>
      <c r="AB69" s="56" t="str">
        <f t="shared" si="15"/>
        <v/>
      </c>
      <c r="AC69" s="66" t="str">
        <f t="shared" si="125"/>
        <v/>
      </c>
      <c r="AD69" s="58" t="str">
        <f t="shared" si="126"/>
        <v/>
      </c>
      <c r="AE69" s="67" t="str">
        <f t="shared" si="127"/>
        <v/>
      </c>
      <c r="AF69" s="60" t="str">
        <f t="shared" si="128"/>
        <v/>
      </c>
      <c r="AG69" s="60" t="str">
        <f t="shared" si="129"/>
        <v/>
      </c>
      <c r="AH69" s="68" t="str">
        <f t="shared" si="130"/>
        <v/>
      </c>
      <c r="AI69" s="69" t="str">
        <f t="shared" si="22"/>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28"/>
        <v/>
      </c>
      <c r="S70" s="55" t="str">
        <f t="shared" si="118"/>
        <v/>
      </c>
      <c r="T70" s="61" t="str">
        <f t="shared" si="119"/>
        <v/>
      </c>
      <c r="U70" s="62" t="str">
        <f t="shared" si="8"/>
        <v/>
      </c>
      <c r="V70" s="63" t="str">
        <f t="shared" si="120"/>
        <v/>
      </c>
      <c r="W70" s="64" t="str">
        <f t="shared" si="10"/>
        <v/>
      </c>
      <c r="X70" s="63" t="str">
        <f t="shared" si="121"/>
        <v/>
      </c>
      <c r="Y70" s="63" t="str">
        <f t="shared" si="122"/>
        <v/>
      </c>
      <c r="Z70" s="55" t="str">
        <f t="shared" si="123"/>
        <v/>
      </c>
      <c r="AA70" s="65" t="str">
        <f t="shared" si="124"/>
        <v/>
      </c>
      <c r="AB70" s="56" t="str">
        <f t="shared" si="15"/>
        <v/>
      </c>
      <c r="AC70" s="66" t="str">
        <f t="shared" si="125"/>
        <v/>
      </c>
      <c r="AD70" s="58" t="str">
        <f t="shared" si="126"/>
        <v/>
      </c>
      <c r="AE70" s="67" t="str">
        <f t="shared" si="127"/>
        <v/>
      </c>
      <c r="AF70" s="60" t="str">
        <f t="shared" si="128"/>
        <v/>
      </c>
      <c r="AG70" s="60" t="str">
        <f t="shared" si="129"/>
        <v/>
      </c>
      <c r="AH70" s="68" t="str">
        <f t="shared" si="130"/>
        <v/>
      </c>
      <c r="AI70" s="69" t="str">
        <f t="shared" si="22"/>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28"/>
        <v/>
      </c>
      <c r="S71" s="55" t="str">
        <f t="shared" si="118"/>
        <v/>
      </c>
      <c r="T71" s="61" t="str">
        <f t="shared" si="119"/>
        <v/>
      </c>
      <c r="U71" s="62" t="str">
        <f t="shared" si="8"/>
        <v/>
      </c>
      <c r="V71" s="63" t="str">
        <f t="shared" si="120"/>
        <v/>
      </c>
      <c r="W71" s="64" t="str">
        <f t="shared" si="10"/>
        <v/>
      </c>
      <c r="X71" s="63" t="str">
        <f t="shared" si="121"/>
        <v/>
      </c>
      <c r="Y71" s="63" t="str">
        <f t="shared" si="122"/>
        <v/>
      </c>
      <c r="Z71" s="55" t="str">
        <f t="shared" si="123"/>
        <v/>
      </c>
      <c r="AA71" s="65" t="str">
        <f t="shared" si="124"/>
        <v/>
      </c>
      <c r="AB71" s="56" t="str">
        <f t="shared" si="15"/>
        <v/>
      </c>
      <c r="AC71" s="66" t="str">
        <f t="shared" si="125"/>
        <v/>
      </c>
      <c r="AD71" s="58" t="str">
        <f t="shared" si="126"/>
        <v/>
      </c>
      <c r="AE71" s="67" t="str">
        <f t="shared" si="127"/>
        <v/>
      </c>
      <c r="AF71" s="60" t="str">
        <f t="shared" si="128"/>
        <v/>
      </c>
      <c r="AG71" s="60" t="str">
        <f t="shared" si="129"/>
        <v/>
      </c>
      <c r="AH71" s="68" t="str">
        <f t="shared" si="130"/>
        <v/>
      </c>
      <c r="AI71" s="69" t="str">
        <f t="shared" si="22"/>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28"/>
        <v/>
      </c>
      <c r="S72" s="55" t="str">
        <f t="shared" si="118"/>
        <v/>
      </c>
      <c r="T72" s="61" t="str">
        <f t="shared" si="119"/>
        <v/>
      </c>
      <c r="U72" s="62" t="str">
        <f t="shared" si="8"/>
        <v/>
      </c>
      <c r="V72" s="63" t="str">
        <f t="shared" si="120"/>
        <v/>
      </c>
      <c r="W72" s="64" t="str">
        <f t="shared" si="10"/>
        <v/>
      </c>
      <c r="X72" s="63" t="str">
        <f t="shared" si="121"/>
        <v/>
      </c>
      <c r="Y72" s="63" t="str">
        <f t="shared" si="122"/>
        <v/>
      </c>
      <c r="Z72" s="55" t="str">
        <f t="shared" si="123"/>
        <v/>
      </c>
      <c r="AA72" s="65" t="str">
        <f t="shared" si="124"/>
        <v/>
      </c>
      <c r="AB72" s="56" t="str">
        <f t="shared" si="15"/>
        <v/>
      </c>
      <c r="AC72" s="66" t="str">
        <f t="shared" si="125"/>
        <v/>
      </c>
      <c r="AD72" s="58" t="str">
        <f t="shared" si="126"/>
        <v/>
      </c>
      <c r="AE72" s="67" t="str">
        <f t="shared" si="127"/>
        <v/>
      </c>
      <c r="AF72" s="60" t="str">
        <f t="shared" si="128"/>
        <v/>
      </c>
      <c r="AG72" s="60" t="str">
        <f t="shared" si="129"/>
        <v/>
      </c>
      <c r="AH72" s="68" t="str">
        <f t="shared" si="130"/>
        <v/>
      </c>
      <c r="AI72" s="69" t="str">
        <f t="shared" si="22"/>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28"/>
        <v/>
      </c>
      <c r="S73" s="55" t="str">
        <f t="shared" si="118"/>
        <v/>
      </c>
      <c r="T73" s="61" t="str">
        <f t="shared" si="119"/>
        <v/>
      </c>
      <c r="U73" s="62" t="str">
        <f t="shared" si="8"/>
        <v/>
      </c>
      <c r="V73" s="63" t="str">
        <f t="shared" si="120"/>
        <v/>
      </c>
      <c r="W73" s="64" t="str">
        <f t="shared" si="10"/>
        <v/>
      </c>
      <c r="X73" s="63" t="str">
        <f t="shared" si="121"/>
        <v/>
      </c>
      <c r="Y73" s="63" t="str">
        <f t="shared" si="122"/>
        <v/>
      </c>
      <c r="Z73" s="55" t="str">
        <f t="shared" si="123"/>
        <v/>
      </c>
      <c r="AA73" s="65" t="str">
        <f t="shared" si="124"/>
        <v/>
      </c>
      <c r="AB73" s="56" t="str">
        <f t="shared" si="15"/>
        <v/>
      </c>
      <c r="AC73" s="66" t="str">
        <f t="shared" si="125"/>
        <v/>
      </c>
      <c r="AD73" s="58" t="str">
        <f t="shared" si="126"/>
        <v/>
      </c>
      <c r="AE73" s="67" t="str">
        <f t="shared" si="127"/>
        <v/>
      </c>
      <c r="AF73" s="60" t="str">
        <f t="shared" si="128"/>
        <v/>
      </c>
      <c r="AG73" s="60" t="str">
        <f t="shared" si="129"/>
        <v/>
      </c>
      <c r="AH73" s="68" t="str">
        <f t="shared" si="130"/>
        <v/>
      </c>
      <c r="AI73" s="69" t="str">
        <f t="shared" si="22"/>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28"/>
        <v/>
      </c>
      <c r="S74" s="55" t="str">
        <f t="shared" si="118"/>
        <v/>
      </c>
      <c r="T74" s="61" t="str">
        <f t="shared" si="119"/>
        <v/>
      </c>
      <c r="U74" s="62" t="str">
        <f t="shared" si="8"/>
        <v/>
      </c>
      <c r="V74" s="63" t="str">
        <f t="shared" si="120"/>
        <v/>
      </c>
      <c r="W74" s="64" t="str">
        <f t="shared" si="10"/>
        <v/>
      </c>
      <c r="X74" s="63" t="str">
        <f t="shared" si="121"/>
        <v/>
      </c>
      <c r="Y74" s="63" t="str">
        <f t="shared" si="122"/>
        <v/>
      </c>
      <c r="Z74" s="55" t="str">
        <f t="shared" si="123"/>
        <v/>
      </c>
      <c r="AA74" s="65" t="str">
        <f t="shared" si="124"/>
        <v/>
      </c>
      <c r="AB74" s="56" t="str">
        <f t="shared" si="15"/>
        <v/>
      </c>
      <c r="AC74" s="66" t="str">
        <f t="shared" si="125"/>
        <v/>
      </c>
      <c r="AD74" s="58" t="str">
        <f t="shared" si="126"/>
        <v/>
      </c>
      <c r="AE74" s="67" t="str">
        <f t="shared" si="127"/>
        <v/>
      </c>
      <c r="AF74" s="60" t="str">
        <f t="shared" si="128"/>
        <v/>
      </c>
      <c r="AG74" s="60" t="str">
        <f t="shared" si="129"/>
        <v/>
      </c>
      <c r="AH74" s="68" t="str">
        <f t="shared" si="130"/>
        <v/>
      </c>
      <c r="AI74" s="69" t="str">
        <f t="shared" si="22"/>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28"/>
        <v/>
      </c>
      <c r="S75" s="55" t="str">
        <f t="shared" si="118"/>
        <v/>
      </c>
      <c r="T75" s="61" t="str">
        <f t="shared" si="119"/>
        <v/>
      </c>
      <c r="U75" s="62" t="str">
        <f t="shared" si="8"/>
        <v/>
      </c>
      <c r="V75" s="63" t="str">
        <f t="shared" si="120"/>
        <v/>
      </c>
      <c r="W75" s="64" t="str">
        <f t="shared" si="10"/>
        <v/>
      </c>
      <c r="X75" s="63" t="str">
        <f t="shared" si="121"/>
        <v/>
      </c>
      <c r="Y75" s="63" t="str">
        <f t="shared" si="122"/>
        <v/>
      </c>
      <c r="Z75" s="55" t="str">
        <f t="shared" si="123"/>
        <v/>
      </c>
      <c r="AA75" s="65" t="str">
        <f t="shared" si="124"/>
        <v/>
      </c>
      <c r="AB75" s="56" t="str">
        <f t="shared" si="15"/>
        <v/>
      </c>
      <c r="AC75" s="66" t="str">
        <f t="shared" si="125"/>
        <v/>
      </c>
      <c r="AD75" s="58" t="str">
        <f t="shared" si="126"/>
        <v/>
      </c>
      <c r="AE75" s="67" t="str">
        <f t="shared" si="127"/>
        <v/>
      </c>
      <c r="AF75" s="60" t="str">
        <f t="shared" si="128"/>
        <v/>
      </c>
      <c r="AG75" s="60" t="str">
        <f t="shared" si="129"/>
        <v/>
      </c>
      <c r="AH75" s="68" t="str">
        <f t="shared" si="130"/>
        <v/>
      </c>
      <c r="AI75" s="69" t="str">
        <f t="shared" si="22"/>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28"/>
        <v/>
      </c>
      <c r="S76" s="55" t="str">
        <f t="shared" si="118"/>
        <v/>
      </c>
      <c r="T76" s="61" t="str">
        <f t="shared" si="119"/>
        <v/>
      </c>
      <c r="U76" s="62" t="str">
        <f t="shared" si="8"/>
        <v/>
      </c>
      <c r="V76" s="63" t="str">
        <f t="shared" si="120"/>
        <v/>
      </c>
      <c r="W76" s="64" t="str">
        <f t="shared" si="10"/>
        <v/>
      </c>
      <c r="X76" s="63" t="str">
        <f t="shared" si="121"/>
        <v/>
      </c>
      <c r="Y76" s="63" t="str">
        <f t="shared" si="122"/>
        <v/>
      </c>
      <c r="Z76" s="55" t="str">
        <f t="shared" si="123"/>
        <v/>
      </c>
      <c r="AA76" s="65" t="str">
        <f t="shared" si="124"/>
        <v/>
      </c>
      <c r="AB76" s="56" t="str">
        <f t="shared" si="15"/>
        <v/>
      </c>
      <c r="AC76" s="66" t="str">
        <f t="shared" si="125"/>
        <v/>
      </c>
      <c r="AD76" s="58" t="str">
        <f t="shared" si="126"/>
        <v/>
      </c>
      <c r="AE76" s="67" t="str">
        <f t="shared" si="127"/>
        <v/>
      </c>
      <c r="AF76" s="60" t="str">
        <f t="shared" si="128"/>
        <v/>
      </c>
      <c r="AG76" s="60" t="str">
        <f t="shared" si="129"/>
        <v/>
      </c>
      <c r="AH76" s="68" t="str">
        <f t="shared" si="130"/>
        <v/>
      </c>
      <c r="AI76" s="69" t="str">
        <f t="shared" si="22"/>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28"/>
        <v/>
      </c>
      <c r="S77" s="55" t="str">
        <f t="shared" si="118"/>
        <v/>
      </c>
      <c r="T77" s="61" t="str">
        <f t="shared" si="119"/>
        <v/>
      </c>
      <c r="U77" s="62" t="str">
        <f t="shared" si="8"/>
        <v/>
      </c>
      <c r="V77" s="63" t="str">
        <f t="shared" si="120"/>
        <v/>
      </c>
      <c r="W77" s="64" t="str">
        <f t="shared" si="10"/>
        <v/>
      </c>
      <c r="X77" s="63" t="str">
        <f t="shared" si="121"/>
        <v/>
      </c>
      <c r="Y77" s="63" t="str">
        <f t="shared" si="122"/>
        <v/>
      </c>
      <c r="Z77" s="55" t="str">
        <f t="shared" si="123"/>
        <v/>
      </c>
      <c r="AA77" s="65" t="str">
        <f t="shared" si="124"/>
        <v/>
      </c>
      <c r="AB77" s="56" t="str">
        <f t="shared" si="15"/>
        <v/>
      </c>
      <c r="AC77" s="66" t="str">
        <f t="shared" si="125"/>
        <v/>
      </c>
      <c r="AD77" s="58" t="str">
        <f t="shared" si="126"/>
        <v/>
      </c>
      <c r="AE77" s="67" t="str">
        <f t="shared" si="127"/>
        <v/>
      </c>
      <c r="AF77" s="60" t="str">
        <f t="shared" si="128"/>
        <v/>
      </c>
      <c r="AG77" s="60" t="str">
        <f t="shared" si="129"/>
        <v/>
      </c>
      <c r="AH77" s="68" t="str">
        <f t="shared" si="130"/>
        <v/>
      </c>
      <c r="AI77" s="69" t="str">
        <f t="shared" si="22"/>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28"/>
        <v/>
      </c>
      <c r="S78" s="55" t="str">
        <f t="shared" si="118"/>
        <v/>
      </c>
      <c r="T78" s="61" t="str">
        <f t="shared" si="119"/>
        <v/>
      </c>
      <c r="U78" s="62" t="str">
        <f t="shared" si="8"/>
        <v/>
      </c>
      <c r="V78" s="63" t="str">
        <f t="shared" si="120"/>
        <v/>
      </c>
      <c r="W78" s="64" t="str">
        <f t="shared" si="10"/>
        <v/>
      </c>
      <c r="X78" s="63" t="str">
        <f t="shared" si="121"/>
        <v/>
      </c>
      <c r="Y78" s="63" t="str">
        <f t="shared" si="122"/>
        <v/>
      </c>
      <c r="Z78" s="55" t="str">
        <f t="shared" si="123"/>
        <v/>
      </c>
      <c r="AA78" s="65" t="str">
        <f t="shared" si="124"/>
        <v/>
      </c>
      <c r="AB78" s="56" t="str">
        <f t="shared" si="15"/>
        <v/>
      </c>
      <c r="AC78" s="66" t="str">
        <f t="shared" si="125"/>
        <v/>
      </c>
      <c r="AD78" s="58" t="str">
        <f t="shared" si="126"/>
        <v/>
      </c>
      <c r="AE78" s="67" t="str">
        <f t="shared" si="127"/>
        <v/>
      </c>
      <c r="AF78" s="60" t="str">
        <f t="shared" si="128"/>
        <v/>
      </c>
      <c r="AG78" s="60" t="str">
        <f t="shared" si="129"/>
        <v/>
      </c>
      <c r="AH78" s="68" t="str">
        <f t="shared" si="130"/>
        <v/>
      </c>
      <c r="AI78" s="69" t="str">
        <f t="shared" si="22"/>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28"/>
        <v/>
      </c>
      <c r="S79" s="55" t="str">
        <f t="shared" si="118"/>
        <v/>
      </c>
      <c r="T79" s="61" t="str">
        <f t="shared" si="119"/>
        <v/>
      </c>
      <c r="U79" s="62" t="str">
        <f t="shared" si="8"/>
        <v/>
      </c>
      <c r="V79" s="63" t="str">
        <f t="shared" si="120"/>
        <v/>
      </c>
      <c r="W79" s="64" t="str">
        <f t="shared" si="10"/>
        <v/>
      </c>
      <c r="X79" s="63" t="str">
        <f t="shared" si="121"/>
        <v/>
      </c>
      <c r="Y79" s="63" t="str">
        <f t="shared" si="122"/>
        <v/>
      </c>
      <c r="Z79" s="55" t="str">
        <f t="shared" si="123"/>
        <v/>
      </c>
      <c r="AA79" s="65" t="str">
        <f t="shared" si="124"/>
        <v/>
      </c>
      <c r="AB79" s="56" t="str">
        <f t="shared" si="15"/>
        <v/>
      </c>
      <c r="AC79" s="66" t="str">
        <f t="shared" si="125"/>
        <v/>
      </c>
      <c r="AD79" s="58" t="str">
        <f t="shared" si="126"/>
        <v/>
      </c>
      <c r="AE79" s="67" t="str">
        <f t="shared" si="127"/>
        <v/>
      </c>
      <c r="AF79" s="60" t="str">
        <f t="shared" si="128"/>
        <v/>
      </c>
      <c r="AG79" s="60" t="str">
        <f t="shared" si="129"/>
        <v/>
      </c>
      <c r="AH79" s="68" t="str">
        <f t="shared" si="130"/>
        <v/>
      </c>
      <c r="AI79" s="69" t="str">
        <f t="shared" si="22"/>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28"/>
        <v/>
      </c>
      <c r="S80" s="55" t="str">
        <f t="shared" si="118"/>
        <v/>
      </c>
      <c r="T80" s="61" t="str">
        <f t="shared" si="119"/>
        <v/>
      </c>
      <c r="U80" s="62" t="str">
        <f t="shared" si="8"/>
        <v/>
      </c>
      <c r="V80" s="63" t="str">
        <f t="shared" si="120"/>
        <v/>
      </c>
      <c r="W80" s="64" t="str">
        <f t="shared" si="10"/>
        <v/>
      </c>
      <c r="X80" s="63" t="str">
        <f t="shared" si="121"/>
        <v/>
      </c>
      <c r="Y80" s="63" t="str">
        <f t="shared" si="122"/>
        <v/>
      </c>
      <c r="Z80" s="55" t="str">
        <f t="shared" si="123"/>
        <v/>
      </c>
      <c r="AA80" s="65" t="str">
        <f t="shared" si="124"/>
        <v/>
      </c>
      <c r="AB80" s="56" t="str">
        <f t="shared" si="15"/>
        <v/>
      </c>
      <c r="AC80" s="66" t="str">
        <f t="shared" si="125"/>
        <v/>
      </c>
      <c r="AD80" s="58" t="str">
        <f t="shared" si="126"/>
        <v/>
      </c>
      <c r="AE80" s="67" t="str">
        <f t="shared" si="127"/>
        <v/>
      </c>
      <c r="AF80" s="60" t="str">
        <f t="shared" si="128"/>
        <v/>
      </c>
      <c r="AG80" s="60" t="str">
        <f t="shared" si="129"/>
        <v/>
      </c>
      <c r="AH80" s="68" t="str">
        <f t="shared" si="130"/>
        <v/>
      </c>
      <c r="AI80" s="69" t="str">
        <f t="shared" si="22"/>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28"/>
        <v/>
      </c>
      <c r="S81" s="55" t="str">
        <f t="shared" si="118"/>
        <v/>
      </c>
      <c r="T81" s="61" t="str">
        <f t="shared" si="119"/>
        <v/>
      </c>
      <c r="U81" s="62" t="str">
        <f t="shared" si="8"/>
        <v/>
      </c>
      <c r="V81" s="63" t="str">
        <f t="shared" si="120"/>
        <v/>
      </c>
      <c r="W81" s="64" t="str">
        <f t="shared" si="10"/>
        <v/>
      </c>
      <c r="X81" s="63" t="str">
        <f t="shared" si="121"/>
        <v/>
      </c>
      <c r="Y81" s="63" t="str">
        <f t="shared" si="122"/>
        <v/>
      </c>
      <c r="Z81" s="55" t="str">
        <f t="shared" si="123"/>
        <v/>
      </c>
      <c r="AA81" s="65" t="str">
        <f t="shared" si="124"/>
        <v/>
      </c>
      <c r="AB81" s="56" t="str">
        <f t="shared" si="15"/>
        <v/>
      </c>
      <c r="AC81" s="66" t="str">
        <f t="shared" si="125"/>
        <v/>
      </c>
      <c r="AD81" s="58" t="str">
        <f t="shared" si="126"/>
        <v/>
      </c>
      <c r="AE81" s="67" t="str">
        <f t="shared" si="127"/>
        <v/>
      </c>
      <c r="AF81" s="60" t="str">
        <f t="shared" si="128"/>
        <v/>
      </c>
      <c r="AG81" s="60" t="str">
        <f t="shared" si="129"/>
        <v/>
      </c>
      <c r="AH81" s="68" t="str">
        <f t="shared" si="130"/>
        <v/>
      </c>
      <c r="AI81" s="69" t="str">
        <f t="shared" si="22"/>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28"/>
        <v/>
      </c>
      <c r="S82" s="55" t="str">
        <f t="shared" si="118"/>
        <v/>
      </c>
      <c r="T82" s="61" t="str">
        <f t="shared" si="119"/>
        <v/>
      </c>
      <c r="U82" s="62" t="str">
        <f t="shared" si="8"/>
        <v/>
      </c>
      <c r="V82" s="63" t="str">
        <f t="shared" si="120"/>
        <v/>
      </c>
      <c r="W82" s="64" t="str">
        <f t="shared" si="10"/>
        <v/>
      </c>
      <c r="X82" s="63" t="str">
        <f t="shared" si="121"/>
        <v/>
      </c>
      <c r="Y82" s="63" t="str">
        <f t="shared" si="122"/>
        <v/>
      </c>
      <c r="Z82" s="55" t="str">
        <f t="shared" si="123"/>
        <v/>
      </c>
      <c r="AA82" s="65" t="str">
        <f t="shared" si="124"/>
        <v/>
      </c>
      <c r="AB82" s="56" t="str">
        <f t="shared" si="15"/>
        <v/>
      </c>
      <c r="AC82" s="66" t="str">
        <f t="shared" si="125"/>
        <v/>
      </c>
      <c r="AD82" s="58" t="str">
        <f t="shared" si="126"/>
        <v/>
      </c>
      <c r="AE82" s="67" t="str">
        <f t="shared" si="127"/>
        <v/>
      </c>
      <c r="AF82" s="60" t="str">
        <f t="shared" si="128"/>
        <v/>
      </c>
      <c r="AG82" s="60" t="str">
        <f t="shared" si="129"/>
        <v/>
      </c>
      <c r="AH82" s="68" t="str">
        <f t="shared" si="130"/>
        <v/>
      </c>
      <c r="AI82" s="69" t="str">
        <f t="shared" si="22"/>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28"/>
        <v/>
      </c>
      <c r="S83" s="55" t="str">
        <f t="shared" si="118"/>
        <v/>
      </c>
      <c r="T83" s="61" t="str">
        <f t="shared" si="119"/>
        <v/>
      </c>
      <c r="U83" s="62" t="str">
        <f t="shared" si="8"/>
        <v/>
      </c>
      <c r="V83" s="63" t="str">
        <f t="shared" si="120"/>
        <v/>
      </c>
      <c r="W83" s="64" t="str">
        <f t="shared" si="10"/>
        <v/>
      </c>
      <c r="X83" s="63" t="str">
        <f t="shared" si="121"/>
        <v/>
      </c>
      <c r="Y83" s="63" t="str">
        <f t="shared" si="122"/>
        <v/>
      </c>
      <c r="Z83" s="55" t="str">
        <f t="shared" si="123"/>
        <v/>
      </c>
      <c r="AA83" s="65" t="str">
        <f t="shared" si="124"/>
        <v/>
      </c>
      <c r="AB83" s="56" t="str">
        <f t="shared" si="15"/>
        <v/>
      </c>
      <c r="AC83" s="66" t="str">
        <f t="shared" si="125"/>
        <v/>
      </c>
      <c r="AD83" s="58" t="str">
        <f t="shared" si="126"/>
        <v/>
      </c>
      <c r="AE83" s="67" t="str">
        <f t="shared" si="127"/>
        <v/>
      </c>
      <c r="AF83" s="60" t="str">
        <f t="shared" si="128"/>
        <v/>
      </c>
      <c r="AG83" s="60" t="str">
        <f t="shared" si="129"/>
        <v/>
      </c>
      <c r="AH83" s="68" t="str">
        <f t="shared" si="130"/>
        <v/>
      </c>
      <c r="AI83" s="69" t="str">
        <f t="shared" si="22"/>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28"/>
        <v/>
      </c>
      <c r="S84" s="55" t="str">
        <f t="shared" si="118"/>
        <v/>
      </c>
      <c r="T84" s="61" t="str">
        <f t="shared" si="119"/>
        <v/>
      </c>
      <c r="U84" s="62" t="str">
        <f t="shared" si="8"/>
        <v/>
      </c>
      <c r="V84" s="63" t="str">
        <f t="shared" si="120"/>
        <v/>
      </c>
      <c r="W84" s="64" t="str">
        <f t="shared" si="10"/>
        <v/>
      </c>
      <c r="X84" s="63" t="str">
        <f t="shared" si="121"/>
        <v/>
      </c>
      <c r="Y84" s="63" t="str">
        <f t="shared" si="122"/>
        <v/>
      </c>
      <c r="Z84" s="55" t="str">
        <f t="shared" si="123"/>
        <v/>
      </c>
      <c r="AA84" s="65" t="str">
        <f t="shared" si="124"/>
        <v/>
      </c>
      <c r="AB84" s="56" t="str">
        <f t="shared" si="15"/>
        <v/>
      </c>
      <c r="AC84" s="66" t="str">
        <f t="shared" si="125"/>
        <v/>
      </c>
      <c r="AD84" s="58" t="str">
        <f t="shared" si="126"/>
        <v/>
      </c>
      <c r="AE84" s="67" t="str">
        <f t="shared" si="127"/>
        <v/>
      </c>
      <c r="AF84" s="60" t="str">
        <f t="shared" si="128"/>
        <v/>
      </c>
      <c r="AG84" s="60" t="str">
        <f t="shared" si="129"/>
        <v/>
      </c>
      <c r="AH84" s="68" t="str">
        <f t="shared" si="130"/>
        <v/>
      </c>
      <c r="AI84" s="69" t="str">
        <f t="shared" si="22"/>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28"/>
        <v/>
      </c>
      <c r="S85" s="55" t="str">
        <f t="shared" si="118"/>
        <v/>
      </c>
      <c r="T85" s="61" t="str">
        <f t="shared" si="119"/>
        <v/>
      </c>
      <c r="U85" s="62" t="str">
        <f t="shared" si="8"/>
        <v/>
      </c>
      <c r="V85" s="63" t="str">
        <f t="shared" si="120"/>
        <v/>
      </c>
      <c r="W85" s="64" t="str">
        <f t="shared" si="10"/>
        <v/>
      </c>
      <c r="X85" s="63" t="str">
        <f t="shared" si="121"/>
        <v/>
      </c>
      <c r="Y85" s="63" t="str">
        <f t="shared" si="122"/>
        <v/>
      </c>
      <c r="Z85" s="55" t="str">
        <f t="shared" si="123"/>
        <v/>
      </c>
      <c r="AA85" s="65" t="str">
        <f t="shared" si="124"/>
        <v/>
      </c>
      <c r="AB85" s="56" t="str">
        <f t="shared" si="15"/>
        <v/>
      </c>
      <c r="AC85" s="66" t="str">
        <f t="shared" si="125"/>
        <v/>
      </c>
      <c r="AD85" s="58" t="str">
        <f t="shared" si="126"/>
        <v/>
      </c>
      <c r="AE85" s="67" t="str">
        <f t="shared" si="127"/>
        <v/>
      </c>
      <c r="AF85" s="60" t="str">
        <f t="shared" si="128"/>
        <v/>
      </c>
      <c r="AG85" s="60" t="str">
        <f t="shared" si="129"/>
        <v/>
      </c>
      <c r="AH85" s="68" t="str">
        <f t="shared" si="130"/>
        <v/>
      </c>
      <c r="AI85" s="69" t="str">
        <f t="shared" si="22"/>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28"/>
        <v/>
      </c>
      <c r="S86" s="55" t="str">
        <f t="shared" si="118"/>
        <v/>
      </c>
      <c r="T86" s="61" t="str">
        <f t="shared" si="119"/>
        <v/>
      </c>
      <c r="U86" s="62" t="str">
        <f t="shared" si="8"/>
        <v/>
      </c>
      <c r="V86" s="63" t="str">
        <f t="shared" si="120"/>
        <v/>
      </c>
      <c r="W86" s="64" t="str">
        <f t="shared" si="10"/>
        <v/>
      </c>
      <c r="X86" s="63" t="str">
        <f t="shared" si="121"/>
        <v/>
      </c>
      <c r="Y86" s="63" t="str">
        <f t="shared" si="122"/>
        <v/>
      </c>
      <c r="Z86" s="55" t="str">
        <f t="shared" si="123"/>
        <v/>
      </c>
      <c r="AA86" s="65" t="str">
        <f t="shared" si="124"/>
        <v/>
      </c>
      <c r="AB86" s="56" t="str">
        <f t="shared" si="15"/>
        <v/>
      </c>
      <c r="AC86" s="66" t="str">
        <f t="shared" si="125"/>
        <v/>
      </c>
      <c r="AD86" s="58" t="str">
        <f t="shared" si="126"/>
        <v/>
      </c>
      <c r="AE86" s="67" t="str">
        <f t="shared" si="127"/>
        <v/>
      </c>
      <c r="AF86" s="60" t="str">
        <f t="shared" si="128"/>
        <v/>
      </c>
      <c r="AG86" s="60" t="str">
        <f t="shared" si="129"/>
        <v/>
      </c>
      <c r="AH86" s="68" t="str">
        <f t="shared" si="130"/>
        <v/>
      </c>
      <c r="AI86" s="69" t="str">
        <f t="shared" si="22"/>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28"/>
        <v/>
      </c>
      <c r="S87" s="55" t="str">
        <f t="shared" si="118"/>
        <v/>
      </c>
      <c r="T87" s="61" t="str">
        <f t="shared" si="119"/>
        <v/>
      </c>
      <c r="U87" s="62" t="str">
        <f t="shared" si="8"/>
        <v/>
      </c>
      <c r="V87" s="63" t="str">
        <f t="shared" si="120"/>
        <v/>
      </c>
      <c r="W87" s="64" t="str">
        <f t="shared" si="10"/>
        <v/>
      </c>
      <c r="X87" s="63" t="str">
        <f t="shared" si="121"/>
        <v/>
      </c>
      <c r="Y87" s="63" t="str">
        <f t="shared" si="122"/>
        <v/>
      </c>
      <c r="Z87" s="55" t="str">
        <f t="shared" si="123"/>
        <v/>
      </c>
      <c r="AA87" s="65" t="str">
        <f t="shared" si="124"/>
        <v/>
      </c>
      <c r="AB87" s="56" t="str">
        <f t="shared" si="15"/>
        <v/>
      </c>
      <c r="AC87" s="66" t="str">
        <f t="shared" si="125"/>
        <v/>
      </c>
      <c r="AD87" s="58" t="str">
        <f t="shared" si="126"/>
        <v/>
      </c>
      <c r="AE87" s="67" t="str">
        <f t="shared" si="127"/>
        <v/>
      </c>
      <c r="AF87" s="60" t="str">
        <f t="shared" si="128"/>
        <v/>
      </c>
      <c r="AG87" s="60" t="str">
        <f t="shared" si="129"/>
        <v/>
      </c>
      <c r="AH87" s="68" t="str">
        <f t="shared" si="130"/>
        <v/>
      </c>
      <c r="AI87" s="69" t="str">
        <f t="shared" si="22"/>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28"/>
        <v/>
      </c>
      <c r="S88" s="55" t="str">
        <f t="shared" si="118"/>
        <v/>
      </c>
      <c r="T88" s="61" t="str">
        <f t="shared" si="119"/>
        <v/>
      </c>
      <c r="U88" s="62" t="str">
        <f t="shared" si="8"/>
        <v/>
      </c>
      <c r="V88" s="63" t="str">
        <f t="shared" si="120"/>
        <v/>
      </c>
      <c r="W88" s="64" t="str">
        <f t="shared" si="10"/>
        <v/>
      </c>
      <c r="X88" s="63" t="str">
        <f t="shared" si="121"/>
        <v/>
      </c>
      <c r="Y88" s="63" t="str">
        <f t="shared" si="122"/>
        <v/>
      </c>
      <c r="Z88" s="55" t="str">
        <f t="shared" si="123"/>
        <v/>
      </c>
      <c r="AA88" s="65" t="str">
        <f t="shared" si="124"/>
        <v/>
      </c>
      <c r="AB88" s="56" t="str">
        <f t="shared" si="15"/>
        <v/>
      </c>
      <c r="AC88" s="66" t="str">
        <f t="shared" si="125"/>
        <v/>
      </c>
      <c r="AD88" s="58" t="str">
        <f t="shared" si="126"/>
        <v/>
      </c>
      <c r="AE88" s="67" t="str">
        <f t="shared" si="127"/>
        <v/>
      </c>
      <c r="AF88" s="60" t="str">
        <f t="shared" si="128"/>
        <v/>
      </c>
      <c r="AG88" s="60" t="str">
        <f t="shared" si="129"/>
        <v/>
      </c>
      <c r="AH88" s="68" t="str">
        <f t="shared" si="130"/>
        <v/>
      </c>
      <c r="AI88" s="69" t="str">
        <f t="shared" si="22"/>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28"/>
        <v/>
      </c>
      <c r="S89" s="55" t="str">
        <f t="shared" si="118"/>
        <v/>
      </c>
      <c r="T89" s="61" t="str">
        <f t="shared" si="119"/>
        <v/>
      </c>
      <c r="U89" s="62" t="str">
        <f t="shared" si="8"/>
        <v/>
      </c>
      <c r="V89" s="63" t="str">
        <f t="shared" si="120"/>
        <v/>
      </c>
      <c r="W89" s="64" t="str">
        <f t="shared" si="10"/>
        <v/>
      </c>
      <c r="X89" s="63" t="str">
        <f t="shared" si="121"/>
        <v/>
      </c>
      <c r="Y89" s="63" t="str">
        <f t="shared" si="122"/>
        <v/>
      </c>
      <c r="Z89" s="55" t="str">
        <f t="shared" si="123"/>
        <v/>
      </c>
      <c r="AA89" s="65" t="str">
        <f t="shared" si="124"/>
        <v/>
      </c>
      <c r="AB89" s="56" t="str">
        <f t="shared" si="15"/>
        <v/>
      </c>
      <c r="AC89" s="66" t="str">
        <f t="shared" si="125"/>
        <v/>
      </c>
      <c r="AD89" s="58" t="str">
        <f t="shared" si="126"/>
        <v/>
      </c>
      <c r="AE89" s="67" t="str">
        <f t="shared" si="127"/>
        <v/>
      </c>
      <c r="AF89" s="60" t="str">
        <f t="shared" si="128"/>
        <v/>
      </c>
      <c r="AG89" s="60" t="str">
        <f t="shared" si="129"/>
        <v/>
      </c>
      <c r="AH89" s="68" t="str">
        <f t="shared" si="130"/>
        <v/>
      </c>
      <c r="AI89" s="69" t="str">
        <f t="shared" si="22"/>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28"/>
        <v/>
      </c>
      <c r="S90" s="55" t="str">
        <f t="shared" si="118"/>
        <v/>
      </c>
      <c r="T90" s="61" t="str">
        <f t="shared" si="119"/>
        <v/>
      </c>
      <c r="U90" s="62" t="str">
        <f t="shared" si="8"/>
        <v/>
      </c>
      <c r="V90" s="63" t="str">
        <f t="shared" si="120"/>
        <v/>
      </c>
      <c r="W90" s="64" t="str">
        <f t="shared" si="10"/>
        <v/>
      </c>
      <c r="X90" s="63" t="str">
        <f t="shared" si="121"/>
        <v/>
      </c>
      <c r="Y90" s="63" t="str">
        <f t="shared" si="122"/>
        <v/>
      </c>
      <c r="Z90" s="55" t="str">
        <f t="shared" si="123"/>
        <v/>
      </c>
      <c r="AA90" s="65" t="str">
        <f t="shared" si="124"/>
        <v/>
      </c>
      <c r="AB90" s="56" t="str">
        <f t="shared" si="15"/>
        <v/>
      </c>
      <c r="AC90" s="66" t="str">
        <f t="shared" si="125"/>
        <v/>
      </c>
      <c r="AD90" s="58" t="str">
        <f t="shared" si="126"/>
        <v/>
      </c>
      <c r="AE90" s="67" t="str">
        <f t="shared" si="127"/>
        <v/>
      </c>
      <c r="AF90" s="60" t="str">
        <f t="shared" si="128"/>
        <v/>
      </c>
      <c r="AG90" s="60" t="str">
        <f t="shared" si="129"/>
        <v/>
      </c>
      <c r="AH90" s="68" t="str">
        <f t="shared" si="130"/>
        <v/>
      </c>
      <c r="AI90" s="69" t="str">
        <f t="shared" si="22"/>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28"/>
        <v/>
      </c>
      <c r="S91" s="55" t="str">
        <f t="shared" si="118"/>
        <v/>
      </c>
      <c r="T91" s="61" t="str">
        <f t="shared" si="119"/>
        <v/>
      </c>
      <c r="U91" s="62" t="str">
        <f t="shared" si="8"/>
        <v/>
      </c>
      <c r="V91" s="63" t="str">
        <f t="shared" si="120"/>
        <v/>
      </c>
      <c r="W91" s="64" t="str">
        <f t="shared" si="10"/>
        <v/>
      </c>
      <c r="X91" s="63" t="str">
        <f t="shared" si="121"/>
        <v/>
      </c>
      <c r="Y91" s="63" t="str">
        <f t="shared" si="122"/>
        <v/>
      </c>
      <c r="Z91" s="55" t="str">
        <f t="shared" si="123"/>
        <v/>
      </c>
      <c r="AA91" s="65" t="str">
        <f t="shared" si="124"/>
        <v/>
      </c>
      <c r="AB91" s="56" t="str">
        <f t="shared" si="15"/>
        <v/>
      </c>
      <c r="AC91" s="66" t="str">
        <f t="shared" si="125"/>
        <v/>
      </c>
      <c r="AD91" s="58" t="str">
        <f t="shared" si="126"/>
        <v/>
      </c>
      <c r="AE91" s="67" t="str">
        <f t="shared" si="127"/>
        <v/>
      </c>
      <c r="AF91" s="60" t="str">
        <f t="shared" si="128"/>
        <v/>
      </c>
      <c r="AG91" s="60" t="str">
        <f t="shared" si="129"/>
        <v/>
      </c>
      <c r="AH91" s="68" t="str">
        <f t="shared" si="130"/>
        <v/>
      </c>
      <c r="AI91" s="69" t="str">
        <f t="shared" si="22"/>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28"/>
        <v/>
      </c>
      <c r="S92" s="55" t="str">
        <f t="shared" si="118"/>
        <v/>
      </c>
      <c r="T92" s="61" t="str">
        <f t="shared" si="119"/>
        <v/>
      </c>
      <c r="U92" s="62" t="str">
        <f t="shared" si="8"/>
        <v/>
      </c>
      <c r="V92" s="63" t="str">
        <f t="shared" si="120"/>
        <v/>
      </c>
      <c r="W92" s="64" t="str">
        <f t="shared" si="10"/>
        <v/>
      </c>
      <c r="X92" s="63" t="str">
        <f t="shared" si="121"/>
        <v/>
      </c>
      <c r="Y92" s="63" t="str">
        <f t="shared" si="122"/>
        <v/>
      </c>
      <c r="Z92" s="55" t="str">
        <f t="shared" si="123"/>
        <v/>
      </c>
      <c r="AA92" s="65" t="str">
        <f t="shared" si="124"/>
        <v/>
      </c>
      <c r="AB92" s="56" t="str">
        <f t="shared" si="15"/>
        <v/>
      </c>
      <c r="AC92" s="66" t="str">
        <f t="shared" si="125"/>
        <v/>
      </c>
      <c r="AD92" s="58" t="str">
        <f t="shared" si="126"/>
        <v/>
      </c>
      <c r="AE92" s="67" t="str">
        <f t="shared" si="127"/>
        <v/>
      </c>
      <c r="AF92" s="60" t="str">
        <f t="shared" si="128"/>
        <v/>
      </c>
      <c r="AG92" s="60" t="str">
        <f t="shared" si="129"/>
        <v/>
      </c>
      <c r="AH92" s="68" t="str">
        <f t="shared" si="130"/>
        <v/>
      </c>
      <c r="AI92" s="69" t="str">
        <f t="shared" si="22"/>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28"/>
        <v/>
      </c>
      <c r="S93" s="55" t="str">
        <f t="shared" si="118"/>
        <v/>
      </c>
      <c r="T93" s="61" t="str">
        <f t="shared" si="119"/>
        <v/>
      </c>
      <c r="U93" s="62" t="str">
        <f t="shared" si="8"/>
        <v/>
      </c>
      <c r="V93" s="63" t="str">
        <f t="shared" si="120"/>
        <v/>
      </c>
      <c r="W93" s="64" t="str">
        <f t="shared" si="10"/>
        <v/>
      </c>
      <c r="X93" s="63" t="str">
        <f t="shared" si="121"/>
        <v/>
      </c>
      <c r="Y93" s="63" t="str">
        <f t="shared" si="122"/>
        <v/>
      </c>
      <c r="Z93" s="55" t="str">
        <f t="shared" si="123"/>
        <v/>
      </c>
      <c r="AA93" s="65" t="str">
        <f t="shared" si="124"/>
        <v/>
      </c>
      <c r="AB93" s="56" t="str">
        <f t="shared" si="15"/>
        <v/>
      </c>
      <c r="AC93" s="66" t="str">
        <f t="shared" si="125"/>
        <v/>
      </c>
      <c r="AD93" s="58" t="str">
        <f t="shared" si="126"/>
        <v/>
      </c>
      <c r="AE93" s="67" t="str">
        <f t="shared" si="127"/>
        <v/>
      </c>
      <c r="AF93" s="60" t="str">
        <f t="shared" si="128"/>
        <v/>
      </c>
      <c r="AG93" s="60" t="str">
        <f t="shared" si="129"/>
        <v/>
      </c>
      <c r="AH93" s="68" t="str">
        <f t="shared" si="130"/>
        <v/>
      </c>
      <c r="AI93" s="69" t="str">
        <f t="shared" si="22"/>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28"/>
        <v/>
      </c>
      <c r="S94" s="55" t="str">
        <f t="shared" si="118"/>
        <v/>
      </c>
      <c r="T94" s="61" t="str">
        <f t="shared" si="119"/>
        <v/>
      </c>
      <c r="U94" s="62" t="str">
        <f t="shared" si="8"/>
        <v/>
      </c>
      <c r="V94" s="63" t="str">
        <f t="shared" si="120"/>
        <v/>
      </c>
      <c r="W94" s="64" t="str">
        <f t="shared" si="10"/>
        <v/>
      </c>
      <c r="X94" s="63" t="str">
        <f t="shared" si="121"/>
        <v/>
      </c>
      <c r="Y94" s="63" t="str">
        <f t="shared" si="122"/>
        <v/>
      </c>
      <c r="Z94" s="55" t="str">
        <f t="shared" si="123"/>
        <v/>
      </c>
      <c r="AA94" s="65" t="str">
        <f t="shared" si="124"/>
        <v/>
      </c>
      <c r="AB94" s="56" t="str">
        <f t="shared" si="15"/>
        <v/>
      </c>
      <c r="AC94" s="66" t="str">
        <f t="shared" si="125"/>
        <v/>
      </c>
      <c r="AD94" s="58" t="str">
        <f t="shared" si="126"/>
        <v/>
      </c>
      <c r="AE94" s="67" t="str">
        <f t="shared" si="127"/>
        <v/>
      </c>
      <c r="AF94" s="60" t="str">
        <f t="shared" si="128"/>
        <v/>
      </c>
      <c r="AG94" s="60" t="str">
        <f t="shared" si="129"/>
        <v/>
      </c>
      <c r="AH94" s="68" t="str">
        <f t="shared" si="130"/>
        <v/>
      </c>
      <c r="AI94" s="69" t="str">
        <f t="shared" si="22"/>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28"/>
        <v/>
      </c>
      <c r="S95" s="55" t="str">
        <f t="shared" si="118"/>
        <v/>
      </c>
      <c r="T95" s="61" t="str">
        <f t="shared" si="119"/>
        <v/>
      </c>
      <c r="U95" s="62" t="str">
        <f t="shared" si="8"/>
        <v/>
      </c>
      <c r="V95" s="63" t="str">
        <f t="shared" si="120"/>
        <v/>
      </c>
      <c r="W95" s="64" t="str">
        <f t="shared" si="10"/>
        <v/>
      </c>
      <c r="X95" s="63" t="str">
        <f t="shared" si="121"/>
        <v/>
      </c>
      <c r="Y95" s="63" t="str">
        <f t="shared" si="122"/>
        <v/>
      </c>
      <c r="Z95" s="55" t="str">
        <f t="shared" si="123"/>
        <v/>
      </c>
      <c r="AA95" s="65" t="str">
        <f t="shared" si="124"/>
        <v/>
      </c>
      <c r="AB95" s="56" t="str">
        <f t="shared" si="15"/>
        <v/>
      </c>
      <c r="AC95" s="66" t="str">
        <f t="shared" si="125"/>
        <v/>
      </c>
      <c r="AD95" s="58" t="str">
        <f t="shared" si="126"/>
        <v/>
      </c>
      <c r="AE95" s="67" t="str">
        <f t="shared" si="127"/>
        <v/>
      </c>
      <c r="AF95" s="60" t="str">
        <f t="shared" si="128"/>
        <v/>
      </c>
      <c r="AG95" s="60" t="str">
        <f t="shared" si="129"/>
        <v/>
      </c>
      <c r="AH95" s="68" t="str">
        <f t="shared" si="130"/>
        <v/>
      </c>
      <c r="AI95" s="69" t="str">
        <f t="shared" si="22"/>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ref="R96:R106" si="136">IF(N96="Do",10,IF(N96="Re",12,IF(N96="Mi",20,IF(N96="Fa",20,IF(N96="Sol",14,IF(N96="La",20,IF(N96="Si",20,IF(N96="Do#",14,IF(N96="Fa#",15,IF(N96="Sol#",20,IF(N96="Si♭",17,"")))))))))))</f>
        <v/>
      </c>
      <c r="S96" s="55" t="str">
        <f t="shared" si="118"/>
        <v/>
      </c>
      <c r="T96" s="61" t="str">
        <f t="shared" si="119"/>
        <v/>
      </c>
      <c r="U96" s="62" t="str">
        <f t="shared" si="8"/>
        <v/>
      </c>
      <c r="V96" s="63" t="str">
        <f t="shared" si="120"/>
        <v/>
      </c>
      <c r="W96" s="64" t="str">
        <f t="shared" si="10"/>
        <v/>
      </c>
      <c r="X96" s="63" t="str">
        <f t="shared" si="121"/>
        <v/>
      </c>
      <c r="Y96" s="63" t="str">
        <f t="shared" si="122"/>
        <v/>
      </c>
      <c r="Z96" s="55" t="str">
        <f t="shared" si="123"/>
        <v/>
      </c>
      <c r="AA96" s="65" t="str">
        <f t="shared" si="124"/>
        <v/>
      </c>
      <c r="AB96" s="56" t="str">
        <f t="shared" si="15"/>
        <v/>
      </c>
      <c r="AC96" s="66" t="str">
        <f t="shared" si="125"/>
        <v/>
      </c>
      <c r="AD96" s="58" t="str">
        <f t="shared" si="126"/>
        <v/>
      </c>
      <c r="AE96" s="67" t="str">
        <f t="shared" si="127"/>
        <v/>
      </c>
      <c r="AF96" s="60" t="str">
        <f t="shared" si="128"/>
        <v/>
      </c>
      <c r="AG96" s="60" t="str">
        <f t="shared" si="129"/>
        <v/>
      </c>
      <c r="AH96" s="68" t="str">
        <f t="shared" si="130"/>
        <v/>
      </c>
      <c r="AI96" s="69" t="str">
        <f t="shared" si="22"/>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136"/>
        <v/>
      </c>
      <c r="S97" s="55" t="str">
        <f t="shared" si="118"/>
        <v/>
      </c>
      <c r="T97" s="61" t="str">
        <f t="shared" si="119"/>
        <v/>
      </c>
      <c r="U97" s="62" t="str">
        <f t="shared" si="8"/>
        <v/>
      </c>
      <c r="V97" s="63" t="str">
        <f t="shared" si="120"/>
        <v/>
      </c>
      <c r="W97" s="64" t="str">
        <f t="shared" si="10"/>
        <v/>
      </c>
      <c r="X97" s="63" t="str">
        <f t="shared" si="121"/>
        <v/>
      </c>
      <c r="Y97" s="63" t="str">
        <f t="shared" si="122"/>
        <v/>
      </c>
      <c r="Z97" s="55" t="str">
        <f t="shared" si="123"/>
        <v/>
      </c>
      <c r="AA97" s="65" t="str">
        <f t="shared" si="124"/>
        <v/>
      </c>
      <c r="AB97" s="56" t="str">
        <f t="shared" si="15"/>
        <v/>
      </c>
      <c r="AC97" s="66" t="str">
        <f t="shared" si="125"/>
        <v/>
      </c>
      <c r="AD97" s="58" t="str">
        <f t="shared" si="126"/>
        <v/>
      </c>
      <c r="AE97" s="67" t="str">
        <f t="shared" si="127"/>
        <v/>
      </c>
      <c r="AF97" s="60" t="str">
        <f t="shared" si="128"/>
        <v/>
      </c>
      <c r="AG97" s="60" t="str">
        <f t="shared" si="129"/>
        <v/>
      </c>
      <c r="AH97" s="68" t="str">
        <f t="shared" si="130"/>
        <v/>
      </c>
      <c r="AI97" s="69" t="str">
        <f t="shared" si="22"/>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136"/>
        <v/>
      </c>
      <c r="S98" s="55" t="str">
        <f t="shared" si="118"/>
        <v/>
      </c>
      <c r="T98" s="61" t="str">
        <f t="shared" si="119"/>
        <v/>
      </c>
      <c r="U98" s="62" t="str">
        <f t="shared" si="8"/>
        <v/>
      </c>
      <c r="V98" s="63" t="str">
        <f t="shared" si="120"/>
        <v/>
      </c>
      <c r="W98" s="64" t="str">
        <f t="shared" si="10"/>
        <v/>
      </c>
      <c r="X98" s="63" t="str">
        <f t="shared" si="121"/>
        <v/>
      </c>
      <c r="Y98" s="63" t="str">
        <f t="shared" si="122"/>
        <v/>
      </c>
      <c r="Z98" s="55" t="str">
        <f t="shared" si="123"/>
        <v/>
      </c>
      <c r="AA98" s="65" t="str">
        <f t="shared" si="124"/>
        <v/>
      </c>
      <c r="AB98" s="56" t="str">
        <f t="shared" si="15"/>
        <v/>
      </c>
      <c r="AC98" s="66" t="str">
        <f t="shared" si="125"/>
        <v/>
      </c>
      <c r="AD98" s="58" t="str">
        <f t="shared" si="126"/>
        <v/>
      </c>
      <c r="AE98" s="67" t="str">
        <f t="shared" si="127"/>
        <v/>
      </c>
      <c r="AF98" s="60" t="str">
        <f t="shared" si="128"/>
        <v/>
      </c>
      <c r="AG98" s="60" t="str">
        <f t="shared" si="129"/>
        <v/>
      </c>
      <c r="AH98" s="68" t="str">
        <f t="shared" si="130"/>
        <v/>
      </c>
      <c r="AI98" s="69" t="str">
        <f t="shared" si="22"/>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136"/>
        <v/>
      </c>
      <c r="S99" s="55" t="str">
        <f t="shared" si="118"/>
        <v/>
      </c>
      <c r="T99" s="61" t="str">
        <f t="shared" si="119"/>
        <v/>
      </c>
      <c r="U99" s="62" t="str">
        <f t="shared" si="8"/>
        <v/>
      </c>
      <c r="V99" s="63" t="str">
        <f t="shared" si="120"/>
        <v/>
      </c>
      <c r="W99" s="64" t="str">
        <f t="shared" si="10"/>
        <v/>
      </c>
      <c r="X99" s="63" t="str">
        <f t="shared" si="121"/>
        <v/>
      </c>
      <c r="Y99" s="63" t="str">
        <f t="shared" si="122"/>
        <v/>
      </c>
      <c r="Z99" s="55" t="str">
        <f t="shared" si="123"/>
        <v/>
      </c>
      <c r="AA99" s="65" t="str">
        <f t="shared" si="124"/>
        <v/>
      </c>
      <c r="AB99" s="56" t="str">
        <f t="shared" si="15"/>
        <v/>
      </c>
      <c r="AC99" s="66" t="str">
        <f t="shared" si="125"/>
        <v/>
      </c>
      <c r="AD99" s="58" t="str">
        <f t="shared" si="126"/>
        <v/>
      </c>
      <c r="AE99" s="67" t="str">
        <f t="shared" si="127"/>
        <v/>
      </c>
      <c r="AF99" s="60" t="str">
        <f t="shared" si="128"/>
        <v/>
      </c>
      <c r="AG99" s="60" t="str">
        <f t="shared" si="129"/>
        <v/>
      </c>
      <c r="AH99" s="68" t="str">
        <f t="shared" si="130"/>
        <v/>
      </c>
      <c r="AI99" s="69" t="str">
        <f t="shared" si="22"/>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136"/>
        <v/>
      </c>
      <c r="S100" s="55" t="str">
        <f t="shared" si="118"/>
        <v/>
      </c>
      <c r="T100" s="61" t="str">
        <f t="shared" si="119"/>
        <v/>
      </c>
      <c r="U100" s="62" t="str">
        <f t="shared" si="8"/>
        <v/>
      </c>
      <c r="V100" s="63" t="str">
        <f t="shared" si="120"/>
        <v/>
      </c>
      <c r="W100" s="64" t="str">
        <f t="shared" si="10"/>
        <v/>
      </c>
      <c r="X100" s="63" t="str">
        <f t="shared" si="121"/>
        <v/>
      </c>
      <c r="Y100" s="63" t="str">
        <f t="shared" si="122"/>
        <v/>
      </c>
      <c r="Z100" s="55" t="str">
        <f t="shared" si="123"/>
        <v/>
      </c>
      <c r="AA100" s="65" t="str">
        <f t="shared" si="124"/>
        <v/>
      </c>
      <c r="AB100" s="56" t="str">
        <f t="shared" si="15"/>
        <v/>
      </c>
      <c r="AC100" s="66" t="str">
        <f t="shared" si="125"/>
        <v/>
      </c>
      <c r="AD100" s="58" t="str">
        <f t="shared" si="126"/>
        <v/>
      </c>
      <c r="AE100" s="67" t="str">
        <f t="shared" si="127"/>
        <v/>
      </c>
      <c r="AF100" s="60" t="str">
        <f t="shared" si="128"/>
        <v/>
      </c>
      <c r="AG100" s="60" t="str">
        <f t="shared" si="129"/>
        <v/>
      </c>
      <c r="AH100" s="68" t="str">
        <f t="shared" si="130"/>
        <v/>
      </c>
      <c r="AI100" s="69" t="str">
        <f t="shared" si="22"/>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136"/>
        <v/>
      </c>
      <c r="S101" s="55" t="str">
        <f t="shared" si="118"/>
        <v/>
      </c>
      <c r="T101" s="61" t="str">
        <f t="shared" si="119"/>
        <v/>
      </c>
      <c r="U101" s="62" t="str">
        <f t="shared" si="8"/>
        <v/>
      </c>
      <c r="V101" s="63" t="str">
        <f t="shared" si="120"/>
        <v/>
      </c>
      <c r="W101" s="64" t="str">
        <f t="shared" si="10"/>
        <v/>
      </c>
      <c r="X101" s="63" t="str">
        <f t="shared" si="121"/>
        <v/>
      </c>
      <c r="Y101" s="63" t="str">
        <f t="shared" si="122"/>
        <v/>
      </c>
      <c r="Z101" s="55" t="str">
        <f t="shared" si="123"/>
        <v/>
      </c>
      <c r="AA101" s="65" t="str">
        <f t="shared" si="124"/>
        <v/>
      </c>
      <c r="AB101" s="56" t="str">
        <f t="shared" si="15"/>
        <v/>
      </c>
      <c r="AC101" s="66" t="str">
        <f t="shared" si="125"/>
        <v/>
      </c>
      <c r="AD101" s="58" t="str">
        <f t="shared" si="126"/>
        <v/>
      </c>
      <c r="AE101" s="67" t="str">
        <f t="shared" si="127"/>
        <v/>
      </c>
      <c r="AF101" s="60" t="str">
        <f t="shared" si="128"/>
        <v/>
      </c>
      <c r="AG101" s="60" t="str">
        <f t="shared" si="129"/>
        <v/>
      </c>
      <c r="AH101" s="68" t="str">
        <f t="shared" si="130"/>
        <v/>
      </c>
      <c r="AI101" s="69" t="str">
        <f t="shared" si="22"/>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136"/>
        <v/>
      </c>
      <c r="S102" s="55" t="str">
        <f t="shared" si="118"/>
        <v/>
      </c>
      <c r="T102" s="61" t="str">
        <f t="shared" si="119"/>
        <v/>
      </c>
      <c r="U102" s="62" t="str">
        <f t="shared" si="8"/>
        <v/>
      </c>
      <c r="V102" s="63" t="str">
        <f t="shared" si="120"/>
        <v/>
      </c>
      <c r="W102" s="64" t="str">
        <f t="shared" si="10"/>
        <v/>
      </c>
      <c r="X102" s="63" t="str">
        <f t="shared" si="121"/>
        <v/>
      </c>
      <c r="Y102" s="63" t="str">
        <f t="shared" si="122"/>
        <v/>
      </c>
      <c r="Z102" s="55" t="str">
        <f t="shared" si="123"/>
        <v/>
      </c>
      <c r="AA102" s="65" t="str">
        <f t="shared" si="124"/>
        <v/>
      </c>
      <c r="AB102" s="56" t="str">
        <f t="shared" si="15"/>
        <v/>
      </c>
      <c r="AC102" s="66" t="str">
        <f t="shared" si="125"/>
        <v/>
      </c>
      <c r="AD102" s="58" t="str">
        <f t="shared" si="126"/>
        <v/>
      </c>
      <c r="AE102" s="67" t="str">
        <f t="shared" si="127"/>
        <v/>
      </c>
      <c r="AF102" s="60" t="str">
        <f t="shared" si="128"/>
        <v/>
      </c>
      <c r="AG102" s="60" t="str">
        <f t="shared" si="129"/>
        <v/>
      </c>
      <c r="AH102" s="68" t="str">
        <f t="shared" si="130"/>
        <v/>
      </c>
      <c r="AI102" s="69" t="str">
        <f t="shared" si="22"/>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136"/>
        <v/>
      </c>
      <c r="S103" s="55" t="str">
        <f t="shared" si="118"/>
        <v/>
      </c>
      <c r="T103" s="61" t="str">
        <f t="shared" si="119"/>
        <v/>
      </c>
      <c r="U103" s="62" t="str">
        <f t="shared" si="8"/>
        <v/>
      </c>
      <c r="V103" s="63" t="str">
        <f t="shared" si="120"/>
        <v/>
      </c>
      <c r="W103" s="64" t="str">
        <f t="shared" si="10"/>
        <v/>
      </c>
      <c r="X103" s="63" t="str">
        <f t="shared" si="121"/>
        <v/>
      </c>
      <c r="Y103" s="63" t="str">
        <f t="shared" si="122"/>
        <v/>
      </c>
      <c r="Z103" s="55" t="str">
        <f t="shared" si="123"/>
        <v/>
      </c>
      <c r="AA103" s="65" t="str">
        <f t="shared" si="124"/>
        <v/>
      </c>
      <c r="AB103" s="56" t="str">
        <f t="shared" si="15"/>
        <v/>
      </c>
      <c r="AC103" s="66" t="str">
        <f t="shared" si="125"/>
        <v/>
      </c>
      <c r="AD103" s="58" t="str">
        <f t="shared" si="126"/>
        <v/>
      </c>
      <c r="AE103" s="67" t="str">
        <f t="shared" si="127"/>
        <v/>
      </c>
      <c r="AF103" s="60" t="str">
        <f t="shared" si="128"/>
        <v/>
      </c>
      <c r="AG103" s="60" t="str">
        <f t="shared" si="129"/>
        <v/>
      </c>
      <c r="AH103" s="68" t="str">
        <f t="shared" si="130"/>
        <v/>
      </c>
      <c r="AI103" s="69" t="str">
        <f t="shared" si="22"/>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136"/>
        <v/>
      </c>
      <c r="S104" s="55" t="str">
        <f t="shared" si="118"/>
        <v/>
      </c>
      <c r="T104" s="61" t="str">
        <f t="shared" si="119"/>
        <v/>
      </c>
      <c r="U104" s="62" t="str">
        <f t="shared" si="8"/>
        <v/>
      </c>
      <c r="V104" s="63" t="str">
        <f t="shared" si="120"/>
        <v/>
      </c>
      <c r="W104" s="64" t="str">
        <f t="shared" si="10"/>
        <v/>
      </c>
      <c r="X104" s="63" t="str">
        <f t="shared" si="121"/>
        <v/>
      </c>
      <c r="Y104" s="63" t="str">
        <f t="shared" si="122"/>
        <v/>
      </c>
      <c r="Z104" s="55" t="str">
        <f t="shared" si="123"/>
        <v/>
      </c>
      <c r="AA104" s="65" t="str">
        <f t="shared" si="124"/>
        <v/>
      </c>
      <c r="AB104" s="56" t="str">
        <f t="shared" si="15"/>
        <v/>
      </c>
      <c r="AC104" s="66" t="str">
        <f t="shared" si="125"/>
        <v/>
      </c>
      <c r="AD104" s="58" t="str">
        <f t="shared" si="126"/>
        <v/>
      </c>
      <c r="AE104" s="67" t="str">
        <f t="shared" si="127"/>
        <v/>
      </c>
      <c r="AF104" s="60" t="str">
        <f t="shared" si="128"/>
        <v/>
      </c>
      <c r="AG104" s="60" t="str">
        <f t="shared" si="129"/>
        <v/>
      </c>
      <c r="AH104" s="68" t="str">
        <f t="shared" si="130"/>
        <v/>
      </c>
      <c r="AI104" s="69" t="str">
        <f t="shared" si="22"/>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136"/>
        <v/>
      </c>
      <c r="S105" s="55" t="str">
        <f t="shared" si="118"/>
        <v/>
      </c>
      <c r="T105" s="61" t="str">
        <f t="shared" si="119"/>
        <v/>
      </c>
      <c r="U105" s="62" t="str">
        <f t="shared" si="8"/>
        <v/>
      </c>
      <c r="V105" s="63" t="str">
        <f t="shared" si="120"/>
        <v/>
      </c>
      <c r="W105" s="64" t="str">
        <f t="shared" si="10"/>
        <v/>
      </c>
      <c r="X105" s="63" t="str">
        <f t="shared" si="121"/>
        <v/>
      </c>
      <c r="Y105" s="63" t="str">
        <f t="shared" si="122"/>
        <v/>
      </c>
      <c r="Z105" s="55" t="str">
        <f t="shared" si="123"/>
        <v/>
      </c>
      <c r="AA105" s="65" t="str">
        <f t="shared" si="124"/>
        <v/>
      </c>
      <c r="AB105" s="56" t="str">
        <f t="shared" si="15"/>
        <v/>
      </c>
      <c r="AC105" s="66" t="str">
        <f t="shared" si="125"/>
        <v/>
      </c>
      <c r="AD105" s="58" t="str">
        <f t="shared" si="126"/>
        <v/>
      </c>
      <c r="AE105" s="67" t="str">
        <f t="shared" si="127"/>
        <v/>
      </c>
      <c r="AF105" s="60" t="str">
        <f t="shared" si="128"/>
        <v/>
      </c>
      <c r="AG105" s="60" t="str">
        <f t="shared" si="129"/>
        <v/>
      </c>
      <c r="AH105" s="68" t="str">
        <f t="shared" si="130"/>
        <v/>
      </c>
      <c r="AI105" s="69" t="str">
        <f t="shared" si="22"/>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136"/>
        <v/>
      </c>
      <c r="S106" s="55" t="str">
        <f t="shared" si="118"/>
        <v/>
      </c>
      <c r="T106" s="61" t="str">
        <f t="shared" si="119"/>
        <v/>
      </c>
      <c r="U106" s="62" t="str">
        <f t="shared" si="8"/>
        <v/>
      </c>
      <c r="V106" s="63" t="str">
        <f t="shared" si="120"/>
        <v/>
      </c>
      <c r="W106" s="64" t="str">
        <f t="shared" si="10"/>
        <v/>
      </c>
      <c r="X106" s="63" t="str">
        <f t="shared" si="121"/>
        <v/>
      </c>
      <c r="Y106" s="63" t="str">
        <f t="shared" si="122"/>
        <v/>
      </c>
      <c r="Z106" s="55" t="str">
        <f t="shared" si="123"/>
        <v/>
      </c>
      <c r="AA106" s="65" t="str">
        <f t="shared" si="124"/>
        <v/>
      </c>
      <c r="AB106" s="56" t="str">
        <f t="shared" si="15"/>
        <v/>
      </c>
      <c r="AC106" s="66" t="str">
        <f t="shared" si="125"/>
        <v/>
      </c>
      <c r="AD106" s="58" t="str">
        <f t="shared" si="126"/>
        <v/>
      </c>
      <c r="AE106" s="67" t="str">
        <f t="shared" si="127"/>
        <v/>
      </c>
      <c r="AF106" s="60" t="str">
        <f t="shared" si="128"/>
        <v/>
      </c>
      <c r="AG106" s="60" t="str">
        <f t="shared" si="129"/>
        <v/>
      </c>
      <c r="AH106" s="68" t="str">
        <f t="shared" si="130"/>
        <v/>
      </c>
      <c r="AI106" s="69" t="str">
        <f t="shared" si="22"/>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str">
        <f ca="1">_xlfn.CONCAT("]}, // ULTIMA LINEA DEL CANTO: ",L1)</f>
        <v>]}, // ULTIMA LINEA DEL CANTO: TÚ ERES MI ESPERANZA, SEÑOR</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7">IF(N110="Do",10,IF(N110="Re",12,IF(N110="Mi",20,IF(N110="Fa",20,IF(N110="Sol",14,IF(N110="La",20,IF(N110="Si",20,IF(N110="Do#",14,IF(N110="Fa#",15,IF(N110="Sol#",20,IF(N110="Si♭",17,"")))))))))))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8">IF(N111="","","(")</f>
        <v/>
      </c>
      <c r="N111" s="56" t="str">
        <f t="shared" ref="N111:N118" si="139">IF(D111="","",D111)</f>
        <v/>
      </c>
      <c r="O111" s="57" t="str">
        <f t="shared" ref="O111:O118" si="140">IF(N111="","",",")</f>
        <v/>
      </c>
      <c r="P111" s="58" t="str">
        <f t="shared" ref="P111:P118" si="141">IF(E111="","",E111)</f>
        <v/>
      </c>
      <c r="Q111" s="59" t="str">
        <f t="shared" ref="Q111:Q118" si="142">IF(N111="","",",")</f>
        <v/>
      </c>
      <c r="R111" s="60" t="str">
        <f t="shared" si="137"/>
        <v/>
      </c>
      <c r="S111" s="55" t="str">
        <f t="shared" ref="S111:S118" si="143">IF(N111="","",")")</f>
        <v/>
      </c>
      <c r="T111" s="61" t="str">
        <f t="shared" ref="T111:T118" si="144">IF(U111="","","(")</f>
        <v/>
      </c>
      <c r="U111" s="62" t="str">
        <f t="shared" ref="U111:U118" si="145">IF(F111="","",F111)</f>
        <v/>
      </c>
      <c r="V111" s="63" t="str">
        <f t="shared" ref="V111:V118" si="146">IF(U111="","",",")</f>
        <v/>
      </c>
      <c r="W111" s="64" t="str">
        <f t="shared" ref="W111:W118" si="147">IF(G111="","",G111)</f>
        <v/>
      </c>
      <c r="X111" s="63" t="str">
        <f t="shared" ref="X111:X118" si="148">IF(U111="","",",")</f>
        <v/>
      </c>
      <c r="Y111" s="63" t="str">
        <f t="shared" ref="Y111:Y118" si="149">IF(U111="","",250)</f>
        <v/>
      </c>
      <c r="Z111" s="55" t="str">
        <f t="shared" ref="Z111:Z118" si="150">IF(U111="","",")")</f>
        <v/>
      </c>
      <c r="AA111" s="65" t="str">
        <f t="shared" ref="AA111:AA118" si="151">IF(AB111="","","(")</f>
        <v/>
      </c>
      <c r="AB111" s="56" t="str">
        <f t="shared" ref="AB111:AB118" si="152">IF(H111="","",H111)</f>
        <v/>
      </c>
      <c r="AC111" s="66" t="str">
        <f t="shared" ref="AC111:AC118" si="153">IF(AB111="","",",")</f>
        <v/>
      </c>
      <c r="AD111" s="58" t="str">
        <f t="shared" ref="AD111:AD118" si="154">IF(I111="","",I111)</f>
        <v/>
      </c>
      <c r="AE111" s="67" t="str">
        <f t="shared" ref="AE111:AE118" si="155">IF(AB111="","",",")</f>
        <v/>
      </c>
      <c r="AF111" s="60" t="str">
        <f t="shared" ref="AF111:AF118" si="156">IF(AB111="","",350)</f>
        <v/>
      </c>
      <c r="AG111" s="60" t="str">
        <f t="shared" ref="AG111:AG118" si="157">IF(AB111="","",")")</f>
        <v/>
      </c>
      <c r="AH111" s="68" t="str">
        <f t="shared" ref="AH111:AH118" si="158">IF(AI111="","","(")</f>
        <v/>
      </c>
      <c r="AI111" s="69" t="str">
        <f t="shared" ref="AI111:AI118" si="159">IF(J111="","",J111)</f>
        <v/>
      </c>
      <c r="AJ111" s="63" t="str">
        <f t="shared" ref="AJ111:AJ118" si="160">IF(AI111="","",",")</f>
        <v/>
      </c>
      <c r="AK111" s="63" t="str">
        <f t="shared" ref="AK111:AK118" si="161">IF(K111="","",K111)</f>
        <v/>
      </c>
      <c r="AL111" s="63" t="str">
        <f t="shared" ref="AL111:AL118" si="162">IF(AI111="","",",")</f>
        <v/>
      </c>
      <c r="AM111" s="63" t="str">
        <f t="shared" ref="AM111:AM118" si="163">IF(AI111="","",450)</f>
        <v/>
      </c>
      <c r="AN111" s="63" t="str">
        <f t="shared" ref="AN111:AN118" si="164">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8"/>
        <v/>
      </c>
      <c r="N112" s="56" t="str">
        <f t="shared" si="139"/>
        <v/>
      </c>
      <c r="O112" s="57" t="str">
        <f t="shared" si="140"/>
        <v/>
      </c>
      <c r="P112" s="58" t="str">
        <f t="shared" si="141"/>
        <v/>
      </c>
      <c r="Q112" s="59" t="str">
        <f t="shared" si="142"/>
        <v/>
      </c>
      <c r="R112" s="60" t="str">
        <f t="shared" si="137"/>
        <v/>
      </c>
      <c r="S112" s="55" t="str">
        <f t="shared" si="143"/>
        <v/>
      </c>
      <c r="T112" s="61" t="str">
        <f t="shared" si="144"/>
        <v/>
      </c>
      <c r="U112" s="62" t="str">
        <f t="shared" si="145"/>
        <v/>
      </c>
      <c r="V112" s="63" t="str">
        <f t="shared" si="146"/>
        <v/>
      </c>
      <c r="W112" s="64" t="str">
        <f t="shared" si="147"/>
        <v/>
      </c>
      <c r="X112" s="63" t="str">
        <f t="shared" si="148"/>
        <v/>
      </c>
      <c r="Y112" s="63" t="str">
        <f t="shared" si="149"/>
        <v/>
      </c>
      <c r="Z112" s="55" t="str">
        <f t="shared" si="150"/>
        <v/>
      </c>
      <c r="AA112" s="65" t="str">
        <f t="shared" si="151"/>
        <v/>
      </c>
      <c r="AB112" s="56" t="str">
        <f t="shared" si="152"/>
        <v/>
      </c>
      <c r="AC112" s="66" t="str">
        <f t="shared" si="153"/>
        <v/>
      </c>
      <c r="AD112" s="58" t="str">
        <f t="shared" si="154"/>
        <v/>
      </c>
      <c r="AE112" s="67" t="str">
        <f t="shared" si="155"/>
        <v/>
      </c>
      <c r="AF112" s="60" t="str">
        <f t="shared" si="156"/>
        <v/>
      </c>
      <c r="AG112" s="60" t="str">
        <f t="shared" si="157"/>
        <v/>
      </c>
      <c r="AH112" s="68" t="str">
        <f t="shared" si="158"/>
        <v/>
      </c>
      <c r="AI112" s="69" t="str">
        <f t="shared" si="159"/>
        <v/>
      </c>
      <c r="AJ112" s="63" t="str">
        <f t="shared" si="160"/>
        <v/>
      </c>
      <c r="AK112" s="63" t="str">
        <f t="shared" si="161"/>
        <v/>
      </c>
      <c r="AL112" s="63" t="str">
        <f t="shared" si="162"/>
        <v/>
      </c>
      <c r="AM112" s="63" t="str">
        <f t="shared" si="163"/>
        <v/>
      </c>
      <c r="AN112" s="63" t="str">
        <f t="shared" si="164"/>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8"/>
        <v/>
      </c>
      <c r="N113" s="56" t="str">
        <f t="shared" si="139"/>
        <v/>
      </c>
      <c r="O113" s="57" t="str">
        <f t="shared" si="140"/>
        <v/>
      </c>
      <c r="P113" s="58" t="str">
        <f t="shared" si="141"/>
        <v/>
      </c>
      <c r="Q113" s="59" t="str">
        <f t="shared" si="142"/>
        <v/>
      </c>
      <c r="R113" s="60" t="str">
        <f t="shared" si="137"/>
        <v/>
      </c>
      <c r="S113" s="55" t="str">
        <f t="shared" si="143"/>
        <v/>
      </c>
      <c r="T113" s="61" t="str">
        <f t="shared" si="144"/>
        <v/>
      </c>
      <c r="U113" s="62" t="str">
        <f t="shared" si="145"/>
        <v/>
      </c>
      <c r="V113" s="63" t="str">
        <f t="shared" si="146"/>
        <v/>
      </c>
      <c r="W113" s="64" t="str">
        <f t="shared" si="147"/>
        <v/>
      </c>
      <c r="X113" s="63" t="str">
        <f t="shared" si="148"/>
        <v/>
      </c>
      <c r="Y113" s="63" t="str">
        <f t="shared" si="149"/>
        <v/>
      </c>
      <c r="Z113" s="55" t="str">
        <f t="shared" si="150"/>
        <v/>
      </c>
      <c r="AA113" s="65" t="str">
        <f t="shared" si="151"/>
        <v/>
      </c>
      <c r="AB113" s="56" t="str">
        <f t="shared" si="152"/>
        <v/>
      </c>
      <c r="AC113" s="66" t="str">
        <f t="shared" si="153"/>
        <v/>
      </c>
      <c r="AD113" s="58" t="str">
        <f t="shared" si="154"/>
        <v/>
      </c>
      <c r="AE113" s="67" t="str">
        <f t="shared" si="155"/>
        <v/>
      </c>
      <c r="AF113" s="60" t="str">
        <f t="shared" si="156"/>
        <v/>
      </c>
      <c r="AG113" s="60" t="str">
        <f t="shared" si="157"/>
        <v/>
      </c>
      <c r="AH113" s="68" t="str">
        <f t="shared" si="158"/>
        <v/>
      </c>
      <c r="AI113" s="69" t="str">
        <f t="shared" si="159"/>
        <v/>
      </c>
      <c r="AJ113" s="63" t="str">
        <f t="shared" si="160"/>
        <v/>
      </c>
      <c r="AK113" s="63" t="str">
        <f t="shared" si="161"/>
        <v/>
      </c>
      <c r="AL113" s="63" t="str">
        <f t="shared" si="162"/>
        <v/>
      </c>
      <c r="AM113" s="63" t="str">
        <f t="shared" si="163"/>
        <v/>
      </c>
      <c r="AN113" s="63" t="str">
        <f t="shared" si="164"/>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8"/>
        <v/>
      </c>
      <c r="N114" s="56" t="str">
        <f t="shared" si="139"/>
        <v/>
      </c>
      <c r="O114" s="57" t="str">
        <f t="shared" si="140"/>
        <v/>
      </c>
      <c r="P114" s="58" t="str">
        <f t="shared" si="141"/>
        <v/>
      </c>
      <c r="Q114" s="59" t="str">
        <f t="shared" si="142"/>
        <v/>
      </c>
      <c r="R114" s="60" t="str">
        <f t="shared" si="137"/>
        <v/>
      </c>
      <c r="S114" s="55" t="str">
        <f t="shared" si="143"/>
        <v/>
      </c>
      <c r="T114" s="61" t="str">
        <f t="shared" si="144"/>
        <v/>
      </c>
      <c r="U114" s="62" t="str">
        <f t="shared" si="145"/>
        <v/>
      </c>
      <c r="V114" s="63" t="str">
        <f t="shared" si="146"/>
        <v/>
      </c>
      <c r="W114" s="64" t="str">
        <f t="shared" si="147"/>
        <v/>
      </c>
      <c r="X114" s="63" t="str">
        <f t="shared" si="148"/>
        <v/>
      </c>
      <c r="Y114" s="63" t="str">
        <f t="shared" si="149"/>
        <v/>
      </c>
      <c r="Z114" s="55" t="str">
        <f t="shared" si="150"/>
        <v/>
      </c>
      <c r="AA114" s="65" t="str">
        <f t="shared" si="151"/>
        <v/>
      </c>
      <c r="AB114" s="56" t="str">
        <f t="shared" si="152"/>
        <v/>
      </c>
      <c r="AC114" s="66" t="str">
        <f t="shared" si="153"/>
        <v/>
      </c>
      <c r="AD114" s="58" t="str">
        <f t="shared" si="154"/>
        <v/>
      </c>
      <c r="AE114" s="67" t="str">
        <f t="shared" si="155"/>
        <v/>
      </c>
      <c r="AF114" s="60" t="str">
        <f t="shared" si="156"/>
        <v/>
      </c>
      <c r="AG114" s="60" t="str">
        <f t="shared" si="157"/>
        <v/>
      </c>
      <c r="AH114" s="68" t="str">
        <f t="shared" si="158"/>
        <v/>
      </c>
      <c r="AI114" s="69" t="str">
        <f t="shared" si="159"/>
        <v/>
      </c>
      <c r="AJ114" s="63" t="str">
        <f t="shared" si="160"/>
        <v/>
      </c>
      <c r="AK114" s="63" t="str">
        <f t="shared" si="161"/>
        <v/>
      </c>
      <c r="AL114" s="63" t="str">
        <f t="shared" si="162"/>
        <v/>
      </c>
      <c r="AM114" s="63" t="str">
        <f t="shared" si="163"/>
        <v/>
      </c>
      <c r="AN114" s="63" t="str">
        <f t="shared" si="164"/>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8"/>
        <v/>
      </c>
      <c r="N115" s="56" t="str">
        <f t="shared" si="139"/>
        <v/>
      </c>
      <c r="O115" s="57" t="str">
        <f t="shared" si="140"/>
        <v/>
      </c>
      <c r="P115" s="58" t="str">
        <f t="shared" si="141"/>
        <v/>
      </c>
      <c r="Q115" s="59" t="str">
        <f t="shared" si="142"/>
        <v/>
      </c>
      <c r="R115" s="60" t="str">
        <f t="shared" si="137"/>
        <v/>
      </c>
      <c r="S115" s="55" t="str">
        <f t="shared" si="143"/>
        <v/>
      </c>
      <c r="T115" s="61" t="str">
        <f t="shared" si="144"/>
        <v/>
      </c>
      <c r="U115" s="62" t="str">
        <f t="shared" si="145"/>
        <v/>
      </c>
      <c r="V115" s="63" t="str">
        <f t="shared" si="146"/>
        <v/>
      </c>
      <c r="W115" s="64" t="str">
        <f t="shared" si="147"/>
        <v/>
      </c>
      <c r="X115" s="63" t="str">
        <f t="shared" si="148"/>
        <v/>
      </c>
      <c r="Y115" s="63" t="str">
        <f t="shared" si="149"/>
        <v/>
      </c>
      <c r="Z115" s="55" t="str">
        <f t="shared" si="150"/>
        <v/>
      </c>
      <c r="AA115" s="65" t="str">
        <f t="shared" si="151"/>
        <v/>
      </c>
      <c r="AB115" s="56" t="str">
        <f t="shared" si="152"/>
        <v/>
      </c>
      <c r="AC115" s="66" t="str">
        <f t="shared" si="153"/>
        <v/>
      </c>
      <c r="AD115" s="58" t="str">
        <f t="shared" si="154"/>
        <v/>
      </c>
      <c r="AE115" s="67" t="str">
        <f t="shared" si="155"/>
        <v/>
      </c>
      <c r="AF115" s="60" t="str">
        <f t="shared" si="156"/>
        <v/>
      </c>
      <c r="AG115" s="60" t="str">
        <f t="shared" si="157"/>
        <v/>
      </c>
      <c r="AH115" s="68" t="str">
        <f t="shared" si="158"/>
        <v/>
      </c>
      <c r="AI115" s="69" t="str">
        <f t="shared" si="159"/>
        <v/>
      </c>
      <c r="AJ115" s="63" t="str">
        <f t="shared" si="160"/>
        <v/>
      </c>
      <c r="AK115" s="63" t="str">
        <f t="shared" si="161"/>
        <v/>
      </c>
      <c r="AL115" s="63" t="str">
        <f t="shared" si="162"/>
        <v/>
      </c>
      <c r="AM115" s="63" t="str">
        <f t="shared" si="163"/>
        <v/>
      </c>
      <c r="AN115" s="63" t="str">
        <f t="shared" si="164"/>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8"/>
        <v/>
      </c>
      <c r="N116" s="56" t="str">
        <f t="shared" si="139"/>
        <v/>
      </c>
      <c r="O116" s="57" t="str">
        <f t="shared" si="140"/>
        <v/>
      </c>
      <c r="P116" s="58" t="str">
        <f t="shared" si="141"/>
        <v/>
      </c>
      <c r="Q116" s="59" t="str">
        <f t="shared" si="142"/>
        <v/>
      </c>
      <c r="R116" s="60" t="str">
        <f t="shared" si="137"/>
        <v/>
      </c>
      <c r="S116" s="55" t="str">
        <f t="shared" si="143"/>
        <v/>
      </c>
      <c r="T116" s="61" t="str">
        <f t="shared" si="144"/>
        <v/>
      </c>
      <c r="U116" s="62" t="str">
        <f t="shared" si="145"/>
        <v/>
      </c>
      <c r="V116" s="63" t="str">
        <f t="shared" si="146"/>
        <v/>
      </c>
      <c r="W116" s="64" t="str">
        <f t="shared" si="147"/>
        <v/>
      </c>
      <c r="X116" s="63" t="str">
        <f t="shared" si="148"/>
        <v/>
      </c>
      <c r="Y116" s="63" t="str">
        <f t="shared" si="149"/>
        <v/>
      </c>
      <c r="Z116" s="55" t="str">
        <f t="shared" si="150"/>
        <v/>
      </c>
      <c r="AA116" s="65" t="str">
        <f t="shared" si="151"/>
        <v/>
      </c>
      <c r="AB116" s="56" t="str">
        <f t="shared" si="152"/>
        <v/>
      </c>
      <c r="AC116" s="66" t="str">
        <f t="shared" si="153"/>
        <v/>
      </c>
      <c r="AD116" s="58" t="str">
        <f t="shared" si="154"/>
        <v/>
      </c>
      <c r="AE116" s="67" t="str">
        <f t="shared" si="155"/>
        <v/>
      </c>
      <c r="AF116" s="60" t="str">
        <f t="shared" si="156"/>
        <v/>
      </c>
      <c r="AG116" s="60" t="str">
        <f t="shared" si="157"/>
        <v/>
      </c>
      <c r="AH116" s="68" t="str">
        <f t="shared" si="158"/>
        <v/>
      </c>
      <c r="AI116" s="69" t="str">
        <f t="shared" si="159"/>
        <v/>
      </c>
      <c r="AJ116" s="63" t="str">
        <f t="shared" si="160"/>
        <v/>
      </c>
      <c r="AK116" s="63" t="str">
        <f t="shared" si="161"/>
        <v/>
      </c>
      <c r="AL116" s="63" t="str">
        <f t="shared" si="162"/>
        <v/>
      </c>
      <c r="AM116" s="63" t="str">
        <f t="shared" si="163"/>
        <v/>
      </c>
      <c r="AN116" s="63" t="str">
        <f t="shared" si="164"/>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8"/>
        <v/>
      </c>
      <c r="N117" s="56" t="str">
        <f t="shared" si="139"/>
        <v/>
      </c>
      <c r="O117" s="57" t="str">
        <f t="shared" si="140"/>
        <v/>
      </c>
      <c r="P117" s="58" t="str">
        <f t="shared" si="141"/>
        <v/>
      </c>
      <c r="Q117" s="59" t="str">
        <f t="shared" si="142"/>
        <v/>
      </c>
      <c r="R117" s="60" t="str">
        <f t="shared" si="137"/>
        <v/>
      </c>
      <c r="S117" s="55" t="str">
        <f t="shared" si="143"/>
        <v/>
      </c>
      <c r="T117" s="61" t="str">
        <f t="shared" si="144"/>
        <v/>
      </c>
      <c r="U117" s="62" t="str">
        <f t="shared" si="145"/>
        <v/>
      </c>
      <c r="V117" s="63" t="str">
        <f t="shared" si="146"/>
        <v/>
      </c>
      <c r="W117" s="64" t="str">
        <f t="shared" si="147"/>
        <v/>
      </c>
      <c r="X117" s="63" t="str">
        <f t="shared" si="148"/>
        <v/>
      </c>
      <c r="Y117" s="63" t="str">
        <f t="shared" si="149"/>
        <v/>
      </c>
      <c r="Z117" s="55" t="str">
        <f t="shared" si="150"/>
        <v/>
      </c>
      <c r="AA117" s="65" t="str">
        <f t="shared" si="151"/>
        <v/>
      </c>
      <c r="AB117" s="56" t="str">
        <f t="shared" si="152"/>
        <v/>
      </c>
      <c r="AC117" s="66" t="str">
        <f t="shared" si="153"/>
        <v/>
      </c>
      <c r="AD117" s="58" t="str">
        <f t="shared" si="154"/>
        <v/>
      </c>
      <c r="AE117" s="67" t="str">
        <f t="shared" si="155"/>
        <v/>
      </c>
      <c r="AF117" s="60" t="str">
        <f t="shared" si="156"/>
        <v/>
      </c>
      <c r="AG117" s="60" t="str">
        <f t="shared" si="157"/>
        <v/>
      </c>
      <c r="AH117" s="68" t="str">
        <f t="shared" si="158"/>
        <v/>
      </c>
      <c r="AI117" s="69" t="str">
        <f t="shared" si="159"/>
        <v/>
      </c>
      <c r="AJ117" s="63" t="str">
        <f t="shared" si="160"/>
        <v/>
      </c>
      <c r="AK117" s="63" t="str">
        <f t="shared" si="161"/>
        <v/>
      </c>
      <c r="AL117" s="63" t="str">
        <f t="shared" si="162"/>
        <v/>
      </c>
      <c r="AM117" s="63" t="str">
        <f t="shared" si="163"/>
        <v/>
      </c>
      <c r="AN117" s="63" t="str">
        <f t="shared" si="164"/>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8"/>
        <v/>
      </c>
      <c r="N118" s="56" t="str">
        <f t="shared" si="139"/>
        <v/>
      </c>
      <c r="O118" s="57" t="str">
        <f t="shared" si="140"/>
        <v/>
      </c>
      <c r="P118" s="58" t="str">
        <f t="shared" si="141"/>
        <v/>
      </c>
      <c r="Q118" s="59" t="str">
        <f t="shared" si="142"/>
        <v/>
      </c>
      <c r="R118" s="60" t="str">
        <f t="shared" si="137"/>
        <v/>
      </c>
      <c r="S118" s="55" t="str">
        <f t="shared" si="143"/>
        <v/>
      </c>
      <c r="T118" s="61" t="str">
        <f t="shared" si="144"/>
        <v/>
      </c>
      <c r="U118" s="62" t="str">
        <f t="shared" si="145"/>
        <v/>
      </c>
      <c r="V118" s="63" t="str">
        <f t="shared" si="146"/>
        <v/>
      </c>
      <c r="W118" s="64" t="str">
        <f t="shared" si="147"/>
        <v/>
      </c>
      <c r="X118" s="63" t="str">
        <f t="shared" si="148"/>
        <v/>
      </c>
      <c r="Y118" s="63" t="str">
        <f t="shared" si="149"/>
        <v/>
      </c>
      <c r="Z118" s="55" t="str">
        <f t="shared" si="150"/>
        <v/>
      </c>
      <c r="AA118" s="65" t="str">
        <f t="shared" si="151"/>
        <v/>
      </c>
      <c r="AB118" s="56" t="str">
        <f t="shared" si="152"/>
        <v/>
      </c>
      <c r="AC118" s="66" t="str">
        <f t="shared" si="153"/>
        <v/>
      </c>
      <c r="AD118" s="58" t="str">
        <f t="shared" si="154"/>
        <v/>
      </c>
      <c r="AE118" s="67" t="str">
        <f t="shared" si="155"/>
        <v/>
      </c>
      <c r="AF118" s="60" t="str">
        <f t="shared" si="156"/>
        <v/>
      </c>
      <c r="AG118" s="60" t="str">
        <f t="shared" si="157"/>
        <v/>
      </c>
      <c r="AH118" s="68" t="str">
        <f t="shared" si="158"/>
        <v/>
      </c>
      <c r="AI118" s="69" t="str">
        <f t="shared" si="159"/>
        <v/>
      </c>
      <c r="AJ118" s="63" t="str">
        <f t="shared" si="160"/>
        <v/>
      </c>
      <c r="AK118" s="63" t="str">
        <f t="shared" si="161"/>
        <v/>
      </c>
      <c r="AL118" s="63" t="str">
        <f t="shared" si="162"/>
        <v/>
      </c>
      <c r="AM118" s="63" t="str">
        <f t="shared" si="163"/>
        <v/>
      </c>
      <c r="AN118" s="63" t="str">
        <f t="shared" si="164"/>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7"/>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vt:i4>
      </vt:variant>
    </vt:vector>
  </HeadingPairs>
  <TitlesOfParts>
    <vt:vector size="45"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COMO EL IMPULSO QUE SIENTE LA I</vt:lpstr>
      <vt:lpstr>CUANDO DORMÍA</vt:lpstr>
      <vt:lpstr>DÉBORA</vt:lpstr>
      <vt:lpstr>EL MISMO DIOS</vt:lpstr>
      <vt:lpstr>EL SEMBRADOR </vt:lpstr>
      <vt:lpstr>HE AQUÍ QUE NUESTRO ESPEJO ES E</vt:lpstr>
      <vt:lpstr>No (2)</vt:lpstr>
      <vt:lpstr>NINGUNO PUEDE SERVIR A DOS SEÑO</vt:lpstr>
      <vt:lpstr>NO RESISTÁIS AL MAL </vt:lpstr>
      <vt:lpstr>NO SUFRAS POR LOS MALVADOS</vt:lpstr>
      <vt:lpstr>OH SEÑOR, MI CORAZÓN YA NO ES A</vt:lpstr>
      <vt:lpstr>SEÑOR, TÚ ME ESCRUTAS Y CONOCES</vt:lpstr>
      <vt:lpstr>SHEMÁ ISRAEL </vt:lpstr>
      <vt:lpstr>SIENTATE SOLITARIO Y SILENCIOSO</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2025-10-24T03:13:09Z</dcterms:modified>
</cp:coreProperties>
</file>