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8CE8AE9-415D-49E8-8D8F-DE260991D0F6}" xr6:coauthVersionLast="47" xr6:coauthVersionMax="47" xr10:uidLastSave="{00000000-0000-0000-0000-000000000000}"/>
  <bookViews>
    <workbookView xWindow="-120" yWindow="-120" windowWidth="51840" windowHeight="21120" tabRatio="693" firstSheet="3" activeTab="12"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MARIA, MADRE MÍA (2)" sheetId="63" r:id="rId13"/>
    <sheet name="MARIA, MADRE MÍA" sheetId="7" r:id="rId14"/>
    <sheet name="boceto" sheetId="36" state="hidden" r:id="rId15"/>
  </sheets>
  <functionGroups builtInGroupCount="19"/>
  <externalReferences>
    <externalReference r:id="rId16"/>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7" i="63" l="1"/>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O74" i="63" l="1"/>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76" i="63" l="1"/>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62" a="1"/>
  <c r="C1" i="62" l="1"/>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87" i="7"/>
  <c r="L85" i="7"/>
  <c r="L88" i="7"/>
  <c r="L84" i="7"/>
  <c r="L89" i="7"/>
  <c r="L98" i="8"/>
  <c r="L94" i="8"/>
  <c r="L102" i="8"/>
  <c r="C9" i="8"/>
  <c r="L9" i="8" s="1"/>
  <c r="C8" i="8"/>
  <c r="L8" i="8" s="1"/>
  <c r="L4" i="8"/>
  <c r="C7" i="8" a="1"/>
  <c r="C7" i="8" s="1"/>
  <c r="L86" i="7"/>
  <c r="L90" i="7"/>
  <c r="C1" i="7" a="1"/>
  <c r="C1" i="7"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L79" i="63" l="1"/>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L7" i="63" l="1"/>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<sst xmlns="http://schemas.openxmlformats.org/spreadsheetml/2006/main" count="5643" uniqueCount="1227">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</sst>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FFDCB4BA-E07D-4F08-A874-9AF43E67643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C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D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91</v>
      </c>
      <c r="E1" s="40"/>
      <c r="F1" s="40"/>
      <c r="G1" s="40"/>
      <c r="H1" s="40"/>
      <c r="I1" s="40"/>
      <c r="J1" s="40"/>
      <c r="K1" s="40"/>
      <c r="L1" s="41" t="str">
        <f>VLOOKUP(C1,'[1]Codigo Canto'!A3:AQ236,38,FALSE)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HUYE, AMADO MÍO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25" x14ac:dyDescent="0.25">
      <c r="C8" t="str">
        <f>PROPER(L1)</f>
        <v>Huye, Amado Mío</v>
      </c>
      <c r="L8" s="48" t="str">
        <f>_xlfn.CONCAT("        tt: ","""",C8,"""",",")</f>
        <v xml:space="preserve">        tt: "Huye, Amado Mío",</v>
      </c>
    </row>
    <row r="9" spans="2:32" ht="23.25" x14ac:dyDescent="0.25">
      <c r="C9" t="str">
        <f>PROPER(L1)</f>
        <v>Huye, Amado Mío</v>
      </c>
      <c r="L9" s="48" t="str">
        <f>_xlfn.CONCAT("        title: ","""",C9,"""",",")</f>
        <v xml:space="preserve">        title: "Huye, Amado Mío",</v>
      </c>
    </row>
    <row r="10" spans="2:32" ht="23.25" x14ac:dyDescent="0.25">
      <c r="C10" t="str">
        <f>VLOOKUP(C1,'[1]Codigo Canto'!A3:AQ236,12,FALSE)</f>
        <v>Cantar de los Cantares 8,10-14</v>
      </c>
      <c r="L10" s="48" t="str">
        <f>_xlfn.CONCAT("        ","subtitle: ","""",C10,"""",",")</f>
        <v xml:space="preserve">        subtitle: "Cantar de los Cantares 8,10-14",</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91</v>
      </c>
      <c r="L16" s="48" t="str">
        <f>_xlfn.CONCAT("        dbno: ","""",C16,"""",",")</f>
        <v xml:space="preserve">        dbno: "91",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huyeamadomio</v>
      </c>
      <c r="L19" s="48" t="str">
        <f>_xlfn.CONCAT("        audioSrc: ","""/audio/",C19,".mp3""",",")</f>
        <v xml:space="preserve">        audioSrc: "/audio/huyeamadomio.mp3",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90</v>
      </c>
      <c r="C26" t="str">
        <f>VLOOKUP(B26,[1]Buscador!A3:AP240,31,FALSE)</f>
        <v>/resucito/src/index.html?canto=himnodepascua</v>
      </c>
      <c r="L26" s="48" t="str">
        <f>_xlfn.CONCAT("        ant: ","""",C26,"""",",")</f>
        <v xml:space="preserve">        ant: "/resucito/src/index.html?canto=himnodepascua",</v>
      </c>
    </row>
    <row r="27" spans="2:40" ht="23.25" x14ac:dyDescent="0.25">
      <c r="B27">
        <f>+C1+1</f>
        <v>92</v>
      </c>
      <c r="C27" t="str">
        <f>VLOOKUP(B27,[1]Buscador!A3:AP240,31,FALSE)</f>
        <v>/resucito/src/index.html?canto=idyanunciadamishermanos</v>
      </c>
      <c r="L27" s="48" t="str">
        <f>_xlfn.CONCAT("        sig: ","""",C27,"""",",")</f>
        <v xml:space="preserve">        sig: "/resucito/src/index.html?canto=idyanunciadamishermanos",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HUYE, AMADO MÍO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5.5" thickTop="1" thickBot="1" x14ac:dyDescent="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5.5" thickTop="1" thickBot="1" x14ac:dyDescent="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5.5" thickTop="1" thickBot="1" x14ac:dyDescent="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5.5" thickTop="1" thickBot="1" x14ac:dyDescent="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5.5" thickTop="1" thickBot="1" x14ac:dyDescent="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5.5" thickTop="1" thickBot="1" x14ac:dyDescent="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5.5" thickTop="1" thickBot="1" x14ac:dyDescent="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5.5" thickTop="1" thickBot="1" x14ac:dyDescent="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5.5" thickTop="1" thickBot="1" x14ac:dyDescent="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5.5" thickTop="1" thickBot="1" x14ac:dyDescent="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5.5" thickTop="1" thickBot="1" x14ac:dyDescent="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5.5" thickTop="1" thickBot="1" x14ac:dyDescent="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5.5" thickTop="1" thickBot="1" x14ac:dyDescent="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5.5" thickTop="1" thickBot="1" x14ac:dyDescent="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5.5" thickTop="1" thickBot="1" x14ac:dyDescent="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5.5" thickTop="1" thickBot="1" x14ac:dyDescent="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5.5" thickTop="1" thickBot="1" x14ac:dyDescent="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4">
      <c r="A84" s="95"/>
      <c r="B84" s="95"/>
      <c r="C84" s="95"/>
      <c r="D84" s="95"/>
      <c r="E84" s="95"/>
      <c r="F84" s="95"/>
      <c r="G84" s="95"/>
      <c r="H84" s="95"/>
      <c r="I84" s="95"/>
      <c r="J84" s="95"/>
      <c r="K84" s="95"/>
      <c r="L84" s="99" t="str">
        <f ca="1">_xlfn.CONCAT("]}, // ULTIMA LINEA DEL CANTO: ",L1)</f>
        <v>]}, // ULTIMA LINEA DEL CANTO: IMPROPERIOS</v>
      </c>
      <c r="M84" s="95"/>
    </row>
    <row r="85" spans="1:40" ht="20.25" x14ac:dyDescent="0.25">
      <c r="L85" s="100" t="s">
        <v>1008</v>
      </c>
      <c r="M85" s="101"/>
    </row>
    <row r="86" spans="1:40" x14ac:dyDescent="0.2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JERUSALÉN RECONSTRUIDA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25" x14ac:dyDescent="0.25">
      <c r="C8" t="str">
        <f ca="1">PROPER(L1)</f>
        <v>Jerusalén Reconstruida</v>
      </c>
      <c r="L8" s="48" t="str">
        <f ca="1">_xlfn.CONCAT("        tt: ","""",C8,"""",",")</f>
        <v xml:space="preserve">        tt: "Jerusalén Reconstruida",</v>
      </c>
    </row>
    <row r="9" spans="2:32" ht="23.25" x14ac:dyDescent="0.25">
      <c r="C9" t="str">
        <f ca="1">PROPER(L1)</f>
        <v>Jerusalén Reconstruida</v>
      </c>
      <c r="L9" s="48" t="str">
        <f ca="1">_xlfn.CONCAT("        title: ","""",C9,"""",",")</f>
        <v xml:space="preserve">        title: "Jerusalén Reconstruida",</v>
      </c>
    </row>
    <row r="10" spans="2:32" ht="23.25" x14ac:dyDescent="0.25">
      <c r="C10" t="str">
        <f ca="1">VLOOKUP(C1,Table223[],4,FALSE)</f>
        <v>Tobias 13,11-17</v>
      </c>
      <c r="L10" s="48" t="str">
        <f ca="1">_xlfn.CONCAT("        ","subtitle: ","""",C10,"""",",")</f>
        <v xml:space="preserve">        subtitle: "Tobias 13,11-17",</v>
      </c>
    </row>
    <row r="11" spans="2:32" ht="23.25" x14ac:dyDescent="0.2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94</v>
      </c>
      <c r="L16" s="48" t="str">
        <f ca="1">_xlfn.CONCAT("        dbno: ","""",C16,"""",",")</f>
        <v xml:space="preserve">        dbno: "94",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jerusalenreconstruida</v>
      </c>
      <c r="L19" s="48" t="str">
        <f ca="1">_xlfn.CONCAT("        audioSrc: ","""/audio/",C19,".mp3""",",")</f>
        <v xml:space="preserve">        audioSrc: "/audio/jerusalenreconstruida.mp3",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93</v>
      </c>
      <c r="C26" t="str">
        <f ca="1">VLOOKUP(B26,Table4[],13,FALSE)</f>
        <v>"/resucito/src/index.html?canto=improperios"</v>
      </c>
      <c r="L26" s="48" t="str">
        <f ca="1">_xlfn.CONCAT("        ant: ",C26,",")</f>
        <v xml:space="preserve">        ant: "/resucito/src/index.html?canto=improperios",</v>
      </c>
    </row>
    <row r="27" spans="1:40" ht="23.25" x14ac:dyDescent="0.25">
      <c r="B27">
        <f ca="1">+C1+1</f>
        <v>95</v>
      </c>
      <c r="C27" t="str">
        <f ca="1">VLOOKUP(B27,Table4[],13,FALSE)</f>
        <v>"/resucito/src/index.html?canto=jesusrecorriatodaslas"</v>
      </c>
      <c r="L27" s="48" t="str">
        <f ca="1">_xlfn.CONCAT("        sig: ",C27,",")</f>
        <v xml:space="preserve">        sig: "/resucito/src/index.html?canto=jesusrecorriatodaslas",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5.5" thickTop="1" thickBot="1" x14ac:dyDescent="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5.5" thickTop="1" thickBot="1" x14ac:dyDescent="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5.5" thickTop="1" thickBot="1" x14ac:dyDescent="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5.5" thickTop="1" thickBot="1" x14ac:dyDescent="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5.5" thickTop="1" thickBot="1" x14ac:dyDescent="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5.5" thickTop="1" thickBot="1" x14ac:dyDescent="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5.5" thickTop="1" thickBot="1" x14ac:dyDescent="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5.5" thickTop="1" thickBot="1" x14ac:dyDescent="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5.5" thickTop="1" thickBot="1" x14ac:dyDescent="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5.5" thickTop="1" thickBot="1" x14ac:dyDescent="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5.5" thickTop="1" thickBot="1" x14ac:dyDescent="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5.5" thickTop="1" thickBot="1" x14ac:dyDescent="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5.5" thickTop="1" thickBot="1" x14ac:dyDescent="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5.5" thickTop="1" thickBot="1" x14ac:dyDescent="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5.5" thickTop="1" thickBot="1" x14ac:dyDescent="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5.5" thickTop="1" thickBot="1" x14ac:dyDescent="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5.5" thickTop="1" thickBot="1" x14ac:dyDescent="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5.5" thickTop="1" thickBot="1" x14ac:dyDescent="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5.5" thickTop="1" thickBot="1" x14ac:dyDescent="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5.5" thickTop="1" thickBot="1" x14ac:dyDescent="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5.5" thickTop="1" thickBot="1" x14ac:dyDescent="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4">
      <c r="A92" s="95"/>
      <c r="B92" s="95"/>
      <c r="C92" s="95"/>
      <c r="D92" s="95"/>
      <c r="E92" s="95"/>
      <c r="F92" s="95"/>
      <c r="G92" s="95"/>
      <c r="H92" s="95"/>
      <c r="I92" s="95"/>
      <c r="J92" s="95"/>
      <c r="K92" s="95"/>
      <c r="L92" s="99" t="str">
        <f ca="1">_xlfn.CONCAT("]}, // ULTIMA LINEA DEL CANTO: ",L1)</f>
        <v>]}, // ULTIMA LINEA DEL CANTO: JERUSALÉN RECONSTRUIDA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JESÚS RECORRÍA TODAS 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25" x14ac:dyDescent="0.25">
      <c r="C8" t="str">
        <f ca="1">PROPER(L1)</f>
        <v xml:space="preserve">Jesús Recorría Todas Las </v>
      </c>
      <c r="L8" s="48" t="str">
        <f ca="1">_xlfn.CONCAT("        tt: ","""",C8,"""",",")</f>
        <v xml:space="preserve">        tt: "Jesús Recorría Todas Las ",</v>
      </c>
    </row>
    <row r="9" spans="2:32" ht="23.25" x14ac:dyDescent="0.25">
      <c r="C9" t="str">
        <f ca="1">PROPER(L1)</f>
        <v xml:space="preserve">Jesús Recorría Todas Las </v>
      </c>
      <c r="L9" s="48" t="str">
        <f ca="1">_xlfn.CONCAT("        title: ","""",C9,"""",",")</f>
        <v xml:space="preserve">        title: "Jesús Recorría Todas Las ",</v>
      </c>
    </row>
    <row r="10" spans="2:32" ht="23.25" x14ac:dyDescent="0.25">
      <c r="C10" t="str">
        <f ca="1">VLOOKUP(C1,Table223[],4,FALSE)</f>
        <v xml:space="preserve">Mateo 9,35ss; 10 </v>
      </c>
      <c r="L10" s="48" t="str">
        <f ca="1">_xlfn.CONCAT("        ","subtitle: ","""",C10,"""",",")</f>
        <v xml:space="preserve">        subtitle: "Mateo 9,35ss; 10 ",</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95</v>
      </c>
      <c r="L16" s="48" t="str">
        <f ca="1">_xlfn.CONCAT("        dbno: ","""",C16,"""",",")</f>
        <v xml:space="preserve">        dbno: "95",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jesusrecorriatodaslas</v>
      </c>
      <c r="L19" s="48" t="str">
        <f ca="1">_xlfn.CONCAT("        audioSrc: ","""/audio/",C19,".mp3""",",")</f>
        <v xml:space="preserve">        audioSrc: "/audio/jesusrecorriatodaslas.mp3",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94</v>
      </c>
      <c r="C26" t="str">
        <f ca="1">VLOOKUP(B26,Table4[],13,FALSE)</f>
        <v>"/resucito/src/index.html?canto=jerusalenreconstruida"</v>
      </c>
      <c r="L26" s="48" t="str">
        <f ca="1">_xlfn.CONCAT("        ant: ",C26,",")</f>
        <v xml:space="preserve">        ant: "/resucito/src/index.html?canto=jerusalenreconstruida",</v>
      </c>
    </row>
    <row r="27" spans="1:40" ht="23.25" x14ac:dyDescent="0.25">
      <c r="B27">
        <f ca="1">+C1+1</f>
        <v>96</v>
      </c>
      <c r="C27" t="str">
        <f ca="1">VLOOKUP(B27,Table4[],13,FALSE)</f>
        <v>"/resucito/src/index.html?canto=lacorderadedios"</v>
      </c>
      <c r="L27" s="48" t="str">
        <f ca="1">_xlfn.CONCAT("        sig: ",C27,",")</f>
        <v xml:space="preserve">        sig: "/resucito/src/index.html?canto=lacorderadedios",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5.5" thickTop="1" thickBot="1" x14ac:dyDescent="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5.5" thickTop="1" thickBot="1" x14ac:dyDescent="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5.5" thickTop="1" thickBot="1" x14ac:dyDescent="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5.5" thickTop="1" thickBot="1" x14ac:dyDescent="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5.5" thickTop="1" thickBot="1" x14ac:dyDescent="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5.5" thickTop="1" thickBot="1" x14ac:dyDescent="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5.5" thickTop="1" thickBot="1" x14ac:dyDescent="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5.5" thickTop="1" thickBot="1" x14ac:dyDescent="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5.5" thickTop="1" thickBot="1" x14ac:dyDescent="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CORDERA DE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25" x14ac:dyDescent="0.25">
      <c r="C8" t="str">
        <f ca="1">PROPER(L1)</f>
        <v>La Cordera De Dios</v>
      </c>
      <c r="L8" s="48" t="str">
        <f ca="1">_xlfn.CONCAT("        tt: ","""",C8,"""",",")</f>
        <v xml:space="preserve">        tt: "La Cordera De Dios",</v>
      </c>
    </row>
    <row r="9" spans="2:32" ht="23.25" x14ac:dyDescent="0.25">
      <c r="C9" t="str">
        <f ca="1">PROPER(L1)</f>
        <v>La Cordera De Dios</v>
      </c>
      <c r="L9" s="48" t="str">
        <f ca="1">_xlfn.CONCAT("        title: ","""",C9,"""",",")</f>
        <v xml:space="preserve">        title: "La Cordera De Dios",</v>
      </c>
    </row>
    <row r="10" spans="2:32" ht="23.25" x14ac:dyDescent="0.25">
      <c r="C10" t="str">
        <f ca="1">VLOOKUP(C1,Table223[],4,FALSE)</f>
        <v>Mateo 1,18s; 2,13s.18</v>
      </c>
      <c r="L10" s="48" t="str">
        <f ca="1">_xlfn.CONCAT("        ","subtitle: ","""",C10,"""",",")</f>
        <v xml:space="preserve">        subtitle: "Mateo 1,18s; 2,13s.18",</v>
      </c>
    </row>
    <row r="11" spans="2:32" ht="23.25" x14ac:dyDescent="0.2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96</v>
      </c>
      <c r="L16" s="48" t="str">
        <f ca="1">_xlfn.CONCAT("        dbno: ","""",C16,"""",",")</f>
        <v xml:space="preserve">        dbno: "96",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lacorderadedios</v>
      </c>
      <c r="L19" s="48" t="str">
        <f ca="1">_xlfn.CONCAT("        audioSrc: ","""/audio/",C19,".mp3""",",")</f>
        <v xml:space="preserve">        audioSrc: "/audio/lacorderadedios.mp3",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95</v>
      </c>
      <c r="C26" t="str">
        <f ca="1">VLOOKUP(B26,Table4[],13,FALSE)</f>
        <v>"/resucito/src/index.html?canto=jesusrecorriatodaslas"</v>
      </c>
      <c r="L26" s="48" t="str">
        <f ca="1">_xlfn.CONCAT("        ant: ",C26,",")</f>
        <v xml:space="preserve">        ant: "/resucito/src/index.html?canto=jesusrecorriatodaslas",</v>
      </c>
    </row>
    <row r="27" spans="1:40" ht="23.25" x14ac:dyDescent="0.25">
      <c r="B27">
        <f ca="1">+C1+1</f>
        <v>97</v>
      </c>
      <c r="C27" t="str">
        <f ca="1">VLOOKUP(B27,Table4[],13,FALSE)</f>
        <v>"/resucito/src/index.html?canto=laespada"</v>
      </c>
      <c r="L27" s="48" t="str">
        <f ca="1">_xlfn.CONCAT("        sig: ",C27,",")</f>
        <v xml:space="preserve">        sig: "/resucito/src/index.html?canto=laespada",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5.5" thickTop="1" thickBot="1" x14ac:dyDescent="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5.5" thickTop="1" thickBot="1" x14ac:dyDescent="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5.5" thickTop="1" thickBot="1" x14ac:dyDescent="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5.5" thickTop="1" thickBot="1" x14ac:dyDescent="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5.5" thickTop="1" thickBot="1" x14ac:dyDescent="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5.5" thickTop="1" thickBot="1" x14ac:dyDescent="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5.5" thickTop="1" thickBot="1" x14ac:dyDescent="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thickTop="1" thickBot="1" x14ac:dyDescent="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5.5" thickTop="1" thickBot="1" x14ac:dyDescent="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5.5" thickTop="1" thickBot="1" x14ac:dyDescent="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5.5" thickTop="1" thickBot="1" x14ac:dyDescent="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5.5" thickTop="1" thickBot="1" x14ac:dyDescent="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5.5" thickTop="1" thickBot="1" x14ac:dyDescent="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thickTop="1" thickBot="1" x14ac:dyDescent="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thickTop="1" thickBot="1" x14ac:dyDescent="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5.5" thickTop="1" thickBot="1" x14ac:dyDescent="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5.5" thickTop="1" thickBot="1" x14ac:dyDescent="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5.5" thickTop="1" thickBot="1" x14ac:dyDescent="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5.5" thickTop="1" thickBot="1" x14ac:dyDescent="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5.5" thickTop="1" thickBot="1" x14ac:dyDescent="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5.5" thickTop="1" thickBot="1" x14ac:dyDescent="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5.5" thickTop="1" thickBot="1" x14ac:dyDescent="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5.5" thickTop="1" thickBot="1" x14ac:dyDescent="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4">
      <c r="A98" s="95"/>
      <c r="B98" s="95"/>
      <c r="C98" s="95"/>
      <c r="D98" s="95"/>
      <c r="E98" s="95"/>
      <c r="F98" s="95"/>
      <c r="G98" s="95"/>
      <c r="H98" s="95"/>
      <c r="I98" s="95"/>
      <c r="J98" s="95"/>
      <c r="K98" s="95"/>
      <c r="L98" s="99" t="str">
        <f ca="1">_xlfn.CONCAT("]}, // ULTIMA LINEA DEL CANTO: ",L1)</f>
        <v>]}, // ULTIMA LINEA DEL CANTO: LA CORDERA DE DIOS</v>
      </c>
      <c r="M98" s="95"/>
    </row>
    <row r="99" spans="1:40" ht="20.25" x14ac:dyDescent="0.25">
      <c r="L99" s="100" t="s">
        <v>1008</v>
      </c>
      <c r="M99" s="101"/>
    </row>
    <row r="100" spans="1:40" x14ac:dyDescent="0.2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tabSelected="1"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ESPADA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25" x14ac:dyDescent="0.25">
      <c r="C8" t="str">
        <f ca="1">PROPER(L1)</f>
        <v>La Espada</v>
      </c>
      <c r="L8" s="48" t="str">
        <f ca="1">_xlfn.CONCAT("        tt: ","""",C8,"""",",")</f>
        <v xml:space="preserve">        tt: "La Espada",</v>
      </c>
    </row>
    <row r="9" spans="2:32" ht="23.25" x14ac:dyDescent="0.25">
      <c r="C9" t="str">
        <f ca="1">PROPER(L1)</f>
        <v>La Espada</v>
      </c>
      <c r="L9" s="48" t="str">
        <f ca="1">_xlfn.CONCAT("        title: ","""",C9,"""",",")</f>
        <v xml:space="preserve">        title: "La Espada",</v>
      </c>
    </row>
    <row r="10" spans="2:32" ht="23.25" x14ac:dyDescent="0.25">
      <c r="C10" t="str">
        <f ca="1">VLOOKUP(C1,Table223[],4,FALSE)</f>
        <v>Ezequiel 21,14-22</v>
      </c>
      <c r="L10" s="48" t="str">
        <f ca="1">_xlfn.CONCAT("        ","subtitle: ","""",C10,"""",",")</f>
        <v xml:space="preserve">        subtitle: "Ezequiel 21,14-22",</v>
      </c>
    </row>
    <row r="11" spans="2:32" ht="23.25" x14ac:dyDescent="0.2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1226</v>
      </c>
      <c r="L14" s="48" t="str">
        <f>_xlfn.CONCAT("        nCan: ","""",C14,"""",",")</f>
        <v xml:space="preserve">        nCan: "* Se puede sustituir por Sol# dim 7",</v>
      </c>
    </row>
    <row r="15" spans="2:32" ht="23.25" x14ac:dyDescent="0.25">
      <c r="L15" s="48" t="str">
        <f>_xlfn.CONCAT("        nCanURL: ","""",C15,"""",",")</f>
        <v xml:space="preserve">        nCanURL: "",</v>
      </c>
    </row>
    <row r="16" spans="2:32" ht="23.25" x14ac:dyDescent="0.25">
      <c r="C16">
        <f ca="1">VLOOKUP(C1,Table223[],1,FALSE)</f>
        <v>97</v>
      </c>
      <c r="L16" s="48" t="str">
        <f ca="1">_xlfn.CONCAT("        dbno: ","""",C16,"""",",")</f>
        <v xml:space="preserve">        dbno: "97",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laespada</v>
      </c>
      <c r="L19" s="48" t="str">
        <f ca="1">_xlfn.CONCAT("        audioSrc: ","""/audio/",C19,".mp3""",",")</f>
        <v xml:space="preserve">        audioSrc: "/audio/laespada.mp3",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96</v>
      </c>
      <c r="C26" t="str">
        <f ca="1">VLOOKUP(B26,Table4[],13,FALSE)</f>
        <v>"/resucito/src/index.html?canto=lacorderadedios"</v>
      </c>
      <c r="L26" s="48" t="str">
        <f ca="1">_xlfn.CONCAT("        ant: ",C26,",")</f>
        <v xml:space="preserve">        ant: "/resucito/src/index.html?canto=lacorderadedios",</v>
      </c>
    </row>
    <row r="27" spans="1:40" ht="23.25" x14ac:dyDescent="0.25">
      <c r="B27">
        <f ca="1">+C1+1</f>
        <v>98</v>
      </c>
      <c r="C27" t="str">
        <f ca="1">VLOOKUP(B27,Table4[],13,FALSE)</f>
        <v>"/resucito/src/index.html?canto=lamarchaesdura"</v>
      </c>
      <c r="L27" s="48" t="str">
        <f ca="1">_xlfn.CONCAT("        sig: ",C27,",")</f>
        <v xml:space="preserve">        sig: "/resucito/src/index.html?canto=lamarchaesdura",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1206</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5.5" thickTop="1" thickBot="1" x14ac:dyDescent="0.4">
      <c r="B31" t="s">
        <v>997</v>
      </c>
      <c r="C31" s="113" t="s">
        <v>1207</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5.5" thickTop="1" thickBot="1" x14ac:dyDescent="0.4">
      <c r="B32" t="s">
        <v>1014</v>
      </c>
      <c r="C32" s="113" t="s">
        <v>1208</v>
      </c>
      <c r="D32" s="112" t="s">
        <v>1049</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5.5" thickTop="1" thickBot="1" x14ac:dyDescent="0.4">
      <c r="B33" t="s">
        <v>997</v>
      </c>
      <c r="C33" s="113" t="s">
        <v>1209</v>
      </c>
      <c r="D33" s="112" t="s">
        <v>1049</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1210</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1211</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1212</v>
      </c>
      <c r="D37" s="112" t="s">
        <v>1048</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1213</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1222</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1223</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1207</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5.5" thickTop="1" thickBot="1" x14ac:dyDescent="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5.5" thickTop="1" thickBot="1" x14ac:dyDescent="0.4">
      <c r="B45" t="s">
        <v>997</v>
      </c>
      <c r="C45" s="82" t="s">
        <v>1224</v>
      </c>
      <c r="D45" s="83" t="s">
        <v>1049</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5.5" thickTop="1" thickBot="1" x14ac:dyDescent="0.4">
      <c r="B46" t="s">
        <v>999</v>
      </c>
      <c r="C46" s="85" t="s">
        <v>1225</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5.5" thickTop="1" thickBot="1" x14ac:dyDescent="0.4">
      <c r="B47" t="s">
        <v>999</v>
      </c>
      <c r="C47" s="93" t="s">
        <v>1209</v>
      </c>
      <c r="D47" s="83" t="s">
        <v>1049</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1214</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C50" s="113" t="s">
        <v>1215</v>
      </c>
      <c r="D50" s="112" t="s">
        <v>1048</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1216</v>
      </c>
      <c r="D51" s="112" t="s">
        <v>1048</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1217</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5.5" thickTop="1" thickBot="1" x14ac:dyDescent="0.4">
      <c r="B55" t="s">
        <v>997</v>
      </c>
      <c r="C55" s="82" t="s">
        <v>1222</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5.5" thickTop="1" thickBot="1" x14ac:dyDescent="0.4">
      <c r="B56" t="s">
        <v>999</v>
      </c>
      <c r="C56" s="85" t="s">
        <v>1223</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5.5" thickTop="1" thickBot="1" x14ac:dyDescent="0.4">
      <c r="B57" t="s">
        <v>999</v>
      </c>
      <c r="C57" s="93" t="s">
        <v>1207</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5.5" thickTop="1" thickBot="1" x14ac:dyDescent="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5.5" thickTop="1" thickBot="1" x14ac:dyDescent="0.4">
      <c r="B59" t="s">
        <v>997</v>
      </c>
      <c r="C59" s="82" t="s">
        <v>1224</v>
      </c>
      <c r="D59" s="83" t="s">
        <v>1049</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5.5" thickTop="1" thickBot="1" x14ac:dyDescent="0.4">
      <c r="B60" t="s">
        <v>999</v>
      </c>
      <c r="C60" s="85" t="s">
        <v>1225</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thickTop="1" thickBot="1" x14ac:dyDescent="0.4">
      <c r="B61" t="s">
        <v>999</v>
      </c>
      <c r="C61" s="93" t="s">
        <v>1209</v>
      </c>
      <c r="D61" s="83" t="s">
        <v>1049</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1218</v>
      </c>
      <c r="D63" s="112" t="s">
        <v>1048</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5.5" thickTop="1" thickBot="1" x14ac:dyDescent="0.4">
      <c r="C64" s="113" t="s">
        <v>1219</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1210</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1220</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1221</v>
      </c>
      <c r="D67" s="112" t="s">
        <v>1048</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5.5" thickTop="1" thickBot="1" x14ac:dyDescent="0.4">
      <c r="C68" s="113" t="s">
        <v>1213</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5.5" thickTop="1" thickBot="1" x14ac:dyDescent="0.4">
      <c r="B71" t="s">
        <v>997</v>
      </c>
      <c r="C71" s="82" t="s">
        <v>1222</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thickTop="1" thickBot="1" x14ac:dyDescent="0.4">
      <c r="B72" t="s">
        <v>999</v>
      </c>
      <c r="C72" s="85" t="s">
        <v>1223</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thickTop="1" thickBot="1" x14ac:dyDescent="0.4">
      <c r="B73" t="s">
        <v>999</v>
      </c>
      <c r="C73" s="93" t="s">
        <v>1207</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5.5" thickTop="1" thickBot="1" x14ac:dyDescent="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5.5" thickTop="1" thickBot="1" x14ac:dyDescent="0.4">
      <c r="B75" t="s">
        <v>997</v>
      </c>
      <c r="C75" s="82" t="s">
        <v>1224</v>
      </c>
      <c r="D75" s="83" t="s">
        <v>1049</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thickTop="1" thickBot="1" x14ac:dyDescent="0.4">
      <c r="B76" t="s">
        <v>999</v>
      </c>
      <c r="C76" s="85" t="s">
        <v>1225</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thickTop="1" thickBot="1" x14ac:dyDescent="0.4">
      <c r="B77" t="s">
        <v>999</v>
      </c>
      <c r="C77" s="93" t="s">
        <v>1209</v>
      </c>
      <c r="D77" s="83" t="s">
        <v>1049</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4">
      <c r="A79" s="95"/>
      <c r="B79" s="95"/>
      <c r="C79" s="95"/>
      <c r="D79" s="95"/>
      <c r="E79" s="95"/>
      <c r="F79" s="95"/>
      <c r="G79" s="95"/>
      <c r="H79" s="95"/>
      <c r="I79" s="95"/>
      <c r="J79" s="95"/>
      <c r="K79" s="95"/>
      <c r="L79" s="99" t="str">
        <f ca="1">_xlfn.CONCAT("]}, // ULTIMA LINEA DEL CANTO: ",L1)</f>
        <v>]}, // ULTIMA LINEA DEL CANTO: LA ESPADA</v>
      </c>
      <c r="M79" s="95"/>
    </row>
    <row r="80" spans="1:40" ht="20.25" x14ac:dyDescent="0.25">
      <c r="L80" s="100" t="s">
        <v>1008</v>
      </c>
      <c r="M80" s="101"/>
    </row>
    <row r="81" spans="13:13" x14ac:dyDescent="0.2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MARCHA ES DURA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25" x14ac:dyDescent="0.25">
      <c r="C8" t="str">
        <f ca="1">PROPER(L1)</f>
        <v>La Marcha Es Dura</v>
      </c>
      <c r="L8" s="48" t="str">
        <f ca="1">_xlfn.CONCAT("        tt: ","""",C8,"""",",")</f>
        <v xml:space="preserve">        tt: "La Marcha Es Dura",</v>
      </c>
    </row>
    <row r="9" spans="2:32" ht="23.25" x14ac:dyDescent="0.25">
      <c r="C9" t="str">
        <f ca="1">PROPER(L1)</f>
        <v>La Marcha Es Dura</v>
      </c>
      <c r="L9" s="48" t="str">
        <f ca="1">_xlfn.CONCAT("        title: ","""",C9,"""",",")</f>
        <v xml:space="preserve">        title: "La Marcha Es Dura",</v>
      </c>
    </row>
    <row r="10" spans="2:32" ht="23.25" x14ac:dyDescent="0.25">
      <c r="C10" t="str">
        <f ca="1">VLOOKUP(C1,Table223[],4,FALSE)</f>
        <v>Espiritual negro «Go down, Moses»</v>
      </c>
      <c r="L10" s="48" t="str">
        <f ca="1">_xlfn.CONCAT("        ","subtitle: ","""",C10,"""",",")</f>
        <v xml:space="preserve">        subtitle: "Espiritual negro «Go down, Moses»",</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98</v>
      </c>
      <c r="L16" s="48" t="str">
        <f ca="1">_xlfn.CONCAT("        dbno: ","""",C16,"""",",")</f>
        <v xml:space="preserve">        dbno: "98",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lamarchaesdura</v>
      </c>
      <c r="L19" s="48" t="str">
        <f ca="1">_xlfn.CONCAT("        audioSrc: ","""/audio/",C19,".mp3""",",")</f>
        <v xml:space="preserve">        audioSrc: "/audio/lamarchaesdura.mp3",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97</v>
      </c>
      <c r="C26" t="str">
        <f ca="1">VLOOKUP(B26,Table4[],13,FALSE)</f>
        <v>"/resucito/src/index.html?canto=laespada"</v>
      </c>
      <c r="L26" s="48" t="str">
        <f ca="1">_xlfn.CONCAT("        ant: ",C26,",")</f>
        <v xml:space="preserve">        ant: "/resucito/src/index.html?canto=laespada",</v>
      </c>
    </row>
    <row r="27" spans="1:40" ht="23.25" x14ac:dyDescent="0.25">
      <c r="B27">
        <f ca="1">+C1+1</f>
        <v>99</v>
      </c>
      <c r="C27" t="str">
        <f ca="1">VLOOKUP(B27,Table4[],13,FALSE)</f>
        <v>"/resucito/src/index.html?canto=lasalve"</v>
      </c>
      <c r="L27" s="48" t="str">
        <f ca="1">_xlfn.CONCAT("        sig: ",C27,",")</f>
        <v xml:space="preserve">        sig: "/resucito/src/index.html?canto=lasalve",</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LA MARCHA ES DURA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SALVE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25" x14ac:dyDescent="0.25">
      <c r="C8" t="str">
        <f ca="1">PROPER(L1)</f>
        <v>La Salve</v>
      </c>
      <c r="L8" s="48" t="str">
        <f ca="1">_xlfn.CONCAT("        tt: ","""",C8,"""",",")</f>
        <v xml:space="preserve">        tt: "La Salve",</v>
      </c>
    </row>
    <row r="9" spans="2:32" ht="23.25" x14ac:dyDescent="0.25">
      <c r="C9" t="str">
        <f ca="1">PROPER(L1)</f>
        <v>La Salve</v>
      </c>
      <c r="L9" s="48" t="str">
        <f ca="1">_xlfn.CONCAT("        title: ","""",C9,"""",",")</f>
        <v xml:space="preserve">        title: "La Salve",</v>
      </c>
    </row>
    <row r="10" spans="2:32" ht="23.25" x14ac:dyDescent="0.25">
      <c r="C10" t="str">
        <f ca="1">VLOOKUP(C1,Table223[],4,FALSE)</f>
        <v>Himno lat. «Salve Regina»</v>
      </c>
      <c r="L10" s="48" t="str">
        <f ca="1">_xlfn.CONCAT("        ","subtitle: ","""",C10,"""",",")</f>
        <v xml:space="preserve">        subtitle: "Himno lat. «Salve Regina»",</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99</v>
      </c>
      <c r="L16" s="48" t="str">
        <f ca="1">_xlfn.CONCAT("        dbno: ","""",C16,"""",",")</f>
        <v xml:space="preserve">        dbno: "99",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lasalve</v>
      </c>
      <c r="L19" s="48" t="str">
        <f ca="1">_xlfn.CONCAT("        audioSrc: ","""/audio/",C19,".mp3""",",")</f>
        <v xml:space="preserve">        audioSrc: "/audio/lasalve.mp3",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98</v>
      </c>
      <c r="C26" t="str">
        <f ca="1">VLOOKUP(B26,Table4[],13,FALSE)</f>
        <v>"/resucito/src/index.html?canto=lamarchaesdura"</v>
      </c>
      <c r="L26" s="48" t="str">
        <f ca="1">_xlfn.CONCAT("        ant: ",C26,",")</f>
        <v xml:space="preserve">        ant: "/resucito/src/index.html?canto=lamarchaesdura",</v>
      </c>
    </row>
    <row r="27" spans="1:40" ht="23.25" x14ac:dyDescent="0.25">
      <c r="B27">
        <f ca="1">+C1+1</f>
        <v>100</v>
      </c>
      <c r="C27" t="str">
        <f ca="1">VLOOKUP(B27,Table4[],13,FALSE)</f>
        <v>"/resucito/src/index.html?canto=lasiegadelasnaciones"</v>
      </c>
      <c r="L27" s="48" t="str">
        <f ca="1">_xlfn.CONCAT("        sig: ",C27,",")</f>
        <v xml:space="preserve">        sig: "/resucito/src/index.html?canto=lasiegadelasnaciones",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LA SALVE</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2025-08-29T18:50:13Z</dcterms:modified>
</cp:coreProperties>
</file>