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537E74DE-9952-4D36-9641-56AC1EDC93F4}" xr6:coauthVersionLast="47" xr6:coauthVersionMax="47" xr10:uidLastSave="{00000000-0000-0000-0000-000000000000}"/>
  <bookViews>
    <workbookView xWindow="-105" yWindow="0" windowWidth="33060" windowHeight="20985" firstSheet="43" activeTab="47"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No (4)" sheetId="49" r:id="rId47"/>
    <sheet name="PLEGARIA EUCARÍSTICAIIMODELOIp2" sheetId="53" r:id="rId48"/>
    <sheet name="MARIA, MADRE MÍA" sheetId="35" r:id="rId49"/>
  </sheets>
  <functionGroups builtInGroupCount="19"/>
  <externalReferences>
    <externalReference r:id="rId50"/>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8" i="53" l="1"/>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AG66" i="53" l="1"/>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66" i="53" l="1"/>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6" i="53" l="1"/>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L73" i="53" l="1"/>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9" i="53" l="1"/>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<sst xmlns="http://schemas.openxmlformats.org/spreadsheetml/2006/main" count="13985" uniqueCount="2762">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</sst>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6">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64" fillId="0" borderId="9" xfId="0" applyFont="1" applyBorder="1"/>
    <xf numFmtId="0" fontId="65" fillId="0" borderId="9" xfId="0" applyFont="1" applyBorder="1"/>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B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C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D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E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2A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E0BBFE19-19E5-4EDA-8D70-518F60DE85A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F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41" t="str" cm="1">
        <f t="array" aca="1" ref="C1" ca="1">MID(CELL("filename", B1), FIND("]", CELL("filename", B1)) + 1, 255)</f>
        <v>Indice</v>
      </c>
      <c r="D1" s="141"/>
      <c r="E1" s="141"/>
      <c r="F1" s="141"/>
      <c r="G1" s="141"/>
      <c r="H1" s="141"/>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2" t="s">
        <v>973</v>
      </c>
      <c r="E1" s="142"/>
      <c r="F1" s="142"/>
      <c r="G1" s="142"/>
      <c r="H1" s="142"/>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3" t="str">
        <f>VLOOKUP(C2,Table378[],7,FALSE)</f>
        <v>En el esplendor de la nube se oyó la voz del Padre:
«Éste es mi Hijo, el amado; escuchadlo».</v>
      </c>
      <c r="E1" s="143"/>
      <c r="F1" s="143"/>
      <c r="G1" s="14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3"/>
      <c r="E2" s="143"/>
      <c r="F2" s="143"/>
      <c r="G2" s="143"/>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3" t="str">
        <f>VLOOKUP(C2,Table378[],7,FALSE)</f>
        <v>Yo soy el pan vivo que ha bajado del cielo
—dice el Señor—;
el que coma de este pan
vivirá para siempre.</v>
      </c>
      <c r="E1" s="143"/>
      <c r="F1" s="143"/>
      <c r="G1" s="14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3"/>
      <c r="E2" s="143"/>
      <c r="F2" s="143"/>
      <c r="G2" s="143"/>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2722</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195</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194</v>
      </c>
      <c r="C26" t="str">
        <f>VLOOKUP(B26,[1]Buscador!A3:AP240,31,FALSE)</f>
        <v>/resucito/src/index.html?canto=plegariaeucaristicaii</v>
      </c>
      <c r="L26" s="47" t="str">
        <f>_xlfn.CONCAT("        ant: ","""",C26,"""",",")</f>
        <v xml:space="preserve">        ant: "/resucito/src/index.html?canto=plegariaeucaristicaii",</v>
      </c>
    </row>
    <row r="27" spans="2:40" ht="23.25" x14ac:dyDescent="0.25">
      <c r="B27">
        <f>+C1+1</f>
        <v>196</v>
      </c>
      <c r="C27" t="e">
        <f>VLOOKUP(B27,[1]Buscador!A3:AP240,31,FALSE)</f>
        <v>#N/A</v>
      </c>
      <c r="L27" s="47" t="e">
        <f>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tabSelected="1"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195</v>
      </c>
      <c r="C26" t="e">
        <f ca="1">VLOOKUP(B26,Table4[#Data],13,FALSE)</f>
        <v>#N/A</v>
      </c>
      <c r="L26" s="122" t="e">
        <f ca="1">_xlfn.CONCAT("        ant: ",C26,",")</f>
        <v>#N/A</v>
      </c>
    </row>
    <row r="27" spans="1:40" ht="23.25" x14ac:dyDescent="0.25">
      <c r="B27">
        <f ca="1">+C1+1</f>
        <v>197</v>
      </c>
      <c r="C27" t="str">
        <f ca="1">VLOOKUP(B27,Table4[#Data],13,FALSE)</f>
        <v>"/src/index.html?canto=plegariaeucaristicaiimodeloii"</v>
      </c>
      <c r="L27" s="122" t="str">
        <f ca="1">_xlfn.CONCAT("        sig: ",C27,",")</f>
        <v xml:space="preserve">        sig: "/src/index.html?canto=plegariaeucaristicaiimodeloii",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2760</v>
      </c>
      <c r="C30" s="145"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2760</v>
      </c>
      <c r="C31" s="144"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2760</v>
      </c>
      <c r="C33" s="145"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2760</v>
      </c>
      <c r="C40" s="145"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5"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activeCell="L51" sqref="L5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25" x14ac:dyDescent="0.25">
      <c r="C8" t="str">
        <f ca="1">PROPER(L1)</f>
        <v>Plegaria Eucarística Ii Modelo Ii</v>
      </c>
      <c r="L8" s="122" t="str">
        <f ca="1">_xlfn.CONCAT("        tt: ","""",C8,"""",",")</f>
        <v xml:space="preserve">        tt: "Plegaria Eucarística Ii Modelo Ii",</v>
      </c>
    </row>
    <row r="9" spans="2:32" ht="23.25" x14ac:dyDescent="0.25">
      <c r="C9" t="str">
        <f ca="1">PROPER(L1)</f>
        <v>Plegaria Eucarística Ii Modelo Ii</v>
      </c>
      <c r="L9" s="122" t="str">
        <f ca="1">_xlfn.CONCAT("        title: ","""",C9,"""",",")</f>
        <v xml:space="preserve">        title: "Plegaria Eucarística Ii Modelo Ii",</v>
      </c>
    </row>
    <row r="10" spans="2:32" ht="23.25" x14ac:dyDescent="0.25">
      <c r="C10" t="str">
        <f ca="1">VLOOKUP(C1,Table223[#Data],4,FALSE)</f>
        <v>Modelo II (1987)</v>
      </c>
      <c r="L10" s="122" t="str">
        <f ca="1">_xlfn.CONCAT("        ","subtitle: ","""",C10,"""",",")</f>
        <v xml:space="preserve">        subtitle: "Modelo II (1987)",</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197</v>
      </c>
      <c r="L16" s="122" t="str">
        <f ca="1">_xlfn.CONCAT("        dbno: ","""",C16,"""",",")</f>
        <v xml:space="preserve">        dbno: "197",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plegariaeucaristicaiimodeloii</v>
      </c>
      <c r="L19" s="122" t="str">
        <f ca="1">_xlfn.CONCAT("        audioSrc: ","""https://audio.resucito.do/",C19,".mp3""",",")</f>
        <v xml:space="preserve">        audioSrc: "https://audio.resucito.do/plegariaeucaristicaiimodeloii.mp3",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196</v>
      </c>
      <c r="C26" t="e">
        <f ca="1">VLOOKUP(B26,Table4[#Data],13,FALSE)</f>
        <v>#N/A</v>
      </c>
      <c r="L26" s="122" t="e">
        <f ca="1">_xlfn.CONCAT("        ant: ",C26,",")</f>
        <v>#N/A</v>
      </c>
    </row>
    <row r="27" spans="1:40" ht="23.25" x14ac:dyDescent="0.25">
      <c r="B27">
        <f ca="1">+C1+1</f>
        <v>198</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PLEGARIA EUCARÍSTICA II MODELO II</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vt:i4>
      </vt:variant>
    </vt:vector>
  </HeadingPairs>
  <TitlesOfParts>
    <vt:vector size="50"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No (4)</vt:lpstr>
      <vt:lpstr>PLEGARIA EUCARÍSTICAIIMODELOIp2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2025-10-15T21:56:06Z</dcterms:modified>
</cp:coreProperties>
</file>