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C21795BC-561E-43FB-A1CE-396D2BFB7088}" xr6:coauthVersionLast="47" xr6:coauthVersionMax="47" xr10:uidLastSave="{00000000-0000-0000-0000-000000000000}"/>
  <bookViews>
    <workbookView xWindow="-110" yWindow="-110" windowWidth="25820" windowHeight="15500" tabRatio="693" firstSheet="8" activeTab="12"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NO ESTÁ AQUÍ, RESUCITÓ" sheetId="86" r:id="rId8"/>
    <sheet name="NO HAY EN ÉL PARECER" sheetId="87" r:id="rId9"/>
    <sheet name="NOLI ME TANGERE" sheetId="88" r:id="rId10"/>
    <sheet name="OH CIELOS, LLOVED DE LO ALTO" sheetId="89" r:id="rId11"/>
    <sheet name="OH DIOS, POR TU NOMBRE " sheetId="90" r:id="rId12"/>
    <sheet name="OH DIOS, TÚ ERES MI DIOS " sheetId="91" r:id="rId13"/>
    <sheet name="MARIA, MADRE MÍA" sheetId="7" r:id="rId14"/>
    <sheet name="boceto" sheetId="36" state="hidden" r:id="rId15"/>
  </sheets>
  <functionGroups builtInGroupCount="19"/>
  <externalReferences>
    <externalReference r:id="rId16"/>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42" i="91" l="1"/>
  <c r="AI42" i="91"/>
  <c r="AH42" i="91"/>
  <c r="AD42" i="91"/>
  <c r="AB42" i="91"/>
  <c r="AA42" i="91"/>
  <c r="W42" i="91"/>
  <c r="U42" i="91"/>
  <c r="T42" i="91"/>
  <c r="P42" i="91"/>
  <c r="N42" i="91"/>
  <c r="M42" i="91"/>
  <c r="AK41" i="91"/>
  <c r="AI41" i="91"/>
  <c r="AH41" i="91"/>
  <c r="AD41" i="91"/>
  <c r="AB41" i="91"/>
  <c r="AA41" i="91"/>
  <c r="W41" i="91"/>
  <c r="U41" i="91"/>
  <c r="P41" i="91"/>
  <c r="N41" i="91"/>
  <c r="M41" i="91"/>
  <c r="AK40" i="91"/>
  <c r="AI40" i="91"/>
  <c r="AH40" i="91"/>
  <c r="AD40" i="91"/>
  <c r="AB40" i="91"/>
  <c r="AA40" i="91"/>
  <c r="W40" i="91"/>
  <c r="U40" i="91"/>
  <c r="T40" i="91"/>
  <c r="P40" i="91"/>
  <c r="N40" i="91"/>
  <c r="M40" i="91"/>
  <c r="AK39" i="91"/>
  <c r="AI39" i="91"/>
  <c r="AH39" i="91"/>
  <c r="AD39" i="91"/>
  <c r="AB39" i="91"/>
  <c r="AA39" i="91"/>
  <c r="W39" i="91"/>
  <c r="U39" i="91"/>
  <c r="T39" i="91"/>
  <c r="P39" i="91"/>
  <c r="N39" i="91"/>
  <c r="M39" i="91"/>
  <c r="R38" i="91"/>
  <c r="AK52" i="91"/>
  <c r="AI52" i="91"/>
  <c r="AH52" i="91"/>
  <c r="AD52" i="91"/>
  <c r="AB52" i="91"/>
  <c r="AA52" i="91" s="1"/>
  <c r="W52" i="91"/>
  <c r="U52" i="91"/>
  <c r="T52" i="91"/>
  <c r="P52" i="91"/>
  <c r="N52" i="91"/>
  <c r="M52" i="91" s="1"/>
  <c r="AK51" i="91"/>
  <c r="AI51" i="91"/>
  <c r="AH51" i="91"/>
  <c r="AD51" i="91"/>
  <c r="AB51" i="91"/>
  <c r="AA51" i="91" s="1"/>
  <c r="W51" i="91"/>
  <c r="U51" i="91"/>
  <c r="T51" i="91"/>
  <c r="P51" i="91"/>
  <c r="N51" i="91"/>
  <c r="M51" i="91" s="1"/>
  <c r="AK50" i="91"/>
  <c r="AI50" i="91"/>
  <c r="AH50" i="91"/>
  <c r="AD50" i="91"/>
  <c r="AB50" i="91"/>
  <c r="AA50" i="91"/>
  <c r="W50" i="91"/>
  <c r="U50" i="91"/>
  <c r="T50" i="91" s="1"/>
  <c r="P50" i="91"/>
  <c r="N50" i="91"/>
  <c r="M50" i="91"/>
  <c r="AK62" i="91"/>
  <c r="AI62" i="91"/>
  <c r="AH62" i="91"/>
  <c r="AD62" i="91"/>
  <c r="AB62" i="91"/>
  <c r="AA62" i="91" s="1"/>
  <c r="W62" i="91"/>
  <c r="U62" i="91"/>
  <c r="T62" i="91"/>
  <c r="P62" i="91"/>
  <c r="N62" i="91"/>
  <c r="M62" i="91"/>
  <c r="AK61" i="91"/>
  <c r="AI61" i="91"/>
  <c r="AH61" i="91" s="1"/>
  <c r="AD61" i="91"/>
  <c r="AB61" i="91"/>
  <c r="AA61" i="91"/>
  <c r="W61" i="91"/>
  <c r="U61" i="91"/>
  <c r="T61" i="91" s="1"/>
  <c r="P61" i="91"/>
  <c r="N61" i="91"/>
  <c r="M61" i="91" s="1"/>
  <c r="AK60" i="91"/>
  <c r="AI60" i="91"/>
  <c r="AH60" i="91"/>
  <c r="AD60" i="91"/>
  <c r="AB60" i="91"/>
  <c r="AA60" i="91"/>
  <c r="W60" i="91"/>
  <c r="U60" i="91"/>
  <c r="T60" i="91" s="1"/>
  <c r="P60" i="91"/>
  <c r="N60" i="91"/>
  <c r="M60" i="91"/>
  <c r="R43" i="91"/>
  <c r="AK49" i="91"/>
  <c r="AI49" i="91"/>
  <c r="AH49" i="91"/>
  <c r="AD49" i="91"/>
  <c r="AB49" i="91"/>
  <c r="AA49" i="91" s="1"/>
  <c r="W49" i="91"/>
  <c r="U49" i="91"/>
  <c r="T49" i="91" s="1"/>
  <c r="P49" i="91"/>
  <c r="N49" i="91"/>
  <c r="R73" i="91"/>
  <c r="AK72" i="91"/>
  <c r="AI72" i="91"/>
  <c r="AH72" i="91"/>
  <c r="AD72" i="91"/>
  <c r="AB72" i="91"/>
  <c r="AA72" i="91" s="1"/>
  <c r="W72" i="91"/>
  <c r="U72" i="91"/>
  <c r="T72" i="91" s="1"/>
  <c r="P72" i="91"/>
  <c r="N72" i="91"/>
  <c r="M72" i="91" s="1"/>
  <c r="AK71" i="91"/>
  <c r="AI71" i="91"/>
  <c r="AH71" i="91" s="1"/>
  <c r="AD71" i="91"/>
  <c r="AB71" i="91"/>
  <c r="AA71" i="91" s="1"/>
  <c r="W71" i="91"/>
  <c r="U71" i="91"/>
  <c r="T71" i="91" s="1"/>
  <c r="P71" i="91"/>
  <c r="N71" i="91"/>
  <c r="AK70" i="91"/>
  <c r="AI70" i="91"/>
  <c r="AH70" i="91" s="1"/>
  <c r="AD70" i="91"/>
  <c r="AB70" i="91"/>
  <c r="W70" i="91"/>
  <c r="U70" i="91"/>
  <c r="P70" i="91"/>
  <c r="N70" i="91"/>
  <c r="M70" i="91" s="1"/>
  <c r="AK69" i="91"/>
  <c r="AI69" i="91"/>
  <c r="AH69" i="91" s="1"/>
  <c r="AD69" i="91"/>
  <c r="AB69" i="91"/>
  <c r="W69" i="91"/>
  <c r="U69" i="91"/>
  <c r="P69" i="91"/>
  <c r="N69" i="91"/>
  <c r="R68" i="91"/>
  <c r="R58" i="91"/>
  <c r="R48" i="91"/>
  <c r="R63" i="91"/>
  <c r="AK59" i="91"/>
  <c r="AI59" i="91"/>
  <c r="AH59" i="91" s="1"/>
  <c r="AD59" i="91"/>
  <c r="AB59" i="91"/>
  <c r="AA59" i="91" s="1"/>
  <c r="W59" i="91"/>
  <c r="U59" i="91"/>
  <c r="T59" i="91" s="1"/>
  <c r="P59" i="91"/>
  <c r="N59" i="91"/>
  <c r="M59" i="91" s="1"/>
  <c r="AK67" i="91"/>
  <c r="AI67" i="91"/>
  <c r="AD67" i="91"/>
  <c r="AB67" i="91"/>
  <c r="W67" i="91"/>
  <c r="U67" i="91"/>
  <c r="P67" i="91"/>
  <c r="N67" i="91"/>
  <c r="AK66" i="91"/>
  <c r="AI66" i="91"/>
  <c r="AD66" i="91"/>
  <c r="AB66" i="91"/>
  <c r="AA66" i="91" s="1"/>
  <c r="W66" i="91"/>
  <c r="U66" i="91"/>
  <c r="P66" i="91"/>
  <c r="N66" i="91"/>
  <c r="AK65" i="91"/>
  <c r="AI65" i="91"/>
  <c r="AD65" i="91"/>
  <c r="AB65" i="91"/>
  <c r="W65" i="91"/>
  <c r="U65" i="91"/>
  <c r="P65" i="91"/>
  <c r="N65" i="91"/>
  <c r="AK64" i="91"/>
  <c r="AI64" i="91"/>
  <c r="AD64" i="91"/>
  <c r="AB64" i="91"/>
  <c r="W64" i="91"/>
  <c r="U64" i="91"/>
  <c r="P64" i="91"/>
  <c r="N64" i="91"/>
  <c r="AK57" i="91"/>
  <c r="AI57" i="91"/>
  <c r="AD57" i="91"/>
  <c r="AB57" i="91"/>
  <c r="W57" i="91"/>
  <c r="U57" i="91"/>
  <c r="P57" i="91"/>
  <c r="N57" i="91"/>
  <c r="AK56" i="91"/>
  <c r="AI56" i="91"/>
  <c r="AD56" i="91"/>
  <c r="AB56" i="91"/>
  <c r="W56" i="91"/>
  <c r="U56" i="91"/>
  <c r="P56" i="91"/>
  <c r="N56" i="91"/>
  <c r="AK55" i="91"/>
  <c r="AI55" i="91"/>
  <c r="AH55" i="91" s="1"/>
  <c r="AD55" i="91"/>
  <c r="AB55" i="91"/>
  <c r="W55" i="91"/>
  <c r="U55" i="91"/>
  <c r="P55" i="91"/>
  <c r="N55" i="91"/>
  <c r="AK54" i="91"/>
  <c r="AI54" i="91"/>
  <c r="AD54" i="91"/>
  <c r="AB54" i="91"/>
  <c r="W54" i="91"/>
  <c r="U54" i="91"/>
  <c r="P54" i="91"/>
  <c r="N54" i="91"/>
  <c r="R53" i="91"/>
  <c r="AK47" i="91"/>
  <c r="AI47" i="91"/>
  <c r="AD47" i="91"/>
  <c r="AB47" i="91"/>
  <c r="W47" i="91"/>
  <c r="U47" i="91"/>
  <c r="P47" i="91"/>
  <c r="N47" i="91"/>
  <c r="AK46" i="91"/>
  <c r="AI46" i="91"/>
  <c r="AD46" i="91"/>
  <c r="AB46" i="91"/>
  <c r="W46" i="91"/>
  <c r="U46" i="91"/>
  <c r="P46" i="91"/>
  <c r="N46" i="91"/>
  <c r="AK45" i="91"/>
  <c r="AI45" i="91"/>
  <c r="AD45" i="91"/>
  <c r="AB45" i="91"/>
  <c r="W45" i="91"/>
  <c r="U45" i="91"/>
  <c r="P45" i="91"/>
  <c r="N45" i="91"/>
  <c r="M45" i="91" s="1"/>
  <c r="AK44" i="91"/>
  <c r="AI44" i="91"/>
  <c r="AJ44" i="91" s="1"/>
  <c r="AD44" i="91"/>
  <c r="AB44" i="91"/>
  <c r="W44" i="91"/>
  <c r="U44" i="91"/>
  <c r="P44" i="91"/>
  <c r="N44" i="91"/>
  <c r="AK37" i="91"/>
  <c r="AI37" i="91"/>
  <c r="AH37" i="91" s="1"/>
  <c r="AD37" i="91"/>
  <c r="AB37" i="91"/>
  <c r="W37" i="91"/>
  <c r="U37" i="91"/>
  <c r="P37" i="91"/>
  <c r="N37" i="91"/>
  <c r="AK36" i="91"/>
  <c r="AI36" i="91"/>
  <c r="AD36" i="91"/>
  <c r="AB36" i="91"/>
  <c r="W36" i="91"/>
  <c r="U36" i="91"/>
  <c r="T36" i="91" s="1"/>
  <c r="P36" i="91"/>
  <c r="N36" i="91"/>
  <c r="M36" i="91" s="1"/>
  <c r="AK35" i="91"/>
  <c r="AI35" i="91"/>
  <c r="AD35" i="91"/>
  <c r="AB35" i="91"/>
  <c r="W35" i="91"/>
  <c r="U35" i="91"/>
  <c r="P35" i="91"/>
  <c r="N35" i="91"/>
  <c r="AK34" i="91"/>
  <c r="AI34" i="91"/>
  <c r="AD34" i="91"/>
  <c r="AB34" i="91"/>
  <c r="W34" i="91"/>
  <c r="U34" i="91"/>
  <c r="P34" i="91"/>
  <c r="N34" i="91"/>
  <c r="AK32" i="91"/>
  <c r="AI32" i="91"/>
  <c r="AD32" i="91"/>
  <c r="AB32" i="91"/>
  <c r="W32" i="91"/>
  <c r="U32" i="91"/>
  <c r="P32" i="91"/>
  <c r="N32" i="91"/>
  <c r="M32" i="91" s="1"/>
  <c r="AK31" i="91"/>
  <c r="AI31" i="91"/>
  <c r="AH31" i="91" s="1"/>
  <c r="AD31" i="91"/>
  <c r="AB31" i="91"/>
  <c r="W31" i="91"/>
  <c r="U31" i="91"/>
  <c r="P31" i="91"/>
  <c r="N31" i="91"/>
  <c r="M31" i="91" s="1"/>
  <c r="AK30" i="91"/>
  <c r="AI30" i="91"/>
  <c r="AD30" i="91"/>
  <c r="AB30" i="91"/>
  <c r="AA30" i="91" s="1"/>
  <c r="W30" i="91"/>
  <c r="U30" i="91"/>
  <c r="P30" i="91"/>
  <c r="N30" i="91"/>
  <c r="R33" i="91"/>
  <c r="L18" i="91"/>
  <c r="L17" i="91"/>
  <c r="L15" i="91"/>
  <c r="L14" i="91"/>
  <c r="L13" i="91"/>
  <c r="R42" i="90"/>
  <c r="R39" i="90"/>
  <c r="AK53" i="90"/>
  <c r="AI53" i="90"/>
  <c r="AH53" i="90" s="1"/>
  <c r="AD53" i="90"/>
  <c r="AB53" i="90"/>
  <c r="AA53" i="90"/>
  <c r="W53" i="90"/>
  <c r="U53" i="90"/>
  <c r="T53" i="90" s="1"/>
  <c r="P53" i="90"/>
  <c r="N53" i="90"/>
  <c r="M53" i="90" s="1"/>
  <c r="AK52" i="90"/>
  <c r="AI52" i="90"/>
  <c r="AH52" i="90" s="1"/>
  <c r="AD52" i="90"/>
  <c r="AB52" i="90"/>
  <c r="AA52" i="90"/>
  <c r="W52" i="90"/>
  <c r="U52" i="90"/>
  <c r="T52" i="90" s="1"/>
  <c r="P52" i="90"/>
  <c r="N52" i="90"/>
  <c r="M52" i="90" s="1"/>
  <c r="AK51" i="90"/>
  <c r="AI51" i="90"/>
  <c r="AH51" i="90"/>
  <c r="AD51" i="90"/>
  <c r="AB51" i="90"/>
  <c r="AA51" i="90" s="1"/>
  <c r="W51" i="90"/>
  <c r="U51" i="90"/>
  <c r="T51" i="90" s="1"/>
  <c r="P51" i="90"/>
  <c r="N51" i="90"/>
  <c r="M51" i="90" s="1"/>
  <c r="AK50" i="90"/>
  <c r="AI50" i="90"/>
  <c r="AH50" i="90" s="1"/>
  <c r="AD50" i="90"/>
  <c r="AB50" i="90"/>
  <c r="AA50" i="90"/>
  <c r="W50" i="90"/>
  <c r="U50" i="90"/>
  <c r="T50" i="90" s="1"/>
  <c r="P50" i="90"/>
  <c r="N50" i="90"/>
  <c r="M50" i="90" s="1"/>
  <c r="AK49" i="90"/>
  <c r="AI49" i="90"/>
  <c r="AH49" i="90" s="1"/>
  <c r="AD49" i="90"/>
  <c r="AB49" i="90"/>
  <c r="AA49" i="90" s="1"/>
  <c r="W49" i="90"/>
  <c r="U49" i="90"/>
  <c r="T49" i="90" s="1"/>
  <c r="P49" i="90"/>
  <c r="N49" i="90"/>
  <c r="M49" i="90" s="1"/>
  <c r="R48" i="90"/>
  <c r="R54" i="90"/>
  <c r="AK47" i="90"/>
  <c r="AI47" i="90"/>
  <c r="AH47" i="90"/>
  <c r="AD47" i="90"/>
  <c r="AB47" i="90"/>
  <c r="W47" i="90"/>
  <c r="U47" i="90"/>
  <c r="P47" i="90"/>
  <c r="N47" i="90"/>
  <c r="AK46" i="90"/>
  <c r="AI46" i="90"/>
  <c r="AD46" i="90"/>
  <c r="AB46" i="90"/>
  <c r="W46" i="90"/>
  <c r="U46" i="90"/>
  <c r="P46" i="90"/>
  <c r="N46" i="90"/>
  <c r="AK45" i="90"/>
  <c r="AI45" i="90"/>
  <c r="AD45" i="90"/>
  <c r="AB45" i="90"/>
  <c r="W45" i="90"/>
  <c r="U45" i="90"/>
  <c r="P45" i="90"/>
  <c r="N45" i="90"/>
  <c r="AK44" i="90"/>
  <c r="AI44" i="90"/>
  <c r="AD44" i="90"/>
  <c r="AB44" i="90"/>
  <c r="AA44" i="90"/>
  <c r="W44" i="90"/>
  <c r="U44" i="90"/>
  <c r="P44" i="90"/>
  <c r="N44" i="90"/>
  <c r="M44" i="90" s="1"/>
  <c r="AK43" i="90"/>
  <c r="AI43" i="90"/>
  <c r="AD43" i="90"/>
  <c r="AB43" i="90"/>
  <c r="AA43" i="90" s="1"/>
  <c r="W43" i="90"/>
  <c r="U43" i="90"/>
  <c r="P43" i="90"/>
  <c r="N43" i="90"/>
  <c r="AK41" i="90"/>
  <c r="AI41" i="90"/>
  <c r="AD41" i="90"/>
  <c r="AB41" i="90"/>
  <c r="W41" i="90"/>
  <c r="U41" i="90"/>
  <c r="P41" i="90"/>
  <c r="N41" i="90"/>
  <c r="AK40" i="90"/>
  <c r="AI40" i="90"/>
  <c r="AD40" i="90"/>
  <c r="AB40" i="90"/>
  <c r="W40" i="90"/>
  <c r="U40" i="90"/>
  <c r="P40" i="90"/>
  <c r="N40" i="90"/>
  <c r="M40" i="90" s="1"/>
  <c r="AK38" i="90"/>
  <c r="AI38" i="90"/>
  <c r="AD38" i="90"/>
  <c r="AB38" i="90"/>
  <c r="W38" i="90"/>
  <c r="U38" i="90"/>
  <c r="P38" i="90"/>
  <c r="N38" i="90"/>
  <c r="AK37" i="90"/>
  <c r="AI37" i="90"/>
  <c r="AD37" i="90"/>
  <c r="AB37" i="90"/>
  <c r="W37" i="90"/>
  <c r="U37" i="90"/>
  <c r="P37" i="90"/>
  <c r="N37" i="90"/>
  <c r="AK36" i="90"/>
  <c r="AI36" i="90"/>
  <c r="AD36" i="90"/>
  <c r="AB36" i="90"/>
  <c r="W36" i="90"/>
  <c r="U36" i="90"/>
  <c r="P36" i="90"/>
  <c r="N36" i="90"/>
  <c r="AK35" i="90"/>
  <c r="AI35" i="90"/>
  <c r="AD35" i="90"/>
  <c r="AB35" i="90"/>
  <c r="W35" i="90"/>
  <c r="U35" i="90"/>
  <c r="P35" i="90"/>
  <c r="N35" i="90"/>
  <c r="AK33" i="90"/>
  <c r="AI33" i="90"/>
  <c r="AD33" i="90"/>
  <c r="AB33" i="90"/>
  <c r="W33" i="90"/>
  <c r="U33" i="90"/>
  <c r="P33" i="90"/>
  <c r="N33" i="90"/>
  <c r="AK32" i="90"/>
  <c r="AI32" i="90"/>
  <c r="AD32" i="90"/>
  <c r="AB32" i="90"/>
  <c r="W32" i="90"/>
  <c r="U32" i="90"/>
  <c r="P32" i="90"/>
  <c r="N32" i="90"/>
  <c r="AK31" i="90"/>
  <c r="AI31" i="90"/>
  <c r="AD31" i="90"/>
  <c r="AB31" i="90"/>
  <c r="AA31" i="90" s="1"/>
  <c r="W31" i="90"/>
  <c r="U31" i="90"/>
  <c r="T31" i="90" s="1"/>
  <c r="P31" i="90"/>
  <c r="N31" i="90"/>
  <c r="AK30" i="90"/>
  <c r="AI30" i="90"/>
  <c r="AD30" i="90"/>
  <c r="AB30" i="90"/>
  <c r="W30" i="90"/>
  <c r="U30" i="90"/>
  <c r="P30" i="90"/>
  <c r="N30" i="90"/>
  <c r="R34" i="90"/>
  <c r="L18" i="90"/>
  <c r="L17" i="90"/>
  <c r="L15" i="90"/>
  <c r="L14" i="90"/>
  <c r="L13" i="90"/>
  <c r="R106" i="89"/>
  <c r="AK105" i="89"/>
  <c r="AI105" i="89"/>
  <c r="AD105" i="89"/>
  <c r="AB105" i="89"/>
  <c r="AA105" i="89" s="1"/>
  <c r="W105" i="89"/>
  <c r="U105" i="89"/>
  <c r="Y105" i="89" s="1"/>
  <c r="T105" i="89"/>
  <c r="S105" i="89"/>
  <c r="Q105" i="89"/>
  <c r="P105" i="89"/>
  <c r="N105" i="89"/>
  <c r="O105" i="89" s="1"/>
  <c r="M105" i="89"/>
  <c r="AN104" i="89"/>
  <c r="AL104" i="89"/>
  <c r="AK104" i="89"/>
  <c r="AI104" i="89"/>
  <c r="AJ104" i="89" s="1"/>
  <c r="AH104" i="89"/>
  <c r="AG104" i="89"/>
  <c r="AF104" i="89"/>
  <c r="AD104" i="89"/>
  <c r="AB104" i="89"/>
  <c r="AC104" i="89" s="1"/>
  <c r="AA104" i="89"/>
  <c r="Z104" i="89"/>
  <c r="Y104" i="89"/>
  <c r="X104" i="89"/>
  <c r="W104" i="89"/>
  <c r="V104" i="89"/>
  <c r="U104" i="89"/>
  <c r="T104" i="89"/>
  <c r="R104" i="89"/>
  <c r="Q104" i="89"/>
  <c r="P104" i="89"/>
  <c r="N104" i="89"/>
  <c r="M104" i="89" s="1"/>
  <c r="AM103" i="89"/>
  <c r="AL103" i="89"/>
  <c r="AK103" i="89"/>
  <c r="AI103" i="89"/>
  <c r="AH103" i="89" s="1"/>
  <c r="AG103" i="89"/>
  <c r="AF103" i="89"/>
  <c r="AE103" i="89"/>
  <c r="AD103" i="89"/>
  <c r="AC103" i="89"/>
  <c r="AB103" i="89"/>
  <c r="AA103" i="89"/>
  <c r="W103" i="89"/>
  <c r="U103" i="89"/>
  <c r="P103" i="89"/>
  <c r="N103" i="89"/>
  <c r="M103" i="89"/>
  <c r="AK102" i="89"/>
  <c r="AI102" i="89"/>
  <c r="AH102" i="89"/>
  <c r="AD102" i="89"/>
  <c r="AB102" i="89"/>
  <c r="AF102" i="89" s="1"/>
  <c r="AA102" i="89"/>
  <c r="Z102" i="89"/>
  <c r="Y102" i="89"/>
  <c r="X102" i="89"/>
  <c r="W102" i="89"/>
  <c r="V102" i="89"/>
  <c r="U102" i="89"/>
  <c r="T102" i="89"/>
  <c r="S102" i="89"/>
  <c r="R102" i="89"/>
  <c r="P102" i="89"/>
  <c r="N102" i="89"/>
  <c r="O102" i="89" s="1"/>
  <c r="AN101" i="89"/>
  <c r="AM101" i="89"/>
  <c r="AK101" i="89"/>
  <c r="AI101" i="89"/>
  <c r="AJ101" i="89" s="1"/>
  <c r="AG101" i="89"/>
  <c r="AF101" i="89"/>
  <c r="AE101" i="89"/>
  <c r="AD101" i="89"/>
  <c r="AC101" i="89"/>
  <c r="AB101" i="89"/>
  <c r="AA101" i="89"/>
  <c r="Y101" i="89"/>
  <c r="X101" i="89"/>
  <c r="W101" i="89"/>
  <c r="U101" i="89"/>
  <c r="T101" i="89" s="1"/>
  <c r="S101" i="89"/>
  <c r="Q101" i="89"/>
  <c r="P101" i="89"/>
  <c r="O101" i="89"/>
  <c r="N101" i="89"/>
  <c r="R101" i="89" s="1"/>
  <c r="M101" i="89"/>
  <c r="AN100" i="89"/>
  <c r="AL100" i="89"/>
  <c r="AK100" i="89"/>
  <c r="AJ100" i="89"/>
  <c r="AI100" i="89"/>
  <c r="AM100" i="89" s="1"/>
  <c r="AH100" i="89"/>
  <c r="AD100" i="89"/>
  <c r="AB100" i="89"/>
  <c r="W100" i="89"/>
  <c r="U100" i="89"/>
  <c r="P100" i="89"/>
  <c r="N100" i="89"/>
  <c r="R100" i="89" s="1"/>
  <c r="M100" i="89"/>
  <c r="AK99" i="89"/>
  <c r="AI99" i="89"/>
  <c r="AM99" i="89" s="1"/>
  <c r="AH99" i="89"/>
  <c r="AG99" i="89"/>
  <c r="AF99" i="89"/>
  <c r="AE99" i="89"/>
  <c r="AD99" i="89"/>
  <c r="AC99" i="89"/>
  <c r="AB99" i="89"/>
  <c r="AA99" i="89"/>
  <c r="Z99" i="89"/>
  <c r="Y99" i="89"/>
  <c r="W99" i="89"/>
  <c r="U99" i="89"/>
  <c r="V99" i="89" s="1"/>
  <c r="S99" i="89"/>
  <c r="R99" i="89"/>
  <c r="Q99" i="89"/>
  <c r="P99" i="89"/>
  <c r="O99" i="89"/>
  <c r="N99" i="89"/>
  <c r="M99" i="89"/>
  <c r="AN98" i="89"/>
  <c r="AM98" i="89"/>
  <c r="AL98" i="89"/>
  <c r="AK98" i="89"/>
  <c r="AJ98" i="89"/>
  <c r="AI98" i="89"/>
  <c r="AH98" i="89"/>
  <c r="AF98" i="89"/>
  <c r="AE98" i="89"/>
  <c r="AD98" i="89"/>
  <c r="AB98" i="89"/>
  <c r="AA98" i="89" s="1"/>
  <c r="Z98" i="89"/>
  <c r="Y98" i="89"/>
  <c r="X98" i="89"/>
  <c r="W98" i="89"/>
  <c r="V98" i="89"/>
  <c r="U98" i="89"/>
  <c r="T98" i="89"/>
  <c r="P98" i="89"/>
  <c r="N98" i="89"/>
  <c r="R97" i="89"/>
  <c r="AN93" i="89"/>
  <c r="AM93" i="89"/>
  <c r="AL93" i="89"/>
  <c r="AK93" i="89"/>
  <c r="AJ93" i="89"/>
  <c r="AI93" i="89"/>
  <c r="AH93" i="89"/>
  <c r="AD93" i="89"/>
  <c r="AB93" i="89"/>
  <c r="AC93" i="89" s="1"/>
  <c r="W93" i="89"/>
  <c r="U93" i="89"/>
  <c r="T93" i="89"/>
  <c r="P93" i="89"/>
  <c r="N93" i="89"/>
  <c r="R93" i="89" s="1"/>
  <c r="M93" i="89"/>
  <c r="L93" i="89"/>
  <c r="AK92" i="89"/>
  <c r="AI92" i="89"/>
  <c r="AM92" i="89" s="1"/>
  <c r="AH92" i="89"/>
  <c r="AG92" i="89"/>
  <c r="AD92" i="89"/>
  <c r="AC92" i="89"/>
  <c r="AB92" i="89"/>
  <c r="AE92" i="89" s="1"/>
  <c r="AA92" i="89"/>
  <c r="Z92" i="89"/>
  <c r="Y92" i="89"/>
  <c r="W92" i="89"/>
  <c r="U92" i="89"/>
  <c r="V92" i="89" s="1"/>
  <c r="S92" i="89"/>
  <c r="R92" i="89"/>
  <c r="Q92" i="89"/>
  <c r="P92" i="89"/>
  <c r="O92" i="89"/>
  <c r="N92" i="89"/>
  <c r="M92" i="89"/>
  <c r="L92" i="89"/>
  <c r="AN91" i="89"/>
  <c r="AM91" i="89"/>
  <c r="AL91" i="89"/>
  <c r="AK91" i="89"/>
  <c r="AJ91" i="89"/>
  <c r="AI91" i="89"/>
  <c r="AH91" i="89"/>
  <c r="AF91" i="89"/>
  <c r="AE91" i="89"/>
  <c r="AD91" i="89"/>
  <c r="AB91" i="89"/>
  <c r="AA91" i="89" s="1"/>
  <c r="Z91" i="89"/>
  <c r="Y91" i="89"/>
  <c r="X91" i="89"/>
  <c r="W91" i="89"/>
  <c r="V91" i="89"/>
  <c r="U91" i="89"/>
  <c r="T91" i="89"/>
  <c r="P91" i="89"/>
  <c r="N91" i="89"/>
  <c r="O91" i="89" s="1"/>
  <c r="L91" i="89"/>
  <c r="AK90" i="89"/>
  <c r="AI90" i="89"/>
  <c r="AD90" i="89"/>
  <c r="AC90" i="89"/>
  <c r="AB90" i="89"/>
  <c r="AA90" i="89"/>
  <c r="W90" i="89"/>
  <c r="U90" i="89"/>
  <c r="T90" i="89"/>
  <c r="S90" i="89"/>
  <c r="P90" i="89"/>
  <c r="O90" i="89"/>
  <c r="N90" i="89"/>
  <c r="Q90" i="89" s="1"/>
  <c r="M90" i="89"/>
  <c r="L90" i="89"/>
  <c r="AN89" i="89"/>
  <c r="AK89" i="89"/>
  <c r="AJ89" i="89"/>
  <c r="AI89" i="89"/>
  <c r="AL89" i="89" s="1"/>
  <c r="AH89" i="89"/>
  <c r="AG89" i="89"/>
  <c r="AF89" i="89"/>
  <c r="AD89" i="89"/>
  <c r="AB89" i="89"/>
  <c r="AC89" i="89" s="1"/>
  <c r="Z89" i="89"/>
  <c r="Y89" i="89"/>
  <c r="X89" i="89"/>
  <c r="W89" i="89"/>
  <c r="V89" i="89"/>
  <c r="U89" i="89"/>
  <c r="T89" i="89"/>
  <c r="R89" i="89"/>
  <c r="Q89" i="89"/>
  <c r="P89" i="89"/>
  <c r="N89" i="89"/>
  <c r="M89" i="89" s="1"/>
  <c r="L89" i="89"/>
  <c r="AM88" i="89"/>
  <c r="AL88" i="89"/>
  <c r="AK88" i="89"/>
  <c r="AI88" i="89"/>
  <c r="AH88" i="89" s="1"/>
  <c r="AG88" i="89"/>
  <c r="AF88" i="89"/>
  <c r="AE88" i="89"/>
  <c r="AD88" i="89"/>
  <c r="AC88" i="89"/>
  <c r="AB88" i="89"/>
  <c r="AA88" i="89"/>
  <c r="W88" i="89"/>
  <c r="U88" i="89"/>
  <c r="P88" i="89"/>
  <c r="O88" i="89"/>
  <c r="N88" i="89"/>
  <c r="M88" i="89"/>
  <c r="L88" i="89"/>
  <c r="AK87" i="89"/>
  <c r="AI87" i="89"/>
  <c r="AH87" i="89"/>
  <c r="AD87" i="89"/>
  <c r="AB87" i="89"/>
  <c r="AA87" i="89"/>
  <c r="Z87" i="89"/>
  <c r="W87" i="89"/>
  <c r="V87" i="89"/>
  <c r="U87" i="89"/>
  <c r="X87" i="89" s="1"/>
  <c r="T87" i="89"/>
  <c r="S87" i="89"/>
  <c r="R87" i="89"/>
  <c r="P87" i="89"/>
  <c r="N87" i="89"/>
  <c r="O87" i="89" s="1"/>
  <c r="L87" i="89"/>
  <c r="AN86" i="89"/>
  <c r="AM86" i="89"/>
  <c r="AK86" i="89"/>
  <c r="AI86" i="89"/>
  <c r="AJ86" i="89" s="1"/>
  <c r="AG86" i="89"/>
  <c r="AF86" i="89"/>
  <c r="AE86" i="89"/>
  <c r="AD86" i="89"/>
  <c r="AC86" i="89"/>
  <c r="AB86" i="89"/>
  <c r="AA86" i="89"/>
  <c r="Y86" i="89"/>
  <c r="X86" i="89"/>
  <c r="W86" i="89"/>
  <c r="U86" i="89"/>
  <c r="T86" i="89" s="1"/>
  <c r="S86" i="89"/>
  <c r="R86" i="89"/>
  <c r="Q86" i="89"/>
  <c r="P86" i="89"/>
  <c r="O86" i="89"/>
  <c r="N86" i="89"/>
  <c r="M86" i="89"/>
  <c r="L86" i="89"/>
  <c r="AN85" i="89"/>
  <c r="AM85" i="89"/>
  <c r="AL85" i="89"/>
  <c r="AK85" i="89"/>
  <c r="AJ85" i="89"/>
  <c r="AI85" i="89"/>
  <c r="AH85" i="89"/>
  <c r="AD85" i="89"/>
  <c r="AB85" i="89"/>
  <c r="W85" i="89"/>
  <c r="U85" i="89"/>
  <c r="P85" i="89"/>
  <c r="N85" i="89"/>
  <c r="M85" i="89"/>
  <c r="L85" i="89"/>
  <c r="AK84" i="89"/>
  <c r="AI84" i="89"/>
  <c r="AG84" i="89"/>
  <c r="AD84" i="89"/>
  <c r="AB84" i="89"/>
  <c r="AE84" i="89" s="1"/>
  <c r="AA84" i="89"/>
  <c r="Z84" i="89"/>
  <c r="Y84" i="89"/>
  <c r="W84" i="89"/>
  <c r="U84" i="89"/>
  <c r="V84" i="89" s="1"/>
  <c r="T84" i="89"/>
  <c r="S84" i="89"/>
  <c r="R84" i="89"/>
  <c r="Q84" i="89"/>
  <c r="P84" i="89"/>
  <c r="O84" i="89"/>
  <c r="N84" i="89"/>
  <c r="M84" i="89"/>
  <c r="L84" i="89"/>
  <c r="AN83" i="89"/>
  <c r="AM83" i="89"/>
  <c r="AL83" i="89"/>
  <c r="AK83" i="89"/>
  <c r="AJ83" i="89"/>
  <c r="AI83" i="89"/>
  <c r="AH83" i="89"/>
  <c r="AG83" i="89"/>
  <c r="AF83" i="89"/>
  <c r="AE83" i="89"/>
  <c r="AD83" i="89"/>
  <c r="AB83" i="89"/>
  <c r="AA83" i="89" s="1"/>
  <c r="Z83" i="89"/>
  <c r="Y83" i="89"/>
  <c r="X83" i="89"/>
  <c r="W83" i="89"/>
  <c r="V83" i="89"/>
  <c r="U83" i="89"/>
  <c r="T83" i="89"/>
  <c r="P83" i="89"/>
  <c r="N83" i="89"/>
  <c r="L83" i="89"/>
  <c r="AK82" i="89"/>
  <c r="AJ82" i="89"/>
  <c r="AI82" i="89"/>
  <c r="AD82" i="89"/>
  <c r="AB82" i="89"/>
  <c r="AA82" i="89"/>
  <c r="W82" i="89"/>
  <c r="U82" i="89"/>
  <c r="T82" i="89" s="1"/>
  <c r="P82" i="89"/>
  <c r="N82" i="89"/>
  <c r="M82" i="89"/>
  <c r="L82" i="89"/>
  <c r="AN81" i="89"/>
  <c r="AK81" i="89"/>
  <c r="AI81" i="89"/>
  <c r="AH81" i="89"/>
  <c r="AG81" i="89"/>
  <c r="AF81" i="89"/>
  <c r="AD81" i="89"/>
  <c r="AB81" i="89"/>
  <c r="AC81" i="89" s="1"/>
  <c r="AA81" i="89"/>
  <c r="Z81" i="89"/>
  <c r="Y81" i="89"/>
  <c r="X81" i="89"/>
  <c r="W81" i="89"/>
  <c r="V81" i="89"/>
  <c r="U81" i="89"/>
  <c r="T81" i="89"/>
  <c r="S81" i="89"/>
  <c r="R81" i="89"/>
  <c r="Q81" i="89"/>
  <c r="P81" i="89"/>
  <c r="N81" i="89"/>
  <c r="M81" i="89" s="1"/>
  <c r="L81" i="89"/>
  <c r="AN80" i="89"/>
  <c r="AM80" i="89"/>
  <c r="AL80" i="89"/>
  <c r="AK80" i="89"/>
  <c r="AI80" i="89"/>
  <c r="AH80" i="89" s="1"/>
  <c r="AG80" i="89"/>
  <c r="AF80" i="89"/>
  <c r="AE80" i="89"/>
  <c r="AD80" i="89"/>
  <c r="AC80" i="89"/>
  <c r="AB80" i="89"/>
  <c r="AA80" i="89"/>
  <c r="W80" i="89"/>
  <c r="U80" i="89"/>
  <c r="Q80" i="89"/>
  <c r="P80" i="89"/>
  <c r="O80" i="89"/>
  <c r="N80" i="89"/>
  <c r="M80" i="89"/>
  <c r="L80" i="89"/>
  <c r="AL79" i="89"/>
  <c r="AK79" i="89"/>
  <c r="AJ79" i="89"/>
  <c r="AI79" i="89"/>
  <c r="AH79" i="89"/>
  <c r="AD79" i="89"/>
  <c r="AB79" i="89"/>
  <c r="AA79" i="89"/>
  <c r="Z79" i="89"/>
  <c r="W79" i="89"/>
  <c r="U79" i="89"/>
  <c r="T79" i="89" s="1"/>
  <c r="P79" i="89"/>
  <c r="N79" i="89"/>
  <c r="M79" i="89" s="1"/>
  <c r="L79" i="89"/>
  <c r="AN78" i="89"/>
  <c r="AK78" i="89"/>
  <c r="AI78" i="89"/>
  <c r="AH78" i="89"/>
  <c r="AG78" i="89"/>
  <c r="AF78" i="89"/>
  <c r="AE78" i="89"/>
  <c r="AD78" i="89"/>
  <c r="AC78" i="89"/>
  <c r="AB78" i="89"/>
  <c r="AA78" i="89"/>
  <c r="Y78" i="89"/>
  <c r="X78" i="89"/>
  <c r="W78" i="89"/>
  <c r="U78" i="89"/>
  <c r="Z78" i="89" s="1"/>
  <c r="S78" i="89"/>
  <c r="R78" i="89"/>
  <c r="Q78" i="89"/>
  <c r="P78" i="89"/>
  <c r="O78" i="89"/>
  <c r="N78" i="89"/>
  <c r="M78" i="89"/>
  <c r="L78" i="89"/>
  <c r="AN77" i="89"/>
  <c r="AM77" i="89"/>
  <c r="AL77" i="89"/>
  <c r="AK77" i="89"/>
  <c r="AJ77" i="89"/>
  <c r="AI77" i="89"/>
  <c r="AH77" i="89"/>
  <c r="AD77" i="89"/>
  <c r="AB77" i="89"/>
  <c r="Z77" i="89"/>
  <c r="X77" i="89"/>
  <c r="W77" i="89"/>
  <c r="V77" i="89"/>
  <c r="U77" i="89"/>
  <c r="Y77" i="89" s="1"/>
  <c r="T77" i="89"/>
  <c r="P77" i="89"/>
  <c r="O77" i="89"/>
  <c r="N77" i="89"/>
  <c r="L77" i="89"/>
  <c r="AK76" i="89"/>
  <c r="AI76" i="89"/>
  <c r="AH76" i="89"/>
  <c r="AG76" i="89"/>
  <c r="AD76" i="89"/>
  <c r="AB76" i="89"/>
  <c r="AF76" i="89" s="1"/>
  <c r="AA76" i="89"/>
  <c r="Z76" i="89"/>
  <c r="Y76" i="89"/>
  <c r="W76" i="89"/>
  <c r="U76" i="89"/>
  <c r="T76" i="89"/>
  <c r="S76" i="89"/>
  <c r="R76" i="89"/>
  <c r="Q76" i="89"/>
  <c r="P76" i="89"/>
  <c r="O76" i="89"/>
  <c r="N76" i="89"/>
  <c r="M76" i="89"/>
  <c r="L76" i="89"/>
  <c r="AN75" i="89"/>
  <c r="AM75" i="89"/>
  <c r="AL75" i="89"/>
  <c r="AK75" i="89"/>
  <c r="AJ75" i="89"/>
  <c r="AI75" i="89"/>
  <c r="AH75" i="89"/>
  <c r="AD75" i="89"/>
  <c r="AB75" i="89"/>
  <c r="Z75" i="89"/>
  <c r="Y75" i="89"/>
  <c r="X75" i="89"/>
  <c r="W75" i="89"/>
  <c r="V75" i="89"/>
  <c r="U75" i="89"/>
  <c r="T75" i="89"/>
  <c r="Q75" i="89"/>
  <c r="P75" i="89"/>
  <c r="N75" i="89"/>
  <c r="R75" i="89" s="1"/>
  <c r="L75" i="89"/>
  <c r="AK74" i="89"/>
  <c r="AI74" i="89"/>
  <c r="AE74" i="89"/>
  <c r="AD74" i="89"/>
  <c r="AB74" i="89"/>
  <c r="AF74" i="89" s="1"/>
  <c r="AA74" i="89"/>
  <c r="Y74" i="89"/>
  <c r="W74" i="89"/>
  <c r="U74" i="89"/>
  <c r="T74" i="89" s="1"/>
  <c r="P74" i="89"/>
  <c r="O74" i="89"/>
  <c r="N74" i="89"/>
  <c r="L74" i="89"/>
  <c r="AK73" i="89"/>
  <c r="AI73" i="89"/>
  <c r="AH73" i="89"/>
  <c r="AF73" i="89"/>
  <c r="AD73" i="89"/>
  <c r="AB73" i="89"/>
  <c r="AG73" i="89" s="1"/>
  <c r="AA73" i="89"/>
  <c r="Z73" i="89"/>
  <c r="Y73" i="89"/>
  <c r="X73" i="89"/>
  <c r="W73" i="89"/>
  <c r="V73" i="89"/>
  <c r="U73" i="89"/>
  <c r="T73" i="89"/>
  <c r="S73" i="89"/>
  <c r="R73" i="89"/>
  <c r="Q73" i="89"/>
  <c r="P73" i="89"/>
  <c r="N73" i="89"/>
  <c r="L73" i="89"/>
  <c r="AK72" i="89"/>
  <c r="AI72" i="89"/>
  <c r="AG72" i="89"/>
  <c r="AF72" i="89"/>
  <c r="AE72" i="89"/>
  <c r="AD72" i="89"/>
  <c r="AC72" i="89"/>
  <c r="AB72" i="89"/>
  <c r="AA72" i="89"/>
  <c r="Y72" i="89"/>
  <c r="X72" i="89"/>
  <c r="W72" i="89"/>
  <c r="V72" i="89"/>
  <c r="U72" i="89"/>
  <c r="P72" i="89"/>
  <c r="O72" i="89"/>
  <c r="N72" i="89"/>
  <c r="L72" i="89"/>
  <c r="AK71" i="89"/>
  <c r="AI71" i="89"/>
  <c r="AH71" i="89" s="1"/>
  <c r="AD71" i="89"/>
  <c r="AB71" i="89"/>
  <c r="AF71" i="89" s="1"/>
  <c r="AA71" i="89"/>
  <c r="Z71" i="89"/>
  <c r="X71" i="89"/>
  <c r="W71" i="89"/>
  <c r="U71" i="89"/>
  <c r="Y71" i="89" s="1"/>
  <c r="P71" i="89"/>
  <c r="N71" i="89"/>
  <c r="M71" i="89"/>
  <c r="L71" i="89"/>
  <c r="AN70" i="89"/>
  <c r="AK70" i="89"/>
  <c r="AI70" i="89"/>
  <c r="AH70" i="89"/>
  <c r="AG70" i="89"/>
  <c r="AF70" i="89"/>
  <c r="AE70" i="89"/>
  <c r="AD70" i="89"/>
  <c r="AC70" i="89"/>
  <c r="AB70" i="89"/>
  <c r="AA70" i="89"/>
  <c r="Z70" i="89"/>
  <c r="Y70" i="89"/>
  <c r="X70" i="89"/>
  <c r="W70" i="89"/>
  <c r="U70" i="89"/>
  <c r="S70" i="89"/>
  <c r="R70" i="89"/>
  <c r="Q70" i="89"/>
  <c r="P70" i="89"/>
  <c r="O70" i="89"/>
  <c r="N70" i="89"/>
  <c r="M70" i="89"/>
  <c r="L70" i="89"/>
  <c r="AN69" i="89"/>
  <c r="AM69" i="89"/>
  <c r="AL69" i="89"/>
  <c r="AK69" i="89"/>
  <c r="AJ69" i="89"/>
  <c r="AI69" i="89"/>
  <c r="AH69" i="89"/>
  <c r="AD69" i="89"/>
  <c r="AB69" i="89"/>
  <c r="Z69" i="89"/>
  <c r="X69" i="89"/>
  <c r="W69" i="89"/>
  <c r="V69" i="89"/>
  <c r="U69" i="89"/>
  <c r="Y69" i="89" s="1"/>
  <c r="T69" i="89"/>
  <c r="P69" i="89"/>
  <c r="N69" i="89"/>
  <c r="L69" i="89"/>
  <c r="AK68" i="89"/>
  <c r="AI68" i="89"/>
  <c r="AH68" i="89" s="1"/>
  <c r="AE68" i="89"/>
  <c r="AD68" i="89"/>
  <c r="AB68" i="89"/>
  <c r="AF68" i="89" s="1"/>
  <c r="AA68" i="89"/>
  <c r="Z68" i="89"/>
  <c r="Y68" i="89"/>
  <c r="W68" i="89"/>
  <c r="V68" i="89"/>
  <c r="U68" i="89"/>
  <c r="X68" i="89" s="1"/>
  <c r="T68" i="89"/>
  <c r="R68" i="89"/>
  <c r="Q68" i="89"/>
  <c r="P68" i="89"/>
  <c r="N68" i="89"/>
  <c r="M68" i="89" s="1"/>
  <c r="L68" i="89"/>
  <c r="AM67" i="89"/>
  <c r="AL67" i="89"/>
  <c r="AK67" i="89"/>
  <c r="AI67" i="89"/>
  <c r="AH67" i="89" s="1"/>
  <c r="AG67" i="89"/>
  <c r="AF67" i="89"/>
  <c r="AE67" i="89"/>
  <c r="AD67" i="89"/>
  <c r="AC67" i="89"/>
  <c r="AB67" i="89"/>
  <c r="AA67" i="89"/>
  <c r="W67" i="89"/>
  <c r="V67" i="89"/>
  <c r="U67" i="89"/>
  <c r="P67" i="89"/>
  <c r="N67" i="89"/>
  <c r="M67" i="89" s="1"/>
  <c r="L67" i="89"/>
  <c r="R66" i="89"/>
  <c r="AK65" i="89"/>
  <c r="AJ65" i="89"/>
  <c r="AI65" i="89"/>
  <c r="AD65" i="89"/>
  <c r="AB65" i="89"/>
  <c r="AA65" i="89" s="1"/>
  <c r="W65" i="89"/>
  <c r="U65" i="89"/>
  <c r="Y65" i="89" s="1"/>
  <c r="T65" i="89"/>
  <c r="S65" i="89"/>
  <c r="Q65" i="89"/>
  <c r="P65" i="89"/>
  <c r="N65" i="89"/>
  <c r="O65" i="89" s="1"/>
  <c r="M65" i="89"/>
  <c r="L65" i="89"/>
  <c r="AN64" i="89"/>
  <c r="AL64" i="89"/>
  <c r="AK64" i="89"/>
  <c r="AI64" i="89"/>
  <c r="AJ64" i="89" s="1"/>
  <c r="AH64" i="89"/>
  <c r="AG64" i="89"/>
  <c r="AF64" i="89"/>
  <c r="AD64" i="89"/>
  <c r="AB64" i="89"/>
  <c r="AC64" i="89" s="1"/>
  <c r="AA64" i="89"/>
  <c r="Z64" i="89"/>
  <c r="Y64" i="89"/>
  <c r="X64" i="89"/>
  <c r="W64" i="89"/>
  <c r="V64" i="89"/>
  <c r="U64" i="89"/>
  <c r="T64" i="89"/>
  <c r="R64" i="89"/>
  <c r="Q64" i="89"/>
  <c r="P64" i="89"/>
  <c r="N64" i="89"/>
  <c r="M64" i="89" s="1"/>
  <c r="L64" i="89"/>
  <c r="AM63" i="89"/>
  <c r="AL63" i="89"/>
  <c r="AK63" i="89"/>
  <c r="AI63" i="89"/>
  <c r="AH63" i="89" s="1"/>
  <c r="AG63" i="89"/>
  <c r="AF63" i="89"/>
  <c r="AE63" i="89"/>
  <c r="AD63" i="89"/>
  <c r="AC63" i="89"/>
  <c r="AB63" i="89"/>
  <c r="AA63" i="89"/>
  <c r="W63" i="89"/>
  <c r="V63" i="89"/>
  <c r="U63" i="89"/>
  <c r="P63" i="89"/>
  <c r="N63" i="89"/>
  <c r="M63" i="89" s="1"/>
  <c r="L63" i="89"/>
  <c r="AK62" i="89"/>
  <c r="AI62" i="89"/>
  <c r="AH62" i="89"/>
  <c r="AD62" i="89"/>
  <c r="AB62" i="89"/>
  <c r="AF62" i="89" s="1"/>
  <c r="AA62" i="89"/>
  <c r="Z62" i="89"/>
  <c r="X62" i="89"/>
  <c r="W62" i="89"/>
  <c r="U62" i="89"/>
  <c r="V62" i="89" s="1"/>
  <c r="T62" i="89"/>
  <c r="S62" i="89"/>
  <c r="R62" i="89"/>
  <c r="P62" i="89"/>
  <c r="N62" i="89"/>
  <c r="O62" i="89" s="1"/>
  <c r="M62" i="89"/>
  <c r="L62" i="89"/>
  <c r="AN61" i="89"/>
  <c r="AM61" i="89"/>
  <c r="AK61" i="89"/>
  <c r="AI61" i="89"/>
  <c r="AJ61" i="89" s="1"/>
  <c r="AH61" i="89"/>
  <c r="AG61" i="89"/>
  <c r="AF61" i="89"/>
  <c r="AE61" i="89"/>
  <c r="AD61" i="89"/>
  <c r="AC61" i="89"/>
  <c r="AB61" i="89"/>
  <c r="AA61" i="89"/>
  <c r="Y61" i="89"/>
  <c r="X61" i="89"/>
  <c r="W61" i="89"/>
  <c r="U61" i="89"/>
  <c r="T61" i="89" s="1"/>
  <c r="S61" i="89"/>
  <c r="R61" i="89"/>
  <c r="Q61" i="89"/>
  <c r="P61" i="89"/>
  <c r="O61" i="89"/>
  <c r="N61" i="89"/>
  <c r="M61" i="89"/>
  <c r="L61" i="89"/>
  <c r="AN60" i="89"/>
  <c r="AM60" i="89"/>
  <c r="AL60" i="89"/>
  <c r="AK60" i="89"/>
  <c r="AJ60" i="89"/>
  <c r="AI60" i="89"/>
  <c r="AH60" i="89"/>
  <c r="AD60" i="89"/>
  <c r="AB60" i="89"/>
  <c r="W60" i="89"/>
  <c r="V60" i="89"/>
  <c r="U60" i="89"/>
  <c r="T60" i="89" s="1"/>
  <c r="P60" i="89"/>
  <c r="N60" i="89"/>
  <c r="M60" i="89" s="1"/>
  <c r="L60" i="89"/>
  <c r="AK59" i="89"/>
  <c r="AI59" i="89"/>
  <c r="AH59" i="89" s="1"/>
  <c r="AG59" i="89"/>
  <c r="AE59" i="89"/>
  <c r="AD59" i="89"/>
  <c r="AB59" i="89"/>
  <c r="AC59" i="89" s="1"/>
  <c r="AA59" i="89"/>
  <c r="Z59" i="89"/>
  <c r="Y59" i="89"/>
  <c r="W59" i="89"/>
  <c r="U59" i="89"/>
  <c r="V59" i="89" s="1"/>
  <c r="T59" i="89"/>
  <c r="S59" i="89"/>
  <c r="R59" i="89"/>
  <c r="Q59" i="89"/>
  <c r="P59" i="89"/>
  <c r="O59" i="89"/>
  <c r="N59" i="89"/>
  <c r="M59" i="89"/>
  <c r="L59" i="89"/>
  <c r="AN58" i="89"/>
  <c r="AM58" i="89"/>
  <c r="AL58" i="89"/>
  <c r="AK58" i="89"/>
  <c r="AJ58" i="89"/>
  <c r="AI58" i="89"/>
  <c r="AH58" i="89"/>
  <c r="AD58" i="89"/>
  <c r="AB58" i="89"/>
  <c r="Z58" i="89"/>
  <c r="Y58" i="89"/>
  <c r="X58" i="89"/>
  <c r="W58" i="89"/>
  <c r="V58" i="89"/>
  <c r="U58" i="89"/>
  <c r="T58" i="89"/>
  <c r="P58" i="89"/>
  <c r="O58" i="89"/>
  <c r="N58" i="89"/>
  <c r="L58" i="89"/>
  <c r="AK57" i="89"/>
  <c r="AJ57" i="89"/>
  <c r="AI57" i="89"/>
  <c r="AG57" i="89"/>
  <c r="AD57" i="89"/>
  <c r="AB57" i="89"/>
  <c r="AC57" i="89" s="1"/>
  <c r="W57" i="89"/>
  <c r="U57" i="89"/>
  <c r="Y57" i="89" s="1"/>
  <c r="S57" i="89"/>
  <c r="Q57" i="89"/>
  <c r="P57" i="89"/>
  <c r="N57" i="89"/>
  <c r="M57" i="89"/>
  <c r="L57" i="89"/>
  <c r="AN56" i="89"/>
  <c r="AK56" i="89"/>
  <c r="AI56" i="89"/>
  <c r="AG56" i="89"/>
  <c r="AF56" i="89"/>
  <c r="AD56" i="89"/>
  <c r="AB56" i="89"/>
  <c r="AC56" i="89" s="1"/>
  <c r="AA56" i="89"/>
  <c r="Z56" i="89"/>
  <c r="Y56" i="89"/>
  <c r="X56" i="89"/>
  <c r="W56" i="89"/>
  <c r="V56" i="89"/>
  <c r="U56" i="89"/>
  <c r="T56" i="89"/>
  <c r="S56" i="89"/>
  <c r="R56" i="89"/>
  <c r="Q56" i="89"/>
  <c r="P56" i="89"/>
  <c r="N56" i="89"/>
  <c r="L56" i="89"/>
  <c r="AM55" i="89"/>
  <c r="AK55" i="89"/>
  <c r="AI55" i="89"/>
  <c r="AG55" i="89"/>
  <c r="AF55" i="89"/>
  <c r="AE55" i="89"/>
  <c r="AD55" i="89"/>
  <c r="AC55" i="89"/>
  <c r="AB55" i="89"/>
  <c r="AA55" i="89"/>
  <c r="X55" i="89"/>
  <c r="W55" i="89"/>
  <c r="U55" i="89"/>
  <c r="P55" i="89"/>
  <c r="O55" i="89"/>
  <c r="N55" i="89"/>
  <c r="M55" i="89"/>
  <c r="L55" i="89"/>
  <c r="AK54" i="89"/>
  <c r="AI54" i="89"/>
  <c r="AJ54" i="89" s="1"/>
  <c r="AF54" i="89"/>
  <c r="AD54" i="89"/>
  <c r="AC54" i="89"/>
  <c r="AB54" i="89"/>
  <c r="AA54" i="89"/>
  <c r="W54" i="89"/>
  <c r="U54" i="89"/>
  <c r="Y54" i="89" s="1"/>
  <c r="P54" i="89"/>
  <c r="N54" i="89"/>
  <c r="S54" i="89" s="1"/>
  <c r="AN53" i="89"/>
  <c r="AK53" i="89"/>
  <c r="AI53" i="89"/>
  <c r="AH53" i="89" s="1"/>
  <c r="AG53" i="89"/>
  <c r="AF53" i="89"/>
  <c r="AE53" i="89"/>
  <c r="AD53" i="89"/>
  <c r="AC53" i="89"/>
  <c r="AB53" i="89"/>
  <c r="AA53" i="89"/>
  <c r="W53" i="89"/>
  <c r="U53" i="89"/>
  <c r="S53" i="89"/>
  <c r="R53" i="89"/>
  <c r="Q53" i="89"/>
  <c r="P53" i="89"/>
  <c r="N53" i="89"/>
  <c r="M53" i="89" s="1"/>
  <c r="AN52" i="89"/>
  <c r="AM52" i="89"/>
  <c r="AL52" i="89"/>
  <c r="AK52" i="89"/>
  <c r="AJ52" i="89"/>
  <c r="AI52" i="89"/>
  <c r="AH52" i="89"/>
  <c r="AD52" i="89"/>
  <c r="AB52" i="89"/>
  <c r="AF52" i="89" s="1"/>
  <c r="Z52" i="89"/>
  <c r="W52" i="89"/>
  <c r="U52" i="89"/>
  <c r="Y52" i="89" s="1"/>
  <c r="P52" i="89"/>
  <c r="N52" i="89"/>
  <c r="O52" i="89" s="1"/>
  <c r="M52" i="89"/>
  <c r="AK51" i="89"/>
  <c r="AJ51" i="89"/>
  <c r="AI51" i="89"/>
  <c r="AH51" i="89"/>
  <c r="AG51" i="89"/>
  <c r="AE51" i="89"/>
  <c r="AD51" i="89"/>
  <c r="AC51" i="89"/>
  <c r="AB51" i="89"/>
  <c r="AF51" i="89" s="1"/>
  <c r="Y51" i="89"/>
  <c r="W51" i="89"/>
  <c r="U51" i="89"/>
  <c r="T51" i="89"/>
  <c r="S51" i="89"/>
  <c r="R51" i="89"/>
  <c r="P51" i="89"/>
  <c r="O51" i="89"/>
  <c r="N51" i="89"/>
  <c r="Q51" i="89" s="1"/>
  <c r="M51" i="89"/>
  <c r="AN50" i="89"/>
  <c r="AM50" i="89"/>
  <c r="AL50" i="89"/>
  <c r="AK50" i="89"/>
  <c r="AJ50" i="89"/>
  <c r="AI50" i="89"/>
  <c r="AH50" i="89"/>
  <c r="AG50" i="89"/>
  <c r="AD50" i="89"/>
  <c r="AB50" i="89"/>
  <c r="W50" i="89"/>
  <c r="U50" i="89"/>
  <c r="Z50" i="89" s="1"/>
  <c r="T50" i="89"/>
  <c r="P50" i="89"/>
  <c r="N50" i="89"/>
  <c r="AK49" i="89"/>
  <c r="AJ49" i="89"/>
  <c r="AI49" i="89"/>
  <c r="AG49" i="89"/>
  <c r="AE49" i="89"/>
  <c r="AD49" i="89"/>
  <c r="AB49" i="89"/>
  <c r="AF49" i="89" s="1"/>
  <c r="W49" i="89"/>
  <c r="U49" i="89"/>
  <c r="P49" i="89"/>
  <c r="N49" i="89"/>
  <c r="R49" i="89" s="1"/>
  <c r="AK48" i="89"/>
  <c r="AI48" i="89"/>
  <c r="AM48" i="89" s="1"/>
  <c r="AD48" i="89"/>
  <c r="AB48" i="89"/>
  <c r="AG48" i="89" s="1"/>
  <c r="W48" i="89"/>
  <c r="U48" i="89"/>
  <c r="Z48" i="89" s="1"/>
  <c r="T48" i="89"/>
  <c r="Q48" i="89"/>
  <c r="P48" i="89"/>
  <c r="N48" i="89"/>
  <c r="AK47" i="89"/>
  <c r="AI47" i="89"/>
  <c r="AM47" i="89" s="1"/>
  <c r="AG47" i="89"/>
  <c r="AF47" i="89"/>
  <c r="AD47" i="89"/>
  <c r="AB47" i="89"/>
  <c r="AC47" i="89" s="1"/>
  <c r="X47" i="89"/>
  <c r="W47" i="89"/>
  <c r="U47" i="89"/>
  <c r="Y47" i="89" s="1"/>
  <c r="P47" i="89"/>
  <c r="O47" i="89"/>
  <c r="N47" i="89"/>
  <c r="R47" i="89" s="1"/>
  <c r="AK46" i="89"/>
  <c r="AI46" i="89"/>
  <c r="AM46" i="89" s="1"/>
  <c r="AD46" i="89"/>
  <c r="AB46" i="89"/>
  <c r="AC46" i="89" s="1"/>
  <c r="W46" i="89"/>
  <c r="U46" i="89"/>
  <c r="Y46" i="89" s="1"/>
  <c r="P46" i="89"/>
  <c r="N46" i="89"/>
  <c r="M46" i="89" s="1"/>
  <c r="AN45" i="89"/>
  <c r="AK45" i="89"/>
  <c r="AI45" i="89"/>
  <c r="AH45" i="89" s="1"/>
  <c r="AG45" i="89"/>
  <c r="AF45" i="89"/>
  <c r="AE45" i="89"/>
  <c r="AD45" i="89"/>
  <c r="AC45" i="89"/>
  <c r="AB45" i="89"/>
  <c r="AA45" i="89"/>
  <c r="W45" i="89"/>
  <c r="U45" i="89"/>
  <c r="S45" i="89"/>
  <c r="R45" i="89"/>
  <c r="P45" i="89"/>
  <c r="N45" i="89"/>
  <c r="O45" i="89" s="1"/>
  <c r="AN44" i="89"/>
  <c r="AM44" i="89"/>
  <c r="AL44" i="89"/>
  <c r="AK44" i="89"/>
  <c r="AJ44" i="89"/>
  <c r="AI44" i="89"/>
  <c r="AH44" i="89"/>
  <c r="AF44" i="89"/>
  <c r="AE44" i="89"/>
  <c r="AD44" i="89"/>
  <c r="AB44" i="89"/>
  <c r="AC44" i="89" s="1"/>
  <c r="W44" i="89"/>
  <c r="U44" i="89"/>
  <c r="Y44" i="89" s="1"/>
  <c r="P44" i="89"/>
  <c r="N44" i="89"/>
  <c r="M44" i="89" s="1"/>
  <c r="AM43" i="89"/>
  <c r="AK43" i="89"/>
  <c r="AJ43" i="89"/>
  <c r="AI43" i="89"/>
  <c r="AH43" i="89"/>
  <c r="AE43" i="89"/>
  <c r="AD43" i="89"/>
  <c r="AC43" i="89"/>
  <c r="AB43" i="89"/>
  <c r="AF43" i="89" s="1"/>
  <c r="AA43" i="89"/>
  <c r="Y43" i="89"/>
  <c r="W43" i="89"/>
  <c r="U43" i="89"/>
  <c r="T43" i="89"/>
  <c r="P43" i="89"/>
  <c r="N43" i="89"/>
  <c r="S43" i="89" s="1"/>
  <c r="AN42" i="89"/>
  <c r="AM42" i="89"/>
  <c r="AL42" i="89"/>
  <c r="AK42" i="89"/>
  <c r="AJ42" i="89"/>
  <c r="AI42" i="89"/>
  <c r="AH42" i="89"/>
  <c r="AG42" i="89"/>
  <c r="AD42" i="89"/>
  <c r="AB42" i="89"/>
  <c r="AF42" i="89" s="1"/>
  <c r="Z42" i="89"/>
  <c r="Y42" i="89"/>
  <c r="X42" i="89"/>
  <c r="W42" i="89"/>
  <c r="V42" i="89"/>
  <c r="U42" i="89"/>
  <c r="T42" i="89"/>
  <c r="P42" i="89"/>
  <c r="N42" i="89"/>
  <c r="O42" i="89" s="1"/>
  <c r="AK41" i="89"/>
  <c r="AJ41" i="89"/>
  <c r="AI41" i="89"/>
  <c r="AD41" i="89"/>
  <c r="AB41" i="89"/>
  <c r="AF41" i="89" s="1"/>
  <c r="Z41" i="89"/>
  <c r="Y41" i="89"/>
  <c r="X41" i="89"/>
  <c r="W41" i="89"/>
  <c r="V41" i="89"/>
  <c r="U41" i="89"/>
  <c r="T41" i="89"/>
  <c r="R41" i="89"/>
  <c r="Q41" i="89"/>
  <c r="P41" i="89"/>
  <c r="O41" i="89"/>
  <c r="N41" i="89"/>
  <c r="M41" i="89" s="1"/>
  <c r="AM40" i="89"/>
  <c r="AL40" i="89"/>
  <c r="AK40" i="89"/>
  <c r="AJ40" i="89"/>
  <c r="AI40" i="89"/>
  <c r="AH40" i="89" s="1"/>
  <c r="AD40" i="89"/>
  <c r="AB40" i="89"/>
  <c r="AA40" i="89" s="1"/>
  <c r="Y40" i="89"/>
  <c r="W40" i="89"/>
  <c r="U40" i="89"/>
  <c r="Z40" i="89" s="1"/>
  <c r="T40" i="89"/>
  <c r="P40" i="89"/>
  <c r="O40" i="89"/>
  <c r="N40" i="89"/>
  <c r="S40" i="89" s="1"/>
  <c r="AK39" i="89"/>
  <c r="AJ39" i="89"/>
  <c r="AI39" i="89"/>
  <c r="AN39" i="89" s="1"/>
  <c r="AD39" i="89"/>
  <c r="AB39" i="89"/>
  <c r="AF39" i="89" s="1"/>
  <c r="Y39" i="89"/>
  <c r="W39" i="89"/>
  <c r="U39" i="89"/>
  <c r="X39" i="89" s="1"/>
  <c r="T39" i="89"/>
  <c r="S39" i="89"/>
  <c r="Q39" i="89"/>
  <c r="P39" i="89"/>
  <c r="N39" i="89"/>
  <c r="O39" i="89" s="1"/>
  <c r="AN38" i="89"/>
  <c r="AL38" i="89"/>
  <c r="AK38" i="89"/>
  <c r="AI38" i="89"/>
  <c r="AJ38" i="89" s="1"/>
  <c r="AF38" i="89"/>
  <c r="AD38" i="89"/>
  <c r="AB38" i="89"/>
  <c r="AE38" i="89" s="1"/>
  <c r="AA38" i="89"/>
  <c r="Y38" i="89"/>
  <c r="W38" i="89"/>
  <c r="U38" i="89"/>
  <c r="T38" i="89" s="1"/>
  <c r="P38" i="89"/>
  <c r="N38" i="89"/>
  <c r="M38" i="89" s="1"/>
  <c r="AK37" i="89"/>
  <c r="AI37" i="89"/>
  <c r="AH37" i="89" s="1"/>
  <c r="AF37" i="89"/>
  <c r="AD37" i="89"/>
  <c r="AC37" i="89"/>
  <c r="AB37" i="89"/>
  <c r="AG37" i="89" s="1"/>
  <c r="AA37" i="89"/>
  <c r="W37" i="89"/>
  <c r="V37" i="89"/>
  <c r="U37" i="89"/>
  <c r="Z37" i="89" s="1"/>
  <c r="S37" i="89"/>
  <c r="P37" i="89"/>
  <c r="N37" i="89"/>
  <c r="R37" i="89" s="1"/>
  <c r="AN36" i="89"/>
  <c r="AK36" i="89"/>
  <c r="AI36" i="89"/>
  <c r="AM36" i="89" s="1"/>
  <c r="AF36" i="89"/>
  <c r="AD36" i="89"/>
  <c r="AC36" i="89"/>
  <c r="AB36" i="89"/>
  <c r="AE36" i="89" s="1"/>
  <c r="AA36" i="89"/>
  <c r="Z36" i="89"/>
  <c r="X36" i="89"/>
  <c r="W36" i="89"/>
  <c r="U36" i="89"/>
  <c r="V36" i="89" s="1"/>
  <c r="S36" i="89"/>
  <c r="R36" i="89"/>
  <c r="Q36" i="89"/>
  <c r="P36" i="89"/>
  <c r="O36" i="89"/>
  <c r="N36" i="89"/>
  <c r="M36" i="89"/>
  <c r="AN35" i="89"/>
  <c r="AM35" i="89"/>
  <c r="AL35" i="89"/>
  <c r="AK35" i="89"/>
  <c r="AJ35" i="89"/>
  <c r="AI35" i="89"/>
  <c r="AH35" i="89"/>
  <c r="AD35" i="89"/>
  <c r="AB35" i="89"/>
  <c r="AA35" i="89" s="1"/>
  <c r="W35" i="89"/>
  <c r="U35" i="89"/>
  <c r="T35" i="89" s="1"/>
  <c r="P35" i="89"/>
  <c r="N35" i="89"/>
  <c r="S35" i="89" s="1"/>
  <c r="AM34" i="89"/>
  <c r="AK34" i="89"/>
  <c r="AJ34" i="89"/>
  <c r="AI34" i="89"/>
  <c r="AN34" i="89" s="1"/>
  <c r="AH34" i="89"/>
  <c r="AD34" i="89"/>
  <c r="AB34" i="89"/>
  <c r="AG34" i="89" s="1"/>
  <c r="Z34" i="89"/>
  <c r="W34" i="89"/>
  <c r="U34" i="89"/>
  <c r="Y34" i="89" s="1"/>
  <c r="P34" i="89"/>
  <c r="N34" i="89"/>
  <c r="S34" i="89" s="1"/>
  <c r="AN33" i="89"/>
  <c r="AM33" i="89"/>
  <c r="AL33" i="89"/>
  <c r="AK33" i="89"/>
  <c r="AJ33" i="89"/>
  <c r="AI33" i="89"/>
  <c r="AH33" i="89"/>
  <c r="AG33" i="89"/>
  <c r="AD33" i="89"/>
  <c r="AB33" i="89"/>
  <c r="AC33" i="89" s="1"/>
  <c r="Z33" i="89"/>
  <c r="Y33" i="89"/>
  <c r="X33" i="89"/>
  <c r="W33" i="89"/>
  <c r="V33" i="89"/>
  <c r="U33" i="89"/>
  <c r="T33" i="89"/>
  <c r="R33" i="89"/>
  <c r="Q33" i="89"/>
  <c r="P33" i="89"/>
  <c r="O33" i="89"/>
  <c r="N33" i="89"/>
  <c r="M33" i="89" s="1"/>
  <c r="AM32" i="89"/>
  <c r="AL32" i="89"/>
  <c r="AK32" i="89"/>
  <c r="AJ32" i="89"/>
  <c r="AI32" i="89"/>
  <c r="AH32" i="89" s="1"/>
  <c r="AD32" i="89"/>
  <c r="AB32" i="89"/>
  <c r="AA32" i="89" s="1"/>
  <c r="Y32" i="89"/>
  <c r="W32" i="89"/>
  <c r="U32" i="89"/>
  <c r="Z32" i="89" s="1"/>
  <c r="P32" i="89"/>
  <c r="O32" i="89"/>
  <c r="N32" i="89"/>
  <c r="S32" i="89" s="1"/>
  <c r="AK31" i="89"/>
  <c r="AJ31" i="89"/>
  <c r="AI31" i="89"/>
  <c r="AN31" i="89" s="1"/>
  <c r="AD31" i="89"/>
  <c r="AB31" i="89"/>
  <c r="AF31" i="89" s="1"/>
  <c r="Y31" i="89"/>
  <c r="W31" i="89"/>
  <c r="V31" i="89"/>
  <c r="U31" i="89"/>
  <c r="X31" i="89" s="1"/>
  <c r="T31" i="89"/>
  <c r="S31" i="89"/>
  <c r="Q31" i="89"/>
  <c r="P31" i="89"/>
  <c r="N31" i="89"/>
  <c r="O31" i="89" s="1"/>
  <c r="R30" i="89"/>
  <c r="L18" i="89"/>
  <c r="L17" i="89"/>
  <c r="L15" i="89"/>
  <c r="L14" i="89"/>
  <c r="L13" i="89"/>
  <c r="R60" i="88"/>
  <c r="R56" i="88"/>
  <c r="R52" i="88"/>
  <c r="R49" i="88"/>
  <c r="R41" i="88"/>
  <c r="R76" i="88"/>
  <c r="AK75" i="88"/>
  <c r="AI75" i="88"/>
  <c r="AH75" i="88" s="1"/>
  <c r="AD75" i="88"/>
  <c r="AB75" i="88"/>
  <c r="AF75" i="88" s="1"/>
  <c r="W75" i="88"/>
  <c r="U75" i="88"/>
  <c r="P75" i="88"/>
  <c r="N75" i="88"/>
  <c r="O75" i="88" s="1"/>
  <c r="AK74" i="88"/>
  <c r="AI74" i="88"/>
  <c r="AJ74" i="88" s="1"/>
  <c r="AD74" i="88"/>
  <c r="AB74" i="88"/>
  <c r="AF74" i="88" s="1"/>
  <c r="W74" i="88"/>
  <c r="U74" i="88"/>
  <c r="T74" i="88" s="1"/>
  <c r="P74" i="88"/>
  <c r="N74" i="88"/>
  <c r="M74" i="88" s="1"/>
  <c r="AK73" i="88"/>
  <c r="AI73" i="88"/>
  <c r="AH73" i="88" s="1"/>
  <c r="AD73" i="88"/>
  <c r="AB73" i="88"/>
  <c r="AC73" i="88" s="1"/>
  <c r="W73" i="88"/>
  <c r="U73" i="88"/>
  <c r="T73" i="88" s="1"/>
  <c r="P73" i="88"/>
  <c r="N73" i="88"/>
  <c r="S73" i="88" s="1"/>
  <c r="AK72" i="88"/>
  <c r="AI72" i="88"/>
  <c r="AN72" i="88" s="1"/>
  <c r="AD72" i="88"/>
  <c r="AB72" i="88"/>
  <c r="AG72" i="88" s="1"/>
  <c r="W72" i="88"/>
  <c r="U72" i="88"/>
  <c r="Y72" i="88" s="1"/>
  <c r="P72" i="88"/>
  <c r="N72" i="88"/>
  <c r="O72" i="88" s="1"/>
  <c r="AK71" i="88"/>
  <c r="AI71" i="88"/>
  <c r="AJ71" i="88" s="1"/>
  <c r="AD71" i="88"/>
  <c r="AB71" i="88"/>
  <c r="AG71" i="88" s="1"/>
  <c r="W71" i="88"/>
  <c r="U71" i="88"/>
  <c r="T71" i="88" s="1"/>
  <c r="P71" i="88"/>
  <c r="N71" i="88"/>
  <c r="O71" i="88" s="1"/>
  <c r="AK70" i="88"/>
  <c r="AI70" i="88"/>
  <c r="AD70" i="88"/>
  <c r="AB70" i="88"/>
  <c r="AA70" i="88" s="1"/>
  <c r="W70" i="88"/>
  <c r="U70" i="88"/>
  <c r="Z70" i="88" s="1"/>
  <c r="P70" i="88"/>
  <c r="N70" i="88"/>
  <c r="S70" i="88" s="1"/>
  <c r="AK69" i="88"/>
  <c r="AI69" i="88"/>
  <c r="AD69" i="88"/>
  <c r="AB69" i="88"/>
  <c r="AC69" i="88" s="1"/>
  <c r="W69" i="88"/>
  <c r="U69" i="88"/>
  <c r="V69" i="88" s="1"/>
  <c r="P69" i="88"/>
  <c r="N69" i="88"/>
  <c r="S69" i="88" s="1"/>
  <c r="AK68" i="88"/>
  <c r="AI68" i="88"/>
  <c r="AN68" i="88" s="1"/>
  <c r="AD68" i="88"/>
  <c r="AB68" i="88"/>
  <c r="AA68" i="88" s="1"/>
  <c r="W68" i="88"/>
  <c r="U68" i="88"/>
  <c r="X68" i="88" s="1"/>
  <c r="P68" i="88"/>
  <c r="N68" i="88"/>
  <c r="M68" i="88" s="1"/>
  <c r="R67" i="88"/>
  <c r="AK63" i="88"/>
  <c r="AI63" i="88"/>
  <c r="AH63" i="88" s="1"/>
  <c r="AD63" i="88"/>
  <c r="AB63" i="88"/>
  <c r="AA63" i="88" s="1"/>
  <c r="W63" i="88"/>
  <c r="U63" i="88"/>
  <c r="T63" i="88" s="1"/>
  <c r="P63" i="88"/>
  <c r="N63" i="88"/>
  <c r="O63" i="88" s="1"/>
  <c r="AK62" i="88"/>
  <c r="AI62" i="88"/>
  <c r="AJ62" i="88" s="1"/>
  <c r="AD62" i="88"/>
  <c r="AB62" i="88"/>
  <c r="AC62" i="88" s="1"/>
  <c r="W62" i="88"/>
  <c r="U62" i="88"/>
  <c r="T62" i="88" s="1"/>
  <c r="P62" i="88"/>
  <c r="N62" i="88"/>
  <c r="Q62" i="88" s="1"/>
  <c r="AK61" i="88"/>
  <c r="AI61" i="88"/>
  <c r="AL61" i="88" s="1"/>
  <c r="AD61" i="88"/>
  <c r="AB61" i="88"/>
  <c r="AA61" i="88" s="1"/>
  <c r="W61" i="88"/>
  <c r="U61" i="88"/>
  <c r="T61" i="88" s="1"/>
  <c r="P61" i="88"/>
  <c r="N61" i="88"/>
  <c r="M61" i="88" s="1"/>
  <c r="AK59" i="88"/>
  <c r="AI59" i="88"/>
  <c r="AH59" i="88" s="1"/>
  <c r="AD59" i="88"/>
  <c r="AB59" i="88"/>
  <c r="AA59" i="88" s="1"/>
  <c r="W59" i="88"/>
  <c r="U59" i="88"/>
  <c r="V59" i="88" s="1"/>
  <c r="P59" i="88"/>
  <c r="N59" i="88"/>
  <c r="R59" i="88" s="1"/>
  <c r="AK58" i="88"/>
  <c r="AI58" i="88"/>
  <c r="AM58" i="88" s="1"/>
  <c r="AD58" i="88"/>
  <c r="AB58" i="88"/>
  <c r="AA58" i="88" s="1"/>
  <c r="W58" i="88"/>
  <c r="U58" i="88"/>
  <c r="V58" i="88" s="1"/>
  <c r="P58" i="88"/>
  <c r="N58" i="88"/>
  <c r="M58" i="88" s="1"/>
  <c r="AK57" i="88"/>
  <c r="AI57" i="88"/>
  <c r="AJ57" i="88" s="1"/>
  <c r="AD57" i="88"/>
  <c r="AB57" i="88"/>
  <c r="AC57" i="88" s="1"/>
  <c r="W57" i="88"/>
  <c r="U57" i="88"/>
  <c r="P57" i="88"/>
  <c r="N57" i="88"/>
  <c r="S57" i="88" s="1"/>
  <c r="AK55" i="88"/>
  <c r="AI55" i="88"/>
  <c r="AN55" i="88" s="1"/>
  <c r="AD55" i="88"/>
  <c r="AB55" i="88"/>
  <c r="AC55" i="88" s="1"/>
  <c r="W55" i="88"/>
  <c r="U55" i="88"/>
  <c r="V55" i="88" s="1"/>
  <c r="P55" i="88"/>
  <c r="N55" i="88"/>
  <c r="Q55" i="88" s="1"/>
  <c r="AK54" i="88"/>
  <c r="AI54" i="88"/>
  <c r="AD54" i="88"/>
  <c r="AB54" i="88"/>
  <c r="AA54" i="88" s="1"/>
  <c r="W54" i="88"/>
  <c r="U54" i="88"/>
  <c r="T54" i="88" s="1"/>
  <c r="P54" i="88"/>
  <c r="N54" i="88"/>
  <c r="S54" i="88" s="1"/>
  <c r="AK53" i="88"/>
  <c r="AI53" i="88"/>
  <c r="AJ53" i="88" s="1"/>
  <c r="AD53" i="88"/>
  <c r="AB53" i="88"/>
  <c r="AA53" i="88" s="1"/>
  <c r="W53" i="88"/>
  <c r="U53" i="88"/>
  <c r="Y53" i="88" s="1"/>
  <c r="P53" i="88"/>
  <c r="N53" i="88"/>
  <c r="S53" i="88" s="1"/>
  <c r="AK51" i="88"/>
  <c r="AI51" i="88"/>
  <c r="AM51" i="88" s="1"/>
  <c r="AD51" i="88"/>
  <c r="AB51" i="88"/>
  <c r="AG51" i="88" s="1"/>
  <c r="W51" i="88"/>
  <c r="U51" i="88"/>
  <c r="X51" i="88" s="1"/>
  <c r="P51" i="88"/>
  <c r="N51" i="88"/>
  <c r="R51" i="88" s="1"/>
  <c r="AK50" i="88"/>
  <c r="AI50" i="88"/>
  <c r="AM50" i="88" s="1"/>
  <c r="AD50" i="88"/>
  <c r="AB50" i="88"/>
  <c r="AA50" i="88" s="1"/>
  <c r="W50" i="88"/>
  <c r="U50" i="88"/>
  <c r="Y50" i="88" s="1"/>
  <c r="P50" i="88"/>
  <c r="N50" i="88"/>
  <c r="Q50" i="88" s="1"/>
  <c r="AK48" i="88"/>
  <c r="AI48" i="88"/>
  <c r="AL48" i="88" s="1"/>
  <c r="AD48" i="88"/>
  <c r="AB48" i="88"/>
  <c r="AA48" i="88" s="1"/>
  <c r="W48" i="88"/>
  <c r="U48" i="88"/>
  <c r="V48" i="88" s="1"/>
  <c r="P48" i="88"/>
  <c r="N48" i="88"/>
  <c r="M48" i="88" s="1"/>
  <c r="AK47" i="88"/>
  <c r="AI47" i="88"/>
  <c r="AH47" i="88" s="1"/>
  <c r="AD47" i="88"/>
  <c r="AB47" i="88"/>
  <c r="AF47" i="88" s="1"/>
  <c r="W47" i="88"/>
  <c r="U47" i="88"/>
  <c r="X47" i="88" s="1"/>
  <c r="P47" i="88"/>
  <c r="N47" i="88"/>
  <c r="O47" i="88" s="1"/>
  <c r="R46" i="88"/>
  <c r="AK45" i="88"/>
  <c r="AI45" i="88"/>
  <c r="AM45" i="88" s="1"/>
  <c r="AD45" i="88"/>
  <c r="AB45" i="88"/>
  <c r="AF45" i="88" s="1"/>
  <c r="W45" i="88"/>
  <c r="U45" i="88"/>
  <c r="Z45" i="88" s="1"/>
  <c r="P45" i="88"/>
  <c r="N45" i="88"/>
  <c r="R45" i="88" s="1"/>
  <c r="AK44" i="88"/>
  <c r="AI44" i="88"/>
  <c r="AN44" i="88" s="1"/>
  <c r="AD44" i="88"/>
  <c r="AB44" i="88"/>
  <c r="AG44" i="88" s="1"/>
  <c r="W44" i="88"/>
  <c r="U44" i="88"/>
  <c r="V44" i="88" s="1"/>
  <c r="P44" i="88"/>
  <c r="N44" i="88"/>
  <c r="R44" i="88" s="1"/>
  <c r="AK43" i="88"/>
  <c r="AI43" i="88"/>
  <c r="AM43" i="88" s="1"/>
  <c r="AD43" i="88"/>
  <c r="AB43" i="88"/>
  <c r="AF43" i="88" s="1"/>
  <c r="W43" i="88"/>
  <c r="U43" i="88"/>
  <c r="Y43" i="88" s="1"/>
  <c r="P43" i="88"/>
  <c r="N43" i="88"/>
  <c r="R43" i="88" s="1"/>
  <c r="AK42" i="88"/>
  <c r="AI42" i="88"/>
  <c r="AM42" i="88" s="1"/>
  <c r="AD42" i="88"/>
  <c r="AB42" i="88"/>
  <c r="AG42" i="88" s="1"/>
  <c r="W42" i="88"/>
  <c r="U42" i="88"/>
  <c r="Z42" i="88" s="1"/>
  <c r="P42" i="88"/>
  <c r="N42" i="88"/>
  <c r="M42" i="88" s="1"/>
  <c r="AK40" i="88"/>
  <c r="AI40" i="88"/>
  <c r="AJ40" i="88" s="1"/>
  <c r="AD40" i="88"/>
  <c r="AB40" i="88"/>
  <c r="AG40" i="88" s="1"/>
  <c r="W40" i="88"/>
  <c r="U40" i="88"/>
  <c r="Z40" i="88" s="1"/>
  <c r="P40" i="88"/>
  <c r="N40" i="88"/>
  <c r="S40" i="88" s="1"/>
  <c r="AK39" i="88"/>
  <c r="AI39" i="88"/>
  <c r="AN39" i="88" s="1"/>
  <c r="AD39" i="88"/>
  <c r="AB39" i="88"/>
  <c r="AF39" i="88" s="1"/>
  <c r="W39" i="88"/>
  <c r="U39" i="88"/>
  <c r="X39" i="88" s="1"/>
  <c r="P39" i="88"/>
  <c r="N39" i="88"/>
  <c r="O39" i="88" s="1"/>
  <c r="AK38" i="88"/>
  <c r="AI38" i="88"/>
  <c r="AJ38" i="88" s="1"/>
  <c r="AD38" i="88"/>
  <c r="AB38" i="88"/>
  <c r="AC38" i="88" s="1"/>
  <c r="W38" i="88"/>
  <c r="U38" i="88"/>
  <c r="T38" i="88" s="1"/>
  <c r="P38" i="88"/>
  <c r="N38" i="88"/>
  <c r="M38" i="88" s="1"/>
  <c r="AK37" i="88"/>
  <c r="AI37" i="88"/>
  <c r="AH37" i="88" s="1"/>
  <c r="AD37" i="88"/>
  <c r="AB37" i="88"/>
  <c r="AG37" i="88" s="1"/>
  <c r="W37" i="88"/>
  <c r="U37" i="88"/>
  <c r="Z37" i="88" s="1"/>
  <c r="P37" i="88"/>
  <c r="N37" i="88"/>
  <c r="R37" i="88" s="1"/>
  <c r="AK36" i="88"/>
  <c r="AI36" i="88"/>
  <c r="AM36" i="88" s="1"/>
  <c r="AD36" i="88"/>
  <c r="AB36" i="88"/>
  <c r="AE36" i="88" s="1"/>
  <c r="W36" i="88"/>
  <c r="U36" i="88"/>
  <c r="V36" i="88" s="1"/>
  <c r="P36" i="88"/>
  <c r="N36" i="88"/>
  <c r="O36" i="88" s="1"/>
  <c r="AK34" i="88"/>
  <c r="AI34" i="88"/>
  <c r="AJ34" i="88" s="1"/>
  <c r="AD34" i="88"/>
  <c r="AB34" i="88"/>
  <c r="AA34" i="88" s="1"/>
  <c r="W34" i="88"/>
  <c r="U34" i="88"/>
  <c r="T34" i="88" s="1"/>
  <c r="P34" i="88"/>
  <c r="N34" i="88"/>
  <c r="S34" i="88" s="1"/>
  <c r="AK33" i="88"/>
  <c r="AI33" i="88"/>
  <c r="AN33" i="88" s="1"/>
  <c r="AD33" i="88"/>
  <c r="AB33" i="88"/>
  <c r="AG33" i="88" s="1"/>
  <c r="W33" i="88"/>
  <c r="U33" i="88"/>
  <c r="Y33" i="88" s="1"/>
  <c r="P33" i="88"/>
  <c r="N33" i="88"/>
  <c r="Q33" i="88" s="1"/>
  <c r="AK32" i="88"/>
  <c r="AI32" i="88"/>
  <c r="AL32" i="88" s="1"/>
  <c r="AD32" i="88"/>
  <c r="AB32" i="88"/>
  <c r="AC32" i="88" s="1"/>
  <c r="W32" i="88"/>
  <c r="U32" i="88"/>
  <c r="V32" i="88" s="1"/>
  <c r="P32" i="88"/>
  <c r="N32" i="88"/>
  <c r="O32" i="88" s="1"/>
  <c r="AK31" i="88"/>
  <c r="AI31" i="88"/>
  <c r="AH31" i="88" s="1"/>
  <c r="AD31" i="88"/>
  <c r="AB31" i="88"/>
  <c r="AA31" i="88" s="1"/>
  <c r="W31" i="88"/>
  <c r="U31" i="88"/>
  <c r="Z31" i="88" s="1"/>
  <c r="P31" i="88"/>
  <c r="N31" i="88"/>
  <c r="S31" i="88" s="1"/>
  <c r="AK30" i="88"/>
  <c r="AI30" i="88"/>
  <c r="AN30" i="88" s="1"/>
  <c r="AD30" i="88"/>
  <c r="AB30" i="88"/>
  <c r="AF30" i="88" s="1"/>
  <c r="W30" i="88"/>
  <c r="U30" i="88"/>
  <c r="X30" i="88" s="1"/>
  <c r="P30" i="88"/>
  <c r="N30" i="88"/>
  <c r="O30" i="88" s="1"/>
  <c r="R35" i="88"/>
  <c r="L18" i="88"/>
  <c r="L17" i="88"/>
  <c r="L15" i="88"/>
  <c r="L14" i="88"/>
  <c r="L13" i="88"/>
  <c r="R73" i="87"/>
  <c r="AK72" i="87"/>
  <c r="AI72" i="87"/>
  <c r="AH72" i="87"/>
  <c r="AD72" i="87"/>
  <c r="AB72" i="87"/>
  <c r="AA72" i="87"/>
  <c r="W72" i="87"/>
  <c r="U72" i="87"/>
  <c r="T72" i="87"/>
  <c r="P72" i="87"/>
  <c r="N72" i="87"/>
  <c r="M72" i="87" s="1"/>
  <c r="AK71" i="87"/>
  <c r="AI71" i="87"/>
  <c r="AH71" i="87"/>
  <c r="AD71" i="87"/>
  <c r="AB71" i="87"/>
  <c r="AA71" i="87"/>
  <c r="W71" i="87"/>
  <c r="U71" i="87"/>
  <c r="T71" i="87"/>
  <c r="P71" i="87"/>
  <c r="N71" i="87"/>
  <c r="M71" i="87"/>
  <c r="AK70" i="87"/>
  <c r="AI70" i="87"/>
  <c r="AH70" i="87"/>
  <c r="AD70" i="87"/>
  <c r="AB70" i="87"/>
  <c r="AA70" i="87"/>
  <c r="W70" i="87"/>
  <c r="U70" i="87"/>
  <c r="T70" i="87"/>
  <c r="P70" i="87"/>
  <c r="N70" i="87"/>
  <c r="AK69" i="87"/>
  <c r="AI69" i="87"/>
  <c r="AH69" i="87"/>
  <c r="AD69" i="87"/>
  <c r="AB69" i="87"/>
  <c r="AA69" i="87"/>
  <c r="W69" i="87"/>
  <c r="U69" i="87"/>
  <c r="P69" i="87"/>
  <c r="N69" i="87"/>
  <c r="AK68" i="87"/>
  <c r="AI68" i="87"/>
  <c r="AD68" i="87"/>
  <c r="AB68" i="87"/>
  <c r="W68" i="87"/>
  <c r="U68" i="87"/>
  <c r="P68" i="87"/>
  <c r="N68" i="87"/>
  <c r="R67" i="87"/>
  <c r="R44" i="87"/>
  <c r="R39" i="87"/>
  <c r="R58" i="87"/>
  <c r="AK57" i="87"/>
  <c r="AI57" i="87"/>
  <c r="AH57" i="87" s="1"/>
  <c r="AD57" i="87"/>
  <c r="AB57" i="87"/>
  <c r="AA57" i="87"/>
  <c r="W57" i="87"/>
  <c r="U57" i="87"/>
  <c r="T57" i="87" s="1"/>
  <c r="P57" i="87"/>
  <c r="N57" i="87"/>
  <c r="M57" i="87" s="1"/>
  <c r="AK56" i="87"/>
  <c r="AI56" i="87"/>
  <c r="AH56" i="87" s="1"/>
  <c r="AD56" i="87"/>
  <c r="AB56" i="87"/>
  <c r="W56" i="87"/>
  <c r="U56" i="87"/>
  <c r="T56" i="87"/>
  <c r="P56" i="87"/>
  <c r="N56" i="87"/>
  <c r="AK55" i="87"/>
  <c r="AI55" i="87"/>
  <c r="AH55" i="87" s="1"/>
  <c r="AD55" i="87"/>
  <c r="AB55" i="87"/>
  <c r="W55" i="87"/>
  <c r="U55" i="87"/>
  <c r="P55" i="87"/>
  <c r="N55" i="87"/>
  <c r="AK54" i="87"/>
  <c r="AI54" i="87"/>
  <c r="AH54" i="87" s="1"/>
  <c r="AD54" i="87"/>
  <c r="AB54" i="87"/>
  <c r="AA54" i="87"/>
  <c r="W54" i="87"/>
  <c r="U54" i="87"/>
  <c r="T54" i="87" s="1"/>
  <c r="P54" i="87"/>
  <c r="N54" i="87"/>
  <c r="M54" i="87"/>
  <c r="AK53" i="87"/>
  <c r="AI53" i="87"/>
  <c r="AH53" i="87"/>
  <c r="AD53" i="87"/>
  <c r="AB53" i="87"/>
  <c r="AA53" i="87" s="1"/>
  <c r="W53" i="87"/>
  <c r="U53" i="87"/>
  <c r="T53" i="87" s="1"/>
  <c r="P53" i="87"/>
  <c r="N53" i="87"/>
  <c r="M53" i="87" s="1"/>
  <c r="R52" i="87"/>
  <c r="AK76" i="87"/>
  <c r="AI76" i="87"/>
  <c r="AH76" i="87" s="1"/>
  <c r="AD76" i="87"/>
  <c r="AB76" i="87"/>
  <c r="W76" i="87"/>
  <c r="U76" i="87"/>
  <c r="P76" i="87"/>
  <c r="N76" i="87"/>
  <c r="M76" i="87" s="1"/>
  <c r="AK75" i="87"/>
  <c r="AI75" i="87"/>
  <c r="AD75" i="87"/>
  <c r="AB75" i="87"/>
  <c r="W75" i="87"/>
  <c r="U75" i="87"/>
  <c r="P75" i="87"/>
  <c r="N75" i="87"/>
  <c r="AK74" i="87"/>
  <c r="AI74" i="87"/>
  <c r="AD74" i="87"/>
  <c r="AB74" i="87"/>
  <c r="W74" i="87"/>
  <c r="U74" i="87"/>
  <c r="T74" i="87" s="1"/>
  <c r="P74" i="87"/>
  <c r="N74" i="87"/>
  <c r="O74" i="87" s="1"/>
  <c r="AK66" i="87"/>
  <c r="AI66" i="87"/>
  <c r="AD66" i="87"/>
  <c r="AB66" i="87"/>
  <c r="W66" i="87"/>
  <c r="U66" i="87"/>
  <c r="P66" i="87"/>
  <c r="N66" i="87"/>
  <c r="AK65" i="87"/>
  <c r="AI65" i="87"/>
  <c r="AD65" i="87"/>
  <c r="AB65" i="87"/>
  <c r="W65" i="87"/>
  <c r="U65" i="87"/>
  <c r="P65" i="87"/>
  <c r="N65" i="87"/>
  <c r="AK64" i="87"/>
  <c r="AI64" i="87"/>
  <c r="AD64" i="87"/>
  <c r="AB64" i="87"/>
  <c r="AA64" i="87" s="1"/>
  <c r="W64" i="87"/>
  <c r="U64" i="87"/>
  <c r="P64" i="87"/>
  <c r="N64" i="87"/>
  <c r="AK63" i="87"/>
  <c r="AI63" i="87"/>
  <c r="AD63" i="87"/>
  <c r="AB63" i="87"/>
  <c r="W63" i="87"/>
  <c r="U63" i="87"/>
  <c r="P63" i="87"/>
  <c r="N63" i="87"/>
  <c r="AK62" i="87"/>
  <c r="AI62" i="87"/>
  <c r="AD62" i="87"/>
  <c r="AB62" i="87"/>
  <c r="AA62" i="87" s="1"/>
  <c r="W62" i="87"/>
  <c r="U62" i="87"/>
  <c r="P62" i="87"/>
  <c r="N62" i="87"/>
  <c r="AK61" i="87"/>
  <c r="AI61" i="87"/>
  <c r="AD61" i="87"/>
  <c r="AB61" i="87"/>
  <c r="W61" i="87"/>
  <c r="U61" i="87"/>
  <c r="P61" i="87"/>
  <c r="N61" i="87"/>
  <c r="AK60" i="87"/>
  <c r="AI60" i="87"/>
  <c r="AD60" i="87"/>
  <c r="AB60" i="87"/>
  <c r="W60" i="87"/>
  <c r="U60" i="87"/>
  <c r="P60" i="87"/>
  <c r="N60" i="87"/>
  <c r="AK59" i="87"/>
  <c r="AI59" i="87"/>
  <c r="AD59" i="87"/>
  <c r="AB59" i="87"/>
  <c r="AA59" i="87" s="1"/>
  <c r="W59" i="87"/>
  <c r="U59" i="87"/>
  <c r="P59" i="87"/>
  <c r="N59" i="87"/>
  <c r="M59" i="87" s="1"/>
  <c r="R51" i="87"/>
  <c r="AK50" i="87"/>
  <c r="AI50" i="87"/>
  <c r="AH50" i="87" s="1"/>
  <c r="AD50" i="87"/>
  <c r="AB50" i="87"/>
  <c r="AA50" i="87" s="1"/>
  <c r="W50" i="87"/>
  <c r="U50" i="87"/>
  <c r="T50" i="87" s="1"/>
  <c r="P50" i="87"/>
  <c r="N50" i="87"/>
  <c r="M50" i="87" s="1"/>
  <c r="AK49" i="87"/>
  <c r="AI49" i="87"/>
  <c r="AH49" i="87" s="1"/>
  <c r="AD49" i="87"/>
  <c r="AB49" i="87"/>
  <c r="AA49" i="87" s="1"/>
  <c r="W49" i="87"/>
  <c r="U49" i="87"/>
  <c r="T49" i="87" s="1"/>
  <c r="P49" i="87"/>
  <c r="N49" i="87"/>
  <c r="M49" i="87" s="1"/>
  <c r="AK48" i="87"/>
  <c r="AI48" i="87"/>
  <c r="AH48" i="87" s="1"/>
  <c r="AD48" i="87"/>
  <c r="AB48" i="87"/>
  <c r="AA48" i="87" s="1"/>
  <c r="W48" i="87"/>
  <c r="U48" i="87"/>
  <c r="T48" i="87" s="1"/>
  <c r="P48" i="87"/>
  <c r="N48" i="87"/>
  <c r="M48" i="87" s="1"/>
  <c r="AK47" i="87"/>
  <c r="AI47" i="87"/>
  <c r="AH47" i="87" s="1"/>
  <c r="AD47" i="87"/>
  <c r="AB47" i="87"/>
  <c r="AA47" i="87"/>
  <c r="W47" i="87"/>
  <c r="U47" i="87"/>
  <c r="T47" i="87" s="1"/>
  <c r="P47" i="87"/>
  <c r="N47" i="87"/>
  <c r="M47" i="87" s="1"/>
  <c r="AK46" i="87"/>
  <c r="AI46" i="87"/>
  <c r="AH46" i="87" s="1"/>
  <c r="AD46" i="87"/>
  <c r="AB46" i="87"/>
  <c r="AA46" i="87" s="1"/>
  <c r="W46" i="87"/>
  <c r="U46" i="87"/>
  <c r="T46" i="87" s="1"/>
  <c r="P46" i="87"/>
  <c r="N46" i="87"/>
  <c r="M46" i="87" s="1"/>
  <c r="AK45" i="87"/>
  <c r="AI45" i="87"/>
  <c r="AD45" i="87"/>
  <c r="AB45" i="87"/>
  <c r="W45" i="87"/>
  <c r="U45" i="87"/>
  <c r="P45" i="87"/>
  <c r="N45" i="87"/>
  <c r="AK43" i="87"/>
  <c r="AI43" i="87"/>
  <c r="AD43" i="87"/>
  <c r="AB43" i="87"/>
  <c r="W43" i="87"/>
  <c r="U43" i="87"/>
  <c r="P43" i="87"/>
  <c r="N43" i="87"/>
  <c r="AK42" i="87"/>
  <c r="AI42" i="87"/>
  <c r="AD42" i="87"/>
  <c r="AB42" i="87"/>
  <c r="W42" i="87"/>
  <c r="U42" i="87"/>
  <c r="P42" i="87"/>
  <c r="N42" i="87"/>
  <c r="AK41" i="87"/>
  <c r="AI41" i="87"/>
  <c r="AD41" i="87"/>
  <c r="AB41" i="87"/>
  <c r="AA41" i="87"/>
  <c r="W41" i="87"/>
  <c r="U41" i="87"/>
  <c r="T41" i="87" s="1"/>
  <c r="P41" i="87"/>
  <c r="N41" i="87"/>
  <c r="AK40" i="87"/>
  <c r="AI40" i="87"/>
  <c r="AD40" i="87"/>
  <c r="AB40" i="87"/>
  <c r="W40" i="87"/>
  <c r="U40" i="87"/>
  <c r="P40" i="87"/>
  <c r="N40" i="87"/>
  <c r="AK38" i="87"/>
  <c r="AI38" i="87"/>
  <c r="AD38" i="87"/>
  <c r="AB38" i="87"/>
  <c r="W38" i="87"/>
  <c r="U38" i="87"/>
  <c r="P38" i="87"/>
  <c r="N38" i="87"/>
  <c r="AK37" i="87"/>
  <c r="AI37" i="87"/>
  <c r="AD37" i="87"/>
  <c r="AB37" i="87"/>
  <c r="W37" i="87"/>
  <c r="U37" i="87"/>
  <c r="P37" i="87"/>
  <c r="N37" i="87"/>
  <c r="AK36" i="87"/>
  <c r="AI36" i="87"/>
  <c r="AD36" i="87"/>
  <c r="AB36" i="87"/>
  <c r="AA36" i="87" s="1"/>
  <c r="W36" i="87"/>
  <c r="U36" i="87"/>
  <c r="P36" i="87"/>
  <c r="N36" i="87"/>
  <c r="AK35" i="87"/>
  <c r="AI35" i="87"/>
  <c r="AD35" i="87"/>
  <c r="AB35" i="87"/>
  <c r="W35" i="87"/>
  <c r="U35" i="87"/>
  <c r="P35" i="87"/>
  <c r="N35" i="87"/>
  <c r="AK33" i="87"/>
  <c r="AI33" i="87"/>
  <c r="AD33" i="87"/>
  <c r="AB33" i="87"/>
  <c r="W33" i="87"/>
  <c r="U33" i="87"/>
  <c r="P33" i="87"/>
  <c r="N33" i="87"/>
  <c r="AK32" i="87"/>
  <c r="AI32" i="87"/>
  <c r="AD32" i="87"/>
  <c r="AB32" i="87"/>
  <c r="W32" i="87"/>
  <c r="U32" i="87"/>
  <c r="P32" i="87"/>
  <c r="N32" i="87"/>
  <c r="AK31" i="87"/>
  <c r="AI31" i="87"/>
  <c r="AD31" i="87"/>
  <c r="AB31" i="87"/>
  <c r="W31" i="87"/>
  <c r="U31" i="87"/>
  <c r="P31" i="87"/>
  <c r="N31" i="87"/>
  <c r="AK30" i="87"/>
  <c r="AI30" i="87"/>
  <c r="AD30" i="87"/>
  <c r="AB30" i="87"/>
  <c r="W30" i="87"/>
  <c r="U30" i="87"/>
  <c r="P30" i="87"/>
  <c r="N30" i="87"/>
  <c r="R34" i="87"/>
  <c r="L18" i="87"/>
  <c r="L17" i="87"/>
  <c r="L15" i="87"/>
  <c r="L14" i="87"/>
  <c r="L13" i="87"/>
  <c r="R66" i="86"/>
  <c r="AK65" i="86"/>
  <c r="AI65" i="86"/>
  <c r="AH65" i="86"/>
  <c r="AD65" i="86"/>
  <c r="AB65" i="86"/>
  <c r="AA65" i="86"/>
  <c r="W65" i="86"/>
  <c r="U65" i="86"/>
  <c r="T65" i="86"/>
  <c r="P65" i="86"/>
  <c r="N65" i="86"/>
  <c r="M65" i="86"/>
  <c r="AK64" i="86"/>
  <c r="AI64" i="86"/>
  <c r="AH64" i="86"/>
  <c r="AD64" i="86"/>
  <c r="AB64" i="86"/>
  <c r="W64" i="86"/>
  <c r="U64" i="86"/>
  <c r="T64" i="86" s="1"/>
  <c r="P64" i="86"/>
  <c r="N64" i="86"/>
  <c r="AK63" i="86"/>
  <c r="AI63" i="86"/>
  <c r="AH63" i="86" s="1"/>
  <c r="AD63" i="86"/>
  <c r="AB63" i="86"/>
  <c r="AA63" i="86" s="1"/>
  <c r="W63" i="86"/>
  <c r="U63" i="86"/>
  <c r="T63" i="86" s="1"/>
  <c r="P63" i="86"/>
  <c r="N63" i="86"/>
  <c r="AK62" i="86"/>
  <c r="AI62" i="86"/>
  <c r="AD62" i="86"/>
  <c r="AB62" i="86"/>
  <c r="AA62" i="86"/>
  <c r="W62" i="86"/>
  <c r="U62" i="86"/>
  <c r="T62" i="86"/>
  <c r="P62" i="86"/>
  <c r="N62" i="86"/>
  <c r="M62" i="86" s="1"/>
  <c r="R61" i="86"/>
  <c r="R56" i="86"/>
  <c r="R46" i="86"/>
  <c r="R41" i="86"/>
  <c r="AK70" i="86"/>
  <c r="AI70" i="86"/>
  <c r="AD70" i="86"/>
  <c r="AB70" i="86"/>
  <c r="W70" i="86"/>
  <c r="U70" i="86"/>
  <c r="P70" i="86"/>
  <c r="N70" i="86"/>
  <c r="M70" i="86" s="1"/>
  <c r="AK69" i="86"/>
  <c r="AI69" i="86"/>
  <c r="AD69" i="86"/>
  <c r="AB69" i="86"/>
  <c r="W69" i="86"/>
  <c r="U69" i="86"/>
  <c r="P69" i="86"/>
  <c r="N69" i="86"/>
  <c r="AK68" i="86"/>
  <c r="AI68" i="86"/>
  <c r="AD68" i="86"/>
  <c r="AB68" i="86"/>
  <c r="W68" i="86"/>
  <c r="U68" i="86"/>
  <c r="P68" i="86"/>
  <c r="N68" i="86"/>
  <c r="M68" i="86" s="1"/>
  <c r="AK67" i="86"/>
  <c r="AI67" i="86"/>
  <c r="AD67" i="86"/>
  <c r="AB67" i="86"/>
  <c r="W67" i="86"/>
  <c r="U67" i="86"/>
  <c r="P67" i="86"/>
  <c r="N67" i="86"/>
  <c r="AK60" i="86"/>
  <c r="AI60" i="86"/>
  <c r="AD60" i="86"/>
  <c r="AB60" i="86"/>
  <c r="W60" i="86"/>
  <c r="U60" i="86"/>
  <c r="P60" i="86"/>
  <c r="N60" i="86"/>
  <c r="AK59" i="86"/>
  <c r="AI59" i="86"/>
  <c r="AD59" i="86"/>
  <c r="AB59" i="86"/>
  <c r="W59" i="86"/>
  <c r="U59" i="86"/>
  <c r="P59" i="86"/>
  <c r="N59" i="86"/>
  <c r="AK58" i="86"/>
  <c r="AI58" i="86"/>
  <c r="AH58" i="86" s="1"/>
  <c r="AD58" i="86"/>
  <c r="AB58" i="86"/>
  <c r="W58" i="86"/>
  <c r="U58" i="86"/>
  <c r="P58" i="86"/>
  <c r="N58" i="86"/>
  <c r="M58" i="86" s="1"/>
  <c r="AK57" i="86"/>
  <c r="AI57" i="86"/>
  <c r="AD57" i="86"/>
  <c r="AB57" i="86"/>
  <c r="W57" i="86"/>
  <c r="U57" i="86"/>
  <c r="P57" i="86"/>
  <c r="N57" i="86"/>
  <c r="AK55" i="86"/>
  <c r="AI55" i="86"/>
  <c r="AM55" i="86" s="1"/>
  <c r="AD55" i="86"/>
  <c r="AB55" i="86"/>
  <c r="W55" i="86"/>
  <c r="U55" i="86"/>
  <c r="P55" i="86"/>
  <c r="N55" i="86"/>
  <c r="AK54" i="86"/>
  <c r="AI54" i="86"/>
  <c r="AD54" i="86"/>
  <c r="AB54" i="86"/>
  <c r="W54" i="86"/>
  <c r="U54" i="86"/>
  <c r="P54" i="86"/>
  <c r="N54" i="86"/>
  <c r="AK53" i="86"/>
  <c r="AI53" i="86"/>
  <c r="AD53" i="86"/>
  <c r="AB53" i="86"/>
  <c r="W53" i="86"/>
  <c r="U53" i="86"/>
  <c r="P53" i="86"/>
  <c r="N53" i="86"/>
  <c r="AK51" i="86"/>
  <c r="AI51" i="86"/>
  <c r="AD51" i="86"/>
  <c r="AB51" i="86"/>
  <c r="W51" i="86"/>
  <c r="U51" i="86"/>
  <c r="P51" i="86"/>
  <c r="N51" i="86"/>
  <c r="R52" i="86"/>
  <c r="AK50" i="86"/>
  <c r="AI50" i="86"/>
  <c r="AD50" i="86"/>
  <c r="AB50" i="86"/>
  <c r="W50" i="86"/>
  <c r="U50" i="86"/>
  <c r="T50" i="86" s="1"/>
  <c r="P50" i="86"/>
  <c r="N50" i="86"/>
  <c r="AK49" i="86"/>
  <c r="AI49" i="86"/>
  <c r="AD49" i="86"/>
  <c r="AB49" i="86"/>
  <c r="W49" i="86"/>
  <c r="U49" i="86"/>
  <c r="P49" i="86"/>
  <c r="N49" i="86"/>
  <c r="AK48" i="86"/>
  <c r="AI48" i="86"/>
  <c r="AD48" i="86"/>
  <c r="AB48" i="86"/>
  <c r="AA48" i="86" s="1"/>
  <c r="W48" i="86"/>
  <c r="U48" i="86"/>
  <c r="P48" i="86"/>
  <c r="N48" i="86"/>
  <c r="AK47" i="86"/>
  <c r="AI47" i="86"/>
  <c r="AH47" i="86" s="1"/>
  <c r="AD47" i="86"/>
  <c r="AB47" i="86"/>
  <c r="W47" i="86"/>
  <c r="U47" i="86"/>
  <c r="P47" i="86"/>
  <c r="N47" i="86"/>
  <c r="AK45" i="86"/>
  <c r="AI45" i="86"/>
  <c r="AD45" i="86"/>
  <c r="AB45" i="86"/>
  <c r="W45" i="86"/>
  <c r="U45" i="86"/>
  <c r="P45" i="86"/>
  <c r="N45" i="86"/>
  <c r="AK44" i="86"/>
  <c r="AI44" i="86"/>
  <c r="AH44" i="86" s="1"/>
  <c r="AD44" i="86"/>
  <c r="AB44" i="86"/>
  <c r="W44" i="86"/>
  <c r="U44" i="86"/>
  <c r="P44" i="86"/>
  <c r="N44" i="86"/>
  <c r="AK43" i="86"/>
  <c r="AI43" i="86"/>
  <c r="AD43" i="86"/>
  <c r="AB43" i="86"/>
  <c r="AA43" i="86" s="1"/>
  <c r="W43" i="86"/>
  <c r="U43" i="86"/>
  <c r="P43" i="86"/>
  <c r="N43" i="86"/>
  <c r="AK42" i="86"/>
  <c r="AI42" i="86"/>
  <c r="AD42" i="86"/>
  <c r="AB42" i="86"/>
  <c r="W42" i="86"/>
  <c r="U42" i="86"/>
  <c r="P42" i="86"/>
  <c r="N42" i="86"/>
  <c r="AK40" i="86"/>
  <c r="AI40" i="86"/>
  <c r="AD40" i="86"/>
  <c r="AB40" i="86"/>
  <c r="W40" i="86"/>
  <c r="U40" i="86"/>
  <c r="P40" i="86"/>
  <c r="N40" i="86"/>
  <c r="AK39" i="86"/>
  <c r="AI39" i="86"/>
  <c r="AD39" i="86"/>
  <c r="AB39" i="86"/>
  <c r="W39" i="86"/>
  <c r="U39" i="86"/>
  <c r="P39" i="86"/>
  <c r="N39" i="86"/>
  <c r="AK38" i="86"/>
  <c r="AI38" i="86"/>
  <c r="AD38" i="86"/>
  <c r="AB38" i="86"/>
  <c r="W38" i="86"/>
  <c r="U38" i="86"/>
  <c r="P38" i="86"/>
  <c r="N38" i="86"/>
  <c r="AK36" i="86"/>
  <c r="AI36" i="86"/>
  <c r="AD36" i="86"/>
  <c r="AB36" i="86"/>
  <c r="W36" i="86"/>
  <c r="U36" i="86"/>
  <c r="P36" i="86"/>
  <c r="N36" i="86"/>
  <c r="AK35" i="86"/>
  <c r="AI35" i="86"/>
  <c r="AD35" i="86"/>
  <c r="AB35" i="86"/>
  <c r="W35" i="86"/>
  <c r="U35" i="86"/>
  <c r="P35" i="86"/>
  <c r="N35" i="86"/>
  <c r="AK34" i="86"/>
  <c r="AI34" i="86"/>
  <c r="AD34" i="86"/>
  <c r="AB34" i="86"/>
  <c r="W34" i="86"/>
  <c r="U34" i="86"/>
  <c r="P34" i="86"/>
  <c r="N34" i="86"/>
  <c r="AK33" i="86"/>
  <c r="AI33" i="86"/>
  <c r="AD33" i="86"/>
  <c r="AB33" i="86"/>
  <c r="W33" i="86"/>
  <c r="U33" i="86"/>
  <c r="T33" i="86" s="1"/>
  <c r="P33" i="86"/>
  <c r="N33" i="86"/>
  <c r="AK32" i="86"/>
  <c r="AI32" i="86"/>
  <c r="AD32" i="86"/>
  <c r="AB32" i="86"/>
  <c r="W32" i="86"/>
  <c r="U32" i="86"/>
  <c r="P32" i="86"/>
  <c r="N32" i="86"/>
  <c r="M32" i="86" s="1"/>
  <c r="AK31" i="86"/>
  <c r="AI31" i="86"/>
  <c r="AD31" i="86"/>
  <c r="AB31" i="86"/>
  <c r="W31" i="86"/>
  <c r="U31" i="86"/>
  <c r="P31" i="86"/>
  <c r="N31" i="86"/>
  <c r="AK30" i="86"/>
  <c r="AI30" i="86"/>
  <c r="AD30" i="86"/>
  <c r="AB30" i="86"/>
  <c r="AG30" i="86" s="1"/>
  <c r="W30" i="86"/>
  <c r="U30" i="86"/>
  <c r="P30" i="86"/>
  <c r="N30" i="86"/>
  <c r="M30" i="86" s="1"/>
  <c r="R37" i="86"/>
  <c r="L18" i="86"/>
  <c r="L17" i="86"/>
  <c r="L15" i="86"/>
  <c r="L14" i="86"/>
  <c r="L13" i="86"/>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T72" i="7"/>
  <c r="P72" i="7"/>
  <c r="N72" i="7"/>
  <c r="R72" i="7" s="1"/>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M68" i="7"/>
  <c r="AK68" i="7"/>
  <c r="AI68" i="7"/>
  <c r="AL68" i="7" s="1"/>
  <c r="AF68" i="7"/>
  <c r="AD68" i="7"/>
  <c r="AB68" i="7"/>
  <c r="AA68" i="7" s="1"/>
  <c r="X68" i="7"/>
  <c r="W68" i="7"/>
  <c r="U68" i="7"/>
  <c r="V68" i="7" s="1"/>
  <c r="P68" i="7"/>
  <c r="N68" i="7"/>
  <c r="R68" i="7" s="1"/>
  <c r="L68" i="7"/>
  <c r="AK41" i="7"/>
  <c r="AI41" i="7"/>
  <c r="AN41" i="7" s="1"/>
  <c r="AD41" i="7"/>
  <c r="AB41" i="7"/>
  <c r="AF41" i="7" s="1"/>
  <c r="W41" i="7"/>
  <c r="U41" i="7"/>
  <c r="X41" i="7" s="1"/>
  <c r="S41" i="7"/>
  <c r="R41" i="7"/>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R39" i="7" s="1"/>
  <c r="L39" i="7"/>
  <c r="AK38" i="7"/>
  <c r="AI38" i="7"/>
  <c r="AM38" i="7" s="1"/>
  <c r="AH38" i="7"/>
  <c r="AD38" i="7"/>
  <c r="AB38" i="7"/>
  <c r="AE38" i="7" s="1"/>
  <c r="W38" i="7"/>
  <c r="U38" i="7"/>
  <c r="T38" i="7" s="1"/>
  <c r="P38" i="7"/>
  <c r="N38" i="7"/>
  <c r="O38" i="7" s="1"/>
  <c r="L38" i="7"/>
  <c r="AK37" i="7"/>
  <c r="AI37" i="7"/>
  <c r="AJ37" i="7" s="1"/>
  <c r="AD37" i="7"/>
  <c r="AB37" i="7"/>
  <c r="AG37" i="7" s="1"/>
  <c r="W37" i="7"/>
  <c r="U37" i="7"/>
  <c r="T37" i="7" s="1"/>
  <c r="P37" i="7"/>
  <c r="N37" i="7"/>
  <c r="S37" i="7" s="1"/>
  <c r="L37" i="7"/>
  <c r="C1" i="86" a="1"/>
  <c r="S39" i="91" l="1"/>
  <c r="R39" i="91"/>
  <c r="Q39" i="91"/>
  <c r="O39" i="91"/>
  <c r="AN42" i="91"/>
  <c r="AM42" i="91"/>
  <c r="AL42" i="91"/>
  <c r="AJ42" i="91"/>
  <c r="AG42" i="91"/>
  <c r="AF42" i="91"/>
  <c r="AE42" i="91"/>
  <c r="AC42" i="91"/>
  <c r="Z42" i="91"/>
  <c r="Y42" i="91"/>
  <c r="V42" i="91"/>
  <c r="X42" i="91"/>
  <c r="S42" i="91"/>
  <c r="R42" i="91"/>
  <c r="Q42" i="91"/>
  <c r="O42" i="91"/>
  <c r="L42" i="91" s="1"/>
  <c r="AN41" i="91"/>
  <c r="AM41" i="91"/>
  <c r="AL41" i="91"/>
  <c r="AJ41" i="91"/>
  <c r="AG41" i="91"/>
  <c r="AF41" i="91"/>
  <c r="AE41" i="91"/>
  <c r="AC41" i="91"/>
  <c r="Z41" i="91"/>
  <c r="X41" i="91"/>
  <c r="V41" i="91"/>
  <c r="T41" i="91"/>
  <c r="Y41" i="91"/>
  <c r="Q41" i="91"/>
  <c r="O41" i="91"/>
  <c r="S41" i="91"/>
  <c r="R41" i="91"/>
  <c r="AN40" i="91"/>
  <c r="AM40" i="91"/>
  <c r="AL40" i="91"/>
  <c r="AJ40" i="91"/>
  <c r="AG40" i="91"/>
  <c r="AF40" i="91"/>
  <c r="AE40" i="91"/>
  <c r="AC40" i="91"/>
  <c r="Z40" i="91"/>
  <c r="Y40" i="91"/>
  <c r="X40" i="91"/>
  <c r="V40" i="91"/>
  <c r="S40" i="91"/>
  <c r="R40" i="91"/>
  <c r="Q40" i="91"/>
  <c r="O40" i="91"/>
  <c r="L40" i="91" s="1"/>
  <c r="AN39" i="91"/>
  <c r="AM39" i="91"/>
  <c r="AL39" i="91"/>
  <c r="AJ39" i="91"/>
  <c r="AG39" i="91"/>
  <c r="AF39" i="91"/>
  <c r="AE39" i="91"/>
  <c r="AC39" i="91"/>
  <c r="Z39" i="91"/>
  <c r="Y39" i="91"/>
  <c r="X39" i="91"/>
  <c r="V39" i="91"/>
  <c r="AN52" i="91"/>
  <c r="AM52" i="91"/>
  <c r="AL52" i="91"/>
  <c r="AJ52" i="91"/>
  <c r="AG52" i="91"/>
  <c r="AF52" i="91"/>
  <c r="AE52" i="91"/>
  <c r="AC52" i="91"/>
  <c r="Z52" i="91"/>
  <c r="Y52" i="91"/>
  <c r="X52" i="91"/>
  <c r="V52" i="91"/>
  <c r="S52" i="91"/>
  <c r="R52" i="91"/>
  <c r="Q52" i="91"/>
  <c r="O52" i="91"/>
  <c r="AN51" i="91"/>
  <c r="AM51" i="91"/>
  <c r="AL51" i="91"/>
  <c r="AJ51" i="91"/>
  <c r="AG51" i="91"/>
  <c r="AF51" i="91"/>
  <c r="AE51" i="91"/>
  <c r="AC51" i="91"/>
  <c r="Z51" i="91"/>
  <c r="Y51" i="91"/>
  <c r="X51" i="91"/>
  <c r="V51" i="91"/>
  <c r="S51" i="91"/>
  <c r="R51" i="91"/>
  <c r="Q51" i="91"/>
  <c r="O51" i="91"/>
  <c r="L51" i="91" s="1"/>
  <c r="AN50" i="91"/>
  <c r="AM50" i="91"/>
  <c r="AL50" i="91"/>
  <c r="AJ50" i="91"/>
  <c r="AG50" i="91"/>
  <c r="AF50" i="91"/>
  <c r="AE50" i="91"/>
  <c r="AC50" i="91"/>
  <c r="Z50" i="91"/>
  <c r="Y50" i="91"/>
  <c r="X50" i="91"/>
  <c r="V50" i="91"/>
  <c r="S50" i="91"/>
  <c r="R50" i="91"/>
  <c r="Q50" i="91"/>
  <c r="O50" i="91"/>
  <c r="L50" i="91" s="1"/>
  <c r="AN62" i="91"/>
  <c r="AM62" i="91"/>
  <c r="AL62" i="91"/>
  <c r="AJ62" i="91"/>
  <c r="AG62" i="91"/>
  <c r="AF62" i="91"/>
  <c r="AE62" i="91"/>
  <c r="AC62" i="91"/>
  <c r="Z62" i="91"/>
  <c r="Y62" i="91"/>
  <c r="X62" i="91"/>
  <c r="V62" i="91"/>
  <c r="S62" i="91"/>
  <c r="R62" i="91"/>
  <c r="Q62" i="91"/>
  <c r="O62" i="91"/>
  <c r="AN61" i="91"/>
  <c r="AM61" i="91"/>
  <c r="AL61" i="91"/>
  <c r="AJ61" i="91"/>
  <c r="AG61" i="91"/>
  <c r="AF61" i="91"/>
  <c r="AE61" i="91"/>
  <c r="AC61" i="91"/>
  <c r="Z61" i="91"/>
  <c r="Y61" i="91"/>
  <c r="X61" i="91"/>
  <c r="V61" i="91"/>
  <c r="S61" i="91"/>
  <c r="R61" i="91"/>
  <c r="Q61" i="91"/>
  <c r="O61" i="91"/>
  <c r="AN60" i="91"/>
  <c r="AM60" i="91"/>
  <c r="AL60" i="91"/>
  <c r="AJ60" i="91"/>
  <c r="AG60" i="91"/>
  <c r="AF60" i="91"/>
  <c r="AE60" i="91"/>
  <c r="AC60" i="91"/>
  <c r="Z60" i="91"/>
  <c r="Y60" i="91"/>
  <c r="X60" i="91"/>
  <c r="V60" i="91"/>
  <c r="S60" i="91"/>
  <c r="R60" i="91"/>
  <c r="Q60" i="91"/>
  <c r="O60" i="91"/>
  <c r="R71" i="91"/>
  <c r="M71" i="91"/>
  <c r="AM49" i="91"/>
  <c r="AN49" i="91"/>
  <c r="AL49" i="91"/>
  <c r="AJ49" i="91"/>
  <c r="AC49" i="91"/>
  <c r="AG49" i="91"/>
  <c r="AE49" i="91"/>
  <c r="AF49" i="91"/>
  <c r="V49" i="91"/>
  <c r="X49" i="91"/>
  <c r="Z49" i="91"/>
  <c r="Y49" i="91"/>
  <c r="O49" i="91"/>
  <c r="Q49" i="91"/>
  <c r="S49" i="91"/>
  <c r="M49" i="91"/>
  <c r="R49" i="91"/>
  <c r="AA70" i="91"/>
  <c r="AC70" i="91"/>
  <c r="AN72" i="91"/>
  <c r="AM72" i="91"/>
  <c r="AL72" i="91"/>
  <c r="AJ72" i="91"/>
  <c r="AG72" i="91"/>
  <c r="AF72" i="91"/>
  <c r="AE72" i="91"/>
  <c r="AC72" i="91"/>
  <c r="Z72" i="91"/>
  <c r="Y72" i="91"/>
  <c r="X72" i="91"/>
  <c r="V72" i="91"/>
  <c r="S72" i="91"/>
  <c r="R72" i="91"/>
  <c r="Q72" i="91"/>
  <c r="O72" i="91"/>
  <c r="AN71" i="91"/>
  <c r="AM71" i="91"/>
  <c r="AL71" i="91"/>
  <c r="AJ71" i="91"/>
  <c r="AG71" i="91"/>
  <c r="AE71" i="91"/>
  <c r="AC71" i="91"/>
  <c r="AF71" i="91"/>
  <c r="Z71" i="91"/>
  <c r="Y71" i="91"/>
  <c r="X71" i="91"/>
  <c r="V71" i="91"/>
  <c r="S71" i="91"/>
  <c r="Q71" i="91"/>
  <c r="O71" i="91"/>
  <c r="AJ70" i="91"/>
  <c r="AL70" i="91"/>
  <c r="AM70" i="91"/>
  <c r="AN70" i="91"/>
  <c r="AE70" i="91"/>
  <c r="AF70" i="91"/>
  <c r="AG70" i="91"/>
  <c r="X70" i="91"/>
  <c r="Y70" i="91"/>
  <c r="Z70" i="91"/>
  <c r="V70" i="91"/>
  <c r="T70" i="91"/>
  <c r="R70" i="91"/>
  <c r="Q70" i="91"/>
  <c r="O70" i="91"/>
  <c r="S70" i="91"/>
  <c r="AN69" i="91"/>
  <c r="AM69" i="91"/>
  <c r="AJ69" i="91"/>
  <c r="AL69" i="91"/>
  <c r="AC69" i="91"/>
  <c r="AG69" i="91"/>
  <c r="AF69" i="91"/>
  <c r="AE69" i="91"/>
  <c r="AA69" i="91"/>
  <c r="T69" i="91"/>
  <c r="Z69" i="91"/>
  <c r="Y69" i="91"/>
  <c r="X69" i="91"/>
  <c r="V69" i="91"/>
  <c r="S69" i="91"/>
  <c r="R69" i="91"/>
  <c r="Q69" i="91"/>
  <c r="O69" i="91"/>
  <c r="M69" i="91"/>
  <c r="AC34" i="91"/>
  <c r="AA34" i="91"/>
  <c r="AJ59" i="91"/>
  <c r="AL59" i="91"/>
  <c r="AM59" i="91"/>
  <c r="AN59" i="91"/>
  <c r="AC59" i="91"/>
  <c r="AE59" i="91"/>
  <c r="AF59" i="91"/>
  <c r="AG59" i="91"/>
  <c r="Y59" i="91"/>
  <c r="Z59" i="91"/>
  <c r="X59" i="91"/>
  <c r="V59" i="91"/>
  <c r="O59" i="91"/>
  <c r="R59" i="91"/>
  <c r="S59" i="91"/>
  <c r="Q59" i="91"/>
  <c r="AM67" i="91"/>
  <c r="AJ67" i="91"/>
  <c r="AL67" i="91"/>
  <c r="AH67" i="91"/>
  <c r="AN67" i="91"/>
  <c r="AE67" i="91"/>
  <c r="AG67" i="91"/>
  <c r="AA67" i="91"/>
  <c r="AF67" i="91"/>
  <c r="AC67" i="91"/>
  <c r="Z67" i="91"/>
  <c r="T67" i="91"/>
  <c r="X67" i="91"/>
  <c r="V67" i="91"/>
  <c r="Y67" i="91"/>
  <c r="Q67" i="91"/>
  <c r="S67" i="91"/>
  <c r="M67" i="91"/>
  <c r="R67" i="91"/>
  <c r="O67" i="91"/>
  <c r="AJ66" i="91"/>
  <c r="AN66" i="91"/>
  <c r="AH66" i="91"/>
  <c r="AM66" i="91"/>
  <c r="AL66" i="91"/>
  <c r="AE66" i="91"/>
  <c r="AF66" i="91"/>
  <c r="AC66" i="91"/>
  <c r="AG66" i="91"/>
  <c r="Z66" i="91"/>
  <c r="V66" i="91"/>
  <c r="T66" i="91"/>
  <c r="X66" i="91"/>
  <c r="Y66" i="91"/>
  <c r="S66" i="91"/>
  <c r="O66" i="91"/>
  <c r="Q66" i="91"/>
  <c r="R66" i="91"/>
  <c r="M66" i="91"/>
  <c r="AM65" i="91"/>
  <c r="AL65" i="91"/>
  <c r="AH65" i="91"/>
  <c r="AJ65" i="91"/>
  <c r="AN65" i="91"/>
  <c r="AG65" i="91"/>
  <c r="AA65" i="91"/>
  <c r="AE65" i="91"/>
  <c r="AF65" i="91"/>
  <c r="AC65" i="91"/>
  <c r="T65" i="91"/>
  <c r="V65" i="91"/>
  <c r="Z65" i="91"/>
  <c r="X65" i="91"/>
  <c r="Y65" i="91"/>
  <c r="Q65" i="91"/>
  <c r="R65" i="91"/>
  <c r="S65" i="91"/>
  <c r="O65" i="91"/>
  <c r="M65" i="91"/>
  <c r="AM64" i="91"/>
  <c r="AJ64" i="91"/>
  <c r="AN64" i="91"/>
  <c r="AL64" i="91"/>
  <c r="AH64" i="91"/>
  <c r="AG64" i="91"/>
  <c r="AA64" i="91"/>
  <c r="AE64" i="91"/>
  <c r="AF64" i="91"/>
  <c r="AC64" i="91"/>
  <c r="T64" i="91"/>
  <c r="Y64" i="91"/>
  <c r="Z64" i="91"/>
  <c r="V64" i="91"/>
  <c r="X64" i="91"/>
  <c r="Q64" i="91"/>
  <c r="M64" i="91"/>
  <c r="R64" i="91"/>
  <c r="O64" i="91"/>
  <c r="S64" i="91"/>
  <c r="AN57" i="91"/>
  <c r="AL57" i="91"/>
  <c r="AH57" i="91"/>
  <c r="AJ57" i="91"/>
  <c r="AM57" i="91"/>
  <c r="AC57" i="91"/>
  <c r="AF57" i="91"/>
  <c r="AG57" i="91"/>
  <c r="AE57" i="91"/>
  <c r="AA57" i="91"/>
  <c r="V57" i="91"/>
  <c r="Z57" i="91"/>
  <c r="X57" i="91"/>
  <c r="Y57" i="91"/>
  <c r="T57" i="91"/>
  <c r="M57" i="91"/>
  <c r="O57" i="91"/>
  <c r="S57" i="91"/>
  <c r="R57" i="91"/>
  <c r="Q57" i="91"/>
  <c r="AJ56" i="91"/>
  <c r="AH56" i="91"/>
  <c r="AN56" i="91"/>
  <c r="AM56" i="91"/>
  <c r="AL56" i="91"/>
  <c r="AG56" i="91"/>
  <c r="AA56" i="91"/>
  <c r="AE56" i="91"/>
  <c r="AC56" i="91"/>
  <c r="AF56" i="91"/>
  <c r="T56" i="91"/>
  <c r="X56" i="91"/>
  <c r="V56" i="91"/>
  <c r="Z56" i="91"/>
  <c r="Y56" i="91"/>
  <c r="O56" i="91"/>
  <c r="Q56" i="91"/>
  <c r="R56" i="91"/>
  <c r="S56" i="91"/>
  <c r="M56" i="91"/>
  <c r="L56" i="91" s="1"/>
  <c r="AJ55" i="91"/>
  <c r="AL55" i="91"/>
  <c r="AN55" i="91"/>
  <c r="AM55" i="91"/>
  <c r="AG55" i="91"/>
  <c r="AE55" i="91"/>
  <c r="AC55" i="91"/>
  <c r="AF55" i="91"/>
  <c r="AA55" i="91"/>
  <c r="Y55" i="91"/>
  <c r="V55" i="91"/>
  <c r="T55" i="91"/>
  <c r="X55" i="91"/>
  <c r="Z55" i="91"/>
  <c r="R55" i="91"/>
  <c r="O55" i="91"/>
  <c r="M55" i="91"/>
  <c r="S55" i="91"/>
  <c r="Q55" i="91"/>
  <c r="AM54" i="91"/>
  <c r="AJ54" i="91"/>
  <c r="AH54" i="91"/>
  <c r="AL54" i="91"/>
  <c r="AN54" i="91"/>
  <c r="AG54" i="91"/>
  <c r="AE54" i="91"/>
  <c r="AC54" i="91"/>
  <c r="AF54" i="91"/>
  <c r="AA54" i="91"/>
  <c r="V54" i="91"/>
  <c r="Z54" i="91"/>
  <c r="T54" i="91"/>
  <c r="Y54" i="91"/>
  <c r="X54" i="91"/>
  <c r="S54" i="91"/>
  <c r="M54" i="91"/>
  <c r="O54" i="91"/>
  <c r="R54" i="91"/>
  <c r="Q54" i="91"/>
  <c r="AN47" i="91"/>
  <c r="AL47" i="91"/>
  <c r="AJ47" i="91"/>
  <c r="AM47" i="91"/>
  <c r="AH47" i="91"/>
  <c r="AG47" i="91"/>
  <c r="AE47" i="91"/>
  <c r="AC47" i="91"/>
  <c r="AA47" i="91"/>
  <c r="AF47" i="91"/>
  <c r="T47" i="91"/>
  <c r="Y47" i="91"/>
  <c r="X47" i="91"/>
  <c r="V47" i="91"/>
  <c r="Z47" i="91"/>
  <c r="S47" i="91"/>
  <c r="O47" i="91"/>
  <c r="Q47" i="91"/>
  <c r="M47" i="91"/>
  <c r="R47" i="91"/>
  <c r="AL46" i="91"/>
  <c r="AJ46" i="91"/>
  <c r="AH46" i="91"/>
  <c r="AM46" i="91"/>
  <c r="AN46" i="91"/>
  <c r="AC46" i="91"/>
  <c r="AA46" i="91"/>
  <c r="AF46" i="91"/>
  <c r="AE46" i="91"/>
  <c r="AG46" i="91"/>
  <c r="X46" i="91"/>
  <c r="V46" i="91"/>
  <c r="Y46" i="91"/>
  <c r="Z46" i="91"/>
  <c r="T46" i="91"/>
  <c r="O46" i="91"/>
  <c r="R46" i="91"/>
  <c r="S46" i="91"/>
  <c r="Q46" i="91"/>
  <c r="M46" i="91"/>
  <c r="AL45" i="91"/>
  <c r="AN45" i="91"/>
  <c r="AM45" i="91"/>
  <c r="AJ45" i="91"/>
  <c r="AH45" i="91"/>
  <c r="AF45" i="91"/>
  <c r="AE45" i="91"/>
  <c r="AA45" i="91"/>
  <c r="AG45" i="91"/>
  <c r="AC45" i="91"/>
  <c r="Y45" i="91"/>
  <c r="X45" i="91"/>
  <c r="V45" i="91"/>
  <c r="Z45" i="91"/>
  <c r="T45" i="91"/>
  <c r="R45" i="91"/>
  <c r="O45" i="91"/>
  <c r="Q45" i="91"/>
  <c r="S45" i="91"/>
  <c r="AL44" i="91"/>
  <c r="AN44" i="91"/>
  <c r="AM44" i="91"/>
  <c r="AH44" i="91"/>
  <c r="AC44" i="91"/>
  <c r="AE44" i="91"/>
  <c r="AF44" i="91"/>
  <c r="AA44" i="91"/>
  <c r="AG44" i="91"/>
  <c r="X44" i="91"/>
  <c r="V44" i="91"/>
  <c r="Z44" i="91"/>
  <c r="T44" i="91"/>
  <c r="Y44" i="91"/>
  <c r="Q44" i="91"/>
  <c r="S44" i="91"/>
  <c r="R44" i="91"/>
  <c r="O44" i="91"/>
  <c r="M44" i="91"/>
  <c r="AL37" i="91"/>
  <c r="AN37" i="91"/>
  <c r="AM37" i="91"/>
  <c r="AJ37" i="91"/>
  <c r="AC37" i="91"/>
  <c r="AG37" i="91"/>
  <c r="AE37" i="91"/>
  <c r="AF37" i="91"/>
  <c r="AA37" i="91"/>
  <c r="T37" i="91"/>
  <c r="V37" i="91"/>
  <c r="Y37" i="91"/>
  <c r="Z37" i="91"/>
  <c r="X37" i="91"/>
  <c r="M37" i="91"/>
  <c r="R37" i="91"/>
  <c r="Q37" i="91"/>
  <c r="O37" i="91"/>
  <c r="S37" i="91"/>
  <c r="AL36" i="91"/>
  <c r="AJ36" i="91"/>
  <c r="AN36" i="91"/>
  <c r="AM36" i="91"/>
  <c r="AH36" i="91"/>
  <c r="AA36" i="91"/>
  <c r="AC36" i="91"/>
  <c r="AF36" i="91"/>
  <c r="AE36" i="91"/>
  <c r="AG36" i="91"/>
  <c r="Z36" i="91"/>
  <c r="X36" i="91"/>
  <c r="V36" i="91"/>
  <c r="Y36" i="91"/>
  <c r="O36" i="91"/>
  <c r="R36" i="91"/>
  <c r="Q36" i="91"/>
  <c r="S36" i="91"/>
  <c r="AM35" i="91"/>
  <c r="AJ35" i="91"/>
  <c r="AL35" i="91"/>
  <c r="AH35" i="91"/>
  <c r="AN35" i="91"/>
  <c r="AG35" i="91"/>
  <c r="AC35" i="91"/>
  <c r="AF35" i="91"/>
  <c r="AA35" i="91"/>
  <c r="AE35" i="91"/>
  <c r="Z35" i="91"/>
  <c r="Y35" i="91"/>
  <c r="V35" i="91"/>
  <c r="T35" i="91"/>
  <c r="X35" i="91"/>
  <c r="M35" i="91"/>
  <c r="O35" i="91"/>
  <c r="R35" i="91"/>
  <c r="Q35" i="91"/>
  <c r="S35" i="91"/>
  <c r="AH34" i="91"/>
  <c r="AM34" i="91"/>
  <c r="AL34" i="91"/>
  <c r="AJ34" i="91"/>
  <c r="AN34" i="91"/>
  <c r="AF34" i="91"/>
  <c r="AE34" i="91"/>
  <c r="AG34" i="91"/>
  <c r="Z34" i="91"/>
  <c r="X34" i="91"/>
  <c r="V34" i="91"/>
  <c r="T34" i="91"/>
  <c r="Y34" i="91"/>
  <c r="R34" i="91"/>
  <c r="S34" i="91"/>
  <c r="Q34" i="91"/>
  <c r="M34" i="91"/>
  <c r="O34" i="91"/>
  <c r="AL32" i="91"/>
  <c r="AN32" i="91"/>
  <c r="AJ32" i="91"/>
  <c r="AM32" i="91"/>
  <c r="AH32" i="91"/>
  <c r="AF32" i="91"/>
  <c r="AE32" i="91"/>
  <c r="AG32" i="91"/>
  <c r="AA32" i="91"/>
  <c r="AC32" i="91"/>
  <c r="X32" i="91"/>
  <c r="Y32" i="91"/>
  <c r="T32" i="91"/>
  <c r="V32" i="91"/>
  <c r="Z32" i="91"/>
  <c r="Q32" i="91"/>
  <c r="R32" i="91"/>
  <c r="O32" i="91"/>
  <c r="S32" i="91"/>
  <c r="AN31" i="91"/>
  <c r="AJ31" i="91"/>
  <c r="AL31" i="91"/>
  <c r="AM31" i="91"/>
  <c r="AF31" i="91"/>
  <c r="AE31" i="91"/>
  <c r="AC31" i="91"/>
  <c r="AG31" i="91"/>
  <c r="AA31" i="91"/>
  <c r="X31" i="91"/>
  <c r="V31" i="91"/>
  <c r="Y31" i="91"/>
  <c r="T31" i="91"/>
  <c r="Z31" i="91"/>
  <c r="R31" i="91"/>
  <c r="Q31" i="91"/>
  <c r="S31" i="91"/>
  <c r="O31" i="91"/>
  <c r="L31" i="91" s="1"/>
  <c r="AH30" i="91"/>
  <c r="AL30" i="91"/>
  <c r="AM30" i="91"/>
  <c r="AN30" i="91"/>
  <c r="AJ30" i="91"/>
  <c r="AC30" i="91"/>
  <c r="AF30" i="91"/>
  <c r="AE30" i="91"/>
  <c r="AG30" i="91"/>
  <c r="T30" i="91"/>
  <c r="X30" i="91"/>
  <c r="Y30" i="91"/>
  <c r="V30" i="91"/>
  <c r="Z30" i="91"/>
  <c r="S30" i="91"/>
  <c r="Q30" i="91"/>
  <c r="M30" i="91"/>
  <c r="O30" i="91"/>
  <c r="R30" i="91"/>
  <c r="AL31" i="90"/>
  <c r="AH31" i="90"/>
  <c r="AN53" i="90"/>
  <c r="AM53" i="90"/>
  <c r="AL53" i="90"/>
  <c r="AJ53" i="90"/>
  <c r="AG53" i="90"/>
  <c r="AF53" i="90"/>
  <c r="AE53" i="90"/>
  <c r="AC53" i="90"/>
  <c r="Z53" i="90"/>
  <c r="Y53" i="90"/>
  <c r="X53" i="90"/>
  <c r="V53" i="90"/>
  <c r="S53" i="90"/>
  <c r="R53" i="90"/>
  <c r="Q53" i="90"/>
  <c r="O53" i="90"/>
  <c r="AN52" i="90"/>
  <c r="AM52" i="90"/>
  <c r="AL52" i="90"/>
  <c r="AJ52" i="90"/>
  <c r="AG52" i="90"/>
  <c r="AF52" i="90"/>
  <c r="AE52" i="90"/>
  <c r="AC52" i="90"/>
  <c r="Z52" i="90"/>
  <c r="Y52" i="90"/>
  <c r="X52" i="90"/>
  <c r="V52" i="90"/>
  <c r="S52" i="90"/>
  <c r="R52" i="90"/>
  <c r="Q52" i="90"/>
  <c r="O52" i="90"/>
  <c r="AN51" i="90"/>
  <c r="AM51" i="90"/>
  <c r="AL51" i="90"/>
  <c r="AJ51" i="90"/>
  <c r="AG51" i="90"/>
  <c r="AF51" i="90"/>
  <c r="AE51" i="90"/>
  <c r="AC51" i="90"/>
  <c r="Z51" i="90"/>
  <c r="Y51" i="90"/>
  <c r="X51" i="90"/>
  <c r="V51" i="90"/>
  <c r="S51" i="90"/>
  <c r="R51" i="90"/>
  <c r="Q51" i="90"/>
  <c r="O51" i="90"/>
  <c r="L51" i="90" s="1"/>
  <c r="AN50" i="90"/>
  <c r="AM50" i="90"/>
  <c r="AL50" i="90"/>
  <c r="AJ50" i="90"/>
  <c r="AG50" i="90"/>
  <c r="AF50" i="90"/>
  <c r="AE50" i="90"/>
  <c r="AC50" i="90"/>
  <c r="Z50" i="90"/>
  <c r="Y50" i="90"/>
  <c r="X50" i="90"/>
  <c r="V50" i="90"/>
  <c r="S50" i="90"/>
  <c r="R50" i="90"/>
  <c r="Q50" i="90"/>
  <c r="O50" i="90"/>
  <c r="L50" i="90" s="1"/>
  <c r="AN49" i="90"/>
  <c r="AM49" i="90"/>
  <c r="AL49" i="90"/>
  <c r="AJ49" i="90"/>
  <c r="AG49" i="90"/>
  <c r="AF49" i="90"/>
  <c r="AE49" i="90"/>
  <c r="AC49" i="90"/>
  <c r="Z49" i="90"/>
  <c r="Y49" i="90"/>
  <c r="X49" i="90"/>
  <c r="V49" i="90"/>
  <c r="S49" i="90"/>
  <c r="R49" i="90"/>
  <c r="Q49" i="90"/>
  <c r="O49" i="90"/>
  <c r="AL47" i="90"/>
  <c r="AM47" i="90"/>
  <c r="AN47" i="90"/>
  <c r="AJ47" i="90"/>
  <c r="AA47" i="90"/>
  <c r="AG47" i="90"/>
  <c r="AE47" i="90"/>
  <c r="AC47" i="90"/>
  <c r="AF47" i="90"/>
  <c r="Y47" i="90"/>
  <c r="V47" i="90"/>
  <c r="Z47" i="90"/>
  <c r="X47" i="90"/>
  <c r="T47" i="90"/>
  <c r="O47" i="90"/>
  <c r="S47" i="90"/>
  <c r="Q47" i="90"/>
  <c r="M47" i="90"/>
  <c r="R47" i="90"/>
  <c r="AM46" i="90"/>
  <c r="AH46" i="90"/>
  <c r="AL46" i="90"/>
  <c r="AJ46" i="90"/>
  <c r="AN46" i="90"/>
  <c r="AA46" i="90"/>
  <c r="AG46" i="90"/>
  <c r="AF46" i="90"/>
  <c r="AC46" i="90"/>
  <c r="AE46" i="90"/>
  <c r="Z46" i="90"/>
  <c r="X46" i="90"/>
  <c r="T46" i="90"/>
  <c r="V46" i="90"/>
  <c r="Y46" i="90"/>
  <c r="O46" i="90"/>
  <c r="S46" i="90"/>
  <c r="R46" i="90"/>
  <c r="Q46" i="90"/>
  <c r="M46" i="90"/>
  <c r="AN45" i="90"/>
  <c r="AM45" i="90"/>
  <c r="AJ45" i="90"/>
  <c r="AH45" i="90"/>
  <c r="AL45" i="90"/>
  <c r="AF45" i="90"/>
  <c r="AG45" i="90"/>
  <c r="AA45" i="90"/>
  <c r="AE45" i="90"/>
  <c r="AC45" i="90"/>
  <c r="V45" i="90"/>
  <c r="X45" i="90"/>
  <c r="Z45" i="90"/>
  <c r="T45" i="90"/>
  <c r="Y45" i="90"/>
  <c r="Q45" i="90"/>
  <c r="M45" i="90"/>
  <c r="R45" i="90"/>
  <c r="S45" i="90"/>
  <c r="O45" i="90"/>
  <c r="AJ44" i="90"/>
  <c r="AH44" i="90"/>
  <c r="AM44" i="90"/>
  <c r="AN44" i="90"/>
  <c r="AL44" i="90"/>
  <c r="AE44" i="90"/>
  <c r="AC44" i="90"/>
  <c r="AF44" i="90"/>
  <c r="AG44" i="90"/>
  <c r="Z44" i="90"/>
  <c r="X44" i="90"/>
  <c r="T44" i="90"/>
  <c r="V44" i="90"/>
  <c r="Y44" i="90"/>
  <c r="S44" i="90"/>
  <c r="Q44" i="90"/>
  <c r="O44" i="90"/>
  <c r="R44" i="90"/>
  <c r="AN43" i="90"/>
  <c r="AL43" i="90"/>
  <c r="AJ43" i="90"/>
  <c r="AH43" i="90"/>
  <c r="AM43" i="90"/>
  <c r="AC43" i="90"/>
  <c r="AE43" i="90"/>
  <c r="AF43" i="90"/>
  <c r="AG43" i="90"/>
  <c r="V43" i="90"/>
  <c r="T43" i="90"/>
  <c r="Y43" i="90"/>
  <c r="X43" i="90"/>
  <c r="Z43" i="90"/>
  <c r="R43" i="90"/>
  <c r="S43" i="90"/>
  <c r="Q43" i="90"/>
  <c r="O43" i="90"/>
  <c r="M43" i="90"/>
  <c r="AJ41" i="90"/>
  <c r="AN41" i="90"/>
  <c r="AM41" i="90"/>
  <c r="AH41" i="90"/>
  <c r="AL41" i="90"/>
  <c r="AE41" i="90"/>
  <c r="AG41" i="90"/>
  <c r="AC41" i="90"/>
  <c r="AF41" i="90"/>
  <c r="AA41" i="90"/>
  <c r="T41" i="90"/>
  <c r="Z41" i="90"/>
  <c r="Y41" i="90"/>
  <c r="X41" i="90"/>
  <c r="V41" i="90"/>
  <c r="S41" i="90"/>
  <c r="Q41" i="90"/>
  <c r="O41" i="90"/>
  <c r="M41" i="90"/>
  <c r="R41" i="90"/>
  <c r="AH40" i="90"/>
  <c r="AM40" i="90"/>
  <c r="AL40" i="90"/>
  <c r="AJ40" i="90"/>
  <c r="AN40" i="90"/>
  <c r="AG40" i="90"/>
  <c r="AF40" i="90"/>
  <c r="AE40" i="90"/>
  <c r="AA40" i="90"/>
  <c r="AC40" i="90"/>
  <c r="Z40" i="90"/>
  <c r="Y40" i="90"/>
  <c r="T40" i="90"/>
  <c r="V40" i="90"/>
  <c r="X40" i="90"/>
  <c r="S40" i="90"/>
  <c r="R40" i="90"/>
  <c r="Q40" i="90"/>
  <c r="O40" i="90"/>
  <c r="AH38" i="90"/>
  <c r="AN38" i="90"/>
  <c r="AM38" i="90"/>
  <c r="AL38" i="90"/>
  <c r="AJ38" i="90"/>
  <c r="AG38" i="90"/>
  <c r="AE38" i="90"/>
  <c r="AC38" i="90"/>
  <c r="AF38" i="90"/>
  <c r="AA38" i="90"/>
  <c r="Y38" i="90"/>
  <c r="T38" i="90"/>
  <c r="Z38" i="90"/>
  <c r="X38" i="90"/>
  <c r="V38" i="90"/>
  <c r="O38" i="90"/>
  <c r="Q38" i="90"/>
  <c r="S38" i="90"/>
  <c r="R38" i="90"/>
  <c r="M38" i="90"/>
  <c r="AL37" i="90"/>
  <c r="AJ37" i="90"/>
  <c r="AN37" i="90"/>
  <c r="AM37" i="90"/>
  <c r="AH37" i="90"/>
  <c r="AE37" i="90"/>
  <c r="AG37" i="90"/>
  <c r="AF37" i="90"/>
  <c r="AC37" i="90"/>
  <c r="AA37" i="90"/>
  <c r="V37" i="90"/>
  <c r="X37" i="90"/>
  <c r="Z37" i="90"/>
  <c r="Y37" i="90"/>
  <c r="T37" i="90"/>
  <c r="M37" i="90"/>
  <c r="R37" i="90"/>
  <c r="S37" i="90"/>
  <c r="Q37" i="90"/>
  <c r="O37" i="90"/>
  <c r="AL36" i="90"/>
  <c r="AN36" i="90"/>
  <c r="AM36" i="90"/>
  <c r="AH36" i="90"/>
  <c r="AJ36" i="90"/>
  <c r="AG36" i="90"/>
  <c r="AE36" i="90"/>
  <c r="AC36" i="90"/>
  <c r="AA36" i="90"/>
  <c r="AF36" i="90"/>
  <c r="V36" i="90"/>
  <c r="Y36" i="90"/>
  <c r="Z36" i="90"/>
  <c r="X36" i="90"/>
  <c r="T36" i="90"/>
  <c r="O36" i="90"/>
  <c r="Q36" i="90"/>
  <c r="R36" i="90"/>
  <c r="S36" i="90"/>
  <c r="M36" i="90"/>
  <c r="AJ35" i="90"/>
  <c r="AH35" i="90"/>
  <c r="AN35" i="90"/>
  <c r="AM35" i="90"/>
  <c r="AL35" i="90"/>
  <c r="AE35" i="90"/>
  <c r="AA35" i="90"/>
  <c r="AF35" i="90"/>
  <c r="AC35" i="90"/>
  <c r="AG35" i="90"/>
  <c r="X35" i="90"/>
  <c r="V35" i="90"/>
  <c r="Z35" i="90"/>
  <c r="Y35" i="90"/>
  <c r="T35" i="90"/>
  <c r="R35" i="90"/>
  <c r="Q35" i="90"/>
  <c r="S35" i="90"/>
  <c r="O35" i="90"/>
  <c r="M35" i="90"/>
  <c r="AJ33" i="90"/>
  <c r="AL33" i="90"/>
  <c r="AM33" i="90"/>
  <c r="AH33" i="90"/>
  <c r="AN33" i="90"/>
  <c r="AA33" i="90"/>
  <c r="AF33" i="90"/>
  <c r="AG33" i="90"/>
  <c r="AE33" i="90"/>
  <c r="AC33" i="90"/>
  <c r="T33" i="90"/>
  <c r="Z33" i="90"/>
  <c r="Y33" i="90"/>
  <c r="X33" i="90"/>
  <c r="V33" i="90"/>
  <c r="M33" i="90"/>
  <c r="R33" i="90"/>
  <c r="S33" i="90"/>
  <c r="O33" i="90"/>
  <c r="Q33" i="90"/>
  <c r="AJ32" i="90"/>
  <c r="AL32" i="90"/>
  <c r="AM32" i="90"/>
  <c r="AN32" i="90"/>
  <c r="AH32" i="90"/>
  <c r="AF32" i="90"/>
  <c r="AG32" i="90"/>
  <c r="AE32" i="90"/>
  <c r="AC32" i="90"/>
  <c r="AA32" i="90"/>
  <c r="T32" i="90"/>
  <c r="Z32" i="90"/>
  <c r="Y32" i="90"/>
  <c r="X32" i="90"/>
  <c r="V32" i="90"/>
  <c r="S32" i="90"/>
  <c r="Q32" i="90"/>
  <c r="O32" i="90"/>
  <c r="R32" i="90"/>
  <c r="M32" i="90"/>
  <c r="AN31" i="90"/>
  <c r="AM31" i="90"/>
  <c r="AJ31" i="90"/>
  <c r="AG31" i="90"/>
  <c r="AF31" i="90"/>
  <c r="AE31" i="90"/>
  <c r="AC31" i="90"/>
  <c r="Y31" i="90"/>
  <c r="Z31" i="90"/>
  <c r="X31" i="90"/>
  <c r="V31" i="90"/>
  <c r="O31" i="90"/>
  <c r="S31" i="90"/>
  <c r="R31" i="90"/>
  <c r="Q31" i="90"/>
  <c r="M31" i="90"/>
  <c r="AH30" i="90"/>
  <c r="AL30" i="90"/>
  <c r="AN30" i="90"/>
  <c r="AM30" i="90"/>
  <c r="AJ30" i="90"/>
  <c r="AA30" i="90"/>
  <c r="AE30" i="90"/>
  <c r="AF30" i="90"/>
  <c r="AG30" i="90"/>
  <c r="AC30" i="90"/>
  <c r="T30" i="90"/>
  <c r="X30" i="90"/>
  <c r="Y30" i="90"/>
  <c r="Z30" i="90"/>
  <c r="V30" i="90"/>
  <c r="S30" i="90"/>
  <c r="O30" i="90"/>
  <c r="Q30" i="90"/>
  <c r="R30" i="90"/>
  <c r="M30" i="90"/>
  <c r="L33" i="89"/>
  <c r="Z31" i="89"/>
  <c r="M34" i="89"/>
  <c r="AG36" i="89"/>
  <c r="X38" i="89"/>
  <c r="AG38" i="89"/>
  <c r="Z39" i="89"/>
  <c r="M43" i="89"/>
  <c r="AG43" i="89"/>
  <c r="O44" i="89"/>
  <c r="Q45" i="89"/>
  <c r="AF46" i="89"/>
  <c r="V47" i="89"/>
  <c r="AE47" i="89"/>
  <c r="AA48" i="89"/>
  <c r="M49" i="89"/>
  <c r="L49" i="89" s="1"/>
  <c r="X52" i="89"/>
  <c r="O53" i="89"/>
  <c r="L53" i="89" s="1"/>
  <c r="O43" i="89"/>
  <c r="AG31" i="89"/>
  <c r="T32" i="89"/>
  <c r="AC34" i="89"/>
  <c r="M35" i="89"/>
  <c r="AC35" i="89"/>
  <c r="AG39" i="89"/>
  <c r="V44" i="89"/>
  <c r="V48" i="89"/>
  <c r="AF48" i="89"/>
  <c r="V50" i="89"/>
  <c r="AC52" i="89"/>
  <c r="Q34" i="89"/>
  <c r="AC38" i="89"/>
  <c r="V39" i="89"/>
  <c r="Q43" i="89"/>
  <c r="M45" i="89"/>
  <c r="AA46" i="89"/>
  <c r="AA47" i="89"/>
  <c r="Q49" i="89"/>
  <c r="V32" i="89"/>
  <c r="R34" i="89"/>
  <c r="O35" i="89"/>
  <c r="AE35" i="89"/>
  <c r="V40" i="89"/>
  <c r="R43" i="89"/>
  <c r="X44" i="89"/>
  <c r="X48" i="89"/>
  <c r="X50" i="89"/>
  <c r="O34" i="89"/>
  <c r="AE33" i="89"/>
  <c r="AF35" i="89"/>
  <c r="V38" i="89"/>
  <c r="AE41" i="89"/>
  <c r="Z44" i="89"/>
  <c r="Y48" i="89"/>
  <c r="Y50" i="89"/>
  <c r="AA51" i="89"/>
  <c r="V52" i="89"/>
  <c r="X54" i="89"/>
  <c r="O49" i="89"/>
  <c r="R35" i="89"/>
  <c r="X49" i="89"/>
  <c r="Z49" i="89"/>
  <c r="S50" i="89"/>
  <c r="M50" i="89"/>
  <c r="AH55" i="89"/>
  <c r="AJ55" i="89"/>
  <c r="Z80" i="89"/>
  <c r="T80" i="89"/>
  <c r="Y80" i="89"/>
  <c r="X80" i="89"/>
  <c r="V80" i="89"/>
  <c r="AM84" i="89"/>
  <c r="AL84" i="89"/>
  <c r="AJ84" i="89"/>
  <c r="AN84" i="89"/>
  <c r="R31" i="89"/>
  <c r="AH31" i="89"/>
  <c r="M32" i="89"/>
  <c r="AC32" i="89"/>
  <c r="AF33" i="89"/>
  <c r="AA34" i="89"/>
  <c r="V35" i="89"/>
  <c r="Y36" i="89"/>
  <c r="T37" i="89"/>
  <c r="AJ37" i="89"/>
  <c r="O38" i="89"/>
  <c r="AM38" i="89"/>
  <c r="R39" i="89"/>
  <c r="AH39" i="89"/>
  <c r="M40" i="89"/>
  <c r="AC40" i="89"/>
  <c r="AG41" i="89"/>
  <c r="V43" i="89"/>
  <c r="X43" i="89"/>
  <c r="V46" i="89"/>
  <c r="M47" i="89"/>
  <c r="M48" i="89"/>
  <c r="L48" i="89" s="1"/>
  <c r="O48" i="89"/>
  <c r="V49" i="89"/>
  <c r="O50" i="89"/>
  <c r="V51" i="89"/>
  <c r="L51" i="89" s="1"/>
  <c r="X51" i="89"/>
  <c r="V54" i="89"/>
  <c r="R55" i="89"/>
  <c r="Q55" i="89"/>
  <c r="S58" i="89"/>
  <c r="R58" i="89"/>
  <c r="M58" i="89"/>
  <c r="O71" i="89"/>
  <c r="Q71" i="89"/>
  <c r="S71" i="89"/>
  <c r="R71" i="89"/>
  <c r="AM73" i="89"/>
  <c r="AN73" i="89"/>
  <c r="AL73" i="89"/>
  <c r="AJ73" i="89"/>
  <c r="S83" i="89"/>
  <c r="R83" i="89"/>
  <c r="Q83" i="89"/>
  <c r="M83" i="89"/>
  <c r="O83" i="89"/>
  <c r="S98" i="89"/>
  <c r="R98" i="89"/>
  <c r="Q98" i="89"/>
  <c r="M98" i="89"/>
  <c r="O98" i="89"/>
  <c r="S42" i="89"/>
  <c r="M42" i="89"/>
  <c r="T45" i="89"/>
  <c r="V45" i="89"/>
  <c r="T53" i="89"/>
  <c r="V53" i="89"/>
  <c r="AJ56" i="89"/>
  <c r="AM56" i="89"/>
  <c r="AF57" i="89"/>
  <c r="AE57" i="89"/>
  <c r="AA31" i="89"/>
  <c r="T34" i="89"/>
  <c r="AH36" i="89"/>
  <c r="M37" i="89"/>
  <c r="AA39" i="89"/>
  <c r="AN41" i="89"/>
  <c r="AH41" i="89"/>
  <c r="Q44" i="89"/>
  <c r="L44" i="89" s="1"/>
  <c r="S44" i="89"/>
  <c r="X45" i="89"/>
  <c r="AH46" i="89"/>
  <c r="AH48" i="89"/>
  <c r="AN49" i="89"/>
  <c r="AH49" i="89"/>
  <c r="Q52" i="89"/>
  <c r="L52" i="89" s="1"/>
  <c r="S52" i="89"/>
  <c r="X53" i="89"/>
  <c r="M54" i="89"/>
  <c r="AH54" i="89"/>
  <c r="AL55" i="89"/>
  <c r="AL56" i="89"/>
  <c r="T57" i="89"/>
  <c r="AL59" i="89"/>
  <c r="AJ59" i="89"/>
  <c r="AN59" i="89"/>
  <c r="Z60" i="89"/>
  <c r="Y60" i="89"/>
  <c r="X60" i="89"/>
  <c r="S63" i="89"/>
  <c r="R63" i="89"/>
  <c r="Q63" i="89"/>
  <c r="O63" i="89"/>
  <c r="AG65" i="89"/>
  <c r="AF65" i="89"/>
  <c r="AE65" i="89"/>
  <c r="AC65" i="89"/>
  <c r="S67" i="89"/>
  <c r="R67" i="89"/>
  <c r="Q67" i="89"/>
  <c r="O67" i="89"/>
  <c r="AN68" i="89"/>
  <c r="AM68" i="89"/>
  <c r="AL68" i="89"/>
  <c r="AJ68" i="89"/>
  <c r="Q77" i="89"/>
  <c r="S77" i="89"/>
  <c r="R77" i="89"/>
  <c r="M77" i="89"/>
  <c r="X35" i="89"/>
  <c r="AL37" i="89"/>
  <c r="O46" i="89"/>
  <c r="Q46" i="89"/>
  <c r="Q50" i="89"/>
  <c r="AM71" i="89"/>
  <c r="AN71" i="89"/>
  <c r="AL71" i="89"/>
  <c r="AJ71" i="89"/>
  <c r="AG105" i="89"/>
  <c r="AF105" i="89"/>
  <c r="AE105" i="89"/>
  <c r="AC105" i="89"/>
  <c r="M31" i="89"/>
  <c r="AC31" i="89"/>
  <c r="X32" i="89"/>
  <c r="AF32" i="89"/>
  <c r="AN32" i="89"/>
  <c r="S33" i="89"/>
  <c r="AA33" i="89"/>
  <c r="V34" i="89"/>
  <c r="AL34" i="89"/>
  <c r="Q35" i="89"/>
  <c r="Y35" i="89"/>
  <c r="AG35" i="89"/>
  <c r="T36" i="89"/>
  <c r="L36" i="89" s="1"/>
  <c r="AJ36" i="89"/>
  <c r="O37" i="89"/>
  <c r="AE37" i="89"/>
  <c r="AM37" i="89"/>
  <c r="R38" i="89"/>
  <c r="Z38" i="89"/>
  <c r="AH38" i="89"/>
  <c r="M39" i="89"/>
  <c r="AC39" i="89"/>
  <c r="X40" i="89"/>
  <c r="AF40" i="89"/>
  <c r="AN40" i="89"/>
  <c r="S41" i="89"/>
  <c r="AA41" i="89"/>
  <c r="L41" i="89" s="1"/>
  <c r="R42" i="89"/>
  <c r="AA42" i="89"/>
  <c r="AC42" i="89"/>
  <c r="Z43" i="89"/>
  <c r="AL43" i="89"/>
  <c r="AN43" i="89"/>
  <c r="AG44" i="89"/>
  <c r="AA44" i="89"/>
  <c r="Z45" i="89"/>
  <c r="Z46" i="89"/>
  <c r="AJ46" i="89"/>
  <c r="R48" i="89"/>
  <c r="AJ48" i="89"/>
  <c r="AA49" i="89"/>
  <c r="R50" i="89"/>
  <c r="AA50" i="89"/>
  <c r="AC50" i="89"/>
  <c r="Z51" i="89"/>
  <c r="AL51" i="89"/>
  <c r="AN51" i="89"/>
  <c r="AG52" i="89"/>
  <c r="AA52" i="89"/>
  <c r="Z53" i="89"/>
  <c r="Z54" i="89"/>
  <c r="S55" i="89"/>
  <c r="AN55" i="89"/>
  <c r="V57" i="89"/>
  <c r="AN57" i="89"/>
  <c r="AM57" i="89"/>
  <c r="AH57" i="89"/>
  <c r="Q58" i="89"/>
  <c r="AA58" i="89"/>
  <c r="AG58" i="89"/>
  <c r="AC58" i="89"/>
  <c r="AM59" i="89"/>
  <c r="Z63" i="89"/>
  <c r="Y63" i="89"/>
  <c r="X63" i="89"/>
  <c r="T63" i="89"/>
  <c r="AN65" i="89"/>
  <c r="AM65" i="89"/>
  <c r="AL65" i="89"/>
  <c r="AH65" i="89"/>
  <c r="Z67" i="89"/>
  <c r="Y67" i="89"/>
  <c r="X67" i="89"/>
  <c r="T67" i="89"/>
  <c r="R74" i="89"/>
  <c r="S74" i="89"/>
  <c r="Q74" i="89"/>
  <c r="M74" i="89"/>
  <c r="AE40" i="89"/>
  <c r="Y45" i="89"/>
  <c r="X46" i="89"/>
  <c r="Y53" i="89"/>
  <c r="AM54" i="89"/>
  <c r="AL54" i="89"/>
  <c r="AL31" i="89"/>
  <c r="Q32" i="89"/>
  <c r="AG32" i="89"/>
  <c r="AE34" i="89"/>
  <c r="Z35" i="89"/>
  <c r="X37" i="89"/>
  <c r="AN37" i="89"/>
  <c r="S38" i="89"/>
  <c r="AL39" i="89"/>
  <c r="Q40" i="89"/>
  <c r="AG40" i="89"/>
  <c r="AL41" i="89"/>
  <c r="R44" i="89"/>
  <c r="AJ45" i="89"/>
  <c r="AL45" i="89"/>
  <c r="R46" i="89"/>
  <c r="Q47" i="89"/>
  <c r="AL47" i="89"/>
  <c r="S48" i="89"/>
  <c r="AL49" i="89"/>
  <c r="R52" i="89"/>
  <c r="AJ53" i="89"/>
  <c r="AL53" i="89"/>
  <c r="R54" i="89"/>
  <c r="Z55" i="89"/>
  <c r="Y55" i="89"/>
  <c r="T55" i="89"/>
  <c r="AG60" i="89"/>
  <c r="AF60" i="89"/>
  <c r="AE60" i="89"/>
  <c r="AA60" i="89"/>
  <c r="Q69" i="89"/>
  <c r="S69" i="89"/>
  <c r="R69" i="89"/>
  <c r="M69" i="89"/>
  <c r="AH72" i="89"/>
  <c r="AJ72" i="89"/>
  <c r="AN72" i="89"/>
  <c r="AM72" i="89"/>
  <c r="AL72" i="89"/>
  <c r="O79" i="89"/>
  <c r="Q79" i="89"/>
  <c r="S79" i="89"/>
  <c r="R79" i="89"/>
  <c r="Z100" i="89"/>
  <c r="Y100" i="89"/>
  <c r="X100" i="89"/>
  <c r="V100" i="89"/>
  <c r="T100" i="89"/>
  <c r="AE32" i="89"/>
  <c r="Q38" i="89"/>
  <c r="Y49" i="89"/>
  <c r="AE31" i="89"/>
  <c r="AM31" i="89"/>
  <c r="R32" i="89"/>
  <c r="X34" i="89"/>
  <c r="AF34" i="89"/>
  <c r="AL36" i="89"/>
  <c r="Q37" i="89"/>
  <c r="Y37" i="89"/>
  <c r="AE39" i="89"/>
  <c r="AM39" i="89"/>
  <c r="R40" i="89"/>
  <c r="AC41" i="89"/>
  <c r="AM41" i="89"/>
  <c r="AE42" i="89"/>
  <c r="T44" i="89"/>
  <c r="S46" i="89"/>
  <c r="AE46" i="89"/>
  <c r="AG46" i="89"/>
  <c r="AL46" i="89"/>
  <c r="S47" i="89"/>
  <c r="AC48" i="89"/>
  <c r="AE48" i="89"/>
  <c r="AL48" i="89"/>
  <c r="S49" i="89"/>
  <c r="AC49" i="89"/>
  <c r="AM49" i="89"/>
  <c r="AE50" i="89"/>
  <c r="T52" i="89"/>
  <c r="AE54" i="89"/>
  <c r="AG54" i="89"/>
  <c r="AN54" i="89"/>
  <c r="V55" i="89"/>
  <c r="M56" i="89"/>
  <c r="O56" i="89"/>
  <c r="O57" i="89"/>
  <c r="R57" i="89"/>
  <c r="AE58" i="89"/>
  <c r="AC60" i="89"/>
  <c r="AN62" i="89"/>
  <c r="AM62" i="89"/>
  <c r="AL62" i="89"/>
  <c r="AJ62" i="89"/>
  <c r="O69" i="89"/>
  <c r="R72" i="89"/>
  <c r="S72" i="89"/>
  <c r="Q72" i="89"/>
  <c r="M72" i="89"/>
  <c r="AN74" i="89"/>
  <c r="AH74" i="89"/>
  <c r="AM74" i="89"/>
  <c r="AL74" i="89"/>
  <c r="Z85" i="89"/>
  <c r="Y85" i="89"/>
  <c r="X85" i="89"/>
  <c r="T85" i="89"/>
  <c r="Q42" i="89"/>
  <c r="AH47" i="89"/>
  <c r="AJ47" i="89"/>
  <c r="O54" i="89"/>
  <c r="Q54" i="89"/>
  <c r="X57" i="89"/>
  <c r="Z57" i="89"/>
  <c r="AM45" i="89"/>
  <c r="T46" i="89"/>
  <c r="AN46" i="89"/>
  <c r="Z47" i="89"/>
  <c r="T47" i="89"/>
  <c r="AN47" i="89"/>
  <c r="AN48" i="89"/>
  <c r="T49" i="89"/>
  <c r="AF50" i="89"/>
  <c r="AM51" i="89"/>
  <c r="AE52" i="89"/>
  <c r="AM53" i="89"/>
  <c r="T54" i="89"/>
  <c r="AH56" i="89"/>
  <c r="AA57" i="89"/>
  <c r="AL57" i="89"/>
  <c r="AF58" i="89"/>
  <c r="R60" i="89"/>
  <c r="Q60" i="89"/>
  <c r="O60" i="89"/>
  <c r="S60" i="89"/>
  <c r="AJ74" i="89"/>
  <c r="AH84" i="89"/>
  <c r="V85" i="89"/>
  <c r="AE56" i="89"/>
  <c r="X59" i="89"/>
  <c r="AF59" i="89"/>
  <c r="V61" i="89"/>
  <c r="AL61" i="89"/>
  <c r="Q62" i="89"/>
  <c r="Y62" i="89"/>
  <c r="AG62" i="89"/>
  <c r="AJ63" i="89"/>
  <c r="O64" i="89"/>
  <c r="AE64" i="89"/>
  <c r="AM64" i="89"/>
  <c r="R65" i="89"/>
  <c r="Z65" i="89"/>
  <c r="AJ67" i="89"/>
  <c r="O68" i="89"/>
  <c r="AG68" i="89"/>
  <c r="V71" i="89"/>
  <c r="M73" i="89"/>
  <c r="O73" i="89"/>
  <c r="V74" i="89"/>
  <c r="AG74" i="89"/>
  <c r="O75" i="89"/>
  <c r="V76" i="89"/>
  <c r="X76" i="89"/>
  <c r="AE76" i="89"/>
  <c r="V79" i="89"/>
  <c r="AN79" i="89"/>
  <c r="AM79" i="89"/>
  <c r="V82" i="89"/>
  <c r="AF87" i="89"/>
  <c r="AE87" i="89"/>
  <c r="AC87" i="89"/>
  <c r="AG87" i="89"/>
  <c r="S88" i="89"/>
  <c r="R88" i="89"/>
  <c r="Q88" i="89"/>
  <c r="AG90" i="89"/>
  <c r="AF90" i="89"/>
  <c r="AE90" i="89"/>
  <c r="AN102" i="89"/>
  <c r="AM102" i="89"/>
  <c r="AL102" i="89"/>
  <c r="AJ102" i="89"/>
  <c r="AG69" i="89"/>
  <c r="AA69" i="89"/>
  <c r="AA75" i="89"/>
  <c r="AC75" i="89"/>
  <c r="AL76" i="89"/>
  <c r="AN76" i="89"/>
  <c r="AG77" i="89"/>
  <c r="AA77" i="89"/>
  <c r="Q82" i="89"/>
  <c r="O82" i="89"/>
  <c r="R82" i="89"/>
  <c r="AG82" i="89"/>
  <c r="AF82" i="89"/>
  <c r="AE82" i="89"/>
  <c r="AN87" i="89"/>
  <c r="AM87" i="89"/>
  <c r="AL87" i="89"/>
  <c r="Z88" i="89"/>
  <c r="Y88" i="89"/>
  <c r="X88" i="89"/>
  <c r="T88" i="89"/>
  <c r="AN90" i="89"/>
  <c r="AM90" i="89"/>
  <c r="AL90" i="89"/>
  <c r="AH90" i="89"/>
  <c r="AG100" i="89"/>
  <c r="AF100" i="89"/>
  <c r="AE100" i="89"/>
  <c r="AA100" i="89"/>
  <c r="S103" i="89"/>
  <c r="R103" i="89"/>
  <c r="Q103" i="89"/>
  <c r="O103" i="89"/>
  <c r="Z61" i="89"/>
  <c r="AC62" i="89"/>
  <c r="AN63" i="89"/>
  <c r="S64" i="89"/>
  <c r="V65" i="89"/>
  <c r="AN67" i="89"/>
  <c r="S68" i="89"/>
  <c r="AC69" i="89"/>
  <c r="AJ70" i="89"/>
  <c r="AL70" i="89"/>
  <c r="AJ76" i="89"/>
  <c r="AC77" i="89"/>
  <c r="AJ78" i="89"/>
  <c r="AL78" i="89"/>
  <c r="AF79" i="89"/>
  <c r="AE79" i="89"/>
  <c r="AG79" i="89"/>
  <c r="AC82" i="89"/>
  <c r="AG85" i="89"/>
  <c r="AF85" i="89"/>
  <c r="AE85" i="89"/>
  <c r="AA85" i="89"/>
  <c r="AJ87" i="89"/>
  <c r="V88" i="89"/>
  <c r="AJ90" i="89"/>
  <c r="AC100" i="89"/>
  <c r="AN105" i="89"/>
  <c r="AM105" i="89"/>
  <c r="AL105" i="89"/>
  <c r="AH105" i="89"/>
  <c r="AC68" i="89"/>
  <c r="AE71" i="89"/>
  <c r="AG71" i="89"/>
  <c r="AC73" i="89"/>
  <c r="AE73" i="89"/>
  <c r="AC74" i="89"/>
  <c r="AE75" i="89"/>
  <c r="AC79" i="89"/>
  <c r="S82" i="89"/>
  <c r="AC85" i="89"/>
  <c r="Y90" i="89"/>
  <c r="X90" i="89"/>
  <c r="V90" i="89"/>
  <c r="Z90" i="89"/>
  <c r="Z93" i="89"/>
  <c r="Y93" i="89"/>
  <c r="X93" i="89"/>
  <c r="V93" i="89"/>
  <c r="Z103" i="89"/>
  <c r="Y103" i="89"/>
  <c r="X103" i="89"/>
  <c r="T103" i="89"/>
  <c r="AJ105" i="89"/>
  <c r="AE62" i="89"/>
  <c r="X65" i="89"/>
  <c r="AE69" i="89"/>
  <c r="AM70" i="89"/>
  <c r="T71" i="89"/>
  <c r="AC71" i="89"/>
  <c r="Z72" i="89"/>
  <c r="T72" i="89"/>
  <c r="AF75" i="89"/>
  <c r="AC76" i="89"/>
  <c r="AM76" i="89"/>
  <c r="AE77" i="89"/>
  <c r="AM78" i="89"/>
  <c r="S80" i="89"/>
  <c r="R80" i="89"/>
  <c r="AL81" i="89"/>
  <c r="AJ81" i="89"/>
  <c r="AM81" i="89"/>
  <c r="AN82" i="89"/>
  <c r="AM82" i="89"/>
  <c r="AL82" i="89"/>
  <c r="AH82" i="89"/>
  <c r="R85" i="89"/>
  <c r="Q85" i="89"/>
  <c r="O85" i="89"/>
  <c r="S85" i="89"/>
  <c r="V103" i="89"/>
  <c r="L103" i="89" s="1"/>
  <c r="AF69" i="89"/>
  <c r="T70" i="89"/>
  <c r="V70" i="89"/>
  <c r="X74" i="89"/>
  <c r="Z74" i="89"/>
  <c r="S75" i="89"/>
  <c r="M75" i="89"/>
  <c r="AG75" i="89"/>
  <c r="AF77" i="89"/>
  <c r="T78" i="89"/>
  <c r="V78" i="89"/>
  <c r="X79" i="89"/>
  <c r="Y79" i="89"/>
  <c r="Y82" i="89"/>
  <c r="X82" i="89"/>
  <c r="Z82" i="89"/>
  <c r="S91" i="89"/>
  <c r="R91" i="89"/>
  <c r="Q91" i="89"/>
  <c r="M91" i="89"/>
  <c r="AG93" i="89"/>
  <c r="AF93" i="89"/>
  <c r="AE93" i="89"/>
  <c r="AA93" i="89"/>
  <c r="AJ80" i="89"/>
  <c r="O81" i="89"/>
  <c r="AE81" i="89"/>
  <c r="AC83" i="89"/>
  <c r="X84" i="89"/>
  <c r="AF84" i="89"/>
  <c r="V86" i="89"/>
  <c r="AL86" i="89"/>
  <c r="Q87" i="89"/>
  <c r="Y87" i="89"/>
  <c r="AJ88" i="89"/>
  <c r="O89" i="89"/>
  <c r="AE89" i="89"/>
  <c r="AM89" i="89"/>
  <c r="R90" i="89"/>
  <c r="AC91" i="89"/>
  <c r="X92" i="89"/>
  <c r="AF92" i="89"/>
  <c r="AN92" i="89"/>
  <c r="S93" i="89"/>
  <c r="AC98" i="89"/>
  <c r="X99" i="89"/>
  <c r="AN99" i="89"/>
  <c r="S100" i="89"/>
  <c r="V101" i="89"/>
  <c r="L101" i="89" s="1"/>
  <c r="AL101" i="89"/>
  <c r="Q102" i="89"/>
  <c r="AG102" i="89"/>
  <c r="AJ103" i="89"/>
  <c r="O104" i="89"/>
  <c r="L104" i="89" s="1"/>
  <c r="AE104" i="89"/>
  <c r="AM104" i="89"/>
  <c r="R105" i="89"/>
  <c r="L105" i="89" s="1"/>
  <c r="Z105" i="89"/>
  <c r="Z86" i="89"/>
  <c r="AH86" i="89"/>
  <c r="M87" i="89"/>
  <c r="AN88" i="89"/>
  <c r="S89" i="89"/>
  <c r="AA89" i="89"/>
  <c r="AG91" i="89"/>
  <c r="T92" i="89"/>
  <c r="AJ92" i="89"/>
  <c r="O93" i="89"/>
  <c r="AG98" i="89"/>
  <c r="T99" i="89"/>
  <c r="AJ99" i="89"/>
  <c r="L99" i="89" s="1"/>
  <c r="O100" i="89"/>
  <c r="Z101" i="89"/>
  <c r="AH101" i="89"/>
  <c r="M102" i="89"/>
  <c r="AC102" i="89"/>
  <c r="AN103" i="89"/>
  <c r="S104" i="89"/>
  <c r="V105" i="89"/>
  <c r="AC84" i="89"/>
  <c r="AL92" i="89"/>
  <c r="Q93" i="89"/>
  <c r="AL99" i="89"/>
  <c r="Q100" i="89"/>
  <c r="AE102" i="89"/>
  <c r="X105" i="89"/>
  <c r="M47" i="88"/>
  <c r="AG36" i="88"/>
  <c r="M73" i="88"/>
  <c r="AG45" i="88"/>
  <c r="AH53" i="88"/>
  <c r="T55" i="88"/>
  <c r="Q40" i="88"/>
  <c r="M69" i="88"/>
  <c r="AH34" i="88"/>
  <c r="AA44" i="88"/>
  <c r="M36" i="88"/>
  <c r="T70" i="88"/>
  <c r="AE73" i="88"/>
  <c r="AH45" i="88"/>
  <c r="M57" i="88"/>
  <c r="S72" i="88"/>
  <c r="Y71" i="88"/>
  <c r="AA37" i="88"/>
  <c r="O42" i="88"/>
  <c r="AL30" i="88"/>
  <c r="AJ36" i="88"/>
  <c r="AE32" i="88"/>
  <c r="AL62" i="88"/>
  <c r="AH33" i="88"/>
  <c r="AJ45" i="88"/>
  <c r="X55" i="88"/>
  <c r="S59" i="88"/>
  <c r="AN62" i="88"/>
  <c r="AH74" i="88"/>
  <c r="AG74" i="88"/>
  <c r="Q32" i="88"/>
  <c r="X69" i="88"/>
  <c r="Q74" i="88"/>
  <c r="AG39" i="88"/>
  <c r="AL51" i="88"/>
  <c r="S32" i="88"/>
  <c r="AC36" i="88"/>
  <c r="AA45" i="88"/>
  <c r="AL45" i="88"/>
  <c r="AA51" i="88"/>
  <c r="AN53" i="88"/>
  <c r="Z69" i="88"/>
  <c r="R74" i="88"/>
  <c r="AL40" i="88"/>
  <c r="AL68" i="88"/>
  <c r="AA69" i="88"/>
  <c r="AC71" i="88"/>
  <c r="AC44" i="88"/>
  <c r="AE34" i="88"/>
  <c r="AA38" i="88"/>
  <c r="Q39" i="88"/>
  <c r="M40" i="88"/>
  <c r="AH40" i="88"/>
  <c r="M44" i="88"/>
  <c r="T45" i="88"/>
  <c r="AF68" i="88"/>
  <c r="Z72" i="88"/>
  <c r="AC34" i="88"/>
  <c r="AF34" i="88"/>
  <c r="Q36" i="88"/>
  <c r="AA42" i="88"/>
  <c r="AE44" i="88"/>
  <c r="R55" i="88"/>
  <c r="AE58" i="88"/>
  <c r="AH68" i="88"/>
  <c r="AE69" i="88"/>
  <c r="AJ73" i="88"/>
  <c r="AG34" i="88"/>
  <c r="AA43" i="88"/>
  <c r="AF44" i="88"/>
  <c r="AF69" i="88"/>
  <c r="Y74" i="88"/>
  <c r="AL74" i="88"/>
  <c r="O55" i="88"/>
  <c r="AE38" i="88"/>
  <c r="AJ68" i="88"/>
  <c r="Z74" i="88"/>
  <c r="AL43" i="88"/>
  <c r="AE33" i="88"/>
  <c r="AN45" i="88"/>
  <c r="Y69" i="88"/>
  <c r="AA71" i="88"/>
  <c r="R72" i="88"/>
  <c r="AH72" i="88"/>
  <c r="O74" i="88"/>
  <c r="AC30" i="88"/>
  <c r="AJ31" i="88"/>
  <c r="O37" i="88"/>
  <c r="V38" i="88"/>
  <c r="V68" i="88"/>
  <c r="AC75" i="88"/>
  <c r="T32" i="88"/>
  <c r="AF32" i="88"/>
  <c r="S36" i="88"/>
  <c r="AF36" i="88"/>
  <c r="AG38" i="88"/>
  <c r="R39" i="88"/>
  <c r="AH39" i="88"/>
  <c r="AC42" i="88"/>
  <c r="M43" i="88"/>
  <c r="AC43" i="88"/>
  <c r="AN43" i="88"/>
  <c r="AL44" i="88"/>
  <c r="V45" i="88"/>
  <c r="AC48" i="88"/>
  <c r="Z50" i="88"/>
  <c r="AN51" i="88"/>
  <c r="Z53" i="88"/>
  <c r="Y55" i="88"/>
  <c r="AF58" i="88"/>
  <c r="O69" i="88"/>
  <c r="AG69" i="88"/>
  <c r="V70" i="88"/>
  <c r="AL71" i="88"/>
  <c r="T72" i="88"/>
  <c r="O73" i="88"/>
  <c r="AA74" i="88"/>
  <c r="Q75" i="88"/>
  <c r="AG30" i="88"/>
  <c r="S37" i="88"/>
  <c r="AM44" i="88"/>
  <c r="R75" i="88"/>
  <c r="AG75" i="88"/>
  <c r="AH30" i="88"/>
  <c r="AM31" i="88"/>
  <c r="AJ32" i="88"/>
  <c r="AA33" i="88"/>
  <c r="M34" i="88"/>
  <c r="AM34" i="88"/>
  <c r="T37" i="88"/>
  <c r="Y38" i="88"/>
  <c r="V39" i="88"/>
  <c r="AE42" i="88"/>
  <c r="R47" i="88"/>
  <c r="AC59" i="88"/>
  <c r="AF62" i="88"/>
  <c r="Q69" i="88"/>
  <c r="AN71" i="88"/>
  <c r="V72" i="88"/>
  <c r="AC74" i="88"/>
  <c r="S75" i="88"/>
  <c r="AN31" i="88"/>
  <c r="AN34" i="88"/>
  <c r="Z38" i="88"/>
  <c r="AL38" i="88"/>
  <c r="AL39" i="88"/>
  <c r="AF42" i="88"/>
  <c r="S43" i="88"/>
  <c r="AH43" i="88"/>
  <c r="Q53" i="88"/>
  <c r="AH55" i="88"/>
  <c r="AA57" i="88"/>
  <c r="AN58" i="88"/>
  <c r="AG62" i="88"/>
  <c r="AC68" i="88"/>
  <c r="R69" i="88"/>
  <c r="V71" i="88"/>
  <c r="AE71" i="88"/>
  <c r="AL73" i="88"/>
  <c r="V74" i="88"/>
  <c r="AM74" i="88"/>
  <c r="AL34" i="88"/>
  <c r="AJ30" i="88"/>
  <c r="Z32" i="88"/>
  <c r="AM32" i="88"/>
  <c r="AC33" i="88"/>
  <c r="Y36" i="88"/>
  <c r="V37" i="88"/>
  <c r="AM38" i="88"/>
  <c r="Q44" i="88"/>
  <c r="R53" i="88"/>
  <c r="AF59" i="88"/>
  <c r="AM68" i="88"/>
  <c r="AF71" i="88"/>
  <c r="X72" i="88"/>
  <c r="AJ72" i="88"/>
  <c r="AM73" i="88"/>
  <c r="AE74" i="88"/>
  <c r="AN74" i="88"/>
  <c r="AL31" i="88"/>
  <c r="X38" i="88"/>
  <c r="Q47" i="88"/>
  <c r="AE62" i="88"/>
  <c r="AM71" i="88"/>
  <c r="Y32" i="88"/>
  <c r="X36" i="88"/>
  <c r="AN32" i="88"/>
  <c r="AN36" i="88"/>
  <c r="AC39" i="88"/>
  <c r="AH42" i="88"/>
  <c r="AJ43" i="88"/>
  <c r="S45" i="88"/>
  <c r="AG59" i="88"/>
  <c r="AE68" i="88"/>
  <c r="X71" i="88"/>
  <c r="Q72" i="88"/>
  <c r="X74" i="88"/>
  <c r="M75" i="88"/>
  <c r="AA75" i="88"/>
  <c r="AC47" i="88"/>
  <c r="V63" i="88"/>
  <c r="S47" i="88"/>
  <c r="AH48" i="88"/>
  <c r="AH50" i="88"/>
  <c r="AC51" i="88"/>
  <c r="T53" i="88"/>
  <c r="M54" i="88"/>
  <c r="Z55" i="88"/>
  <c r="AJ55" i="88"/>
  <c r="O57" i="88"/>
  <c r="AH58" i="88"/>
  <c r="M59" i="88"/>
  <c r="AE59" i="88"/>
  <c r="AE47" i="88"/>
  <c r="R50" i="88"/>
  <c r="Q51" i="88"/>
  <c r="AE54" i="88"/>
  <c r="X59" i="88"/>
  <c r="X62" i="88"/>
  <c r="X63" i="88"/>
  <c r="AG47" i="88"/>
  <c r="AJ48" i="88"/>
  <c r="S50" i="88"/>
  <c r="AJ50" i="88"/>
  <c r="S51" i="88"/>
  <c r="AE51" i="88"/>
  <c r="V53" i="88"/>
  <c r="O54" i="88"/>
  <c r="AL55" i="88"/>
  <c r="Q57" i="88"/>
  <c r="AJ58" i="88"/>
  <c r="O59" i="88"/>
  <c r="Y59" i="88"/>
  <c r="Y62" i="88"/>
  <c r="Q63" i="88"/>
  <c r="Y63" i="88"/>
  <c r="Y47" i="88"/>
  <c r="AF51" i="88"/>
  <c r="AE55" i="88"/>
  <c r="AM55" i="88"/>
  <c r="R57" i="88"/>
  <c r="Z59" i="88"/>
  <c r="AA62" i="88"/>
  <c r="R63" i="88"/>
  <c r="Z63" i="88"/>
  <c r="V62" i="88"/>
  <c r="Z47" i="88"/>
  <c r="AM48" i="88"/>
  <c r="AL50" i="88"/>
  <c r="X53" i="88"/>
  <c r="AF55" i="88"/>
  <c r="AC58" i="88"/>
  <c r="AL58" i="88"/>
  <c r="Q59" i="88"/>
  <c r="S63" i="88"/>
  <c r="AA47" i="88"/>
  <c r="AN48" i="88"/>
  <c r="AN50" i="88"/>
  <c r="AG55" i="88"/>
  <c r="AM62" i="88"/>
  <c r="Q30" i="88"/>
  <c r="R32" i="88"/>
  <c r="V33" i="88"/>
  <c r="V43" i="88"/>
  <c r="R30" i="88"/>
  <c r="M31" i="88"/>
  <c r="Q42" i="88"/>
  <c r="Z33" i="88"/>
  <c r="R42" i="88"/>
  <c r="Z43" i="88"/>
  <c r="V30" i="88"/>
  <c r="O31" i="88"/>
  <c r="M32" i="88"/>
  <c r="O33" i="88"/>
  <c r="R36" i="88"/>
  <c r="X37" i="88"/>
  <c r="T40" i="88"/>
  <c r="S42" i="88"/>
  <c r="X45" i="88"/>
  <c r="Y39" i="88"/>
  <c r="Y45" i="88"/>
  <c r="Y30" i="88"/>
  <c r="Q31" i="88"/>
  <c r="X32" i="88"/>
  <c r="R33" i="88"/>
  <c r="Z39" i="88"/>
  <c r="Z30" i="88"/>
  <c r="T31" i="88"/>
  <c r="S33" i="88"/>
  <c r="S30" i="88"/>
  <c r="AA30" i="88"/>
  <c r="V31" i="88"/>
  <c r="AG32" i="88"/>
  <c r="T33" i="88"/>
  <c r="AJ33" i="88"/>
  <c r="O34" i="88"/>
  <c r="Z36" i="88"/>
  <c r="AH36" i="88"/>
  <c r="M37" i="88"/>
  <c r="AC37" i="88"/>
  <c r="AF38" i="88"/>
  <c r="AN38" i="88"/>
  <c r="S39" i="88"/>
  <c r="AA39" i="88"/>
  <c r="V40" i="88"/>
  <c r="AM40" i="88"/>
  <c r="AG43" i="88"/>
  <c r="AE43" i="88"/>
  <c r="S44" i="88"/>
  <c r="AE45" i="88"/>
  <c r="AC45" i="88"/>
  <c r="AN57" i="88"/>
  <c r="AM57" i="88"/>
  <c r="AL57" i="88"/>
  <c r="AH57" i="88"/>
  <c r="AH54" i="88"/>
  <c r="AN54" i="88"/>
  <c r="AM54" i="88"/>
  <c r="AL54" i="88"/>
  <c r="AJ54" i="88"/>
  <c r="T30" i="88"/>
  <c r="AE31" i="88"/>
  <c r="AH32" i="88"/>
  <c r="M33" i="88"/>
  <c r="X34" i="88"/>
  <c r="AA36" i="88"/>
  <c r="AL37" i="88"/>
  <c r="Q38" i="88"/>
  <c r="T39" i="88"/>
  <c r="AJ39" i="88"/>
  <c r="O40" i="88"/>
  <c r="AE40" i="88"/>
  <c r="AN40" i="88"/>
  <c r="T43" i="88"/>
  <c r="T44" i="88"/>
  <c r="Z44" i="88"/>
  <c r="AC31" i="88"/>
  <c r="V34" i="88"/>
  <c r="AL42" i="88"/>
  <c r="AJ42" i="88"/>
  <c r="AN47" i="88"/>
  <c r="AM47" i="88"/>
  <c r="AL47" i="88"/>
  <c r="AJ47" i="88"/>
  <c r="M30" i="88"/>
  <c r="X31" i="88"/>
  <c r="AF31" i="88"/>
  <c r="AA32" i="88"/>
  <c r="AL33" i="88"/>
  <c r="Q34" i="88"/>
  <c r="Y34" i="88"/>
  <c r="T36" i="88"/>
  <c r="AE37" i="88"/>
  <c r="AM37" i="88"/>
  <c r="R38" i="88"/>
  <c r="AH38" i="88"/>
  <c r="M39" i="88"/>
  <c r="X40" i="88"/>
  <c r="AF40" i="88"/>
  <c r="V42" i="88"/>
  <c r="T42" i="88"/>
  <c r="AN42" i="88"/>
  <c r="AG50" i="88"/>
  <c r="AE50" i="88"/>
  <c r="AF50" i="88"/>
  <c r="AC50" i="88"/>
  <c r="Z54" i="88"/>
  <c r="Y54" i="88"/>
  <c r="X54" i="88"/>
  <c r="V54" i="88"/>
  <c r="Y57" i="88"/>
  <c r="X57" i="88"/>
  <c r="V57" i="88"/>
  <c r="T57" i="88"/>
  <c r="Z57" i="88"/>
  <c r="T58" i="88"/>
  <c r="Z58" i="88"/>
  <c r="Y58" i="88"/>
  <c r="X58" i="88"/>
  <c r="AJ37" i="88"/>
  <c r="Y31" i="88"/>
  <c r="AG31" i="88"/>
  <c r="AM33" i="88"/>
  <c r="R34" i="88"/>
  <c r="Z34" i="88"/>
  <c r="AF37" i="88"/>
  <c r="AN37" i="88"/>
  <c r="S38" i="88"/>
  <c r="Y40" i="88"/>
  <c r="O45" i="88"/>
  <c r="M45" i="88"/>
  <c r="S48" i="88"/>
  <c r="R48" i="88"/>
  <c r="Q48" i="88"/>
  <c r="O48" i="88"/>
  <c r="AH70" i="88"/>
  <c r="AN70" i="88"/>
  <c r="AM70" i="88"/>
  <c r="AL70" i="88"/>
  <c r="AE30" i="88"/>
  <c r="AM30" i="88"/>
  <c r="R31" i="88"/>
  <c r="X33" i="88"/>
  <c r="AF33" i="88"/>
  <c r="AL36" i="88"/>
  <c r="Q37" i="88"/>
  <c r="Y37" i="88"/>
  <c r="AE39" i="88"/>
  <c r="AM39" i="88"/>
  <c r="R40" i="88"/>
  <c r="X42" i="88"/>
  <c r="X44" i="88"/>
  <c r="AE53" i="88"/>
  <c r="AC53" i="88"/>
  <c r="AG53" i="88"/>
  <c r="AF53" i="88"/>
  <c r="AJ70" i="88"/>
  <c r="O38" i="88"/>
  <c r="AC40" i="88"/>
  <c r="AA40" i="88"/>
  <c r="Y42" i="88"/>
  <c r="Q43" i="88"/>
  <c r="O43" i="88"/>
  <c r="X43" i="88"/>
  <c r="O44" i="88"/>
  <c r="Y44" i="88"/>
  <c r="AJ44" i="88"/>
  <c r="AH44" i="88"/>
  <c r="Q45" i="88"/>
  <c r="T48" i="88"/>
  <c r="Z48" i="88"/>
  <c r="Y48" i="88"/>
  <c r="X48" i="88"/>
  <c r="AN63" i="88"/>
  <c r="AM63" i="88"/>
  <c r="AL63" i="88"/>
  <c r="AJ63" i="88"/>
  <c r="T47" i="88"/>
  <c r="AE48" i="88"/>
  <c r="T50" i="88"/>
  <c r="T51" i="88"/>
  <c r="Z51" i="88"/>
  <c r="R61" i="88"/>
  <c r="Q61" i="88"/>
  <c r="O61" i="88"/>
  <c r="AG61" i="88"/>
  <c r="AF61" i="88"/>
  <c r="AE61" i="88"/>
  <c r="M62" i="88"/>
  <c r="S62" i="88"/>
  <c r="R62" i="88"/>
  <c r="AM69" i="88"/>
  <c r="AL69" i="88"/>
  <c r="AJ69" i="88"/>
  <c r="AH69" i="88"/>
  <c r="AF48" i="88"/>
  <c r="V51" i="88"/>
  <c r="AC61" i="88"/>
  <c r="O62" i="88"/>
  <c r="Z73" i="88"/>
  <c r="Y73" i="88"/>
  <c r="X73" i="88"/>
  <c r="V73" i="88"/>
  <c r="V47" i="88"/>
  <c r="AG48" i="88"/>
  <c r="M50" i="88"/>
  <c r="V50" i="88"/>
  <c r="M51" i="88"/>
  <c r="O53" i="88"/>
  <c r="M53" i="88"/>
  <c r="R54" i="88"/>
  <c r="Q54" i="88"/>
  <c r="AG57" i="88"/>
  <c r="AF57" i="88"/>
  <c r="AE57" i="88"/>
  <c r="S61" i="88"/>
  <c r="AN69" i="88"/>
  <c r="M71" i="88"/>
  <c r="S71" i="88"/>
  <c r="R71" i="88"/>
  <c r="Y75" i="88"/>
  <c r="X75" i="88"/>
  <c r="V75" i="88"/>
  <c r="T75" i="88"/>
  <c r="AG54" i="88"/>
  <c r="AF54" i="88"/>
  <c r="S58" i="88"/>
  <c r="R58" i="88"/>
  <c r="Q58" i="88"/>
  <c r="AM59" i="88"/>
  <c r="AL59" i="88"/>
  <c r="AJ59" i="88"/>
  <c r="AH61" i="88"/>
  <c r="AN61" i="88"/>
  <c r="AM61" i="88"/>
  <c r="AF63" i="88"/>
  <c r="AE63" i="88"/>
  <c r="AC63" i="88"/>
  <c r="S68" i="88"/>
  <c r="R68" i="88"/>
  <c r="Q68" i="88"/>
  <c r="O68" i="88"/>
  <c r="AA73" i="88"/>
  <c r="AG73" i="88"/>
  <c r="AF73" i="88"/>
  <c r="AN75" i="88"/>
  <c r="AM75" i="88"/>
  <c r="AL75" i="88"/>
  <c r="AJ75" i="88"/>
  <c r="O50" i="88"/>
  <c r="X50" i="88"/>
  <c r="O51" i="88"/>
  <c r="Y51" i="88"/>
  <c r="AJ51" i="88"/>
  <c r="AH51" i="88"/>
  <c r="AM53" i="88"/>
  <c r="AL53" i="88"/>
  <c r="AC54" i="88"/>
  <c r="O58" i="88"/>
  <c r="Z61" i="88"/>
  <c r="Y61" i="88"/>
  <c r="X61" i="88"/>
  <c r="AJ61" i="88"/>
  <c r="R70" i="88"/>
  <c r="Q70" i="88"/>
  <c r="O70" i="88"/>
  <c r="M70" i="88"/>
  <c r="AG70" i="88"/>
  <c r="AF70" i="88"/>
  <c r="AE70" i="88"/>
  <c r="AC70" i="88"/>
  <c r="AF72" i="88"/>
  <c r="AE72" i="88"/>
  <c r="AC72" i="88"/>
  <c r="AA72" i="88"/>
  <c r="Z75" i="88"/>
  <c r="M55" i="88"/>
  <c r="S55" i="88"/>
  <c r="AN59" i="88"/>
  <c r="V61" i="88"/>
  <c r="AG63" i="88"/>
  <c r="T68" i="88"/>
  <c r="Z68" i="88"/>
  <c r="Y68" i="88"/>
  <c r="Q71" i="88"/>
  <c r="AA55" i="88"/>
  <c r="AG58" i="88"/>
  <c r="T59" i="88"/>
  <c r="Z62" i="88"/>
  <c r="AH62" i="88"/>
  <c r="M63" i="88"/>
  <c r="AG68" i="88"/>
  <c r="T69" i="88"/>
  <c r="Z71" i="88"/>
  <c r="AH71" i="88"/>
  <c r="M72" i="88"/>
  <c r="AN73" i="88"/>
  <c r="S74" i="88"/>
  <c r="X70" i="88"/>
  <c r="AL72" i="88"/>
  <c r="Q73" i="88"/>
  <c r="AE75" i="88"/>
  <c r="Y70" i="88"/>
  <c r="AM72" i="88"/>
  <c r="R73" i="88"/>
  <c r="C1" i="86"/>
  <c r="Z71" i="87"/>
  <c r="Y71" i="87"/>
  <c r="X71" i="87"/>
  <c r="V71" i="87"/>
  <c r="AN72" i="87"/>
  <c r="AM72" i="87"/>
  <c r="AL72" i="87"/>
  <c r="AJ72" i="87"/>
  <c r="AG72" i="87"/>
  <c r="AF72" i="87"/>
  <c r="AE72" i="87"/>
  <c r="AC72" i="87"/>
  <c r="Z72" i="87"/>
  <c r="Y72" i="87"/>
  <c r="X72" i="87"/>
  <c r="V72" i="87"/>
  <c r="S72" i="87"/>
  <c r="R72" i="87"/>
  <c r="Q72" i="87"/>
  <c r="O72" i="87"/>
  <c r="L72" i="87" s="1"/>
  <c r="AM71" i="87"/>
  <c r="AL71" i="87"/>
  <c r="AJ71" i="87"/>
  <c r="AN71" i="87"/>
  <c r="AE71" i="87"/>
  <c r="AC71" i="87"/>
  <c r="AG71" i="87"/>
  <c r="AF71" i="87"/>
  <c r="O71" i="87"/>
  <c r="Q71" i="87"/>
  <c r="S71" i="87"/>
  <c r="R71" i="87"/>
  <c r="AN70" i="87"/>
  <c r="AM70" i="87"/>
  <c r="AJ70" i="87"/>
  <c r="AL70" i="87"/>
  <c r="AC70" i="87"/>
  <c r="AE70" i="87"/>
  <c r="AF70" i="87"/>
  <c r="AG70" i="87"/>
  <c r="X70" i="87"/>
  <c r="V70" i="87"/>
  <c r="Y70" i="87"/>
  <c r="Z70" i="87"/>
  <c r="Q70" i="87"/>
  <c r="O70" i="87"/>
  <c r="R70" i="87"/>
  <c r="S70" i="87"/>
  <c r="M70" i="87"/>
  <c r="L70" i="87" s="1"/>
  <c r="AN69" i="87"/>
  <c r="AL69" i="87"/>
  <c r="AJ69" i="87"/>
  <c r="AM69" i="87"/>
  <c r="AF69" i="87"/>
  <c r="AG69" i="87"/>
  <c r="AE69" i="87"/>
  <c r="AC69" i="87"/>
  <c r="T69" i="87"/>
  <c r="Y69" i="87"/>
  <c r="Z69" i="87"/>
  <c r="X69" i="87"/>
  <c r="V69" i="87"/>
  <c r="Q69" i="87"/>
  <c r="R69" i="87"/>
  <c r="M69" i="87"/>
  <c r="O69" i="87"/>
  <c r="S69" i="87"/>
  <c r="AH68" i="87"/>
  <c r="AJ68" i="87"/>
  <c r="AL68" i="87"/>
  <c r="AM68" i="87"/>
  <c r="AN68" i="87"/>
  <c r="AC68" i="87"/>
  <c r="AE68" i="87"/>
  <c r="AG68" i="87"/>
  <c r="AF68" i="87"/>
  <c r="AA68" i="87"/>
  <c r="T68" i="87"/>
  <c r="Y68" i="87"/>
  <c r="Z68" i="87"/>
  <c r="X68" i="87"/>
  <c r="V68" i="87"/>
  <c r="R68" i="87"/>
  <c r="S68" i="87"/>
  <c r="M68" i="87"/>
  <c r="Q68" i="87"/>
  <c r="O68" i="87"/>
  <c r="V36" i="87"/>
  <c r="T36" i="87"/>
  <c r="AM42" i="87"/>
  <c r="AH42" i="87"/>
  <c r="AN57" i="87"/>
  <c r="AM57" i="87"/>
  <c r="AL57" i="87"/>
  <c r="AJ57" i="87"/>
  <c r="AC57" i="87"/>
  <c r="AG57" i="87"/>
  <c r="AF57" i="87"/>
  <c r="AE57" i="87"/>
  <c r="V57" i="87"/>
  <c r="Z57" i="87"/>
  <c r="Y57" i="87"/>
  <c r="X57" i="87"/>
  <c r="S57" i="87"/>
  <c r="R57" i="87"/>
  <c r="Q57" i="87"/>
  <c r="O57" i="87"/>
  <c r="AL56" i="87"/>
  <c r="AM56" i="87"/>
  <c r="AN56" i="87"/>
  <c r="AJ56" i="87"/>
  <c r="AF56" i="87"/>
  <c r="AE56" i="87"/>
  <c r="AC56" i="87"/>
  <c r="AA56" i="87"/>
  <c r="AG56" i="87"/>
  <c r="V56" i="87"/>
  <c r="X56" i="87"/>
  <c r="Z56" i="87"/>
  <c r="Y56" i="87"/>
  <c r="O56" i="87"/>
  <c r="S56" i="87"/>
  <c r="R56" i="87"/>
  <c r="Q56" i="87"/>
  <c r="M56" i="87"/>
  <c r="AJ55" i="87"/>
  <c r="AN55" i="87"/>
  <c r="AM55" i="87"/>
  <c r="AL55" i="87"/>
  <c r="AG55" i="87"/>
  <c r="AE55" i="87"/>
  <c r="AC55" i="87"/>
  <c r="AF55" i="87"/>
  <c r="AA55" i="87"/>
  <c r="Z55" i="87"/>
  <c r="X55" i="87"/>
  <c r="V55" i="87"/>
  <c r="Y55" i="87"/>
  <c r="T55" i="87"/>
  <c r="O55" i="87"/>
  <c r="S55" i="87"/>
  <c r="R55" i="87"/>
  <c r="Q55" i="87"/>
  <c r="M55" i="87"/>
  <c r="AM54" i="87"/>
  <c r="AN54" i="87"/>
  <c r="AJ54" i="87"/>
  <c r="AL54" i="87"/>
  <c r="AC54" i="87"/>
  <c r="AG54" i="87"/>
  <c r="AF54" i="87"/>
  <c r="AE54" i="87"/>
  <c r="V54" i="87"/>
  <c r="X54" i="87"/>
  <c r="Y54" i="87"/>
  <c r="Z54" i="87"/>
  <c r="O54" i="87"/>
  <c r="S54" i="87"/>
  <c r="R54" i="87"/>
  <c r="Q54" i="87"/>
  <c r="AJ53" i="87"/>
  <c r="AL53" i="87"/>
  <c r="AM53" i="87"/>
  <c r="AN53" i="87"/>
  <c r="AC53" i="87"/>
  <c r="AE53" i="87"/>
  <c r="AF53" i="87"/>
  <c r="AG53" i="87"/>
  <c r="Z53" i="87"/>
  <c r="Y53" i="87"/>
  <c r="X53" i="87"/>
  <c r="V53" i="87"/>
  <c r="O53" i="87"/>
  <c r="S53" i="87"/>
  <c r="R53" i="87"/>
  <c r="Q53" i="87"/>
  <c r="AN76" i="87"/>
  <c r="AJ76" i="87"/>
  <c r="AL76" i="87"/>
  <c r="AM76" i="87"/>
  <c r="AA76" i="87"/>
  <c r="AC76" i="87"/>
  <c r="AG76" i="87"/>
  <c r="AE76" i="87"/>
  <c r="AF76" i="87"/>
  <c r="Y76" i="87"/>
  <c r="Z76" i="87"/>
  <c r="X76" i="87"/>
  <c r="V76" i="87"/>
  <c r="T76" i="87"/>
  <c r="Q76" i="87"/>
  <c r="S76" i="87"/>
  <c r="O76" i="87"/>
  <c r="R76" i="87"/>
  <c r="AM75" i="87"/>
  <c r="AJ75" i="87"/>
  <c r="AH75" i="87"/>
  <c r="AL75" i="87"/>
  <c r="AN75" i="87"/>
  <c r="AA75" i="87"/>
  <c r="AC75" i="87"/>
  <c r="AF75" i="87"/>
  <c r="AE75" i="87"/>
  <c r="AG75" i="87"/>
  <c r="Y75" i="87"/>
  <c r="X75" i="87"/>
  <c r="T75" i="87"/>
  <c r="Z75" i="87"/>
  <c r="V75" i="87"/>
  <c r="S75" i="87"/>
  <c r="Q75" i="87"/>
  <c r="O75" i="87"/>
  <c r="R75" i="87"/>
  <c r="M75" i="87"/>
  <c r="AN74" i="87"/>
  <c r="AL74" i="87"/>
  <c r="AJ74" i="87"/>
  <c r="AH74" i="87"/>
  <c r="AM74" i="87"/>
  <c r="AF74" i="87"/>
  <c r="AC74" i="87"/>
  <c r="AE74" i="87"/>
  <c r="AA74" i="87"/>
  <c r="AG74" i="87"/>
  <c r="Y74" i="87"/>
  <c r="V74" i="87"/>
  <c r="X74" i="87"/>
  <c r="Z74" i="87"/>
  <c r="Q74" i="87"/>
  <c r="S74" i="87"/>
  <c r="R74" i="87"/>
  <c r="M74" i="87"/>
  <c r="AN66" i="87"/>
  <c r="AM66" i="87"/>
  <c r="AJ66" i="87"/>
  <c r="AH66" i="87"/>
  <c r="AL66" i="87"/>
  <c r="AG66" i="87"/>
  <c r="AE66" i="87"/>
  <c r="AC66" i="87"/>
  <c r="AA66" i="87"/>
  <c r="AF66" i="87"/>
  <c r="Z66" i="87"/>
  <c r="V66" i="87"/>
  <c r="T66" i="87"/>
  <c r="X66" i="87"/>
  <c r="Y66" i="87"/>
  <c r="S66" i="87"/>
  <c r="M66" i="87"/>
  <c r="Q66" i="87"/>
  <c r="R66" i="87"/>
  <c r="O66" i="87"/>
  <c r="AM65" i="87"/>
  <c r="AJ65" i="87"/>
  <c r="AL65" i="87"/>
  <c r="AN65" i="87"/>
  <c r="AH65" i="87"/>
  <c r="AE65" i="87"/>
  <c r="AC65" i="87"/>
  <c r="AG65" i="87"/>
  <c r="AF65" i="87"/>
  <c r="AA65" i="87"/>
  <c r="X65" i="87"/>
  <c r="T65" i="87"/>
  <c r="V65" i="87"/>
  <c r="Z65" i="87"/>
  <c r="Y65" i="87"/>
  <c r="S65" i="87"/>
  <c r="R65" i="87"/>
  <c r="M65" i="87"/>
  <c r="O65" i="87"/>
  <c r="Q65" i="87"/>
  <c r="AM64" i="87"/>
  <c r="AL64" i="87"/>
  <c r="AJ64" i="87"/>
  <c r="AH64" i="87"/>
  <c r="AN64" i="87"/>
  <c r="AC64" i="87"/>
  <c r="AE64" i="87"/>
  <c r="AF64" i="87"/>
  <c r="AG64" i="87"/>
  <c r="T64" i="87"/>
  <c r="Y64" i="87"/>
  <c r="V64" i="87"/>
  <c r="X64" i="87"/>
  <c r="Z64" i="87"/>
  <c r="O64" i="87"/>
  <c r="R64" i="87"/>
  <c r="Q64" i="87"/>
  <c r="S64" i="87"/>
  <c r="M64" i="87"/>
  <c r="AN63" i="87"/>
  <c r="AM63" i="87"/>
  <c r="AJ63" i="87"/>
  <c r="AL63" i="87"/>
  <c r="AH63" i="87"/>
  <c r="AE63" i="87"/>
  <c r="AA63" i="87"/>
  <c r="AF63" i="87"/>
  <c r="AG63" i="87"/>
  <c r="AC63" i="87"/>
  <c r="T63" i="87"/>
  <c r="V63" i="87"/>
  <c r="Y63" i="87"/>
  <c r="X63" i="87"/>
  <c r="Z63" i="87"/>
  <c r="M63" i="87"/>
  <c r="O63" i="87"/>
  <c r="R63" i="87"/>
  <c r="S63" i="87"/>
  <c r="Q63" i="87"/>
  <c r="AL62" i="87"/>
  <c r="AJ62" i="87"/>
  <c r="AM62" i="87"/>
  <c r="AH62" i="87"/>
  <c r="AN62" i="87"/>
  <c r="AF62" i="87"/>
  <c r="AG62" i="87"/>
  <c r="AE62" i="87"/>
  <c r="AC62" i="87"/>
  <c r="V62" i="87"/>
  <c r="Y62" i="87"/>
  <c r="Z62" i="87"/>
  <c r="T62" i="87"/>
  <c r="X62" i="87"/>
  <c r="Q62" i="87"/>
  <c r="M62" i="87"/>
  <c r="S62" i="87"/>
  <c r="O62" i="87"/>
  <c r="R62" i="87"/>
  <c r="AN61" i="87"/>
  <c r="AL61" i="87"/>
  <c r="AJ61" i="87"/>
  <c r="AH61" i="87"/>
  <c r="AM61" i="87"/>
  <c r="AF61" i="87"/>
  <c r="AC61" i="87"/>
  <c r="AA61" i="87"/>
  <c r="AE61" i="87"/>
  <c r="AG61" i="87"/>
  <c r="Y61" i="87"/>
  <c r="X61" i="87"/>
  <c r="T61" i="87"/>
  <c r="V61" i="87"/>
  <c r="Z61" i="87"/>
  <c r="R61" i="87"/>
  <c r="S61" i="87"/>
  <c r="M61" i="87"/>
  <c r="O61" i="87"/>
  <c r="Q61" i="87"/>
  <c r="AJ60" i="87"/>
  <c r="AL60" i="87"/>
  <c r="AM60" i="87"/>
  <c r="AH60" i="87"/>
  <c r="AN60" i="87"/>
  <c r="AG60" i="87"/>
  <c r="AC60" i="87"/>
  <c r="AA60" i="87"/>
  <c r="AE60" i="87"/>
  <c r="AF60" i="87"/>
  <c r="T60" i="87"/>
  <c r="Z60" i="87"/>
  <c r="X60" i="87"/>
  <c r="Y60" i="87"/>
  <c r="V60" i="87"/>
  <c r="O60" i="87"/>
  <c r="Q60" i="87"/>
  <c r="M60" i="87"/>
  <c r="S60" i="87"/>
  <c r="R60" i="87"/>
  <c r="AH59" i="87"/>
  <c r="AM59" i="87"/>
  <c r="AN59" i="87"/>
  <c r="AL59" i="87"/>
  <c r="AJ59" i="87"/>
  <c r="AE59" i="87"/>
  <c r="AG59" i="87"/>
  <c r="AC59" i="87"/>
  <c r="AF59" i="87"/>
  <c r="X59" i="87"/>
  <c r="T59" i="87"/>
  <c r="Z59" i="87"/>
  <c r="V59" i="87"/>
  <c r="Y59" i="87"/>
  <c r="Q59" i="87"/>
  <c r="R59" i="87"/>
  <c r="S59" i="87"/>
  <c r="O59" i="87"/>
  <c r="AN50" i="87"/>
  <c r="AL50" i="87"/>
  <c r="AJ50" i="87"/>
  <c r="AM50" i="87"/>
  <c r="AG50" i="87"/>
  <c r="AF50" i="87"/>
  <c r="AE50" i="87"/>
  <c r="AC50" i="87"/>
  <c r="Z50" i="87"/>
  <c r="Y50" i="87"/>
  <c r="X50" i="87"/>
  <c r="V50" i="87"/>
  <c r="S50" i="87"/>
  <c r="R50" i="87"/>
  <c r="O50" i="87"/>
  <c r="Q50" i="87"/>
  <c r="AM49" i="87"/>
  <c r="AL49" i="87"/>
  <c r="AJ49" i="87"/>
  <c r="AN49" i="87"/>
  <c r="AG49" i="87"/>
  <c r="AF49" i="87"/>
  <c r="AC49" i="87"/>
  <c r="AE49" i="87"/>
  <c r="Z49" i="87"/>
  <c r="Y49" i="87"/>
  <c r="X49" i="87"/>
  <c r="V49" i="87"/>
  <c r="S49" i="87"/>
  <c r="R49" i="87"/>
  <c r="Q49" i="87"/>
  <c r="O49" i="87"/>
  <c r="AN48" i="87"/>
  <c r="AM48" i="87"/>
  <c r="AL48" i="87"/>
  <c r="AJ48" i="87"/>
  <c r="AF48" i="87"/>
  <c r="AC48" i="87"/>
  <c r="AE48" i="87"/>
  <c r="AG48" i="87"/>
  <c r="Z48" i="87"/>
  <c r="Y48" i="87"/>
  <c r="X48" i="87"/>
  <c r="V48" i="87"/>
  <c r="S48" i="87"/>
  <c r="O48" i="87"/>
  <c r="Q48" i="87"/>
  <c r="R48" i="87"/>
  <c r="AJ47" i="87"/>
  <c r="AN47" i="87"/>
  <c r="AM47" i="87"/>
  <c r="AL47" i="87"/>
  <c r="AG47" i="87"/>
  <c r="AC47" i="87"/>
  <c r="AE47" i="87"/>
  <c r="AF47" i="87"/>
  <c r="Z47" i="87"/>
  <c r="Y47" i="87"/>
  <c r="X47" i="87"/>
  <c r="V47" i="87"/>
  <c r="S47" i="87"/>
  <c r="R47" i="87"/>
  <c r="Q47" i="87"/>
  <c r="O47" i="87"/>
  <c r="AN46" i="87"/>
  <c r="AM46" i="87"/>
  <c r="AL46" i="87"/>
  <c r="AJ46" i="87"/>
  <c r="AG46" i="87"/>
  <c r="AF46" i="87"/>
  <c r="AE46" i="87"/>
  <c r="AC46" i="87"/>
  <c r="V46" i="87"/>
  <c r="Y46" i="87"/>
  <c r="X46" i="87"/>
  <c r="Z46" i="87"/>
  <c r="R46" i="87"/>
  <c r="S46" i="87"/>
  <c r="O46" i="87"/>
  <c r="Q46" i="87"/>
  <c r="AN45" i="87"/>
  <c r="AM45" i="87"/>
  <c r="AL45" i="87"/>
  <c r="AJ45" i="87"/>
  <c r="AH45" i="87"/>
  <c r="AG45" i="87"/>
  <c r="AF45" i="87"/>
  <c r="AA45" i="87"/>
  <c r="AE45" i="87"/>
  <c r="AC45" i="87"/>
  <c r="X45" i="87"/>
  <c r="Z45" i="87"/>
  <c r="V45" i="87"/>
  <c r="T45" i="87"/>
  <c r="Y45" i="87"/>
  <c r="O45" i="87"/>
  <c r="S45" i="87"/>
  <c r="M45" i="87"/>
  <c r="R45" i="87"/>
  <c r="Q45" i="87"/>
  <c r="AJ43" i="87"/>
  <c r="AL43" i="87"/>
  <c r="AN43" i="87"/>
  <c r="AH43" i="87"/>
  <c r="AM43" i="87"/>
  <c r="AG43" i="87"/>
  <c r="AA43" i="87"/>
  <c r="AC43" i="87"/>
  <c r="AE43" i="87"/>
  <c r="AF43" i="87"/>
  <c r="V43" i="87"/>
  <c r="Z43" i="87"/>
  <c r="T43" i="87"/>
  <c r="X43" i="87"/>
  <c r="Y43" i="87"/>
  <c r="O43" i="87"/>
  <c r="R43" i="87"/>
  <c r="Q43" i="87"/>
  <c r="S43" i="87"/>
  <c r="M43" i="87"/>
  <c r="L43" i="87" s="1"/>
  <c r="AJ42" i="87"/>
  <c r="AN42" i="87"/>
  <c r="AL42" i="87"/>
  <c r="AG42" i="87"/>
  <c r="AA42" i="87"/>
  <c r="AE42" i="87"/>
  <c r="AC42" i="87"/>
  <c r="AF42" i="87"/>
  <c r="X42" i="87"/>
  <c r="T42" i="87"/>
  <c r="Z42" i="87"/>
  <c r="V42" i="87"/>
  <c r="Y42" i="87"/>
  <c r="M42" i="87"/>
  <c r="R42" i="87"/>
  <c r="Q42" i="87"/>
  <c r="S42" i="87"/>
  <c r="O42" i="87"/>
  <c r="AH41" i="87"/>
  <c r="AM41" i="87"/>
  <c r="AL41" i="87"/>
  <c r="AJ41" i="87"/>
  <c r="AN41" i="87"/>
  <c r="AF41" i="87"/>
  <c r="AE41" i="87"/>
  <c r="AG41" i="87"/>
  <c r="AC41" i="87"/>
  <c r="Y41" i="87"/>
  <c r="Z41" i="87"/>
  <c r="X41" i="87"/>
  <c r="V41" i="87"/>
  <c r="Q41" i="87"/>
  <c r="R41" i="87"/>
  <c r="S41" i="87"/>
  <c r="O41" i="87"/>
  <c r="M41" i="87"/>
  <c r="AL40" i="87"/>
  <c r="AM40" i="87"/>
  <c r="AH40" i="87"/>
  <c r="AN40" i="87"/>
  <c r="AJ40" i="87"/>
  <c r="AA40" i="87"/>
  <c r="AE40" i="87"/>
  <c r="AG40" i="87"/>
  <c r="AC40" i="87"/>
  <c r="AF40" i="87"/>
  <c r="X40" i="87"/>
  <c r="T40" i="87"/>
  <c r="V40" i="87"/>
  <c r="Y40" i="87"/>
  <c r="Z40" i="87"/>
  <c r="Q40" i="87"/>
  <c r="R40" i="87"/>
  <c r="M40" i="87"/>
  <c r="O40" i="87"/>
  <c r="S40" i="87"/>
  <c r="AJ38" i="87"/>
  <c r="AM38" i="87"/>
  <c r="AH38" i="87"/>
  <c r="AN38" i="87"/>
  <c r="AL38" i="87"/>
  <c r="AE38" i="87"/>
  <c r="AA38" i="87"/>
  <c r="AF38" i="87"/>
  <c r="AG38" i="87"/>
  <c r="AC38" i="87"/>
  <c r="T38" i="87"/>
  <c r="X38" i="87"/>
  <c r="Z38" i="87"/>
  <c r="V38" i="87"/>
  <c r="Y38" i="87"/>
  <c r="Q38" i="87"/>
  <c r="M38" i="87"/>
  <c r="O38" i="87"/>
  <c r="R38" i="87"/>
  <c r="S38" i="87"/>
  <c r="AN37" i="87"/>
  <c r="AM37" i="87"/>
  <c r="AJ37" i="87"/>
  <c r="AH37" i="87"/>
  <c r="AL37" i="87"/>
  <c r="AA37" i="87"/>
  <c r="AE37" i="87"/>
  <c r="AC37" i="87"/>
  <c r="AG37" i="87"/>
  <c r="AF37" i="87"/>
  <c r="Y37" i="87"/>
  <c r="Z37" i="87"/>
  <c r="X37" i="87"/>
  <c r="V37" i="87"/>
  <c r="T37" i="87"/>
  <c r="Q37" i="87"/>
  <c r="S37" i="87"/>
  <c r="O37" i="87"/>
  <c r="M37" i="87"/>
  <c r="R37" i="87"/>
  <c r="AN36" i="87"/>
  <c r="AM36" i="87"/>
  <c r="AJ36" i="87"/>
  <c r="AH36" i="87"/>
  <c r="AL36" i="87"/>
  <c r="AC36" i="87"/>
  <c r="AE36" i="87"/>
  <c r="AF36" i="87"/>
  <c r="AG36" i="87"/>
  <c r="Y36" i="87"/>
  <c r="Z36" i="87"/>
  <c r="X36" i="87"/>
  <c r="O36" i="87"/>
  <c r="M36" i="87"/>
  <c r="S36" i="87"/>
  <c r="R36" i="87"/>
  <c r="Q36" i="87"/>
  <c r="AH35" i="87"/>
  <c r="AL35" i="87"/>
  <c r="AN35" i="87"/>
  <c r="AJ35" i="87"/>
  <c r="AM35" i="87"/>
  <c r="AE35" i="87"/>
  <c r="AA35" i="87"/>
  <c r="AG35" i="87"/>
  <c r="AF35" i="87"/>
  <c r="AC35" i="87"/>
  <c r="Y35" i="87"/>
  <c r="T35" i="87"/>
  <c r="Z35" i="87"/>
  <c r="V35" i="87"/>
  <c r="X35" i="87"/>
  <c r="O35" i="87"/>
  <c r="M35" i="87"/>
  <c r="R35" i="87"/>
  <c r="Q35" i="87"/>
  <c r="S35" i="87"/>
  <c r="AJ33" i="87"/>
  <c r="AH33" i="87"/>
  <c r="AM33" i="87"/>
  <c r="AN33" i="87"/>
  <c r="AL33" i="87"/>
  <c r="AF33" i="87"/>
  <c r="AA33" i="87"/>
  <c r="AC33" i="87"/>
  <c r="AE33" i="87"/>
  <c r="AG33" i="87"/>
  <c r="Y33" i="87"/>
  <c r="X33" i="87"/>
  <c r="Z33" i="87"/>
  <c r="T33" i="87"/>
  <c r="V33" i="87"/>
  <c r="R33" i="87"/>
  <c r="Q33" i="87"/>
  <c r="M33" i="87"/>
  <c r="O33" i="87"/>
  <c r="S33" i="87"/>
  <c r="AL32" i="87"/>
  <c r="AM32" i="87"/>
  <c r="AN32" i="87"/>
  <c r="AJ32" i="87"/>
  <c r="AH32" i="87"/>
  <c r="AE32" i="87"/>
  <c r="AG32" i="87"/>
  <c r="AF32" i="87"/>
  <c r="AA32" i="87"/>
  <c r="AC32" i="87"/>
  <c r="X32" i="87"/>
  <c r="T32" i="87"/>
  <c r="V32" i="87"/>
  <c r="Z32" i="87"/>
  <c r="Y32" i="87"/>
  <c r="Q32" i="87"/>
  <c r="M32" i="87"/>
  <c r="R32" i="87"/>
  <c r="S32" i="87"/>
  <c r="O32" i="87"/>
  <c r="AL31" i="87"/>
  <c r="AN31" i="87"/>
  <c r="AM31" i="87"/>
  <c r="AH31" i="87"/>
  <c r="AJ31" i="87"/>
  <c r="AC31" i="87"/>
  <c r="AF31" i="87"/>
  <c r="AA31" i="87"/>
  <c r="AG31" i="87"/>
  <c r="AE31" i="87"/>
  <c r="V31" i="87"/>
  <c r="Y31" i="87"/>
  <c r="Z31" i="87"/>
  <c r="X31" i="87"/>
  <c r="T31" i="87"/>
  <c r="Q31" i="87"/>
  <c r="R31" i="87"/>
  <c r="O31" i="87"/>
  <c r="M31" i="87"/>
  <c r="S31" i="87"/>
  <c r="AM30" i="87"/>
  <c r="AH30" i="87"/>
  <c r="AJ30" i="87"/>
  <c r="AL30" i="87"/>
  <c r="AN30" i="87"/>
  <c r="AG30" i="87"/>
  <c r="AC30" i="87"/>
  <c r="AA30" i="87"/>
  <c r="AF30" i="87"/>
  <c r="AE30" i="87"/>
  <c r="X30" i="87"/>
  <c r="Y30" i="87"/>
  <c r="T30" i="87"/>
  <c r="V30" i="87"/>
  <c r="Z30" i="87"/>
  <c r="Q30" i="87"/>
  <c r="S30" i="87"/>
  <c r="O30" i="87"/>
  <c r="M30" i="87"/>
  <c r="R30" i="87"/>
  <c r="AG70" i="86"/>
  <c r="AA70" i="86"/>
  <c r="AN65" i="86"/>
  <c r="AM65" i="86"/>
  <c r="AL65" i="86"/>
  <c r="AJ65" i="86"/>
  <c r="AG65" i="86"/>
  <c r="AF65" i="86"/>
  <c r="AE65" i="86"/>
  <c r="AC65" i="86"/>
  <c r="Z65" i="86"/>
  <c r="Y65" i="86"/>
  <c r="X65" i="86"/>
  <c r="V65" i="86"/>
  <c r="S65" i="86"/>
  <c r="R65" i="86"/>
  <c r="Q65" i="86"/>
  <c r="O65" i="86"/>
  <c r="L65" i="86" s="1"/>
  <c r="AN64" i="86"/>
  <c r="AJ64" i="86"/>
  <c r="AL64" i="86"/>
  <c r="AM64" i="86"/>
  <c r="AF64" i="86"/>
  <c r="AC64" i="86"/>
  <c r="AE64" i="86"/>
  <c r="AG64" i="86"/>
  <c r="AA64" i="86"/>
  <c r="X64" i="86"/>
  <c r="V64" i="86"/>
  <c r="Y64" i="86"/>
  <c r="Z64" i="86"/>
  <c r="S64" i="86"/>
  <c r="R64" i="86"/>
  <c r="M64" i="86"/>
  <c r="O64" i="86"/>
  <c r="Q64" i="86"/>
  <c r="AN63" i="86"/>
  <c r="AL63" i="86"/>
  <c r="AM63" i="86"/>
  <c r="AJ63" i="86"/>
  <c r="AC63" i="86"/>
  <c r="AE63" i="86"/>
  <c r="AF63" i="86"/>
  <c r="AG63" i="86"/>
  <c r="V63" i="86"/>
  <c r="Z63" i="86"/>
  <c r="Y63" i="86"/>
  <c r="X63" i="86"/>
  <c r="R63" i="86"/>
  <c r="O63" i="86"/>
  <c r="S63" i="86"/>
  <c r="M63" i="86"/>
  <c r="Q63" i="86"/>
  <c r="AL62" i="86"/>
  <c r="AN62" i="86"/>
  <c r="AJ62" i="86"/>
  <c r="AM62" i="86"/>
  <c r="AH62" i="86"/>
  <c r="AG62" i="86"/>
  <c r="AF62" i="86"/>
  <c r="AE62" i="86"/>
  <c r="AC62" i="86"/>
  <c r="Z62" i="86"/>
  <c r="Y62" i="86"/>
  <c r="X62" i="86"/>
  <c r="V62" i="86"/>
  <c r="S62" i="86"/>
  <c r="O62" i="86"/>
  <c r="R62" i="86"/>
  <c r="Q62" i="86"/>
  <c r="O35" i="86"/>
  <c r="M35" i="86"/>
  <c r="AJ70" i="86"/>
  <c r="AM70" i="86"/>
  <c r="AN70" i="86"/>
  <c r="AH70" i="86"/>
  <c r="AL70" i="86"/>
  <c r="AC70" i="86"/>
  <c r="AE70" i="86"/>
  <c r="AF70" i="86"/>
  <c r="V70" i="86"/>
  <c r="X70" i="86"/>
  <c r="Y70" i="86"/>
  <c r="Z70" i="86"/>
  <c r="T70" i="86"/>
  <c r="O70" i="86"/>
  <c r="Q70" i="86"/>
  <c r="R70" i="86"/>
  <c r="S70" i="86"/>
  <c r="AN69" i="86"/>
  <c r="AL69" i="86"/>
  <c r="AH69" i="86"/>
  <c r="AJ69" i="86"/>
  <c r="AM69" i="86"/>
  <c r="AC69" i="86"/>
  <c r="AF69" i="86"/>
  <c r="AG69" i="86"/>
  <c r="AA69" i="86"/>
  <c r="AE69" i="86"/>
  <c r="Z69" i="86"/>
  <c r="V69" i="86"/>
  <c r="T69" i="86"/>
  <c r="Y69" i="86"/>
  <c r="X69" i="86"/>
  <c r="S69" i="86"/>
  <c r="R69" i="86"/>
  <c r="M69" i="86"/>
  <c r="O69" i="86"/>
  <c r="Q69" i="86"/>
  <c r="AH68" i="86"/>
  <c r="AJ68" i="86"/>
  <c r="AL68" i="86"/>
  <c r="AN68" i="86"/>
  <c r="AM68" i="86"/>
  <c r="AE68" i="86"/>
  <c r="AG68" i="86"/>
  <c r="AA68" i="86"/>
  <c r="AF68" i="86"/>
  <c r="AC68" i="86"/>
  <c r="X68" i="86"/>
  <c r="V68" i="86"/>
  <c r="Y68" i="86"/>
  <c r="Z68" i="86"/>
  <c r="T68" i="86"/>
  <c r="S68" i="86"/>
  <c r="Q68" i="86"/>
  <c r="O68" i="86"/>
  <c r="R68" i="86"/>
  <c r="AN67" i="86"/>
  <c r="AL67" i="86"/>
  <c r="AH67" i="86"/>
  <c r="AM67" i="86"/>
  <c r="AJ67" i="86"/>
  <c r="AF67" i="86"/>
  <c r="AA67" i="86"/>
  <c r="AC67" i="86"/>
  <c r="AG67" i="86"/>
  <c r="AE67" i="86"/>
  <c r="Z67" i="86"/>
  <c r="T67" i="86"/>
  <c r="Y67" i="86"/>
  <c r="X67" i="86"/>
  <c r="V67" i="86"/>
  <c r="Q67" i="86"/>
  <c r="O67" i="86"/>
  <c r="M67" i="86"/>
  <c r="R67" i="86"/>
  <c r="S67" i="86"/>
  <c r="AM60" i="86"/>
  <c r="AL60" i="86"/>
  <c r="AJ60" i="86"/>
  <c r="AH60" i="86"/>
  <c r="AN60" i="86"/>
  <c r="AC60" i="86"/>
  <c r="AE60" i="86"/>
  <c r="AF60" i="86"/>
  <c r="AG60" i="86"/>
  <c r="AA60" i="86"/>
  <c r="Z60" i="86"/>
  <c r="Y60" i="86"/>
  <c r="V60" i="86"/>
  <c r="X60" i="86"/>
  <c r="T60" i="86"/>
  <c r="S60" i="86"/>
  <c r="Q60" i="86"/>
  <c r="R60" i="86"/>
  <c r="M60" i="86"/>
  <c r="O60" i="86"/>
  <c r="AN59" i="86"/>
  <c r="AL59" i="86"/>
  <c r="AM59" i="86"/>
  <c r="AH59" i="86"/>
  <c r="AJ59" i="86"/>
  <c r="AC59" i="86"/>
  <c r="AE59" i="86"/>
  <c r="AA59" i="86"/>
  <c r="AF59" i="86"/>
  <c r="AG59" i="86"/>
  <c r="Y59" i="86"/>
  <c r="X59" i="86"/>
  <c r="V59" i="86"/>
  <c r="Z59" i="86"/>
  <c r="T59" i="86"/>
  <c r="O59" i="86"/>
  <c r="M59" i="86"/>
  <c r="Q59" i="86"/>
  <c r="S59" i="86"/>
  <c r="R59" i="86"/>
  <c r="AM58" i="86"/>
  <c r="AL58" i="86"/>
  <c r="AJ58" i="86"/>
  <c r="AN58" i="86"/>
  <c r="AF58" i="86"/>
  <c r="AE58" i="86"/>
  <c r="AA58" i="86"/>
  <c r="AC58" i="86"/>
  <c r="AG58" i="86"/>
  <c r="T58" i="86"/>
  <c r="Z58" i="86"/>
  <c r="X58" i="86"/>
  <c r="Y58" i="86"/>
  <c r="V58" i="86"/>
  <c r="S58" i="86"/>
  <c r="R58" i="86"/>
  <c r="O58" i="86"/>
  <c r="Q58" i="86"/>
  <c r="AN57" i="86"/>
  <c r="AM57" i="86"/>
  <c r="AJ57" i="86"/>
  <c r="AL57" i="86"/>
  <c r="AH57" i="86"/>
  <c r="AF57" i="86"/>
  <c r="AG57" i="86"/>
  <c r="AC57" i="86"/>
  <c r="AE57" i="86"/>
  <c r="AA57" i="86"/>
  <c r="Y57" i="86"/>
  <c r="Z57" i="86"/>
  <c r="X57" i="86"/>
  <c r="V57" i="86"/>
  <c r="T57" i="86"/>
  <c r="M57" i="86"/>
  <c r="O57" i="86"/>
  <c r="Q57" i="86"/>
  <c r="S57" i="86"/>
  <c r="R57" i="86"/>
  <c r="AN55" i="86"/>
  <c r="AH55" i="86"/>
  <c r="AL55" i="86"/>
  <c r="AJ55" i="86"/>
  <c r="AA55" i="86"/>
  <c r="AG55" i="86"/>
  <c r="AE55" i="86"/>
  <c r="AC55" i="86"/>
  <c r="AF55" i="86"/>
  <c r="V55" i="86"/>
  <c r="X55" i="86"/>
  <c r="T55" i="86"/>
  <c r="Y55" i="86"/>
  <c r="Z55" i="86"/>
  <c r="R55" i="86"/>
  <c r="M55" i="86"/>
  <c r="O55" i="86"/>
  <c r="Q55" i="86"/>
  <c r="S55" i="86"/>
  <c r="AL54" i="86"/>
  <c r="AN54" i="86"/>
  <c r="AM54" i="86"/>
  <c r="AJ54" i="86"/>
  <c r="AH54" i="86"/>
  <c r="AA54" i="86"/>
  <c r="AC54" i="86"/>
  <c r="AF54" i="86"/>
  <c r="AE54" i="86"/>
  <c r="AG54" i="86"/>
  <c r="T54" i="86"/>
  <c r="Z54" i="86"/>
  <c r="Y54" i="86"/>
  <c r="V54" i="86"/>
  <c r="X54" i="86"/>
  <c r="R54" i="86"/>
  <c r="Q54" i="86"/>
  <c r="O54" i="86"/>
  <c r="M54" i="86"/>
  <c r="S54" i="86"/>
  <c r="AN53" i="86"/>
  <c r="AH53" i="86"/>
  <c r="AJ53" i="86"/>
  <c r="AM53" i="86"/>
  <c r="AL53" i="86"/>
  <c r="AF53" i="86"/>
  <c r="AG53" i="86"/>
  <c r="AA53" i="86"/>
  <c r="AE53" i="86"/>
  <c r="AC53" i="86"/>
  <c r="Y53" i="86"/>
  <c r="V53" i="86"/>
  <c r="Z53" i="86"/>
  <c r="T53" i="86"/>
  <c r="X53" i="86"/>
  <c r="R53" i="86"/>
  <c r="Q53" i="86"/>
  <c r="O53" i="86"/>
  <c r="M53" i="86"/>
  <c r="S53" i="86"/>
  <c r="AH51" i="86"/>
  <c r="AJ51" i="86"/>
  <c r="AN51" i="86"/>
  <c r="AM51" i="86"/>
  <c r="AL51" i="86"/>
  <c r="AF51" i="86"/>
  <c r="AE51" i="86"/>
  <c r="AG51" i="86"/>
  <c r="AC51" i="86"/>
  <c r="AA51" i="86"/>
  <c r="V51" i="86"/>
  <c r="T51" i="86"/>
  <c r="X51" i="86"/>
  <c r="Y51" i="86"/>
  <c r="Z51" i="86"/>
  <c r="R51" i="86"/>
  <c r="S51" i="86"/>
  <c r="Q51" i="86"/>
  <c r="O51" i="86"/>
  <c r="M51" i="86"/>
  <c r="AJ50" i="86"/>
  <c r="AN50" i="86"/>
  <c r="AM50" i="86"/>
  <c r="AH50" i="86"/>
  <c r="AL50" i="86"/>
  <c r="AC50" i="86"/>
  <c r="AE50" i="86"/>
  <c r="AF50" i="86"/>
  <c r="AA50" i="86"/>
  <c r="AG50" i="86"/>
  <c r="Z50" i="86"/>
  <c r="V50" i="86"/>
  <c r="Y50" i="86"/>
  <c r="X50" i="86"/>
  <c r="Q50" i="86"/>
  <c r="R50" i="86"/>
  <c r="O50" i="86"/>
  <c r="S50" i="86"/>
  <c r="M50" i="86"/>
  <c r="AM49" i="86"/>
  <c r="AJ49" i="86"/>
  <c r="AH49" i="86"/>
  <c r="AL49" i="86"/>
  <c r="AN49" i="86"/>
  <c r="AF49" i="86"/>
  <c r="AC49" i="86"/>
  <c r="AA49" i="86"/>
  <c r="AE49" i="86"/>
  <c r="AG49" i="86"/>
  <c r="Z49" i="86"/>
  <c r="X49" i="86"/>
  <c r="V49" i="86"/>
  <c r="T49" i="86"/>
  <c r="Y49" i="86"/>
  <c r="Q49" i="86"/>
  <c r="S49" i="86"/>
  <c r="R49" i="86"/>
  <c r="O49" i="86"/>
  <c r="M49" i="86"/>
  <c r="L49" i="86" s="1"/>
  <c r="AN48" i="86"/>
  <c r="AJ48" i="86"/>
  <c r="AM48" i="86"/>
  <c r="AL48" i="86"/>
  <c r="AH48" i="86"/>
  <c r="AG48" i="86"/>
  <c r="AF48" i="86"/>
  <c r="AE48" i="86"/>
  <c r="AC48" i="86"/>
  <c r="T48" i="86"/>
  <c r="Z48" i="86"/>
  <c r="Y48" i="86"/>
  <c r="X48" i="86"/>
  <c r="V48" i="86"/>
  <c r="O48" i="86"/>
  <c r="Q48" i="86"/>
  <c r="S48" i="86"/>
  <c r="R48" i="86"/>
  <c r="M48" i="86"/>
  <c r="AL47" i="86"/>
  <c r="AJ47" i="86"/>
  <c r="AN47" i="86"/>
  <c r="AM47" i="86"/>
  <c r="AE47" i="86"/>
  <c r="AG47" i="86"/>
  <c r="AF47" i="86"/>
  <c r="AC47" i="86"/>
  <c r="AA47" i="86"/>
  <c r="Y47" i="86"/>
  <c r="X47" i="86"/>
  <c r="T47" i="86"/>
  <c r="Z47" i="86"/>
  <c r="V47" i="86"/>
  <c r="S47" i="86"/>
  <c r="R47" i="86"/>
  <c r="Q47" i="86"/>
  <c r="O47" i="86"/>
  <c r="M47" i="86"/>
  <c r="AJ45" i="86"/>
  <c r="AM45" i="86"/>
  <c r="AL45" i="86"/>
  <c r="AN45" i="86"/>
  <c r="AH45" i="86"/>
  <c r="AC45" i="86"/>
  <c r="AA45" i="86"/>
  <c r="AG45" i="86"/>
  <c r="AF45" i="86"/>
  <c r="AE45" i="86"/>
  <c r="X45" i="86"/>
  <c r="Y45" i="86"/>
  <c r="T45" i="86"/>
  <c r="V45" i="86"/>
  <c r="Z45" i="86"/>
  <c r="S45" i="86"/>
  <c r="Q45" i="86"/>
  <c r="O45" i="86"/>
  <c r="M45" i="86"/>
  <c r="R45" i="86"/>
  <c r="AJ44" i="86"/>
  <c r="AN44" i="86"/>
  <c r="AL44" i="86"/>
  <c r="AM44" i="86"/>
  <c r="AA44" i="86"/>
  <c r="AF44" i="86"/>
  <c r="AC44" i="86"/>
  <c r="AE44" i="86"/>
  <c r="AG44" i="86"/>
  <c r="Z44" i="86"/>
  <c r="X44" i="86"/>
  <c r="V44" i="86"/>
  <c r="T44" i="86"/>
  <c r="Y44" i="86"/>
  <c r="M44" i="86"/>
  <c r="S44" i="86"/>
  <c r="Q44" i="86"/>
  <c r="R44" i="86"/>
  <c r="O44" i="86"/>
  <c r="AL43" i="86"/>
  <c r="AN43" i="86"/>
  <c r="AM43" i="86"/>
  <c r="AH43" i="86"/>
  <c r="AJ43" i="86"/>
  <c r="AC43" i="86"/>
  <c r="AG43" i="86"/>
  <c r="AE43" i="86"/>
  <c r="AF43" i="86"/>
  <c r="Z43" i="86"/>
  <c r="Y43" i="86"/>
  <c r="X43" i="86"/>
  <c r="V43" i="86"/>
  <c r="T43" i="86"/>
  <c r="R43" i="86"/>
  <c r="M43" i="86"/>
  <c r="S43" i="86"/>
  <c r="Q43" i="86"/>
  <c r="O43" i="86"/>
  <c r="AM42" i="86"/>
  <c r="AN42" i="86"/>
  <c r="AH42" i="86"/>
  <c r="AJ42" i="86"/>
  <c r="AL42" i="86"/>
  <c r="AG42" i="86"/>
  <c r="AA42" i="86"/>
  <c r="AE42" i="86"/>
  <c r="AC42" i="86"/>
  <c r="AF42" i="86"/>
  <c r="T42" i="86"/>
  <c r="Y42" i="86"/>
  <c r="Z42" i="86"/>
  <c r="X42" i="86"/>
  <c r="V42" i="86"/>
  <c r="Q42" i="86"/>
  <c r="M42" i="86"/>
  <c r="S42" i="86"/>
  <c r="R42" i="86"/>
  <c r="O42" i="86"/>
  <c r="AL40" i="86"/>
  <c r="AN40" i="86"/>
  <c r="AM40" i="86"/>
  <c r="AJ40" i="86"/>
  <c r="AH40" i="86"/>
  <c r="AE40" i="86"/>
  <c r="AC40" i="86"/>
  <c r="AG40" i="86"/>
  <c r="AF40" i="86"/>
  <c r="AA40" i="86"/>
  <c r="Y40" i="86"/>
  <c r="T40" i="86"/>
  <c r="X40" i="86"/>
  <c r="Z40" i="86"/>
  <c r="V40" i="86"/>
  <c r="M40" i="86"/>
  <c r="O40" i="86"/>
  <c r="Q40" i="86"/>
  <c r="R40" i="86"/>
  <c r="S40" i="86"/>
  <c r="AN39" i="86"/>
  <c r="AJ39" i="86"/>
  <c r="AL39" i="86"/>
  <c r="AM39" i="86"/>
  <c r="AH39" i="86"/>
  <c r="AG39" i="86"/>
  <c r="AA39" i="86"/>
  <c r="AE39" i="86"/>
  <c r="AC39" i="86"/>
  <c r="AF39" i="86"/>
  <c r="Z39" i="86"/>
  <c r="T39" i="86"/>
  <c r="X39" i="86"/>
  <c r="Y39" i="86"/>
  <c r="V39" i="86"/>
  <c r="S39" i="86"/>
  <c r="Q39" i="86"/>
  <c r="R39" i="86"/>
  <c r="O39" i="86"/>
  <c r="M39" i="86"/>
  <c r="AJ38" i="86"/>
  <c r="AN38" i="86"/>
  <c r="AH38" i="86"/>
  <c r="AM38" i="86"/>
  <c r="AL38" i="86"/>
  <c r="AG38" i="86"/>
  <c r="AF38" i="86"/>
  <c r="AA38" i="86"/>
  <c r="AE38" i="86"/>
  <c r="AC38" i="86"/>
  <c r="T38" i="86"/>
  <c r="V38" i="86"/>
  <c r="X38" i="86"/>
  <c r="Z38" i="86"/>
  <c r="Y38" i="86"/>
  <c r="O38" i="86"/>
  <c r="M38" i="86"/>
  <c r="R38" i="86"/>
  <c r="S38" i="86"/>
  <c r="Q38" i="86"/>
  <c r="AH36" i="86"/>
  <c r="AJ36" i="86"/>
  <c r="AN36" i="86"/>
  <c r="AL36" i="86"/>
  <c r="AM36" i="86"/>
  <c r="AF36" i="86"/>
  <c r="AG36" i="86"/>
  <c r="AE36" i="86"/>
  <c r="AC36" i="86"/>
  <c r="AA36" i="86"/>
  <c r="V36" i="86"/>
  <c r="Z36" i="86"/>
  <c r="X36" i="86"/>
  <c r="Y36" i="86"/>
  <c r="T36" i="86"/>
  <c r="S36" i="86"/>
  <c r="R36" i="86"/>
  <c r="Q36" i="86"/>
  <c r="M36" i="86"/>
  <c r="O36" i="86"/>
  <c r="AJ35" i="86"/>
  <c r="AH35" i="86"/>
  <c r="AL35" i="86"/>
  <c r="AN35" i="86"/>
  <c r="AM35" i="86"/>
  <c r="AC35" i="86"/>
  <c r="AA35" i="86"/>
  <c r="AG35" i="86"/>
  <c r="AF35" i="86"/>
  <c r="AE35" i="86"/>
  <c r="X35" i="86"/>
  <c r="Z35" i="86"/>
  <c r="V35" i="86"/>
  <c r="T35" i="86"/>
  <c r="Y35" i="86"/>
  <c r="Q35" i="86"/>
  <c r="S35" i="86"/>
  <c r="R35" i="86"/>
  <c r="AL34" i="86"/>
  <c r="AH34" i="86"/>
  <c r="AJ34" i="86"/>
  <c r="AN34" i="86"/>
  <c r="AM34" i="86"/>
  <c r="AG34" i="86"/>
  <c r="AC34" i="86"/>
  <c r="AE34" i="86"/>
  <c r="AF34" i="86"/>
  <c r="AA34" i="86"/>
  <c r="V34" i="86"/>
  <c r="Z34" i="86"/>
  <c r="X34" i="86"/>
  <c r="T34" i="86"/>
  <c r="Y34" i="86"/>
  <c r="M34" i="86"/>
  <c r="O34" i="86"/>
  <c r="R34" i="86"/>
  <c r="S34" i="86"/>
  <c r="Q34" i="86"/>
  <c r="AN33" i="86"/>
  <c r="AM33" i="86"/>
  <c r="AJ33" i="86"/>
  <c r="AL33" i="86"/>
  <c r="AH33" i="86"/>
  <c r="AE33" i="86"/>
  <c r="AA33" i="86"/>
  <c r="AC33" i="86"/>
  <c r="AF33" i="86"/>
  <c r="AG33" i="86"/>
  <c r="X33" i="86"/>
  <c r="Y33" i="86"/>
  <c r="Z33" i="86"/>
  <c r="V33" i="86"/>
  <c r="R33" i="86"/>
  <c r="S33" i="86"/>
  <c r="M33" i="86"/>
  <c r="O33" i="86"/>
  <c r="Q33" i="86"/>
  <c r="AN32" i="86"/>
  <c r="AH32" i="86"/>
  <c r="AJ32" i="86"/>
  <c r="AL32" i="86"/>
  <c r="AM32" i="86"/>
  <c r="AC32" i="86"/>
  <c r="AE32" i="86"/>
  <c r="AG32" i="86"/>
  <c r="AA32" i="86"/>
  <c r="AF32" i="86"/>
  <c r="V32" i="86"/>
  <c r="T32" i="86"/>
  <c r="X32" i="86"/>
  <c r="Y32" i="86"/>
  <c r="Z32" i="86"/>
  <c r="S32" i="86"/>
  <c r="O32" i="86"/>
  <c r="Q32" i="86"/>
  <c r="R32" i="86"/>
  <c r="AN31" i="86"/>
  <c r="AM31" i="86"/>
  <c r="AJ31" i="86"/>
  <c r="AH31" i="86"/>
  <c r="AL31" i="86"/>
  <c r="AE31" i="86"/>
  <c r="AC31" i="86"/>
  <c r="AA31" i="86"/>
  <c r="AF31" i="86"/>
  <c r="AG31" i="86"/>
  <c r="T31" i="86"/>
  <c r="X31" i="86"/>
  <c r="Y31" i="86"/>
  <c r="Z31" i="86"/>
  <c r="V31" i="86"/>
  <c r="M31" i="86"/>
  <c r="O31" i="86"/>
  <c r="Q31" i="86"/>
  <c r="R31" i="86"/>
  <c r="S31" i="86"/>
  <c r="AN30" i="86"/>
  <c r="AL30" i="86"/>
  <c r="AH30" i="86"/>
  <c r="AM30" i="86"/>
  <c r="AJ30" i="86"/>
  <c r="AF30" i="86"/>
  <c r="AE30" i="86"/>
  <c r="AC30" i="86"/>
  <c r="AA30" i="86"/>
  <c r="X30" i="86"/>
  <c r="V30" i="86"/>
  <c r="Y30" i="86"/>
  <c r="T30" i="86"/>
  <c r="Z30" i="86"/>
  <c r="Q30" i="86"/>
  <c r="O30" i="86"/>
  <c r="R30" i="86"/>
  <c r="S30" i="86"/>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106" i="7"/>
  <c r="R97"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87" a="1"/>
  <c r="L41" i="91" l="1"/>
  <c r="L60" i="91"/>
  <c r="L46" i="91"/>
  <c r="L52" i="91"/>
  <c r="L61" i="91"/>
  <c r="L66" i="91"/>
  <c r="L62" i="91"/>
  <c r="L72" i="91"/>
  <c r="L65" i="91"/>
  <c r="L71" i="91"/>
  <c r="L70" i="91"/>
  <c r="L34" i="91"/>
  <c r="L45" i="91"/>
  <c r="L32" i="91"/>
  <c r="L44" i="91"/>
  <c r="L47" i="91"/>
  <c r="L67" i="91"/>
  <c r="L64" i="91"/>
  <c r="L57" i="91"/>
  <c r="L55" i="91"/>
  <c r="L54" i="91"/>
  <c r="L37" i="91"/>
  <c r="L36" i="91"/>
  <c r="L35" i="91"/>
  <c r="L30" i="91"/>
  <c r="L30" i="90"/>
  <c r="L43" i="90"/>
  <c r="L40" i="90"/>
  <c r="L53" i="90"/>
  <c r="L52" i="90"/>
  <c r="L46" i="90"/>
  <c r="L38" i="90"/>
  <c r="L33" i="90"/>
  <c r="L47" i="90"/>
  <c r="L45" i="90"/>
  <c r="L44" i="90"/>
  <c r="L41" i="90"/>
  <c r="L37" i="90"/>
  <c r="L32" i="90"/>
  <c r="L35" i="90"/>
  <c r="L36" i="90"/>
  <c r="L31" i="90"/>
  <c r="C10" i="86"/>
  <c r="L10" i="86" s="1"/>
  <c r="L1" i="86"/>
  <c r="L39" i="89"/>
  <c r="L54" i="89"/>
  <c r="L40" i="89"/>
  <c r="L42" i="89"/>
  <c r="L35" i="89"/>
  <c r="L47" i="89"/>
  <c r="L50" i="89"/>
  <c r="L43" i="89"/>
  <c r="L31" i="89"/>
  <c r="L38" i="89"/>
  <c r="L32" i="89"/>
  <c r="L37" i="89"/>
  <c r="L46" i="89"/>
  <c r="L45" i="89"/>
  <c r="L34" i="89"/>
  <c r="L102" i="89"/>
  <c r="L100" i="89"/>
  <c r="L75" i="88"/>
  <c r="L38" i="88"/>
  <c r="L69" i="88"/>
  <c r="L45" i="88"/>
  <c r="L62" i="88"/>
  <c r="L44" i="88"/>
  <c r="L36" i="88"/>
  <c r="L42" i="88"/>
  <c r="L73" i="88"/>
  <c r="L34" i="88"/>
  <c r="L39" i="88"/>
  <c r="L57" i="88"/>
  <c r="L47" i="88"/>
  <c r="L43" i="88"/>
  <c r="C11" i="86"/>
  <c r="L11" i="86" s="1"/>
  <c r="L58" i="88"/>
  <c r="L53" i="88"/>
  <c r="L40" i="88"/>
  <c r="L74" i="88"/>
  <c r="C16" i="86"/>
  <c r="L16" i="86" s="1"/>
  <c r="L61" i="88"/>
  <c r="C12" i="86"/>
  <c r="L12" i="86" s="1"/>
  <c r="L48" i="88"/>
  <c r="L50" i="88"/>
  <c r="L59" i="88"/>
  <c r="L51" i="88"/>
  <c r="L55" i="88"/>
  <c r="B27" i="86"/>
  <c r="C27" i="86" s="1"/>
  <c r="L27" i="86" s="1"/>
  <c r="L54" i="88"/>
  <c r="L63" i="88"/>
  <c r="B26" i="86"/>
  <c r="C26" i="86" s="1"/>
  <c r="L26" i="86" s="1"/>
  <c r="L30" i="88"/>
  <c r="L31" i="88"/>
  <c r="L33" i="88"/>
  <c r="L32" i="88"/>
  <c r="L37" i="88"/>
  <c r="L72" i="88"/>
  <c r="L71" i="88"/>
  <c r="L70" i="88"/>
  <c r="C1" i="87"/>
  <c r="L64" i="87"/>
  <c r="L59" i="87"/>
  <c r="L71" i="87"/>
  <c r="L69" i="87"/>
  <c r="L47" i="87"/>
  <c r="L45" i="87"/>
  <c r="L41" i="87"/>
  <c r="L40" i="87"/>
  <c r="L37" i="87"/>
  <c r="L56" i="87"/>
  <c r="L75" i="87"/>
  <c r="L36" i="87"/>
  <c r="L63" i="87"/>
  <c r="L49" i="87"/>
  <c r="L76" i="87"/>
  <c r="L31" i="87"/>
  <c r="L30" i="87"/>
  <c r="L62" i="87"/>
  <c r="L38" i="87"/>
  <c r="L74" i="87"/>
  <c r="L66" i="87"/>
  <c r="L61" i="87"/>
  <c r="L65" i="87"/>
  <c r="L60" i="87"/>
  <c r="L50" i="87"/>
  <c r="L48" i="87"/>
  <c r="L46" i="87"/>
  <c r="L42" i="87"/>
  <c r="L35" i="87"/>
  <c r="L33" i="87"/>
  <c r="L32" i="87"/>
  <c r="L57" i="87"/>
  <c r="L55" i="87"/>
  <c r="L54" i="87"/>
  <c r="L48" i="86"/>
  <c r="L39" i="86"/>
  <c r="L64" i="86"/>
  <c r="L63" i="86"/>
  <c r="L50" i="86"/>
  <c r="L51" i="86"/>
  <c r="L43" i="86"/>
  <c r="L47" i="86"/>
  <c r="L30" i="86"/>
  <c r="L44" i="86"/>
  <c r="L70" i="86"/>
  <c r="L69" i="86"/>
  <c r="L68" i="86"/>
  <c r="L67" i="86"/>
  <c r="L45" i="86"/>
  <c r="L60" i="86"/>
  <c r="L59" i="86"/>
  <c r="L58" i="86"/>
  <c r="L57" i="86"/>
  <c r="L55" i="86"/>
  <c r="L54" i="86"/>
  <c r="L53" i="86"/>
  <c r="L40" i="86"/>
  <c r="L38" i="86"/>
  <c r="L42" i="86"/>
  <c r="L36" i="86"/>
  <c r="L35" i="86"/>
  <c r="L34" i="86"/>
  <c r="L33" i="86"/>
  <c r="L32" i="86"/>
  <c r="L31" i="86"/>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88" a="1"/>
  <c r="L4" i="86" l="1"/>
  <c r="C7" i="86" a="1"/>
  <c r="C7" i="86" s="1"/>
  <c r="C9" i="86"/>
  <c r="L9" i="86" s="1"/>
  <c r="C8" i="86"/>
  <c r="L8" i="86" s="1"/>
  <c r="L71" i="86"/>
  <c r="C1" i="88"/>
  <c r="B27" i="87"/>
  <c r="C27" i="87" s="1"/>
  <c r="L27" i="87" s="1"/>
  <c r="L1" i="87"/>
  <c r="B26" i="87"/>
  <c r="C26" i="87" s="1"/>
  <c r="L26" i="87" s="1"/>
  <c r="C12" i="87"/>
  <c r="L12" i="87" s="1"/>
  <c r="C11" i="87"/>
  <c r="L11" i="87" s="1"/>
  <c r="C16" i="87"/>
  <c r="L16" i="87" s="1"/>
  <c r="C10" i="87"/>
  <c r="L10" i="87" s="1"/>
  <c r="L96" i="36"/>
  <c r="L86" i="36"/>
  <c r="L91" i="36"/>
  <c r="L99" i="36"/>
  <c r="L90" i="36"/>
  <c r="L100" i="36"/>
  <c r="C1" i="89" a="1"/>
  <c r="C19" i="86" l="1"/>
  <c r="L19" i="86" s="1"/>
  <c r="L7" i="86"/>
  <c r="C1" i="89"/>
  <c r="C1" i="90" s="1" a="1"/>
  <c r="C1" i="90" s="1"/>
  <c r="C1" i="91" s="1" a="1"/>
  <c r="C1" i="91" s="1"/>
  <c r="B27" i="88"/>
  <c r="C27" i="88" s="1"/>
  <c r="L27" i="88" s="1"/>
  <c r="C11" i="88"/>
  <c r="L11" i="88" s="1"/>
  <c r="C16" i="88"/>
  <c r="L16" i="88" s="1"/>
  <c r="C10" i="88"/>
  <c r="L10" i="88" s="1"/>
  <c r="B26" i="88"/>
  <c r="C26" i="88" s="1"/>
  <c r="L26" i="88" s="1"/>
  <c r="L1" i="88"/>
  <c r="C12" i="88"/>
  <c r="L12" i="88" s="1"/>
  <c r="L77" i="87"/>
  <c r="C9" i="87"/>
  <c r="L9" i="87" s="1"/>
  <c r="C7" i="87" a="1"/>
  <c r="C7" i="87" s="1"/>
  <c r="L4" i="87"/>
  <c r="C8" i="87"/>
  <c r="L8" i="87"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L1" i="91" l="1"/>
  <c r="C16" i="91"/>
  <c r="L16" i="91" s="1"/>
  <c r="B27" i="91"/>
  <c r="C27" i="91" s="1"/>
  <c r="L27" i="91" s="1"/>
  <c r="C10" i="91"/>
  <c r="L10" i="91" s="1"/>
  <c r="C12" i="91"/>
  <c r="L12" i="91" s="1"/>
  <c r="B26" i="91"/>
  <c r="C26" i="91" s="1"/>
  <c r="L26" i="91" s="1"/>
  <c r="C11" i="91"/>
  <c r="L11" i="91" s="1"/>
  <c r="L1" i="90"/>
  <c r="C10" i="90"/>
  <c r="L10" i="90" s="1"/>
  <c r="C11" i="90"/>
  <c r="L11" i="90" s="1"/>
  <c r="B27" i="90"/>
  <c r="C27" i="90" s="1"/>
  <c r="L27" i="90" s="1"/>
  <c r="C12" i="90"/>
  <c r="L12" i="90" s="1"/>
  <c r="C16" i="90"/>
  <c r="L16" i="90" s="1"/>
  <c r="B26" i="90"/>
  <c r="C26" i="90" s="1"/>
  <c r="L26" i="90" s="1"/>
  <c r="B27" i="89"/>
  <c r="C27" i="89" s="1"/>
  <c r="L27" i="89" s="1"/>
  <c r="C11" i="89"/>
  <c r="L11" i="89" s="1"/>
  <c r="C16" i="89"/>
  <c r="L16" i="89" s="1"/>
  <c r="C10" i="89"/>
  <c r="L10" i="89" s="1"/>
  <c r="B26" i="89"/>
  <c r="C26" i="89" s="1"/>
  <c r="L26" i="89" s="1"/>
  <c r="L1" i="89"/>
  <c r="C12" i="89"/>
  <c r="L12" i="89" s="1"/>
  <c r="L64" i="88"/>
  <c r="C8" i="88"/>
  <c r="L8" i="88" s="1"/>
  <c r="C7" i="88" a="1"/>
  <c r="C7" i="88" s="1"/>
  <c r="L4" i="88"/>
  <c r="C9" i="88"/>
  <c r="L9" i="88" s="1"/>
  <c r="C19" i="87"/>
  <c r="L19" i="87" s="1"/>
  <c r="L7" i="87"/>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5" i="7"/>
  <c r="AI105" i="7"/>
  <c r="AN105" i="7" s="1"/>
  <c r="AD105" i="7"/>
  <c r="AB105" i="7"/>
  <c r="AG105" i="7" s="1"/>
  <c r="W105" i="7"/>
  <c r="U105" i="7"/>
  <c r="Y105" i="7" s="1"/>
  <c r="P105" i="7"/>
  <c r="N105" i="7"/>
  <c r="AK104" i="7"/>
  <c r="AI104" i="7"/>
  <c r="AL104" i="7" s="1"/>
  <c r="AD104" i="7"/>
  <c r="AB104" i="7"/>
  <c r="AF104" i="7" s="1"/>
  <c r="W104" i="7"/>
  <c r="U104" i="7"/>
  <c r="V104" i="7" s="1"/>
  <c r="P104" i="7"/>
  <c r="N104" i="7"/>
  <c r="M104" i="7" s="1"/>
  <c r="AK103" i="7"/>
  <c r="AI103" i="7"/>
  <c r="AJ103" i="7" s="1"/>
  <c r="AH103" i="7"/>
  <c r="AD103" i="7"/>
  <c r="AB103" i="7"/>
  <c r="W103" i="7"/>
  <c r="U103" i="7"/>
  <c r="V103" i="7" s="1"/>
  <c r="P103" i="7"/>
  <c r="N103" i="7"/>
  <c r="AK102" i="7"/>
  <c r="AI102" i="7"/>
  <c r="AN102" i="7" s="1"/>
  <c r="AD102" i="7"/>
  <c r="AB102" i="7"/>
  <c r="AF102" i="7" s="1"/>
  <c r="W102" i="7"/>
  <c r="U102" i="7"/>
  <c r="X102" i="7" s="1"/>
  <c r="P102" i="7"/>
  <c r="N102" i="7"/>
  <c r="R102" i="7" s="1"/>
  <c r="AK101" i="7"/>
  <c r="AI101" i="7"/>
  <c r="AM101" i="7" s="1"/>
  <c r="AD101" i="7"/>
  <c r="AB101" i="7"/>
  <c r="AC101" i="7" s="1"/>
  <c r="W101" i="7"/>
  <c r="U101" i="7"/>
  <c r="T101" i="7" s="1"/>
  <c r="P101" i="7"/>
  <c r="N101" i="7"/>
  <c r="R101" i="7" s="1"/>
  <c r="AK100" i="7"/>
  <c r="AI100" i="7"/>
  <c r="AD100" i="7"/>
  <c r="AB100" i="7"/>
  <c r="AC100" i="7" s="1"/>
  <c r="W100" i="7"/>
  <c r="U100" i="7"/>
  <c r="Z100" i="7" s="1"/>
  <c r="P100" i="7"/>
  <c r="N100" i="7"/>
  <c r="R100" i="7" s="1"/>
  <c r="AK99" i="7"/>
  <c r="AI99" i="7"/>
  <c r="AM99" i="7" s="1"/>
  <c r="AD99" i="7"/>
  <c r="AB99" i="7"/>
  <c r="AE99" i="7" s="1"/>
  <c r="W99" i="7"/>
  <c r="U99" i="7"/>
  <c r="Y99" i="7" s="1"/>
  <c r="P99" i="7"/>
  <c r="N99" i="7"/>
  <c r="AK98" i="7"/>
  <c r="AI98" i="7"/>
  <c r="AJ98" i="7" s="1"/>
  <c r="AD98" i="7"/>
  <c r="AB98" i="7"/>
  <c r="AG98" i="7" s="1"/>
  <c r="W98" i="7"/>
  <c r="U98" i="7"/>
  <c r="P98" i="7"/>
  <c r="N98" i="7"/>
  <c r="R98"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P82" i="7"/>
  <c r="N82" i="7"/>
  <c r="L82" i="7"/>
  <c r="AK81" i="7"/>
  <c r="AI81" i="7"/>
  <c r="AN81" i="7" s="1"/>
  <c r="AD81" i="7"/>
  <c r="AB81" i="7"/>
  <c r="AA81" i="7" s="1"/>
  <c r="W81" i="7"/>
  <c r="U81" i="7"/>
  <c r="Y81" i="7" s="1"/>
  <c r="P81" i="7"/>
  <c r="N81" i="7"/>
  <c r="M81" i="7" s="1"/>
  <c r="L81" i="7"/>
  <c r="AK80" i="7"/>
  <c r="AI80" i="7"/>
  <c r="AN80" i="7" s="1"/>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R65" i="7" s="1"/>
  <c r="L65" i="7"/>
  <c r="AK64" i="7"/>
  <c r="AI64" i="7"/>
  <c r="AD64" i="7"/>
  <c r="AB64" i="7"/>
  <c r="AF64" i="7" s="1"/>
  <c r="W64" i="7"/>
  <c r="U64" i="7"/>
  <c r="Y64" i="7" s="1"/>
  <c r="P64" i="7"/>
  <c r="N64" i="7"/>
  <c r="L64" i="7"/>
  <c r="AK63" i="7"/>
  <c r="AI63" i="7"/>
  <c r="AH63" i="7" s="1"/>
  <c r="AD63" i="7"/>
  <c r="AB63" i="7"/>
  <c r="W63" i="7"/>
  <c r="U63" i="7"/>
  <c r="T63" i="7" s="1"/>
  <c r="P63" i="7"/>
  <c r="N63" i="7"/>
  <c r="R63" i="7" s="1"/>
  <c r="L63" i="7"/>
  <c r="AK62" i="7"/>
  <c r="AI62" i="7"/>
  <c r="AM62" i="7" s="1"/>
  <c r="AD62" i="7"/>
  <c r="AB62" i="7"/>
  <c r="AF62" i="7" s="1"/>
  <c r="W62" i="7"/>
  <c r="U62" i="7"/>
  <c r="Y62" i="7" s="1"/>
  <c r="P62" i="7"/>
  <c r="N62" i="7"/>
  <c r="R62" i="7" s="1"/>
  <c r="L62" i="7"/>
  <c r="AK61" i="7"/>
  <c r="AI61" i="7"/>
  <c r="AM61" i="7" s="1"/>
  <c r="AD61" i="7"/>
  <c r="AB61" i="7"/>
  <c r="AA61" i="7" s="1"/>
  <c r="W61" i="7"/>
  <c r="U61" i="7"/>
  <c r="Z61" i="7" s="1"/>
  <c r="P61" i="7"/>
  <c r="N61" i="7"/>
  <c r="L61" i="7"/>
  <c r="AK60" i="7"/>
  <c r="AI60" i="7"/>
  <c r="AN60" i="7" s="1"/>
  <c r="AD60" i="7"/>
  <c r="AB60" i="7"/>
  <c r="AA60" i="7" s="1"/>
  <c r="W60" i="7"/>
  <c r="U60" i="7"/>
  <c r="Y60" i="7" s="1"/>
  <c r="P60" i="7"/>
  <c r="N60" i="7"/>
  <c r="R60" i="7" s="1"/>
  <c r="L60" i="7"/>
  <c r="AK59" i="7"/>
  <c r="AI59" i="7"/>
  <c r="AM59" i="7" s="1"/>
  <c r="AD59" i="7"/>
  <c r="AB59" i="7"/>
  <c r="AF59" i="7" s="1"/>
  <c r="W59" i="7"/>
  <c r="U59" i="7"/>
  <c r="Y59" i="7" s="1"/>
  <c r="P59" i="7"/>
  <c r="N59" i="7"/>
  <c r="R59" i="7" s="1"/>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R56" i="7" s="1"/>
  <c r="L56" i="7"/>
  <c r="AK55" i="7"/>
  <c r="AI55" i="7"/>
  <c r="AM55" i="7" s="1"/>
  <c r="AD55" i="7"/>
  <c r="AB55" i="7"/>
  <c r="AF55" i="7" s="1"/>
  <c r="W55" i="7"/>
  <c r="U55" i="7"/>
  <c r="Z55" i="7" s="1"/>
  <c r="P55" i="7"/>
  <c r="N55" i="7"/>
  <c r="R55" i="7" s="1"/>
  <c r="L55" i="7"/>
  <c r="AK54" i="7"/>
  <c r="AI54" i="7"/>
  <c r="AM54" i="7" s="1"/>
  <c r="AD54" i="7"/>
  <c r="AB54" i="7"/>
  <c r="AF54" i="7" s="1"/>
  <c r="W54" i="7"/>
  <c r="U54" i="7"/>
  <c r="Y54" i="7" s="1"/>
  <c r="P54" i="7"/>
  <c r="N54" i="7"/>
  <c r="R54" i="7" s="1"/>
  <c r="L54" i="7"/>
  <c r="AK53" i="7"/>
  <c r="AI53" i="7"/>
  <c r="AM53" i="7" s="1"/>
  <c r="AD53" i="7"/>
  <c r="AB53" i="7"/>
  <c r="AF53" i="7" s="1"/>
  <c r="W53" i="7"/>
  <c r="U53" i="7"/>
  <c r="Y53" i="7" s="1"/>
  <c r="P53" i="7"/>
  <c r="N53" i="7"/>
  <c r="L53" i="7"/>
  <c r="AK52" i="7"/>
  <c r="AI52" i="7"/>
  <c r="AN52" i="7" s="1"/>
  <c r="AD52" i="7"/>
  <c r="AB52" i="7"/>
  <c r="AA52" i="7" s="1"/>
  <c r="W52" i="7"/>
  <c r="U52" i="7"/>
  <c r="Y52" i="7" s="1"/>
  <c r="P52" i="7"/>
  <c r="N52" i="7"/>
  <c r="R52" i="7" s="1"/>
  <c r="L52" i="7"/>
  <c r="AK51" i="7"/>
  <c r="AI51" i="7"/>
  <c r="AM51" i="7" s="1"/>
  <c r="AD51" i="7"/>
  <c r="AB51" i="7"/>
  <c r="AF51" i="7" s="1"/>
  <c r="W51" i="7"/>
  <c r="U51" i="7"/>
  <c r="V51" i="7" s="1"/>
  <c r="P51" i="7"/>
  <c r="N51" i="7"/>
  <c r="R51" i="7" s="1"/>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R48" i="7" s="1"/>
  <c r="L48" i="7"/>
  <c r="AK47" i="7"/>
  <c r="AI47" i="7"/>
  <c r="AM47" i="7" s="1"/>
  <c r="AD47" i="7"/>
  <c r="AB47" i="7"/>
  <c r="AG47" i="7" s="1"/>
  <c r="W47" i="7"/>
  <c r="U47" i="7"/>
  <c r="T47" i="7" s="1"/>
  <c r="P47" i="7"/>
  <c r="N47" i="7"/>
  <c r="R47" i="7" s="1"/>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R36" i="7" s="1"/>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C8" i="91" l="1"/>
  <c r="L8" i="91" s="1"/>
  <c r="C7" i="91" a="1"/>
  <c r="C7" i="91" s="1"/>
  <c r="L74" i="91"/>
  <c r="L4" i="91"/>
  <c r="C9" i="91"/>
  <c r="L9" i="91" s="1"/>
  <c r="L4" i="90"/>
  <c r="C8" i="90"/>
  <c r="L8" i="90" s="1"/>
  <c r="L55" i="90"/>
  <c r="C7" i="90" a="1"/>
  <c r="C7" i="90" s="1"/>
  <c r="C9" i="90"/>
  <c r="L9" i="90" s="1"/>
  <c r="L94" i="89"/>
  <c r="C9" i="89"/>
  <c r="L9" i="89" s="1"/>
  <c r="C7" i="89" a="1"/>
  <c r="C7" i="89" s="1"/>
  <c r="L4" i="89"/>
  <c r="C8" i="89"/>
  <c r="L8" i="89" s="1"/>
  <c r="C19" i="88"/>
  <c r="L19" i="88" s="1"/>
  <c r="L7" i="88"/>
  <c r="AA91" i="7"/>
  <c r="T61" i="7"/>
  <c r="AH80" i="7"/>
  <c r="T82" i="7"/>
  <c r="T102" i="7"/>
  <c r="AH35" i="7"/>
  <c r="AH46" i="7"/>
  <c r="AA104" i="7"/>
  <c r="T53" i="7"/>
  <c r="AA58" i="7"/>
  <c r="T103" i="7"/>
  <c r="M87" i="7"/>
  <c r="R87" i="7"/>
  <c r="O31" i="7"/>
  <c r="R31" i="7"/>
  <c r="Q42" i="7"/>
  <c r="R42" i="7"/>
  <c r="S81" i="7"/>
  <c r="R81" i="7"/>
  <c r="M88" i="7"/>
  <c r="R88" i="7"/>
  <c r="O99" i="7"/>
  <c r="R99" i="7"/>
  <c r="M100" i="7"/>
  <c r="T105" i="7"/>
  <c r="M76" i="7"/>
  <c r="R76" i="7"/>
  <c r="M33" i="7"/>
  <c r="R33" i="7"/>
  <c r="M50" i="7"/>
  <c r="R50" i="7"/>
  <c r="O57" i="7"/>
  <c r="R57" i="7"/>
  <c r="S77" i="7"/>
  <c r="R77" i="7"/>
  <c r="M89" i="7"/>
  <c r="S103" i="7"/>
  <c r="R103" i="7"/>
  <c r="O43" i="7"/>
  <c r="R43" i="7"/>
  <c r="S82" i="7"/>
  <c r="R82" i="7"/>
  <c r="O44" i="7"/>
  <c r="R44" i="7"/>
  <c r="S58" i="7"/>
  <c r="R58" i="7"/>
  <c r="M64" i="7"/>
  <c r="R64" i="7"/>
  <c r="M78" i="7"/>
  <c r="R78" i="7"/>
  <c r="M32" i="7"/>
  <c r="R32" i="7"/>
  <c r="T33" i="7"/>
  <c r="O34" i="7"/>
  <c r="R34" i="7"/>
  <c r="S45" i="7"/>
  <c r="R45" i="7"/>
  <c r="Q79" i="7"/>
  <c r="R79" i="7"/>
  <c r="S61" i="7"/>
  <c r="R61" i="7"/>
  <c r="M35" i="7"/>
  <c r="R35" i="7"/>
  <c r="AA43" i="7"/>
  <c r="M46" i="7"/>
  <c r="R46" i="7"/>
  <c r="S53" i="7"/>
  <c r="R53" i="7"/>
  <c r="M80" i="7"/>
  <c r="R80" i="7"/>
  <c r="M91" i="7"/>
  <c r="R91" i="7"/>
  <c r="O104" i="7"/>
  <c r="R104" i="7"/>
  <c r="S49" i="7"/>
  <c r="R49" i="7"/>
  <c r="T65" i="7"/>
  <c r="M67" i="7"/>
  <c r="O86" i="7"/>
  <c r="R86" i="7"/>
  <c r="AH88" i="7"/>
  <c r="Q105" i="7"/>
  <c r="R105" i="7"/>
  <c r="AF82" i="7"/>
  <c r="T55" i="7"/>
  <c r="AN99" i="7"/>
  <c r="AL99" i="7"/>
  <c r="V63" i="7"/>
  <c r="AG50" i="7"/>
  <c r="AG64" i="7"/>
  <c r="AG51" i="7"/>
  <c r="Q102" i="7"/>
  <c r="AM78" i="7"/>
  <c r="V99" i="7"/>
  <c r="O52" i="7"/>
  <c r="X99" i="7"/>
  <c r="V86" i="7"/>
  <c r="AM31" i="7"/>
  <c r="V77" i="7"/>
  <c r="O36" i="7"/>
  <c r="AL47" i="7"/>
  <c r="AC51" i="7"/>
  <c r="AA79" i="7"/>
  <c r="AL31" i="7"/>
  <c r="X86" i="7"/>
  <c r="AE50" i="7"/>
  <c r="AL86" i="7"/>
  <c r="AM86" i="7"/>
  <c r="S104" i="7"/>
  <c r="AE81" i="7"/>
  <c r="O102" i="7"/>
  <c r="Y75" i="7"/>
  <c r="AF81" i="7"/>
  <c r="S102" i="7"/>
  <c r="Z99" i="7"/>
  <c r="AE67" i="7"/>
  <c r="AL77" i="7"/>
  <c r="AM42" i="7"/>
  <c r="AC48" i="7"/>
  <c r="AM77" i="7"/>
  <c r="Q83" i="7"/>
  <c r="X35" i="7"/>
  <c r="AN42" i="7"/>
  <c r="Q60" i="7"/>
  <c r="Y35" i="7"/>
  <c r="AE48" i="7"/>
  <c r="S60" i="7"/>
  <c r="V75" i="7"/>
  <c r="AE32" i="7"/>
  <c r="M43" i="7"/>
  <c r="AF48" i="7"/>
  <c r="Q104" i="7"/>
  <c r="AG42" i="7"/>
  <c r="AC60" i="7"/>
  <c r="AE54" i="7"/>
  <c r="AN35" i="7"/>
  <c r="AC81" i="7"/>
  <c r="AJ86" i="7"/>
  <c r="AE104" i="7"/>
  <c r="AJ59" i="7"/>
  <c r="AJ77" i="7"/>
  <c r="AL103" i="7"/>
  <c r="Q32" i="7"/>
  <c r="O83" i="7"/>
  <c r="V92" i="7"/>
  <c r="AJ35" i="7"/>
  <c r="AL83" i="7"/>
  <c r="X92" i="7"/>
  <c r="AC78" i="7"/>
  <c r="AJ63" i="7"/>
  <c r="AG43" i="7"/>
  <c r="X49" i="7"/>
  <c r="O76" i="7"/>
  <c r="AH92" i="7"/>
  <c r="AG104" i="7"/>
  <c r="AL34" i="7"/>
  <c r="AM50" i="7"/>
  <c r="O48" i="7"/>
  <c r="AE42" i="7"/>
  <c r="S48" i="7"/>
  <c r="AN103" i="7"/>
  <c r="AM103" i="7"/>
  <c r="Y76" i="7"/>
  <c r="AM102" i="7"/>
  <c r="AC52" i="7"/>
  <c r="Y61" i="7"/>
  <c r="Z84" i="7"/>
  <c r="S100" i="7"/>
  <c r="Y79" i="7"/>
  <c r="X31" i="7"/>
  <c r="V34" i="7"/>
  <c r="X44" i="7"/>
  <c r="AF52" i="7"/>
  <c r="AF61" i="7"/>
  <c r="AG84" i="7"/>
  <c r="AF90" i="7"/>
  <c r="AA100" i="7"/>
  <c r="AF42" i="7"/>
  <c r="V101" i="7"/>
  <c r="V45" i="7"/>
  <c r="AC80" i="7"/>
  <c r="X101" i="7"/>
  <c r="AJ56" i="7"/>
  <c r="O64" i="7"/>
  <c r="V84" i="7"/>
  <c r="X84" i="7"/>
  <c r="V44" i="7"/>
  <c r="AE52" i="7"/>
  <c r="AA50" i="7"/>
  <c r="AL55" i="7"/>
  <c r="AC64" i="7"/>
  <c r="X103" i="7"/>
  <c r="S64" i="7"/>
  <c r="Q64" i="7"/>
  <c r="Y84" i="7"/>
  <c r="Y34" i="7"/>
  <c r="AN55" i="7"/>
  <c r="Y103" i="7"/>
  <c r="AC50" i="7"/>
  <c r="AE64" i="7"/>
  <c r="AM93" i="7"/>
  <c r="Z103" i="7"/>
  <c r="X61" i="7"/>
  <c r="M48" i="7"/>
  <c r="AA67" i="7"/>
  <c r="AM87" i="7"/>
  <c r="M98" i="7"/>
  <c r="V59" i="7"/>
  <c r="AF32" i="7"/>
  <c r="O35" i="7"/>
  <c r="Z35" i="7"/>
  <c r="V42" i="7"/>
  <c r="AM44" i="7"/>
  <c r="X45" i="7"/>
  <c r="X47" i="7"/>
  <c r="X48" i="7"/>
  <c r="AM48" i="7"/>
  <c r="Z49" i="7"/>
  <c r="X51" i="7"/>
  <c r="Q52" i="7"/>
  <c r="AG54" i="7"/>
  <c r="AL59" i="7"/>
  <c r="X63" i="7"/>
  <c r="AL63" i="7"/>
  <c r="Q76" i="7"/>
  <c r="X77" i="7"/>
  <c r="O80" i="7"/>
  <c r="AE80" i="7"/>
  <c r="AC83" i="7"/>
  <c r="AE89" i="7"/>
  <c r="S90" i="7"/>
  <c r="Y93" i="7"/>
  <c r="AF105" i="7"/>
  <c r="X32" i="7"/>
  <c r="AG32" i="7"/>
  <c r="V33" i="7"/>
  <c r="AH42" i="7"/>
  <c r="AL46" i="7"/>
  <c r="AL51" i="7"/>
  <c r="S52" i="7"/>
  <c r="AG52" i="7"/>
  <c r="Q54" i="7"/>
  <c r="O56" i="7"/>
  <c r="M58" i="7"/>
  <c r="Z59" i="7"/>
  <c r="AN59" i="7"/>
  <c r="Q62" i="7"/>
  <c r="Y63" i="7"/>
  <c r="AM63" i="7"/>
  <c r="AJ75" i="7"/>
  <c r="AM76" i="7"/>
  <c r="Z77" i="7"/>
  <c r="AG81" i="7"/>
  <c r="O85" i="7"/>
  <c r="Z86" i="7"/>
  <c r="Y87" i="7"/>
  <c r="AJ88" i="7"/>
  <c r="Q89" i="7"/>
  <c r="AF89" i="7"/>
  <c r="T90" i="7"/>
  <c r="AA93" i="7"/>
  <c r="AA99" i="7"/>
  <c r="Y102" i="7"/>
  <c r="AH105" i="7"/>
  <c r="AN51" i="7"/>
  <c r="S54" i="7"/>
  <c r="Z63" i="7"/>
  <c r="AN63" i="7"/>
  <c r="AE83" i="7"/>
  <c r="S89" i="7"/>
  <c r="AG89" i="7"/>
  <c r="AE91" i="7"/>
  <c r="AE100" i="7"/>
  <c r="V32" i="7"/>
  <c r="AJ51" i="7"/>
  <c r="X42" i="7"/>
  <c r="AJ31" i="7"/>
  <c r="Z32" i="7"/>
  <c r="Z33" i="7"/>
  <c r="AJ34" i="7"/>
  <c r="T35" i="7"/>
  <c r="AM36" i="7"/>
  <c r="Y42" i="7"/>
  <c r="Q43" i="7"/>
  <c r="AE45" i="7"/>
  <c r="Q56" i="7"/>
  <c r="Q67" i="7"/>
  <c r="AG67" i="7"/>
  <c r="AL75" i="7"/>
  <c r="O78" i="7"/>
  <c r="AJ79" i="7"/>
  <c r="AF83" i="7"/>
  <c r="Q85" i="7"/>
  <c r="O87" i="7"/>
  <c r="AL88" i="7"/>
  <c r="AG91" i="7"/>
  <c r="T99" i="7"/>
  <c r="Q100" i="7"/>
  <c r="AF100" i="7"/>
  <c r="Y32" i="7"/>
  <c r="Q35" i="7"/>
  <c r="S32" i="7"/>
  <c r="AA32" i="7"/>
  <c r="AA33" i="7"/>
  <c r="S36" i="7"/>
  <c r="AL42" i="7"/>
  <c r="S43" i="7"/>
  <c r="AF45" i="7"/>
  <c r="AJ47" i="7"/>
  <c r="Q48" i="7"/>
  <c r="M52" i="7"/>
  <c r="S56" i="7"/>
  <c r="AH59" i="7"/>
  <c r="AE60" i="7"/>
  <c r="V61" i="7"/>
  <c r="AH65" i="7"/>
  <c r="S67" i="7"/>
  <c r="X75" i="7"/>
  <c r="AA76" i="7"/>
  <c r="AE78" i="7"/>
  <c r="V79" i="7"/>
  <c r="Z88" i="7"/>
  <c r="AN88" i="7"/>
  <c r="Q91" i="7"/>
  <c r="AA98" i="7"/>
  <c r="AG100" i="7"/>
  <c r="O62" i="7"/>
  <c r="AH57" i="7"/>
  <c r="Q78" i="7"/>
  <c r="AM79" i="7"/>
  <c r="Q87" i="7"/>
  <c r="AA89" i="7"/>
  <c r="AH104" i="7"/>
  <c r="AC44" i="7"/>
  <c r="AC46" i="7"/>
  <c r="AC88" i="7"/>
  <c r="V53" i="7"/>
  <c r="O58" i="7"/>
  <c r="AJ92" i="7"/>
  <c r="Y100" i="7"/>
  <c r="AE102"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79" i="7"/>
  <c r="Z80" i="7"/>
  <c r="AJ80" i="7"/>
  <c r="O81" i="7"/>
  <c r="V82" i="7"/>
  <c r="AG83" i="7"/>
  <c r="Q84" i="7"/>
  <c r="AL84" i="7"/>
  <c r="S85" i="7"/>
  <c r="AE85" i="7"/>
  <c r="AN86" i="7"/>
  <c r="S87" i="7"/>
  <c r="AE87" i="7"/>
  <c r="Y92" i="7"/>
  <c r="Q93" i="7"/>
  <c r="O98" i="7"/>
  <c r="AC98" i="7"/>
  <c r="Y101" i="7"/>
  <c r="AL101" i="7"/>
  <c r="AG102" i="7"/>
  <c r="AJ105" i="7"/>
  <c r="AC34" i="7"/>
  <c r="AC87" i="7"/>
  <c r="AJ101"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79" i="7"/>
  <c r="AM81" i="7"/>
  <c r="AN82" i="7"/>
  <c r="AN84" i="7"/>
  <c r="AG85" i="7"/>
  <c r="T86" i="7"/>
  <c r="AG87" i="7"/>
  <c r="X90" i="7"/>
  <c r="AL90" i="7"/>
  <c r="Z92" i="7"/>
  <c r="AL92" i="7"/>
  <c r="S93" i="7"/>
  <c r="AE93" i="7"/>
  <c r="Z101" i="7"/>
  <c r="AN101" i="7"/>
  <c r="AM104" i="7"/>
  <c r="X105" i="7"/>
  <c r="AJ53" i="7"/>
  <c r="V57" i="7"/>
  <c r="AC62" i="7"/>
  <c r="AC85" i="7"/>
  <c r="AG34" i="7"/>
  <c r="AG44" i="7"/>
  <c r="AF49" i="7"/>
  <c r="AA64" i="7"/>
  <c r="X65" i="7"/>
  <c r="AL65" i="7"/>
  <c r="AG76" i="7"/>
  <c r="T77" i="7"/>
  <c r="AE79" i="7"/>
  <c r="AL80" i="7"/>
  <c r="Q81" i="7"/>
  <c r="X82" i="7"/>
  <c r="O89" i="7"/>
  <c r="Z90" i="7"/>
  <c r="AC91" i="7"/>
  <c r="AN92" i="7"/>
  <c r="T93" i="7"/>
  <c r="AG93" i="7"/>
  <c r="Q98" i="7"/>
  <c r="AE98" i="7"/>
  <c r="AF99" i="7"/>
  <c r="M102" i="7"/>
  <c r="AC104" i="7"/>
  <c r="M105" i="7"/>
  <c r="Z105" i="7"/>
  <c r="AL105" i="7"/>
  <c r="AJ61" i="7"/>
  <c r="O93" i="7"/>
  <c r="AJ57" i="7"/>
  <c r="AM58" i="7"/>
  <c r="X55" i="7"/>
  <c r="AM57" i="7"/>
  <c r="AE58" i="7"/>
  <c r="O32" i="7"/>
  <c r="AJ36" i="7"/>
  <c r="T45" i="7"/>
  <c r="V47" i="7"/>
  <c r="AH47" i="7"/>
  <c r="V49" i="7"/>
  <c r="O54" i="7"/>
  <c r="AC54" i="7"/>
  <c r="Y55" i="7"/>
  <c r="AJ55" i="7"/>
  <c r="AF58" i="7"/>
  <c r="O60" i="7"/>
  <c r="M62" i="7"/>
  <c r="Z65" i="7"/>
  <c r="AM65" i="7"/>
  <c r="AM80" i="7"/>
  <c r="Z82" i="7"/>
  <c r="M83" i="7"/>
  <c r="M85" i="7"/>
  <c r="AA90" i="7"/>
  <c r="S98" i="7"/>
  <c r="AF98" i="7"/>
  <c r="AH99" i="7"/>
  <c r="AM105" i="7"/>
  <c r="AJ84" i="7"/>
  <c r="AC76" i="7"/>
  <c r="V90" i="7"/>
  <c r="AF31" i="7"/>
  <c r="Z53" i="7"/>
  <c r="AL33" i="7"/>
  <c r="AA46" i="7"/>
  <c r="T57" i="7"/>
  <c r="AH61" i="7"/>
  <c r="AA62" i="7"/>
  <c r="AH84" i="7"/>
  <c r="AA85" i="7"/>
  <c r="AA87" i="7"/>
  <c r="M93" i="7"/>
  <c r="AH101" i="7"/>
  <c r="AA102"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98" i="7"/>
  <c r="Z98" i="7"/>
  <c r="Y98" i="7"/>
  <c r="X98" i="7"/>
  <c r="V98"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89" i="7"/>
  <c r="Z89" i="7"/>
  <c r="Y89" i="7"/>
  <c r="V89" i="7"/>
  <c r="X89" i="7"/>
  <c r="Z91" i="7"/>
  <c r="X91" i="7"/>
  <c r="T91" i="7"/>
  <c r="Y91" i="7"/>
  <c r="V91"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100" i="7"/>
  <c r="AN100" i="7"/>
  <c r="AM100" i="7"/>
  <c r="AL100" i="7"/>
  <c r="AJ100" i="7"/>
  <c r="AA103" i="7"/>
  <c r="AG103" i="7"/>
  <c r="AF103" i="7"/>
  <c r="AE103" i="7"/>
  <c r="AC103"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101" i="7"/>
  <c r="S101" i="7"/>
  <c r="Q101" i="7"/>
  <c r="O101"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8" i="7"/>
  <c r="Q99" i="7"/>
  <c r="AG99" i="7"/>
  <c r="T100" i="7"/>
  <c r="AE101" i="7"/>
  <c r="Z102" i="7"/>
  <c r="AH102" i="7"/>
  <c r="M103" i="7"/>
  <c r="X104" i="7"/>
  <c r="AN104" i="7"/>
  <c r="S105" i="7"/>
  <c r="AA105" i="7"/>
  <c r="AM98" i="7"/>
  <c r="AF101" i="7"/>
  <c r="Y104" i="7"/>
  <c r="AJ93" i="7"/>
  <c r="AN98" i="7"/>
  <c r="S99" i="7"/>
  <c r="V100" i="7"/>
  <c r="AG101" i="7"/>
  <c r="AJ102" i="7"/>
  <c r="O103" i="7"/>
  <c r="Z104" i="7"/>
  <c r="AC105" i="7"/>
  <c r="AC93" i="7"/>
  <c r="AJ99" i="7"/>
  <c r="O100" i="7"/>
  <c r="AC102" i="7"/>
  <c r="V105" i="7"/>
  <c r="AC90" i="7"/>
  <c r="V93" i="7"/>
  <c r="AL93" i="7"/>
  <c r="AH98" i="7"/>
  <c r="M99" i="7"/>
  <c r="AC99" i="7"/>
  <c r="X100" i="7"/>
  <c r="AA101" i="7"/>
  <c r="V102" i="7"/>
  <c r="AL102" i="7"/>
  <c r="Q103" i="7"/>
  <c r="T104" i="7"/>
  <c r="AJ104" i="7"/>
  <c r="O105" i="7"/>
  <c r="AE105" i="7"/>
  <c r="L7" i="91" l="1"/>
  <c r="C19" i="91"/>
  <c r="L19" i="91" s="1"/>
  <c r="L7" i="90"/>
  <c r="C19" i="90"/>
  <c r="L19" i="90" s="1"/>
  <c r="C19" i="89"/>
  <c r="L19" i="89" s="1"/>
  <c r="L7" i="89"/>
  <c r="L102" i="7"/>
  <c r="L100" i="7"/>
  <c r="L103" i="7"/>
  <c r="L99" i="7"/>
  <c r="L104" i="7"/>
  <c r="L98" i="8"/>
  <c r="L94" i="8"/>
  <c r="L102" i="8"/>
  <c r="C9" i="8"/>
  <c r="L9" i="8" s="1"/>
  <c r="C8" i="8"/>
  <c r="L8" i="8" s="1"/>
  <c r="L4" i="8"/>
  <c r="C7" i="8" a="1"/>
  <c r="C7" i="8" s="1"/>
  <c r="L101" i="7"/>
  <c r="L105"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l="1" a="1"/>
  <c r="C1" i="7" l="1"/>
  <c r="C1" i="36" a="1"/>
  <c r="C1" i="36" l="1"/>
  <c r="B27" i="7"/>
  <c r="C27" i="7" s="1"/>
  <c r="L27" i="7" s="1"/>
  <c r="C12" i="7"/>
  <c r="L12" i="7" s="1"/>
  <c r="B26" i="7"/>
  <c r="C26" i="7" s="1"/>
  <c r="L26" i="7" s="1"/>
  <c r="C10" i="7"/>
  <c r="L10" i="7" s="1"/>
  <c r="C16" i="7"/>
  <c r="L16" i="7" s="1"/>
  <c r="C11" i="7"/>
  <c r="L11" i="7" s="1"/>
  <c r="L1" i="7"/>
  <c r="L94" i="7" l="1"/>
  <c r="C9" i="7"/>
  <c r="L9" i="7" s="1"/>
  <c r="C8" i="7"/>
  <c r="L8" i="7" s="1"/>
  <c r="C7" i="7" a="1"/>
  <c r="C7" i="7" s="1"/>
  <c r="L4" i="7"/>
  <c r="B27" i="36"/>
  <c r="C27" i="36" s="1"/>
  <c r="L27" i="36" s="1"/>
  <c r="C12" i="36"/>
  <c r="L12" i="36" s="1"/>
  <c r="C11" i="36"/>
  <c r="L11" i="36" s="1"/>
  <c r="L1" i="36"/>
  <c r="C10" i="36"/>
  <c r="L10" i="36" s="1"/>
  <c r="B26" i="36"/>
  <c r="C26" i="36" s="1"/>
  <c r="L26" i="36" s="1"/>
  <c r="C16" i="36"/>
  <c r="L16" i="36" s="1"/>
  <c r="C19" i="7" l="1"/>
  <c r="L19" i="7" s="1"/>
  <c r="L7" i="7"/>
  <c r="C8" i="36"/>
  <c r="L8" i="36" s="1"/>
  <c r="L4" i="36"/>
  <c r="L102" i="36"/>
  <c r="C9" i="36"/>
  <c r="L9" i="36" s="1"/>
  <c r="C7" i="36" a="1"/>
  <c r="C7" i="36"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2FBA05-9498-4D69-9CC2-022BB5861A30}">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37B6B19-6F0A-4CFA-8BAA-F21203B6696F}">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30C6236-2C24-449C-B339-96498039659F}">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E7E8DC5-ADDA-42CE-903A-1EF439333E63}">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60D335D-1617-4667-9973-83B4365B3EEE}">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05B2B22-A77D-4AB4-B9C9-18CB3DBB0BC7}">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<sst xmlns="http://schemas.openxmlformats.org/spreadsheetml/2006/main" count="5399" uniqueCount="1160">
  <si>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</si>
  <si>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</si>
  <si>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</si>
  <si>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</si>
  <si>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</si>
  <si>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</si>
  <si>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</si>
  <si>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</si>
  <si>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</si>
  <si>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</si>
  <si>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</si>
  <si>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</si>
  <si>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</si>
  <si>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</si>
  <si>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</si>
  <si>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</si>
  <si>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</si>
  <si>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</si>
  <si>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</si>
  <si>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</si>
  <si>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</si>
  <si>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</si>
  <si>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</si>
  <si>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</si>
  <si>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</si>
  <si>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</si>
  <si>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</si>
  <si>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</si>
  <si>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</si>
  <si>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</si>
  <si>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</si>
  <si>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</si>
  <si>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</si>
  <si>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</si>
  <si>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</si>
  <si>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</si>
  <si>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</si>
  <si>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</si>
  <si>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</si>
  <si>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</si>
  <si>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</si>
  <si>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</si>
  <si>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</si>
  <si>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</si>
  <si>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</si>
  <si>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</si>
  <si>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</si>
  <si>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</si>
  <si>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</si>
  <si>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</si>
  <si>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</si>
  <si>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</si>
  <si>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</si>
  <si>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</si>
  <si>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</si>
  <si>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</si>
  <si>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</si>
  <si>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</si>
  <si>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</si>
  <si>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</si>
  <si>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</si>
  <si>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</si>
  <si>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</si>
  <si>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</si>
  <si>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</si>
  <si>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</si>
  <si>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</si>
  <si>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</si>
  <si>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</si>
  <si>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</si>
  <si>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</si>
  <si>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</si>
  <si>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</si>
  <si>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</si>
  <si>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</si>
  <si>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</si>
  <si>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</si>
  <si>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</si>
  <si>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</si>
  <si>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</si>
  <si>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</si>
  <si>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</si>
  <si>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</si>
  <si>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</si>
  <si>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</si>
  <si>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</si>
  <si>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</si>
  <si>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</si>
  <si>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</si>
  <si>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</si>
  <si>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</si>
  <si>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</si>
  <si>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</si>
  <si>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</si>
  <si>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</si>
  <si>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</si>
  <si>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</si>
  <si>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</si>
  <si>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</si>
  <si>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</si>
  <si>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</si>
  <si>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</si>
  <si>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</si>
  <si>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</si>
  <si>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</si>
  <si>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</si>
  <si>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</si>
  <si>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</si>
  <si>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</si>
  <si>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</si>
  <si>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</si>
  <si>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</si>
  <si>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</si>
  <si>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</si>
  <si>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</si>
  <si>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</si>
  <si>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</si>
  <si>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</si>
  <si>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</si>
  <si>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</si>
  <si>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</si>
  <si>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</si>
  <si>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</si>
  <si>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</si>
  <si>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</si>
  <si>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</si>
  <si>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</si>
  <si>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</si>
  <si>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</si>
  <si>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</si>
  <si>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</si>
  <si>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</si>
  <si>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</si>
  <si>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</si>
  <si>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</si>
  <si>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</si>
  <si>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</si>
  <si>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</si>
  <si>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</si>
  <si>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</si>
  <si>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</si>
  <si>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</si>
  <si>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</si>
  <si>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</si>
  <si>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</si>
  <si>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</si>
  <si>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</si>
  <si>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</si>
  <si>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</si>
  <si>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</si>
  <si>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</si>
  <si>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</si>
  <si>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</si>
  <si>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</si>
  <si>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</si>
  <si>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</si>
  <si>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</si>
  <si>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</si>
  <si>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</si>
  <si>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</si>
  <si>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</si>
  <si>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</si>
  <si>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</si>
  <si>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</si>
  <si>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</si>
  <si>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</si>
  <si>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</si>
  <si>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</si>
  <si>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</si>
  <si>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</si>
  <si>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</si>
  <si>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</si>
  <si>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</si>
  <si>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</si>
  <si>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</si>
  <si>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</si>
  <si>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</si>
  <si>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</si>
  <si>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</si>
  <si>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</si>
  <si>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</si>
  <si>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</si>
  <si>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</si>
  <si>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</si>
  <si>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</si>
  <si>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</si>
  <si>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</si>
  <si>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</si>
  <si>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</si>
  <si>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</si>
  <si>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</si>
  <si>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</si>
  <si>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</si>
  <si>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</si>
  <si>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</si>
  <si>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</si>
  <si>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</si>
  <si>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</si>
  <si>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</si>
  <si>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</si>
  <si>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</si>
  <si>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</si>
  <si>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</si>
  <si>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</si>
  <si>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</si>
  <si>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</si>
  <si>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</si>
  <si>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</si>
  <si>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</si>
  <si>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</si>
  <si>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</si>
  <si>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</si>
  <si>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</si>
  <si>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</si>
  <si>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</si>
  <si>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</si>
  <si>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</si>
  <si>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</si>
  <si>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</si>
  <si>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</si>
  <si>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</si>
  <si>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</si>
  <si>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</si>
  <si>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</si>
  <si>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</si>
  <si>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</si>
  <si>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</si>
  <si>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</si>
  <si>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</si>
  <si>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</si>
  <si>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</si>
  <si>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</si>
  <si>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</si>
  <si>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</si>
  <si>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</si>
  <si>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</si>
  <si>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</si>
  <si>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</si>
  <si>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</si>
  <si>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</si>
  <si>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</si>
  <si>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</si>
  <si>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</si>
  <si>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</si>
  <si>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</si>
  <si>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</si>
  <si>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</si>
  <si>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</si>
  <si>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</si>
  <si>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</si>
  <si>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</si>
  <si>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</si>
  <si>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</si>
  <si>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</si>
  <si>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</si>
  <si>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</si>
  <si>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</si>
  <si>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</si>
  <si>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</si>
  <si>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</si>
  <si>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</si>
  <si>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</si>
  <si>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</si>
  <si>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</si>
  <si>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</si>
  <si>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</si>
  <si>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</si>
  <si>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</si>
  <si>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</si>
  <si>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</si>
  <si>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</si>
  <si>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</si>
  <si>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</si>
  <si>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</si>
  <si>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</si>
  <si>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</si>
  <si>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</si>
  <si>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</si>
  <si>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</si>
  <si>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</si>
  <si>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</si>
  <si>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</si>
  <si>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</si>
  <si>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</si>
  <si>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</si>
  <si>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</si>
  <si>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</si>
  <si>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</si>
  <si>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</si>
  <si>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</si>
  <si>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</si>
  <si>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</si>
  <si>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</si>
  <si>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</si>
  <si>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</si>
  <si>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</si>
  <si>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</si>
  <si>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</si>
  <si>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</si>
  <si>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</si>
  <si>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</si>
  <si>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</si>
  <si>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</si>
  <si>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</si>
  <si>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</si>
  <si>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</si>
  <si>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</si>
  <si>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</si>
  <si>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</si>
  <si>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</si>
  <si>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</si>
  <si>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</si>
  <si>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</si>
  <si>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</si>
  <si>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</si>
  <si>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</si>
  <si>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</si>
  <si>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</si>
  <si>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</si>
  <si>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</si>
  <si>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</si>
  <si>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</si>
  <si>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</si>
  <si>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</si>
  <si>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</si>
  <si>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</si>
  <si>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</si>
  <si>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</si>
  <si>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</si>
  <si>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</si>
  <si>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</si>
  <si>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</si>
  <si>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</si>
  <si>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</si>
  <si>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</si>
  <si>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</si>
  <si>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</si>
  <si>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</si>
  <si>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</si>
  <si>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</si>
  <si>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</si>
  <si>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</si>
  <si>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</si>
  <si>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</si>
  <si>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</si>
  <si>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</si>
  <si>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</si>
  <si>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</si>
  <si>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</si>
  <si>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</si>
  <si>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</si>
  <si>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</si>
  <si>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</si>
  <si>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</si>
  <si>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</si>
  <si>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</si>
  <si>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</si>
  <si>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</si>
  <si>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</si>
  <si>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</si>
  <si>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</si>
  <si>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</si>
  <si>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</si>
  <si>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</si>
  <si>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</si>
  <si>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</si>
  <si>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</si>
  <si>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</si>
  <si>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</si>
  <si>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</si>
  <si>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</si>
  <si>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</si>
  <si>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</si>
  <si>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</si>
  <si>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</si>
  <si>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</si>
  <si>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</si>
  <si>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</si>
  <si>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</si>
  <si>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</si>
  <si>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</si>
  <si>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</si>
  <si>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</si>
  <si>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</si>
  <si>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</si>
  <si>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</si>
  <si>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</si>
  <si>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</si>
  <si>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</si>
  <si>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</si>
  <si>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</si>
  <si>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</si>
  <si>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</si>
  <si>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</si>
  <si>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</si>
  <si>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</si>
  <si>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</si>
  <si>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</si>
  <si>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</si>
  <si>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</si>
  <si>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</si>
  <si>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</si>
  <si>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</si>
  <si>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</si>
  <si>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</si>
  <si>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</si>
  <si>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</si>
  <si>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</si>
  <si>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</si>
  <si>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</si>
  <si>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</si>
  <si>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</si>
  <si>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</si>
  <si>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</si>
  <si>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</si>
  <si>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</si>
  <si>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</si>
  <si>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</si>
  <si>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</si>
  <si>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</si>
  <si>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</si>
  <si>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</si>
  <si>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</si>
  <si>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</si>
  <si>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</si>
  <si>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</si>
  <si>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</si>
  <si>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</si>
  <si>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</si>
  <si>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</si>
  <si>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</si>
  <si>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</si>
  <si>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</si>
  <si>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</si>
  <si>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</si>
  <si>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</si>
  <si>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</si>
  <si>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</si>
  <si>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</si>
  <si>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</si>
  <si>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</si>
  <si>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</si>
  <si>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</si>
  <si>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</si>
  <si>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</si>
  <si>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</si>
  <si>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</si>
  <si>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</si>
  <si>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</si>
  <si>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</si>
  <si>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</si>
  <si>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</si>
  <si>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</si>
  <si>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</si>
  <si>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</si>
  <si>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</si>
  <si>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</si>
  <si>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</si>
  <si>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</si>
  <si>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</si>
  <si>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</si>
  <si>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</si>
  <si>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</si>
  <si>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</si>
  <si>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</si>
  <si>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</si>
  <si>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</si>
  <si>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</si>
  <si>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</si>
  <si>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</si>
  <si>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</si>
  <si>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</si>
  <si>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</si>
  <si>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</si>
  <si>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</si>
  <si>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</si>
  <si>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</si>
  <si>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</si>
  <si>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</si>
  <si>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</si>
  <si>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</si>
  <si>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</si>
  <si>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</si>
  <si>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</si>
  <si>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</si>
  <si>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</si>
  <si>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</si>
  <si>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</si>
  <si>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</si>
  <si>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</si>
  <si>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</si>
  <si>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</si>
  <si>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</si>
  <si>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</si>
  <si>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</si>
  <si>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</si>
  <si>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</si>
  <si>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</si>
  <si>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</si>
  <si>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</si>
  <si>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</si>
  <si>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</si>
  <si>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</si>
  <si>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</si>
  <si>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</si>
  <si>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</si>
  <si>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</si>
  <si>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</si>
  <si>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</si>
  <si>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</si>
  <si>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</si>
  <si>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</si>
  <si>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</si>
  <si>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</si>
  <si>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</si>
  <si>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</si>
  <si>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</si>
  <si>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</si>
  <si>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</si>
  <si>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</si>
  <si>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</si>
  <si>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</si>
  <si>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</si>
  <si>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</si>
  <si>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</si>
  <si>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</si>
  <si>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</si>
  <si>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</si>
  <si>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</si>
  <si>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</si>
  <si>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</si>
  <si>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</si>
  <si>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</si>
  <si>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</si>
  <si>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</si>
  <si>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</si>
  <si>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</si>
  <si>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</si>
  <si>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</si>
  <si>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</si>
  <si>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</si>
  <si>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</si>
  <si>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</si>
  <si>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</si>
  <si>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</si>
  <si>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</si>
  <si>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</si>
  <si>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</si>
  <si>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</si>
  <si>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</si>
  <si>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</si>
  <si>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</si>
  <si>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</si>
  <si>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</si>
  <si>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</si>
  <si>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</si>
  <si>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</si>
  <si>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</si>
  <si>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</si>
  <si>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</si>
  <si>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</si>
  <si>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</si>
  <si>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</si>
  <si>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</si>
  <si>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</si>
  <si>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</si>
  <si>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</si>
  <si>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</si>
  <si>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</si>
  <si>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</si>
  <si>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</si>
  <si>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</si>
  <si>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</si>
  <si>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</si>
  <si>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</si>
  <si>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</si>
  <si>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</si>
  <si>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</si>
  <si>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</si>
  <si>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</si>
  <si>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</si>
  <si>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</si>
  <si>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</si>
  <si>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</si>
  <si>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</si>
  <si>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</si>
  <si>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</si>
  <si>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</si>
  <si>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</si>
  <si>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</si>
  <si>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</si>
  <si>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</si>
  <si>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</si>
  <si>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</si>
  <si>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</si>
  <si>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</si>
  <si>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</si>
  <si>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</si>
  <si>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</si>
  <si>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</si>
  <si>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</si>
  <si>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</si>
  <si>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</si>
  <si>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</si>
  <si>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</si>
  <si>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</si>
  <si>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</si>
  <si>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</si>
  <si>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</si>
  <si>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</si>
  <si>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</si>
  <si>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</si>
  <si>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</si>
  <si>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</si>
  <si>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</si>
  <si>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</si>
  <si>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</si>
  <si>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</si>
  <si>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</si>
  <si>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</si>
  <si>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</si>
  <si>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</si>
  <si>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</si>
  <si>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</si>
  <si>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</si>
  <si>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</si>
  <si>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</si>
  <si>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</si>
  <si>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</si>
  <si>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</si>
  <si>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</si>
  <si>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</si>
  <si>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</si>
  <si>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</si>
  <si>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</si>
  <si>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</si>
  <si>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</si>
  <si>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</si>
  <si>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</si>
  <si>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</si>
  <si>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</si>
  <si>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</si>
  <si>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</si>
  <si>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</si>
  <si>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</si>
  <si>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</si>
  <si>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</si>
  <si>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</si>
  <si>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</si>
  <si>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</si>
  <si>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</si>
  <si>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</si>
  <si>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</si>
  <si>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</si>
  <si>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</si>
  <si>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</si>
  <si>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</si>
  <si>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</si>
  <si>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</si>
  <si>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</si>
  <si>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</si>
  <si>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</si>
  <si>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</si>
  <si>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</si>
  <si>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</si>
  <si>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</si>
  <si>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</si>
  <si>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</si>
  <si>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</si>
  <si>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</si>
  <si>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</si>
  <si>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</si>
  <si>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</si>
  <si>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</si>
  <si>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</si>
  <si>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</si>
  <si>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</si>
  <si>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</si>
  <si>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</si>
  <si>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</si>
  <si>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</si>
  <si>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</si>
  <si>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</si>
  <si>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</si>
  <si>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</si>
  <si>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</si>
  <si>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</si>
  <si>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</si>
  <si>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</si>
  <si>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</si>
  <si>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</si>
  <si>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</si>
  <si>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</si>
  <si>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</si>
  <si>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</si>
  <si>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</si>
  <si>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</si>
  <si>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</si>
  <si>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</si>
  <si>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</si>
  <si>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</si>
  <si>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</si>
  <si>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</si>
  <si>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</si>
  <si>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</si>
  <si>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</si>
  <si>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</si>
  <si>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</si>
  <si>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</si>
  <si>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</si>
  <si>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</si>
  <si>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</si>
  <si>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</si>
  <si>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</si>
  <si>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</si>
  <si>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</si>
  <si>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</si>
  <si>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</si>
  <si>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</si>
  <si>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</si>
  <si>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</si>
  <si>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</si>
  <si>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</si>
  <si>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</si>
  <si>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</si>
  <si>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</si>
  <si>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</si>
  <si>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</si>
  <si>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</si>
  <si>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</si>
  <si>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</si>
  <si>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</si>
  <si>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</si>
  <si>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</si>
  <si>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</si>
  <si>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</si>
  <si>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</si>
  <si>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</si>
  <si>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</si>
  <si>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</si>
  <si>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</si>
  <si>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</si>
  <si>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</si>
  <si>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</si>
  <si>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</si>
  <si>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</si>
  <si>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</si>
  <si>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</si>
  <si>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</si>
  <si>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</si>
  <si>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</si>
  <si>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</si>
  <si>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</si>
  <si>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</si>
  <si>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</si>
  <si>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</si>
  <si>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</si>
  <si>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</si>
  <si>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</si>
  <si>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</si>
  <si>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</si>
  <si>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</si>
  <si>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</si>
  <si>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</si>
  <si>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</si>
  <si>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</si>
  <si>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</si>
  <si>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</si>
  <si>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</si>
  <si>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</si>
  <si>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</si>
  <si>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</si>
  <si>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</si>
  <si>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</si>
  <si>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</si>
  <si>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</si>
  <si>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</si>
  <si>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</si>
  <si>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</si>
  <si>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</si>
  <si>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</si>
  <si>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</si>
  <si>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</si>
  <si>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</si>
  <si>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</si>
  <si>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</si>
  <si>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</si>
  <si>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</si>
  <si>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</si>
  <si>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</si>
  <si>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</si>
  <si>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</si>
  <si>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</si>
  <si>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</si>
  <si>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</si>
  <si>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</si>
  <si>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</si>
  <si>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</si>
  <si>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</si>
  <si>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</si>
  <si>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</si>
  <si>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</si>
  <si>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</si>
  <si>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</si>
  <si>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</si>
  <si>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</si>
  <si>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</si>
  <si>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</si>
  <si>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</si>
  <si>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</si>
  <si>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</si>
  <si>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</si>
  <si>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</si>
  <si>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</si>
  <si>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</si>
  <si>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</si>
  <si>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</si>
  <si>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</si>
  <si>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</si>
  <si>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</si>
  <si>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</si>
  <si>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</si>
  <si>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</si>
  <si>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</si>
  <si>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</si>
  <si>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</si>
  <si>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</si>
  <si>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</si>
  <si>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</si>
  <si>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</si>
  <si>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</si>
  <si>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</si>
  <si>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</si>
  <si>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</si>
  <si>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</si>
  <si>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</si>
  <si>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</si>
  <si>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</si>
  <si>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</si>
  <si>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</si>
  <si>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</si>
  <si>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</si>
  <si>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</si>
  <si>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</si>
  <si>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</si>
  <si>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</si>
  <si>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</si>
  <si>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</si>
  <si>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</si>
  <si>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</si>
  <si>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</si>
  <si>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</si>
  <si>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</si>
  <si>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</si>
  <si>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</si>
  <si>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</si>
  <si>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</si>
  <si>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</si>
  <si>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</si>
  <si>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</si>
  <si>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</si>
  <si>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</si>
  <si>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</si>
  <si>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</si>
  <si>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</si>
  <si>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</si>
  <si>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</si>
  <si>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</si>
  <si>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</si>
  <si>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</si>
  <si>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</si>
  <si>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</si>
  <si>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</si>
  <si>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</si>
  <si>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</si>
  <si>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</si>
  <si>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</si>
  <si>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</si>
  <si>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</si>
  <si>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</si>
  <si>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</si>
  <si>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</si>
  <si>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</si>
  <si>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</si>
  <si>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</si>
  <si>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</si>
  <si>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</si>
  <si>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</si>
  <si>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</si>
  <si>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</si>
  <si>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</si>
  <si>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</si>
  <si>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</si>
  <si>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</si>
  <si>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</si>
  <si>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</si>
  <si>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</si>
  <si>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</si>
  <si>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</si>
  <si>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</si>
  <si>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</si>
  <si>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</si>
  <si>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</si>
  <si>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</si>
  <si>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</si>
  <si>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</si>
  <si>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</si>
  <si>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</si>
  <si>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</si>
  <si>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</si>
  <si>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</si>
  <si>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</si>
  <si>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</si>
  <si>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</si>
  <si>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</si>
  <si>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</si>
  <si>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</si>
  <si>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</si>
  <si>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</si>
  <si>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</si>
  <si>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</si>
  <si>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</si>
  <si>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</si>
  <si>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</si>
  <si>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</si>
  <si>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</si>
  <si>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</si>
  <si>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</si>
  <si>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</si>
  <si>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</si>
  <si>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</si>
  <si>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</si>
  <si>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</si>
  <si>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</si>
  <si>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</si>
  <si>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</si>
  <si>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</si>
  <si>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</si>
  <si>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</si>
  <si>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</si>
  <si>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</si>
  <si>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</si>
  <si>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</si>
  <si>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</si>
  <si>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</si>
  <si>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</si>
  <si>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</si>
  <si>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</si>
  <si>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</si>
  <si>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</si>
  <si>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</si>
  <si>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</si>
  <si>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</si>
  <si>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</si>
  <si>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</si>
  <si>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</si>
  <si>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</si>
  <si>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</si>
  <si>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</si>
  <si>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</si>
  <si>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</si>
  <si>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</si>
  <si>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</si>
  <si>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</si>
  <si>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</si>
  <si>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</si>
  <si>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</si>
  <si>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</si>
  <si>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</si>
  <si>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</si>
  <si>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</si>
  <si>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</si>
  <si>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</si>
  <si>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</si>
  <si>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</si>
  <si>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</si>
  <si>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</si>
  <si>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</si>
  <si>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</si>
  <si>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</si>
  <si>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</si>
  <si>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</si>
  <si>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</si>
  <si>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</si>
  <si>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</si>
  <si>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</si>
  <si>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</si>
  <si>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</si>
  <si>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</si>
  <si>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</si>
  <si>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</si>
  <si>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</si>
  <si>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</si>
  <si>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</si>
  <si>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</si>
  <si>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</si>
  <si>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</si>
  <si>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</si>
  <si>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</si>
  <si>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</si>
  <si>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</si>
  <si>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</si>
  <si>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</si>
  <si>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</si>
  <si>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</si>
  <si>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</si>
  <si>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</si>
  <si>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</si>
  <si>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</si>
  <si>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</si>
  <si>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</si>
  <si>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</si>
  <si>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</si>
  <si>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</si>
  <si>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</si>
  <si>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</si>
  <si>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</si>
  <si>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</si>
  <si>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</si>
  <si>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</si>
  <si>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</si>
  <si>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</si>
  <si>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</si>
  <si>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</si>
  <si>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</si>
  <si>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</si>
  <si>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</si>
  <si>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</si>
  <si>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</si>
  <si>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</si>
  <si>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</si>
  <si>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t>
  </si>
  <si>
    <t>MARÍA DE JASNA GÓRA</t>
  </si>
  <si>
    <t>Fa</t>
  </si>
  <si>
    <t>MAGNIFICAT</t>
  </si>
  <si>
    <t>MARÍA, CASA DE BENDICIÓN</t>
  </si>
  <si>
    <t>MARÍA, MADRE DE LA IGLESIA</t>
  </si>
  <si>
    <t>MARÍA, MADRE DEL CAMINO ARDIENT</t>
  </si>
  <si>
    <t>MARÍA, PEQUEÑA MARÍA</t>
  </si>
  <si>
    <t>ME ENSEÑARÁS EL CAMINO DE LA VI</t>
  </si>
  <si>
    <t>Pasado el sábado,</t>
  </si>
  <si>
    <t>al alba del primer día de la semana,</t>
  </si>
  <si>
    <t>María Magdalena y la otra María</t>
  </si>
  <si>
    <t>fueron al sepulcro.</t>
  </si>
  <si>
    <t>Cuando de pronto se produjo un terremoto,</t>
  </si>
  <si>
    <t>el Ángel del Señor bajó del cielo,</t>
  </si>
  <si>
    <t>e hizo rodar la piedra.</t>
  </si>
  <si>
    <t>Y el Ángel dijo a las mujeres:</t>
  </si>
  <si>
    <t>«No temáis, sé que buscáis a Jesús,</t>
  </si>
  <si>
    <t>el Crucificado.</t>
  </si>
  <si>
    <t>No está aquí, ha resucitado.</t>
  </si>
  <si>
    <t>No está aquí, resucitó,</t>
  </si>
  <si>
    <t>Id de prisa a decir a sus discípulos:</t>
  </si>
  <si>
    <t>ha resucitado de entre los muertos.</t>
  </si>
  <si>
    <t>ha resucitado de entre los muertos</t>
  </si>
  <si>
    <t>y os precede en Galilea.</t>
  </si>
  <si>
    <t>NO ESTÁ AQUÍ, RESUCITÓ.</t>
  </si>
  <si>
    <t>Y os precede en Galilea,</t>
  </si>
  <si>
    <t>Y OS PRECEDE EN GALILEA;</t>
  </si>
  <si>
    <t>allí le veréis,</t>
  </si>
  <si>
    <t>ALLÍ LE VERÉIS.</t>
  </si>
  <si>
    <t>NO ESTÁ AQUÍ, RESUCITÓ...</t>
  </si>
  <si>
    <t>ALLÍ LE VERÉIS».</t>
  </si>
  <si>
    <t>NO ESTÁ AQUÍ, HA RESUCITADO.</t>
  </si>
  <si>
    <t xml:space="preserve">tc </t>
  </si>
  <si>
    <t>No hay en Él parecer,</t>
  </si>
  <si>
    <t>no hay hermosura</t>
  </si>
  <si>
    <t>que atraiga las miradas,</t>
  </si>
  <si>
    <t>Sol7</t>
  </si>
  <si>
    <t>no hay en él belleza que agrade.</t>
  </si>
  <si>
    <t>Despreciado,</t>
  </si>
  <si>
    <t>desecho de los hombres,</t>
  </si>
  <si>
    <t>varón de dolores,</t>
  </si>
  <si>
    <t>conocedor de todos los quebrantos.</t>
  </si>
  <si>
    <t>ANTE QUIEN SE VUELVE EL ROSTRO,</t>
  </si>
  <si>
    <t>ANTE QUIEN SE VUELVE EL ROSTRO.</t>
  </si>
  <si>
    <t>Menospreciado,</t>
  </si>
  <si>
    <t>estimado en nada.</t>
  </si>
  <si>
    <t>Pero fue Él, el que cargó con los pecados.</t>
  </si>
  <si>
    <t>Pero fue Él, el que cargó con los dolores.</t>
  </si>
  <si>
    <t>TODOS NOSOTROS</t>
  </si>
  <si>
    <t>ANDÁBAMOS ERRANTES.</t>
  </si>
  <si>
    <t>MALTRATADO,</t>
  </si>
  <si>
    <t>MAS ÉL SE SOMETIÓ,</t>
  </si>
  <si>
    <t>NO ABRIÓ LA BOCA,</t>
  </si>
  <si>
    <t>COMO CORDERO LLEVADO AL MATADERO.</t>
  </si>
  <si>
    <t>¡MALTRATADO!</t>
  </si>
  <si>
    <t>ANTE QUIEN SE VUELVE EL ROSTRO</t>
  </si>
  <si>
    <t>«Mujer, dime, ¿por qué lloras?</t>
  </si>
  <si>
    <t>Mujer, dime, ¿por qué lloras?</t>
  </si>
  <si>
    <t>¿A quién buscas?</t>
  </si>
  <si>
    <t>¿A quién buscas?»</t>
  </si>
  <si>
    <t>«SEÑOR, SI TE LO HAS LLEVADO TÚ,</t>
  </si>
  <si>
    <t>SEÑOR, SI TE LO HAS LLEVADO TÚ,</t>
  </si>
  <si>
    <t>DIME DÓNDE LO HAS PUESTO,</t>
  </si>
  <si>
    <t>Y YO ME LO LLEVARÉ,</t>
  </si>
  <si>
    <t>Y YO ME LO LLEVARÉ».</t>
  </si>
  <si>
    <t>«¡María!»</t>
  </si>
  <si>
    <t>«¡RABBUNÍ!»</t>
  </si>
  <si>
    <t>«¡Noli me tangere! No me toques,</t>
  </si>
  <si>
    <t>Si♭</t>
  </si>
  <si>
    <t>que todavía no he subido al Padre.</t>
  </si>
  <si>
    <t>Ve y anuncia a mis hermanos,</t>
  </si>
  <si>
    <t>Y ANUNCIA A MIS HERMANOS,</t>
  </si>
  <si>
    <t>Que subo al Padre mío</t>
  </si>
  <si>
    <t>La♭</t>
  </si>
  <si>
    <t>y padre vuestro,</t>
  </si>
  <si>
    <t>Dios mío y Dios vuestro.</t>
  </si>
  <si>
    <t>QUE SUBO AL PADRE MÍO</t>
  </si>
  <si>
    <t>Y PADRE VUESTRO,</t>
  </si>
  <si>
    <t>DIOS MÍO Y DIOS VUESTRO.</t>
  </si>
  <si>
    <t>Dios mío y Dios vuestro».</t>
  </si>
  <si>
    <t>melisma</t>
  </si>
  <si>
    <t>OH CIELOS, LLOVED DE LO ALTO,</t>
  </si>
  <si>
    <t>OH NUBES, MANDADNOS AL SANTO.</t>
  </si>
  <si>
    <t>OH TIERRA, ÁBRETE, OH TIERRA,</t>
  </si>
  <si>
    <t>Y BROTE EL SALVADOR.</t>
  </si>
  <si>
    <t>Somos desierto, somos arena.</t>
  </si>
  <si>
    <t>Marana thá,</t>
  </si>
  <si>
    <t>MARANA THÁ.</t>
  </si>
  <si>
    <t>Somos el viento, nadie nos oye.</t>
  </si>
  <si>
    <t>OH CIELOS, LLOVED DE LO ALTO,...</t>
  </si>
  <si>
    <t>Somos tinieblas, nadie nos guía.</t>
  </si>
  <si>
    <t>Somos cadenas, nadie nos libra.</t>
  </si>
  <si>
    <t>OH DIOS, POR TU NOMBRE SÁLVAME,</t>
  </si>
  <si>
    <t>POR TU PODER HAZME JUSTICIA.</t>
  </si>
  <si>
    <t>OH DIOS, ESCUCHA MI ORACIÓN,</t>
  </si>
  <si>
    <t>ATIENDE A LAS PALABRAS DE MI BOCA.</t>
  </si>
  <si>
    <t>Porque los arrogantes se han aliado contra mí,</t>
  </si>
  <si>
    <t>los prepotentes andan buscando mi vida,</t>
  </si>
  <si>
    <t>no tienen nunca a Dios presente,</t>
  </si>
  <si>
    <t>no tienen nunca a Dios presente.</t>
  </si>
  <si>
    <t>MAS VED, QUE DIOS VIENE EN MI AYUDA,</t>
  </si>
  <si>
    <t>EL SEÑOR, EL SEÑOR ME SOSTIENE.</t>
  </si>
  <si>
    <t>De todo corazón le ofreceré un sacrificio,</t>
  </si>
  <si>
    <t>celebraré su nombre, porque es bueno,</t>
  </si>
  <si>
    <t>de toda angustia Él me ha liberado,</t>
  </si>
  <si>
    <t>de toda angustia me ha liberado,</t>
  </si>
  <si>
    <t>de toda angustia me ha liberado.</t>
  </si>
  <si>
    <t>OH DIOS, POR TU NOMBRE SÁLVAME</t>
  </si>
  <si>
    <t>OH DIOS, TÚ ERES MI DIOS,</t>
  </si>
  <si>
    <t>TE ANHELO DESDE LA AURORA,</t>
  </si>
  <si>
    <t>SEDIENTA DE TI ESTÁ MI ALMA.</t>
  </si>
  <si>
    <t>Sedienta de ti está mi alma,</t>
  </si>
  <si>
    <t>ansia de ti tiene mi carne:</t>
  </si>
  <si>
    <t>tierra reseca y árida,</t>
  </si>
  <si>
    <t>tierra reseca y árida, sin agua.</t>
  </si>
  <si>
    <t>Tu amor es para mí más que la vida,</t>
  </si>
  <si>
    <t>por eso te ensalzan mis labios;</t>
  </si>
  <si>
    <t>así yo te bendigo</t>
  </si>
  <si>
    <t>y en tu Nombre levanto mis manos.</t>
  </si>
  <si>
    <t>Unida a ti está mi alma,</t>
  </si>
  <si>
    <t>con fuerza me sostiene tu derecha</t>
  </si>
  <si>
    <t>cuando me acuerdo de ti,</t>
  </si>
  <si>
    <t>cuando en medio de la noche pienso en ti.</t>
  </si>
  <si>
    <t>Saciada de ti está mi alma,</t>
  </si>
  <si>
    <t>te canta con júbilo mi boca,</t>
  </si>
  <si>
    <t>porque tú eres mi auxilio</t>
  </si>
  <si>
    <t>y a la sombra de tus alas exulto.</t>
  </si>
  <si>
    <t>OH DIOS, TÚ ERES MI DIOS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</si>
</sst>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FDF7108-6437-4D68-924A-135D1E0D52F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B2B0D69-02D7-43E1-AC1D-C97A784F015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0700-0000015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E89DF72-0547-4CC5-A9E6-457F51BAD34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2580B87-2096-48CF-A0BC-A698F48A803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55649" name="Button 1" hidden="1">
              <a:extLst>
                <a:ext uri="{63B3BB69-23CF-44E3-9099-C40C66FF867C}">
                  <a14:compatExt spid="_x0000_s155649"/>
                </a:ext>
                <a:ext uri="{FF2B5EF4-FFF2-40B4-BE49-F238E27FC236}">
                  <a16:creationId xmlns:a16="http://schemas.microsoft.com/office/drawing/2014/main" id="{00000000-0008-0000-0800-0000016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DF9722-13DA-469D-ADBB-D1D841AD5B9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3354BD3-963F-4E4E-BDCA-A644B1D5A2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0900-0000016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CC5CED3-27B4-4033-850A-DF8C331D7CE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FCCA9D6-C14B-4CDC-A383-58B078EDFAD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0A00-0000017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19937D7-D755-460E-8F40-F986AE4DEB8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A06EAB2-3A53-488C-8E89-B75D0C2965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31FC4A8D-3E8B-461B-9D42-7373DE6817F2}"/>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7A95171-B505-4D87-9C32-6371AEEFC62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AC5F250-87C6-42F6-8814-ECC5B9F12B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72187B5F-EF61-4E39-8FEB-45DEE1ECBF38}"/>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C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1019</v>
      </c>
    </row>
    <row r="3" spans="1:1" ht="58" x14ac:dyDescent="0.35">
      <c r="A3" s="102" t="s">
        <v>1020</v>
      </c>
    </row>
    <row r="5" spans="1:1" x14ac:dyDescent="0.35">
      <c r="A5" t="s">
        <v>1021</v>
      </c>
    </row>
    <row r="6" spans="1:1" ht="72.5" x14ac:dyDescent="0.3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4" t="str" cm="1">
        <f t="array" aca="1" ref="B1" ca="1">MID(CELL("filename", B1), FIND("]", CELL("filename", B1)) + 1, 255)</f>
        <v>Indice</v>
      </c>
      <c r="C1" s="114"/>
      <c r="D1" s="114"/>
      <c r="E1" s="114"/>
      <c r="F1" s="36"/>
      <c r="G1" s="115"/>
      <c r="H1" s="115"/>
    </row>
    <row r="2" spans="1:8" ht="26.15" customHeight="1" x14ac:dyDescent="0.7">
      <c r="A2" s="37" t="s">
        <v>1018</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978</v>
      </c>
      <c r="B6" s="37"/>
      <c r="C6" s="37"/>
      <c r="D6" s="37"/>
      <c r="E6" s="37"/>
      <c r="F6" s="38"/>
      <c r="G6" s="38"/>
      <c r="H6" s="38"/>
    </row>
    <row r="7" spans="1:8" ht="26.15" customHeight="1" x14ac:dyDescent="0.7">
      <c r="A7" s="37" t="s">
        <v>1016</v>
      </c>
      <c r="B7" s="37"/>
      <c r="C7" s="37"/>
      <c r="D7" s="37"/>
      <c r="E7" s="37"/>
      <c r="F7" s="38"/>
      <c r="G7" s="38"/>
      <c r="H7" s="38"/>
    </row>
    <row r="8" spans="1:8" ht="26.15" customHeight="1" x14ac:dyDescent="0.7">
      <c r="A8" s="37" t="s">
        <v>1034</v>
      </c>
      <c r="B8" s="37"/>
      <c r="C8" s="37"/>
      <c r="D8" s="37"/>
      <c r="E8" s="37"/>
      <c r="F8" s="38"/>
      <c r="G8" s="38"/>
      <c r="H8" s="38"/>
    </row>
    <row r="9" spans="1:8" ht="26.15" customHeight="1" x14ac:dyDescent="0.7">
      <c r="A9" s="37" t="s">
        <v>1035</v>
      </c>
      <c r="B9" s="37"/>
      <c r="C9" s="37"/>
      <c r="D9" s="37"/>
      <c r="E9" s="37"/>
      <c r="F9" s="38"/>
      <c r="G9" s="38"/>
      <c r="H9" s="38"/>
    </row>
    <row r="10" spans="1:8" ht="26.15" customHeight="1" x14ac:dyDescent="0.7">
      <c r="A10" s="37" t="s">
        <v>1032</v>
      </c>
      <c r="B10" s="37"/>
      <c r="C10" s="37"/>
      <c r="D10" s="37"/>
      <c r="E10" s="38"/>
      <c r="F10" s="38"/>
      <c r="G10" s="38"/>
      <c r="H10" s="38"/>
    </row>
    <row r="11" spans="1:8" ht="26.15" customHeight="1" x14ac:dyDescent="0.7">
      <c r="A11" s="37" t="s">
        <v>1036</v>
      </c>
      <c r="B11" s="37"/>
      <c r="C11" s="37"/>
      <c r="D11" s="37"/>
      <c r="E11" s="38"/>
      <c r="F11" s="38"/>
      <c r="G11" s="38"/>
      <c r="H11" s="38"/>
    </row>
    <row r="12" spans="1:8" ht="26.15" customHeight="1" x14ac:dyDescent="0.7">
      <c r="A12" s="37" t="s">
        <v>1037</v>
      </c>
      <c r="B12" s="37"/>
      <c r="C12" s="37"/>
      <c r="D12" s="37"/>
      <c r="E12" s="38"/>
      <c r="F12" s="38"/>
      <c r="G12" s="38"/>
      <c r="H12" s="38"/>
    </row>
    <row r="13" spans="1:8" ht="26.15" customHeight="1" x14ac:dyDescent="0.7">
      <c r="A13" s="37" t="s">
        <v>1038</v>
      </c>
      <c r="B13" s="37"/>
      <c r="C13" s="37"/>
      <c r="D13" s="37"/>
      <c r="E13" s="38"/>
      <c r="F13" s="38"/>
      <c r="G13" s="38"/>
      <c r="H13" s="38"/>
    </row>
    <row r="14" spans="1:8" ht="26.15" customHeight="1" x14ac:dyDescent="0.7">
      <c r="A14" s="37" t="s">
        <v>1039</v>
      </c>
      <c r="B14" s="37"/>
      <c r="C14" s="37"/>
      <c r="D14" s="37"/>
      <c r="E14" s="38"/>
      <c r="F14" s="38"/>
      <c r="G14" s="38"/>
      <c r="H14" s="38"/>
    </row>
    <row r="15" spans="1:8" ht="26.15" customHeight="1" x14ac:dyDescent="0.7">
      <c r="A15" s="37" t="s">
        <v>1017</v>
      </c>
      <c r="B15" s="37"/>
      <c r="C15" s="37"/>
      <c r="D15" s="37"/>
      <c r="E15" s="38"/>
      <c r="F15" s="38"/>
      <c r="G15" s="38"/>
      <c r="H15" s="38"/>
    </row>
    <row r="16" spans="1:8" ht="26.15" customHeight="1" x14ac:dyDescent="0.7">
      <c r="A16" s="37" t="s">
        <v>1026</v>
      </c>
      <c r="B16" s="37"/>
      <c r="C16" s="37"/>
      <c r="D16" s="37"/>
      <c r="E16" s="38"/>
      <c r="F16" s="38"/>
      <c r="G16" s="38"/>
      <c r="H16" s="38"/>
    </row>
    <row r="17" spans="1:8" ht="26.15" customHeight="1" x14ac:dyDescent="0.7">
      <c r="A17" s="37"/>
      <c r="B17" s="37"/>
      <c r="C17" s="37"/>
      <c r="D17" s="37"/>
      <c r="E17" s="38"/>
      <c r="F17" s="38"/>
      <c r="G17" s="38"/>
      <c r="H17" s="38"/>
    </row>
    <row r="18" spans="1:8" ht="26.15" customHeight="1" x14ac:dyDescent="0.7">
      <c r="A18" s="37"/>
      <c r="B18" s="37"/>
      <c r="C18" s="37"/>
      <c r="D18" s="37"/>
      <c r="E18" s="38"/>
      <c r="F18" s="38"/>
      <c r="G18" s="38"/>
      <c r="H18" s="38"/>
    </row>
    <row r="19" spans="1:8" ht="26.15" customHeight="1" x14ac:dyDescent="0.7">
      <c r="A19" s="37"/>
      <c r="B19" s="37"/>
      <c r="C19" s="37"/>
      <c r="D19" s="37"/>
      <c r="E19" s="38"/>
      <c r="F19" s="38"/>
      <c r="G19" s="38"/>
      <c r="H19" s="38"/>
    </row>
    <row r="20" spans="1:8" ht="25" x14ac:dyDescent="0.7">
      <c r="A20" s="37"/>
      <c r="B20" s="37"/>
      <c r="C20" s="37"/>
      <c r="D20" s="37"/>
      <c r="E20" s="37"/>
      <c r="F20" s="37"/>
      <c r="G20" s="37"/>
      <c r="H20" s="37"/>
    </row>
    <row r="21" spans="1:8" ht="25" x14ac:dyDescent="0.7">
      <c r="A21" s="37"/>
      <c r="B21" s="37"/>
      <c r="C21" s="37"/>
      <c r="D21" s="37"/>
      <c r="E21" s="37"/>
      <c r="F21" s="37"/>
      <c r="G21" s="37"/>
      <c r="H21" s="37"/>
    </row>
    <row r="22" spans="1:8" ht="25" x14ac:dyDescent="0.7">
      <c r="A22" s="37"/>
      <c r="B22" s="37"/>
      <c r="C22" s="37"/>
      <c r="D22" s="37"/>
      <c r="E22" s="37"/>
      <c r="F22" s="37"/>
      <c r="G22" s="37"/>
      <c r="H22" s="37"/>
    </row>
    <row r="23" spans="1:8" ht="25" x14ac:dyDescent="0.7">
      <c r="A23" s="37"/>
      <c r="B23" s="37"/>
      <c r="C23" s="37"/>
      <c r="D23" s="37"/>
      <c r="E23" s="37"/>
      <c r="F23" s="37"/>
      <c r="G23" s="37"/>
      <c r="H23" s="37"/>
    </row>
    <row r="24" spans="1:8" ht="25" x14ac:dyDescent="0.7">
      <c r="A24" s="37"/>
      <c r="B24" s="37"/>
      <c r="C24" s="37"/>
      <c r="D24" s="37"/>
      <c r="E24" s="37"/>
      <c r="F24" s="37"/>
      <c r="G24" s="37"/>
      <c r="H24" s="37"/>
    </row>
    <row r="25" spans="1:8" ht="25" x14ac:dyDescent="0.7">
      <c r="A25" s="37"/>
      <c r="B25" s="37"/>
      <c r="C25" s="37"/>
      <c r="D25" s="37"/>
      <c r="E25" s="37"/>
      <c r="F25" s="37"/>
      <c r="G25" s="37"/>
      <c r="H25" s="37"/>
    </row>
    <row r="26" spans="1:8" ht="25" x14ac:dyDescent="0.7">
      <c r="A26" s="37"/>
      <c r="B26" s="37"/>
      <c r="C26" s="37"/>
      <c r="D26" s="37"/>
      <c r="E26" s="37"/>
      <c r="F26" s="37"/>
      <c r="G26" s="37"/>
      <c r="H26" s="37"/>
    </row>
    <row r="27" spans="1:8" ht="25" x14ac:dyDescent="0.7">
      <c r="A27" s="37"/>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11CB6E5B-A03E-4FE5-BAD5-5BCCA2D11C43}"/>
    <hyperlink ref="A3" location="'Index'!A3" display="'Index'!A3" xr:uid="{0E53DCEE-FB35-40BD-98AB-64BC9313FAEE}"/>
    <hyperlink ref="A4" location="'Index Web'!A3" display="'Index Web'!A3" xr:uid="{5523B6CA-75CD-4D52-8F26-B2029603216F}"/>
    <hyperlink ref="A5" location="'cantosJS'!A3" display="'cantosJS'!A3" xr:uid="{01D45772-62E6-47F7-97B6-D5B3DDC2E0DF}"/>
    <hyperlink ref="A6" location="'Find'!A3" display="'Find'!A3" xr:uid="{05185B53-36A5-470A-AD46-F24894DE9FDA}"/>
    <hyperlink ref="A7" location="'html'!A3" display="'html'!A3" xr:uid="{6D10F721-FD07-4BF5-89F8-6C096121482E}"/>
    <hyperlink ref="A8" location="'MAGNIFICAT'!A3" display="'MAGNIFICAT'!A3" xr:uid="{B3F2B172-BCB1-47A2-AA6A-EE388DE27AD3}"/>
    <hyperlink ref="A9" location="'MARÍA, CASA DE BENDICIÓN'!A3" display="'MARÍA, CASA DE BENDICIÓN'!A3" xr:uid="{83273B26-0A59-404D-A023-83F10527FD21}"/>
    <hyperlink ref="A10" location="'MARÍA DE JASNA GÓRA'!A3" display="'MARÍA DE JASNA GÓRA'!A3" xr:uid="{F6AE267E-0DC4-4036-9C09-5EB2FEB7217B}"/>
    <hyperlink ref="A11" location="'MARÍA, MADRE DE LA IGLESIA'!A3" display="'MARÍA, MADRE DE LA IGLESIA'!A3" xr:uid="{F6CA33B3-3FBA-4B0A-AA78-2B2D51676D51}"/>
    <hyperlink ref="A12" location="'MARÍA, MADRE DEL CAMINO ARDIENT'!A3" display="'MARÍA, MADRE DEL CAMINO ARDIENT'!A3" xr:uid="{D8F4A0E1-D133-45CA-BEA8-5006C75B6026}"/>
    <hyperlink ref="A13" location="'MARÍA, PEQUEÑA MARÍA'!A3" display="'MARÍA, PEQUEÑA MARÍA'!A3" xr:uid="{916C2C65-DAC6-485E-9397-9D51CD5A3055}"/>
    <hyperlink ref="A14" location="'ME ENSEÑARÁS EL CAMINO DE LA VI'!A3" display="'ME ENSEÑARÁS EL CAMINO DE LA VI'!A3" xr:uid="{E9BA5A30-FD58-4433-8064-164E640173EF}"/>
    <hyperlink ref="A15" location="'MARIA, MADRE MÍA'!A3" display="'MARIA, MADRE MÍA'!A3" xr:uid="{ABEEC26E-41E1-4E59-8DB3-21C7304DFC54}"/>
    <hyperlink ref="A16" location="'boceto'!A3" display="'boceto'!A3" xr:uid="{80855EFE-FC7D-4B57-B260-5402E1D598F2}"/>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1023</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1025</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16" t="s">
        <v>969</v>
      </c>
      <c r="E1" s="116"/>
      <c r="F1" s="116"/>
      <c r="G1" s="116"/>
      <c r="H1" s="116"/>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119</v>
      </c>
      <c r="E1" s="40"/>
      <c r="F1" s="40"/>
      <c r="G1" s="40"/>
      <c r="H1" s="40"/>
      <c r="I1" s="40"/>
      <c r="J1" s="40"/>
      <c r="K1" s="40"/>
      <c r="L1" s="41" t="str">
        <f>VLOOKUP(C1,'[1]Codigo Canto'!A3:AQ236,38,FALSE)</f>
        <v>MUCHO ME HAN PERSEGUIDO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MUCHO ME HAN PERSEGUIDO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muchomehanperseguido</v>
      </c>
      <c r="L7" s="48" t="str">
        <f>_xlfn.CONCAT("        id: ","""",C7,"""",",")</f>
        <v xml:space="preserve">        id: "muchomehanperseguido",</v>
      </c>
    </row>
    <row r="8" spans="2:32" ht="23" x14ac:dyDescent="0.35">
      <c r="C8" t="str">
        <f>PROPER(L1)</f>
        <v>Mucho Me Han Perseguido</v>
      </c>
      <c r="L8" s="48" t="str">
        <f>_xlfn.CONCAT("        tt: ","""",C8,"""",",")</f>
        <v xml:space="preserve">        tt: "Mucho Me Han Perseguido",</v>
      </c>
    </row>
    <row r="9" spans="2:32" ht="23" x14ac:dyDescent="0.35">
      <c r="C9" t="str">
        <f>PROPER(L1)</f>
        <v>Mucho Me Han Perseguido</v>
      </c>
      <c r="L9" s="48" t="str">
        <f>_xlfn.CONCAT("        title: ","""",C9,"""",",")</f>
        <v xml:space="preserve">        title: "Mucho Me Han Perseguido",</v>
      </c>
    </row>
    <row r="10" spans="2:32" ht="23" x14ac:dyDescent="0.35">
      <c r="C10" t="str">
        <f>VLOOKUP(C1,'[1]Codigo Canto'!A3:AQ236,12,FALSE)</f>
        <v>Sal 129 (128)</v>
      </c>
      <c r="L10" s="48" t="str">
        <f>_xlfn.CONCAT("        ","subtitle: ","""",C10,"""",",")</f>
        <v xml:space="preserve">        subtitle: "Sal 129 (128)",</v>
      </c>
    </row>
    <row r="11" spans="2:32" ht="23" x14ac:dyDescent="0.35">
      <c r="C11" t="str">
        <f>_xlfn.CONCAT("category: [",VLOOKUP(C1,Table223[],16,FALSE),"],")</f>
        <v>category: ["Precatecumenado","Antiguo Testamento"],</v>
      </c>
      <c r="L11" s="48" t="str">
        <f>_xlfn.CONCAT("        ",C11)</f>
        <v xml:space="preserve">        category: ["Precatecumenado","Antiguo Testamento"],</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119</v>
      </c>
      <c r="L16" s="48" t="str">
        <f>_xlfn.CONCAT("        dbno: ","""",C16,"""",",")</f>
        <v xml:space="preserve">        dbno: "119",</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muchomehanperseguido</v>
      </c>
      <c r="L19" s="48" t="str">
        <f>_xlfn.CONCAT("        audioSrc: ","""/audio/",C19,".mp3""",",")</f>
        <v xml:space="preserve">        audioSrc: "/audio/muchomehanperseguido.mp3",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118</v>
      </c>
      <c r="C26" t="str">
        <f>VLOOKUP(B26,[1]Buscador!A3:AP240,31,FALSE)</f>
        <v>/resucito/src/index.html?canto=misericordiamiamisericordia</v>
      </c>
      <c r="L26" s="48" t="str">
        <f>_xlfn.CONCAT("        ant: ","""",C26,"""",",")</f>
        <v xml:space="preserve">        ant: "/resucito/src/index.html?canto=misericordiamiamisericordia",</v>
      </c>
    </row>
    <row r="27" spans="2:40" ht="23" x14ac:dyDescent="0.35">
      <c r="B27">
        <f>+C1+1</f>
        <v>120</v>
      </c>
      <c r="C27" t="str">
        <f>VLOOKUP(B27,[1]Buscador!A3:AP240,31,FALSE)</f>
        <v>/resucito/src/index.html?canto=noestaaquiresucito</v>
      </c>
      <c r="L27" s="48" t="str">
        <f>_xlfn.CONCAT("        sig: ","""",C27,"""",",")</f>
        <v xml:space="preserve">        sig: "/resucito/src/index.html?canto=noestaaquiresucito",</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MUCHO ME HAN PERSEGUIDO</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7AC01-47E4-4B29-BA76-1E6490729777}">
  <sheetPr codeName="Sheet69">
    <tabColor rgb="FF00B0F0"/>
  </sheetPr>
  <dimension ref="A1:AN73"/>
  <sheetViews>
    <sheetView zoomScale="115" zoomScaleNormal="115" workbookViewId="0">
      <pane xSplit="2" ySplit="1" topLeftCell="C59" activePane="bottomRight" state="frozen"/>
      <selection pane="topRight" activeCell="C1" sqref="C1"/>
      <selection pane="bottomLeft" activeCell="A2" sqref="A2"/>
      <selection pane="bottomRight" activeCell="B72" sqref="B7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120</v>
      </c>
      <c r="E1" s="40"/>
      <c r="F1" s="40"/>
      <c r="G1" s="40"/>
      <c r="H1" s="40"/>
      <c r="I1" s="40"/>
      <c r="J1" s="40"/>
      <c r="K1" s="40"/>
      <c r="L1" s="41" t="str">
        <f ca="1">UPPER(VLOOKUP(C1,Table223[],3,FALSE))</f>
        <v>NO ESTÁ AQUÍ, RESUCITÓ</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NO ESTÁ AQUÍ, RESUCITÓ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noestaaquiresucito</v>
      </c>
      <c r="L7" s="48" t="str">
        <f ca="1">_xlfn.CONCAT("        id: ","""",C7,"""",",")</f>
        <v xml:space="preserve">        id: "noestaaquiresucito",</v>
      </c>
    </row>
    <row r="8" spans="2:32" ht="23" x14ac:dyDescent="0.35">
      <c r="C8" t="str">
        <f ca="1">PROPER(L1)</f>
        <v>No Está Aquí, Resucitó</v>
      </c>
      <c r="L8" s="48" t="str">
        <f ca="1">_xlfn.CONCAT("        tt: ","""",C8,"""",",")</f>
        <v xml:space="preserve">        tt: "No Está Aquí, Resucitó",</v>
      </c>
    </row>
    <row r="9" spans="2:32" ht="23" x14ac:dyDescent="0.35">
      <c r="C9" t="str">
        <f ca="1">PROPER(L1)</f>
        <v>No Está Aquí, Resucitó</v>
      </c>
      <c r="L9" s="48" t="str">
        <f ca="1">_xlfn.CONCAT("        title: ","""",C9,"""",",")</f>
        <v xml:space="preserve">        title: "No Está Aquí, Resucitó",</v>
      </c>
    </row>
    <row r="10" spans="2:32" ht="23" x14ac:dyDescent="0.35">
      <c r="C10" t="str">
        <f ca="1">VLOOKUP(C1,Table223[],4,FALSE)</f>
        <v>Mateo 28,1-8</v>
      </c>
      <c r="L10" s="48" t="str">
        <f ca="1">_xlfn.CONCAT("        ","subtitle: ","""",C10,"""",",")</f>
        <v xml:space="preserve">        subtitle: "Mateo 28,1-8",</v>
      </c>
    </row>
    <row r="11" spans="2:32" ht="23" x14ac:dyDescent="0.35">
      <c r="C11" t="str">
        <f ca="1">_xlfn.CONCAT("category: [",VLOOKUP(C1,Table223[],16,FALSE),"],")</f>
        <v>category: ["Precatecumenado","Pascua","Pentecostés","Nuevo Testamento"],</v>
      </c>
      <c r="L11" s="48" t="str">
        <f ca="1">_xlfn.CONCAT("        ",C11)</f>
        <v xml:space="preserve">        category: ["Precatecumenado","Pascua","Pentecostés","Nuevo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120</v>
      </c>
      <c r="L16" s="48" t="str">
        <f ca="1">_xlfn.CONCAT("        dbno: ","""",C16,"""",",")</f>
        <v xml:space="preserve">        dbno: "120",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noestaaquiresucito</v>
      </c>
      <c r="L19" s="48" t="str">
        <f ca="1">_xlfn.CONCAT("        audioSrc: ","""https://audio.resucito.do/",C19,".mp3""",",")</f>
        <v xml:space="preserve">        audioSrc: "https://audio.resucito.do/noestaaquiresucito.mp3",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119</v>
      </c>
      <c r="C26" t="str">
        <f ca="1">VLOOKUP(B26,Table4[],13,FALSE)</f>
        <v>"/src/index.html?canto=muchomehanperseguido"</v>
      </c>
      <c r="L26" s="48" t="str">
        <f ca="1">_xlfn.CONCAT("        ant: ",C26,",")</f>
        <v xml:space="preserve">        ant: "/src/index.html?canto=muchomehanperseguido",</v>
      </c>
    </row>
    <row r="27" spans="1:40" ht="23" x14ac:dyDescent="0.35">
      <c r="B27">
        <f ca="1">+C1+1</f>
        <v>121</v>
      </c>
      <c r="C27" t="str">
        <f ca="1">VLOOKUP(B27,Table4[],13,FALSE)</f>
        <v>"/src/index.html?canto=nohayenelparecer"</v>
      </c>
      <c r="L27" s="48" t="str">
        <f ca="1">_xlfn.CONCAT("        sig: ",C27,",")</f>
        <v xml:space="preserve">        sig: "/src/index.html?canto=nohayenelparecer",</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1040</v>
      </c>
      <c r="D30" s="112" t="s">
        <v>1030</v>
      </c>
      <c r="E30" s="52"/>
      <c r="F30" s="53" t="s">
        <v>1011</v>
      </c>
      <c r="G30" s="53"/>
      <c r="H30" s="52"/>
      <c r="I30" s="52"/>
      <c r="J30" s="54"/>
      <c r="K30" s="54"/>
      <c r="L30" s="55" t="str">
        <f t="shared" ref="L30:L31" si="0">IF(C30="","",_xlfn.CONCAT("            { line: ","""",C30,", ",M30:AN30,""", sC: ","""",B30,"""},"))</f>
        <v xml:space="preserve">            { line: "Pasado el sábado,, (Do,,10)(Mi,,250)", sC: "tc"},</v>
      </c>
      <c r="M30" s="56" t="str">
        <f t="shared" ref="M30:M34" si="1">IF(N30="","","(")</f>
        <v>(</v>
      </c>
      <c r="N30" s="57" t="str">
        <f t="shared" ref="N30:N70" si="2">IF(D30="","",D30)</f>
        <v>Do</v>
      </c>
      <c r="O30" s="58" t="str">
        <f t="shared" ref="O30:O34" si="3">IF(N30="","",",")</f>
        <v>,</v>
      </c>
      <c r="P30" s="59" t="str">
        <f t="shared" ref="P30:P70" si="4">IF(E30="","",E30)</f>
        <v/>
      </c>
      <c r="Q30" s="60" t="str">
        <f t="shared" ref="Q30:Q34" si="5">IF(N30="","",",")</f>
        <v>,</v>
      </c>
      <c r="R30" s="61">
        <f>IF(N30="Do",10,IF(N30="Re",22,IF(N30="Mi",20,IF(N30="Fa",20,IF(N30="Sol",14,IF(N30="La",20,IF(N30="Si",20,IF(N30="Do#",14,IF(N30="Fa#",15,IF(N30="Sol#",20,""))))))))))</f>
        <v>10</v>
      </c>
      <c r="S30" s="56" t="str">
        <f t="shared" ref="S30:S34" si="6">IF(N30="","",")")</f>
        <v>)</v>
      </c>
      <c r="T30" s="62" t="str">
        <f t="shared" ref="T30:T34" si="7">IF(U30="","","(")</f>
        <v>(</v>
      </c>
      <c r="U30" s="63" t="str">
        <f t="shared" ref="U30:U70" si="8">IF(F30="","",F30)</f>
        <v>Mi</v>
      </c>
      <c r="V30" s="64" t="str">
        <f t="shared" ref="V30:V34" si="9">IF(U30="","",",")</f>
        <v>,</v>
      </c>
      <c r="W30" s="65" t="str">
        <f t="shared" ref="W30:W70" si="10">IF(G30="","",G30)</f>
        <v/>
      </c>
      <c r="X30" s="64" t="str">
        <f t="shared" ref="X30:X34" si="11">IF(U30="","",",")</f>
        <v>,</v>
      </c>
      <c r="Y30" s="64">
        <f t="shared" ref="Y30:Y34" si="12">IF(U30="","",250)</f>
        <v>250</v>
      </c>
      <c r="Z30" s="56" t="str">
        <f t="shared" ref="Z30:Z34" si="13">IF(U30="","",")")</f>
        <v>)</v>
      </c>
      <c r="AA30" s="66" t="str">
        <f t="shared" ref="AA30:AA34" si="14">IF(AB30="","","(")</f>
        <v/>
      </c>
      <c r="AB30" s="57" t="str">
        <f t="shared" ref="AB30:AB70"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70"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4.5" thickTop="1" thickBot="1" x14ac:dyDescent="0.55000000000000004">
      <c r="C31" s="113" t="s">
        <v>1041</v>
      </c>
      <c r="D31" s="112" t="s">
        <v>1033</v>
      </c>
      <c r="E31" s="52"/>
      <c r="F31" s="53"/>
      <c r="G31" s="53"/>
      <c r="H31" s="52"/>
      <c r="I31" s="52"/>
      <c r="J31" s="54"/>
      <c r="K31" s="54"/>
      <c r="L31" s="55" t="str">
        <f t="shared" si="0"/>
        <v xml:space="preserve">            { line: "al alba del primer día de la semana,, (Fa,,20)", sC: ""},</v>
      </c>
      <c r="M31" s="56" t="str">
        <f t="shared" si="1"/>
        <v>(</v>
      </c>
      <c r="N31" s="57" t="str">
        <f t="shared" si="2"/>
        <v>Fa</v>
      </c>
      <c r="O31" s="58" t="str">
        <f t="shared" si="3"/>
        <v>,</v>
      </c>
      <c r="P31" s="59" t="str">
        <f t="shared" si="4"/>
        <v/>
      </c>
      <c r="Q31" s="60" t="str">
        <f t="shared" si="5"/>
        <v>,</v>
      </c>
      <c r="R31" s="61">
        <f t="shared" ref="R31:R70"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1042</v>
      </c>
      <c r="D32" s="112" t="s">
        <v>1029</v>
      </c>
      <c r="E32" s="52" t="s">
        <v>1012</v>
      </c>
      <c r="F32" s="53"/>
      <c r="G32" s="53"/>
      <c r="H32" s="52"/>
      <c r="I32" s="52"/>
      <c r="J32" s="54"/>
      <c r="K32" s="54"/>
      <c r="L32" s="55" t="str">
        <f>IF(C32="","",_xlfn.CONCAT("            { line: ","""",C32,", ",M32:AN32,""", sC: ","""",B32,"""},"))</f>
        <v xml:space="preserve">            { line: "María Magdalena y la otra María, (Re,m,22)", sC: ""},</v>
      </c>
      <c r="M32" s="56" t="str">
        <f t="shared" si="1"/>
        <v>(</v>
      </c>
      <c r="N32" s="57" t="str">
        <f t="shared" si="2"/>
        <v>Re</v>
      </c>
      <c r="O32" s="58" t="str">
        <f t="shared" si="3"/>
        <v>,</v>
      </c>
      <c r="P32" s="59" t="str">
        <f t="shared" si="4"/>
        <v>m</v>
      </c>
      <c r="Q32" s="60" t="str">
        <f t="shared" si="5"/>
        <v>,</v>
      </c>
      <c r="R32" s="61">
        <f t="shared" si="28"/>
        <v>22</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1043</v>
      </c>
      <c r="D33" s="112" t="s">
        <v>1011</v>
      </c>
      <c r="E33" s="52"/>
      <c r="F33" s="53"/>
      <c r="G33" s="53"/>
      <c r="H33" s="52"/>
      <c r="I33" s="52"/>
      <c r="J33" s="54"/>
      <c r="K33" s="54"/>
      <c r="L33" s="55" t="str">
        <f>IF(C33="","",_xlfn.CONCAT("            { line: ","""",C33,", ",M33:AN33,""", sC: ","""",B33,"""},"))</f>
        <v xml:space="preserve">            { line: "fueron al sepulcro., (Mi,,20)", sC: ""},</v>
      </c>
      <c r="M33" s="56" t="str">
        <f t="shared" si="1"/>
        <v>(</v>
      </c>
      <c r="N33" s="57" t="str">
        <f t="shared" si="2"/>
        <v>Mi</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1044</v>
      </c>
      <c r="D34" s="112" t="s">
        <v>1029</v>
      </c>
      <c r="E34" s="52" t="s">
        <v>1012</v>
      </c>
      <c r="F34" s="53" t="s">
        <v>1011</v>
      </c>
      <c r="G34" s="53"/>
      <c r="H34" s="52"/>
      <c r="I34" s="52"/>
      <c r="J34" s="54"/>
      <c r="K34" s="54"/>
      <c r="L34" s="55" t="str">
        <f t="shared" ref="L34:L50" si="29">IF(C34="","",_xlfn.CONCAT("            { line: ","""",C34,", ",M34:AN34,""", sC: ","""",B34,"""},"))</f>
        <v xml:space="preserve">            { line: "Cuando de pronto se produjo un terremoto,, (Re,m,22)(Mi,,250)", sC: ""},</v>
      </c>
      <c r="M34" s="56" t="str">
        <f t="shared" si="1"/>
        <v>(</v>
      </c>
      <c r="N34" s="57" t="str">
        <f t="shared" si="2"/>
        <v>Re</v>
      </c>
      <c r="O34" s="58" t="str">
        <f t="shared" si="3"/>
        <v>,</v>
      </c>
      <c r="P34" s="59" t="str">
        <f t="shared" si="4"/>
        <v>m</v>
      </c>
      <c r="Q34" s="60" t="str">
        <f t="shared" si="5"/>
        <v>,</v>
      </c>
      <c r="R34" s="61">
        <f t="shared" si="28"/>
        <v>22</v>
      </c>
      <c r="S34" s="56" t="str">
        <f t="shared" si="6"/>
        <v>)</v>
      </c>
      <c r="T34" s="62" t="str">
        <f t="shared" si="7"/>
        <v>(</v>
      </c>
      <c r="U34" s="63" t="str">
        <f t="shared" si="8"/>
        <v>Mi</v>
      </c>
      <c r="V34" s="64" t="str">
        <f t="shared" si="9"/>
        <v>,</v>
      </c>
      <c r="W34" s="65" t="str">
        <f t="shared" si="10"/>
        <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1045</v>
      </c>
      <c r="D35" s="112" t="s">
        <v>1033</v>
      </c>
      <c r="E35" s="52"/>
      <c r="F35" s="53" t="s">
        <v>1015</v>
      </c>
      <c r="G35" s="53"/>
      <c r="H35" s="52" t="s">
        <v>1015</v>
      </c>
      <c r="I35" s="52"/>
      <c r="J35" s="54" t="s">
        <v>1011</v>
      </c>
      <c r="K35" s="54"/>
      <c r="L35" s="55" t="str">
        <f t="shared" si="29"/>
        <v xml:space="preserve">            { line: "el Ángel del Señor bajó del cielo,, (Fa,,20)(Sol,,250)(Sol,,350)(Mi,,450)", sC: ""},</v>
      </c>
      <c r="M35" s="56" t="str">
        <f>IF(N35="","","(")</f>
        <v>(</v>
      </c>
      <c r="N35" s="57" t="str">
        <f>IF(D35="","",D35)</f>
        <v>Fa</v>
      </c>
      <c r="O35" s="58" t="str">
        <f>IF(N35="","",",")</f>
        <v>,</v>
      </c>
      <c r="P35" s="59" t="str">
        <f>IF(E35="","",E35)</f>
        <v/>
      </c>
      <c r="Q35" s="60" t="str">
        <f>IF(N35="","",",")</f>
        <v>,</v>
      </c>
      <c r="R35" s="61">
        <f t="shared" si="28"/>
        <v>20</v>
      </c>
      <c r="S35" s="56" t="str">
        <f>IF(N35="","",")")</f>
        <v>)</v>
      </c>
      <c r="T35" s="62" t="str">
        <f>IF(U35="","","(")</f>
        <v>(</v>
      </c>
      <c r="U35" s="63" t="str">
        <f>IF(F35="","",F35)</f>
        <v>Sol</v>
      </c>
      <c r="V35" s="64" t="str">
        <f>IF(U35="","",",")</f>
        <v>,</v>
      </c>
      <c r="W35" s="65" t="str">
        <f>IF(G35="","",G35)</f>
        <v/>
      </c>
      <c r="X35" s="64" t="str">
        <f>IF(U35="","",",")</f>
        <v>,</v>
      </c>
      <c r="Y35" s="64">
        <f>IF(U35="","",250)</f>
        <v>250</v>
      </c>
      <c r="Z35" s="56" t="str">
        <f>IF(U35="","",")")</f>
        <v>)</v>
      </c>
      <c r="AA35" s="66" t="str">
        <f>IF(AB35="","","(")</f>
        <v>(</v>
      </c>
      <c r="AB35" s="57" t="str">
        <f>IF(H35="","",H35)</f>
        <v>Sol</v>
      </c>
      <c r="AC35" s="67" t="str">
        <f>IF(AB35="","",",")</f>
        <v>,</v>
      </c>
      <c r="AD35" s="59" t="str">
        <f>IF(I35="","",I35)</f>
        <v/>
      </c>
      <c r="AE35" s="68" t="str">
        <f>IF(AB35="","",",")</f>
        <v>,</v>
      </c>
      <c r="AF35" s="61">
        <f>IF(AB35="","",350)</f>
        <v>350</v>
      </c>
      <c r="AG35" s="61" t="str">
        <f>IF(AB35="","",")")</f>
        <v>)</v>
      </c>
      <c r="AH35" s="69" t="str">
        <f>IF(AI35="","","(")</f>
        <v>(</v>
      </c>
      <c r="AI35" s="70" t="str">
        <f>IF(J35="","",J35)</f>
        <v>Mi</v>
      </c>
      <c r="AJ35" s="64" t="str">
        <f>IF(AI35="","",",")</f>
        <v>,</v>
      </c>
      <c r="AK35" s="64" t="str">
        <f>IF(K35="","",K35)</f>
        <v/>
      </c>
      <c r="AL35" s="64" t="str">
        <f>IF(AI35="","",",")</f>
        <v>,</v>
      </c>
      <c r="AM35" s="64">
        <f>IF(AI35="","",450)</f>
        <v>450</v>
      </c>
      <c r="AN35" s="64" t="str">
        <f>IF(AI35="","",")")</f>
        <v>)</v>
      </c>
    </row>
    <row r="36" spans="1:40" ht="24.5" thickTop="1" thickBot="1" x14ac:dyDescent="0.55000000000000004">
      <c r="C36" s="113" t="s">
        <v>1046</v>
      </c>
      <c r="D36" s="112"/>
      <c r="E36" s="52"/>
      <c r="F36" s="53"/>
      <c r="G36" s="53"/>
      <c r="H36" s="52"/>
      <c r="I36" s="52"/>
      <c r="J36" s="54"/>
      <c r="K36" s="54"/>
      <c r="L36" s="55" t="str">
        <f t="shared" si="29"/>
        <v xml:space="preserve">            { line: "e hizo rodar la piedra., ", sC: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C38" s="113" t="s">
        <v>1047</v>
      </c>
      <c r="D38" s="112" t="s">
        <v>1029</v>
      </c>
      <c r="E38" s="52" t="s">
        <v>1012</v>
      </c>
      <c r="F38" s="53" t="s">
        <v>1011</v>
      </c>
      <c r="G38" s="53"/>
      <c r="H38" s="52"/>
      <c r="I38" s="52"/>
      <c r="J38" s="54"/>
      <c r="K38" s="54"/>
      <c r="L38" s="55" t="str">
        <f t="shared" si="29"/>
        <v xml:space="preserve">            { line: "Y el Ángel dijo a las mujeres:, (Re,m,22)(Mi,,250)", sC: ""},</v>
      </c>
      <c r="M38" s="56" t="str">
        <f>IF(N38="","","(")</f>
        <v>(</v>
      </c>
      <c r="N38" s="57" t="str">
        <f>IF(D38="","",D38)</f>
        <v>Re</v>
      </c>
      <c r="O38" s="58" t="str">
        <f>IF(N38="","",",")</f>
        <v>,</v>
      </c>
      <c r="P38" s="59" t="str">
        <f>IF(E38="","",E38)</f>
        <v>m</v>
      </c>
      <c r="Q38" s="60" t="str">
        <f>IF(N38="","",",")</f>
        <v>,</v>
      </c>
      <c r="R38" s="61">
        <f t="shared" si="28"/>
        <v>22</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1048</v>
      </c>
      <c r="D39" s="112" t="s">
        <v>1029</v>
      </c>
      <c r="E39" s="52">
        <v>7</v>
      </c>
      <c r="F39" s="53" t="s">
        <v>1030</v>
      </c>
      <c r="G39" s="53">
        <v>7</v>
      </c>
      <c r="H39" s="52"/>
      <c r="I39" s="52"/>
      <c r="J39" s="54"/>
      <c r="K39" s="54"/>
      <c r="L39" s="55" t="str">
        <f t="shared" si="29"/>
        <v xml:space="preserve">            { line: "«No temáis, sé que buscáis a Jesús,, (Re,7,22)(Do,7,250)", sC: ""},</v>
      </c>
      <c r="M39" s="56" t="str">
        <f t="shared" ref="M39:M42" si="30">IF(N39="","","(")</f>
        <v>(</v>
      </c>
      <c r="N39" s="57" t="str">
        <f t="shared" ref="N39:N42" si="31">IF(D39="","",D39)</f>
        <v>Re</v>
      </c>
      <c r="O39" s="58" t="str">
        <f t="shared" ref="O39:O42" si="32">IF(N39="","",",")</f>
        <v>,</v>
      </c>
      <c r="P39" s="59">
        <f t="shared" ref="P39:P42" si="33">IF(E39="","",E39)</f>
        <v>7</v>
      </c>
      <c r="Q39" s="60" t="str">
        <f t="shared" ref="Q39:Q42" si="34">IF(N39="","",",")</f>
        <v>,</v>
      </c>
      <c r="R39" s="61">
        <f t="shared" si="28"/>
        <v>22</v>
      </c>
      <c r="S39" s="56" t="str">
        <f t="shared" ref="S39:S42" si="35">IF(N39="","",")")</f>
        <v>)</v>
      </c>
      <c r="T39" s="62" t="str">
        <f t="shared" ref="T39:T42" si="36">IF(U39="","","(")</f>
        <v>(</v>
      </c>
      <c r="U39" s="63" t="str">
        <f t="shared" ref="U39:U42" si="37">IF(F39="","",F39)</f>
        <v>Do</v>
      </c>
      <c r="V39" s="64" t="str">
        <f t="shared" ref="V39:V42" si="38">IF(U39="","",",")</f>
        <v>,</v>
      </c>
      <c r="W39" s="65">
        <f t="shared" ref="W39:W42" si="39">IF(G39="","",G39)</f>
        <v>7</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4.5" thickTop="1" thickBot="1" x14ac:dyDescent="0.55000000000000004">
      <c r="C40" s="113" t="s">
        <v>1049</v>
      </c>
      <c r="D40" s="112" t="s">
        <v>1029</v>
      </c>
      <c r="E40" s="52">
        <v>7</v>
      </c>
      <c r="F40" s="53"/>
      <c r="G40" s="53"/>
      <c r="H40" s="52"/>
      <c r="I40" s="52"/>
      <c r="J40" s="54"/>
      <c r="K40" s="54"/>
      <c r="L40" s="55" t="str">
        <f t="shared" si="29"/>
        <v xml:space="preserve">            { line: "el Crucificado., (Re,7,22)", sC: ""},</v>
      </c>
      <c r="M40" s="56" t="str">
        <f t="shared" si="30"/>
        <v>(</v>
      </c>
      <c r="N40" s="57" t="str">
        <f t="shared" si="31"/>
        <v>Re</v>
      </c>
      <c r="O40" s="58" t="str">
        <f t="shared" si="32"/>
        <v>,</v>
      </c>
      <c r="P40" s="59">
        <f t="shared" si="33"/>
        <v>7</v>
      </c>
      <c r="Q40" s="60" t="str">
        <f t="shared" si="34"/>
        <v>,</v>
      </c>
      <c r="R40" s="61">
        <f t="shared" si="28"/>
        <v>22</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1014</v>
      </c>
      <c r="C42" s="113" t="s">
        <v>1050</v>
      </c>
      <c r="D42" s="112" t="s">
        <v>1015</v>
      </c>
      <c r="E42" s="52" t="s">
        <v>1012</v>
      </c>
      <c r="F42" s="53" t="s">
        <v>1029</v>
      </c>
      <c r="G42" s="53">
        <v>7</v>
      </c>
      <c r="H42" s="52" t="s">
        <v>1015</v>
      </c>
      <c r="I42" s="52" t="s">
        <v>1012</v>
      </c>
      <c r="J42" s="54"/>
      <c r="K42" s="54"/>
      <c r="L42" s="55" t="str">
        <f t="shared" si="29"/>
        <v xml:space="preserve">            { line: "No está aquí, ha resucitado., (Sol,m,14)(Re,7,250)(Sol,m,350)", sC: "tc"},</v>
      </c>
      <c r="M42" s="56" t="str">
        <f t="shared" si="30"/>
        <v>(</v>
      </c>
      <c r="N42" s="57" t="str">
        <f t="shared" si="31"/>
        <v>Sol</v>
      </c>
      <c r="O42" s="58" t="str">
        <f t="shared" si="32"/>
        <v>,</v>
      </c>
      <c r="P42" s="59" t="str">
        <f t="shared" si="33"/>
        <v>m</v>
      </c>
      <c r="Q42" s="60" t="str">
        <f t="shared" si="34"/>
        <v>,</v>
      </c>
      <c r="R42" s="61">
        <f t="shared" si="28"/>
        <v>14</v>
      </c>
      <c r="S42" s="56" t="str">
        <f t="shared" si="35"/>
        <v>)</v>
      </c>
      <c r="T42" s="62" t="str">
        <f t="shared" si="36"/>
        <v>(</v>
      </c>
      <c r="U42" s="63" t="str">
        <f t="shared" si="37"/>
        <v>Re</v>
      </c>
      <c r="V42" s="64" t="str">
        <f t="shared" si="38"/>
        <v>,</v>
      </c>
      <c r="W42" s="65">
        <f t="shared" si="39"/>
        <v>7</v>
      </c>
      <c r="X42" s="64" t="str">
        <f t="shared" si="40"/>
        <v>,</v>
      </c>
      <c r="Y42" s="64">
        <f t="shared" si="41"/>
        <v>250</v>
      </c>
      <c r="Z42" s="56" t="str">
        <f t="shared" si="42"/>
        <v>)</v>
      </c>
      <c r="AA42" s="66" t="str">
        <f t="shared" si="43"/>
        <v>(</v>
      </c>
      <c r="AB42" s="57" t="str">
        <f t="shared" si="44"/>
        <v>Sol</v>
      </c>
      <c r="AC42" s="67" t="str">
        <f t="shared" si="45"/>
        <v>,</v>
      </c>
      <c r="AD42" s="59" t="str">
        <f t="shared" si="46"/>
        <v>m</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997</v>
      </c>
      <c r="C43" s="113" t="s">
        <v>1063</v>
      </c>
      <c r="D43" s="112" t="s">
        <v>1029</v>
      </c>
      <c r="E43" s="52">
        <v>7</v>
      </c>
      <c r="F43" s="53" t="s">
        <v>1015</v>
      </c>
      <c r="G43" s="53" t="s">
        <v>1012</v>
      </c>
      <c r="H43" s="52"/>
      <c r="I43" s="52"/>
      <c r="J43" s="54"/>
      <c r="K43" s="54"/>
      <c r="L43" s="55" t="str">
        <f t="shared" si="29"/>
        <v xml:space="preserve">            { line: "NO ESTÁ AQUÍ, HA RESUCITADO., (Re,7,22)(Sol,m,250)", sC: "ta as"},</v>
      </c>
      <c r="M43" s="56" t="str">
        <f>IF(N43="","","(")</f>
        <v>(</v>
      </c>
      <c r="N43" s="57" t="str">
        <f>IF(D43="","",D43)</f>
        <v>Re</v>
      </c>
      <c r="O43" s="58" t="str">
        <f>IF(N43="","",",")</f>
        <v>,</v>
      </c>
      <c r="P43" s="59">
        <f>IF(E43="","",E43)</f>
        <v>7</v>
      </c>
      <c r="Q43" s="60" t="str">
        <f>IF(N43="","",",")</f>
        <v>,</v>
      </c>
      <c r="R43" s="61">
        <f t="shared" si="28"/>
        <v>22</v>
      </c>
      <c r="S43" s="56" t="str">
        <f>IF(N43="","",")")</f>
        <v>)</v>
      </c>
      <c r="T43" s="62" t="str">
        <f>IF(U43="","","(")</f>
        <v>(</v>
      </c>
      <c r="U43" s="63" t="str">
        <f>IF(F43="","",F43)</f>
        <v>Sol</v>
      </c>
      <c r="V43" s="64" t="str">
        <f>IF(U43="","",",")</f>
        <v>,</v>
      </c>
      <c r="W43" s="65" t="str">
        <f>IF(G43="","",G43)</f>
        <v>m</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B44" t="s">
        <v>1014</v>
      </c>
      <c r="C44" s="113" t="s">
        <v>1051</v>
      </c>
      <c r="D44" s="112" t="s">
        <v>1030</v>
      </c>
      <c r="E44" s="52" t="s">
        <v>1012</v>
      </c>
      <c r="F44" s="53" t="s">
        <v>1029</v>
      </c>
      <c r="G44" s="53">
        <v>7</v>
      </c>
      <c r="H44" s="52"/>
      <c r="I44" s="52"/>
      <c r="J44" s="54"/>
      <c r="K44" s="54"/>
      <c r="L44" s="55" t="str">
        <f t="shared" si="29"/>
        <v xml:space="preserve">            { line: "No está aquí, resucitó,, (Do,m,10)(Re,7,250)", sC: "tc"},</v>
      </c>
      <c r="M44" s="56" t="str">
        <f>IF(N44="","","(")</f>
        <v>(</v>
      </c>
      <c r="N44" s="57" t="str">
        <f>IF(D44="","",D44)</f>
        <v>Do</v>
      </c>
      <c r="O44" s="58" t="str">
        <f>IF(N44="","",",")</f>
        <v>,</v>
      </c>
      <c r="P44" s="59" t="str">
        <f>IF(E44="","",E44)</f>
        <v>m</v>
      </c>
      <c r="Q44" s="60" t="str">
        <f>IF(N44="","",",")</f>
        <v>,</v>
      </c>
      <c r="R44" s="61">
        <f t="shared" si="28"/>
        <v>10</v>
      </c>
      <c r="S44" s="56" t="str">
        <f>IF(N44="","",")")</f>
        <v>)</v>
      </c>
      <c r="T44" s="62" t="str">
        <f>IF(U44="","","(")</f>
        <v>(</v>
      </c>
      <c r="U44" s="63" t="str">
        <f>IF(F44="","",F44)</f>
        <v>Re</v>
      </c>
      <c r="V44" s="64" t="str">
        <f>IF(U44="","",",")</f>
        <v>,</v>
      </c>
      <c r="W44" s="65">
        <f>IF(G44="","",G44)</f>
        <v>7</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B45" t="s">
        <v>997</v>
      </c>
      <c r="C45" s="113" t="s">
        <v>1056</v>
      </c>
      <c r="D45" s="112" t="s">
        <v>1030</v>
      </c>
      <c r="E45" s="52" t="s">
        <v>1012</v>
      </c>
      <c r="F45" s="53" t="s">
        <v>1029</v>
      </c>
      <c r="G45" s="53">
        <v>7</v>
      </c>
      <c r="H45" s="52"/>
      <c r="I45" s="52"/>
      <c r="J45" s="54"/>
      <c r="K45" s="54"/>
      <c r="L45" s="55" t="str">
        <f t="shared" si="29"/>
        <v xml:space="preserve">            { line: "NO ESTÁ AQUÍ, RESUCITÓ., (Do,m,10)(Re,7,250)", sC: "ta as"},</v>
      </c>
      <c r="M45" s="56" t="str">
        <f>IF(N45="","","(")</f>
        <v>(</v>
      </c>
      <c r="N45" s="57" t="str">
        <f>IF(D45="","",D45)</f>
        <v>Do</v>
      </c>
      <c r="O45" s="58" t="str">
        <f>IF(N45="","",",")</f>
        <v>,</v>
      </c>
      <c r="P45" s="59" t="str">
        <f>IF(E45="","",E45)</f>
        <v>m</v>
      </c>
      <c r="Q45" s="60" t="str">
        <f>IF(N45="","",",")</f>
        <v>,</v>
      </c>
      <c r="R45" s="61">
        <f t="shared" si="28"/>
        <v>10</v>
      </c>
      <c r="S45" s="56" t="str">
        <f>IF(N45="","",")")</f>
        <v>)</v>
      </c>
      <c r="T45" s="62" t="str">
        <f>IF(U45="","","(")</f>
        <v>(</v>
      </c>
      <c r="U45" s="63" t="str">
        <f>IF(F45="","",F45)</f>
        <v>Re</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B47" t="s">
        <v>1014</v>
      </c>
      <c r="C47" s="113" t="s">
        <v>1052</v>
      </c>
      <c r="D47" s="112" t="s">
        <v>1015</v>
      </c>
      <c r="E47" s="52" t="s">
        <v>1012</v>
      </c>
      <c r="F47" s="53" t="s">
        <v>1029</v>
      </c>
      <c r="G47" s="53">
        <v>7</v>
      </c>
      <c r="H47" s="52"/>
      <c r="I47" s="52"/>
      <c r="J47" s="54"/>
      <c r="K47" s="54"/>
      <c r="L47" s="55" t="str">
        <f t="shared" si="29"/>
        <v xml:space="preserve">            { line: "Id de prisa a decir a sus discípulos:, (Sol,m,14)(Re,7,250)", sC: "tc"},</v>
      </c>
      <c r="M47" s="56" t="str">
        <f>IF(N47="","","(")</f>
        <v>(</v>
      </c>
      <c r="N47" s="57" t="str">
        <f>IF(D47="","",D47)</f>
        <v>Sol</v>
      </c>
      <c r="O47" s="58" t="str">
        <f>IF(N47="","",",")</f>
        <v>,</v>
      </c>
      <c r="P47" s="59" t="str">
        <f>IF(E47="","",E47)</f>
        <v>m</v>
      </c>
      <c r="Q47" s="60" t="str">
        <f>IF(N47="","",",")</f>
        <v>,</v>
      </c>
      <c r="R47" s="61">
        <f t="shared" si="28"/>
        <v>14</v>
      </c>
      <c r="S47" s="56" t="str">
        <f>IF(N47="","",")")</f>
        <v>)</v>
      </c>
      <c r="T47" s="62" t="str">
        <f>IF(U47="","","(")</f>
        <v>(</v>
      </c>
      <c r="U47" s="63" t="str">
        <f>IF(F47="","",F47)</f>
        <v>Re</v>
      </c>
      <c r="V47" s="64" t="str">
        <f>IF(U47="","",",")</f>
        <v>,</v>
      </c>
      <c r="W47" s="65">
        <f>IF(G47="","",G47)</f>
        <v>7</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1053</v>
      </c>
      <c r="D48" s="112" t="s">
        <v>1015</v>
      </c>
      <c r="E48" s="52" t="s">
        <v>1012</v>
      </c>
      <c r="F48" s="53"/>
      <c r="G48" s="53"/>
      <c r="H48" s="52"/>
      <c r="I48" s="52"/>
      <c r="J48" s="54"/>
      <c r="K48" s="54"/>
      <c r="L48" s="55" t="str">
        <f t="shared" si="29"/>
        <v xml:space="preserve">            { line: "ha resucitado de entre los muertos., (Sol,m,14)", sC: ""},</v>
      </c>
      <c r="M48" s="56" t="str">
        <f t="shared" ref="M48:M50" si="57">IF(N48="","","(")</f>
        <v>(</v>
      </c>
      <c r="N48" s="57" t="str">
        <f t="shared" ref="N48:N50" si="58">IF(D48="","",D48)</f>
        <v>Sol</v>
      </c>
      <c r="O48" s="58" t="str">
        <f t="shared" ref="O48:O50" si="59">IF(N48="","",",")</f>
        <v>,</v>
      </c>
      <c r="P48" s="59" t="str">
        <f t="shared" ref="P48:P50" si="60">IF(E48="","",E48)</f>
        <v>m</v>
      </c>
      <c r="Q48" s="60" t="str">
        <f t="shared" ref="Q48:Q50" si="61">IF(N48="","",",")</f>
        <v>,</v>
      </c>
      <c r="R48" s="61">
        <f t="shared" si="28"/>
        <v>14</v>
      </c>
      <c r="S48" s="56" t="str">
        <f t="shared" ref="S48:S50" si="62">IF(N48="","",")")</f>
        <v>)</v>
      </c>
      <c r="T48" s="62" t="str">
        <f t="shared" ref="T48:T50" si="63">IF(U48="","","(")</f>
        <v/>
      </c>
      <c r="U48" s="63" t="str">
        <f t="shared" ref="U48:U50" si="64">IF(F48="","",F48)</f>
        <v/>
      </c>
      <c r="V48" s="64" t="str">
        <f t="shared" ref="V48:V50" si="65">IF(U48="","",",")</f>
        <v/>
      </c>
      <c r="W48" s="65" t="str">
        <f t="shared" ref="W48:W50" si="66">IF(G48="","",G48)</f>
        <v/>
      </c>
      <c r="X48" s="64" t="str">
        <f t="shared" ref="X48:X50" si="67">IF(U48="","",",")</f>
        <v/>
      </c>
      <c r="Y48" s="64" t="str">
        <f t="shared" ref="Y48:Y50" si="68">IF(U48="","",250)</f>
        <v/>
      </c>
      <c r="Z48" s="56" t="str">
        <f t="shared" ref="Z48:Z50" si="69">IF(U48="","",")")</f>
        <v/>
      </c>
      <c r="AA48" s="66" t="str">
        <f t="shared" ref="AA48:AA50" si="70">IF(AB48="","","(")</f>
        <v/>
      </c>
      <c r="AB48" s="57" t="str">
        <f t="shared" ref="AB48:AB50" si="71">IF(H48="","",H48)</f>
        <v/>
      </c>
      <c r="AC48" s="67" t="str">
        <f t="shared" ref="AC48:AC50" si="72">IF(AB48="","",",")</f>
        <v/>
      </c>
      <c r="AD48" s="59" t="str">
        <f t="shared" ref="AD48:AD50" si="73">IF(I48="","",I48)</f>
        <v/>
      </c>
      <c r="AE48" s="68" t="str">
        <f t="shared" ref="AE48:AE50" si="74">IF(AB48="","",",")</f>
        <v/>
      </c>
      <c r="AF48" s="61" t="str">
        <f t="shared" ref="AF48:AF50" si="75">IF(AB48="","",350)</f>
        <v/>
      </c>
      <c r="AG48" s="61" t="str">
        <f t="shared" ref="AG48:AG50" si="76">IF(AB48="","",")")</f>
        <v/>
      </c>
      <c r="AH48" s="69" t="str">
        <f t="shared" ref="AH48:AH50" si="77">IF(AI48="","","(")</f>
        <v/>
      </c>
      <c r="AI48" s="70" t="str">
        <f t="shared" ref="AI48:AI50" si="78">IF(J48="","",J48)</f>
        <v/>
      </c>
      <c r="AJ48" s="64" t="str">
        <f t="shared" ref="AJ48:AJ50" si="79">IF(AI48="","",",")</f>
        <v/>
      </c>
      <c r="AK48" s="64" t="str">
        <f t="shared" ref="AK48:AK50" si="80">IF(K48="","",K48)</f>
        <v/>
      </c>
      <c r="AL48" s="64" t="str">
        <f t="shared" ref="AL48:AL50" si="81">IF(AI48="","",",")</f>
        <v/>
      </c>
      <c r="AM48" s="64" t="str">
        <f t="shared" ref="AM48:AM50" si="82">IF(AI48="","",450)</f>
        <v/>
      </c>
      <c r="AN48" s="64" t="str">
        <f t="shared" ref="AN48:AN50" si="83">IF(AI48="","",")")</f>
        <v/>
      </c>
    </row>
    <row r="49" spans="1:40" ht="24.5" thickTop="1" thickBot="1" x14ac:dyDescent="0.55000000000000004">
      <c r="C49" s="113" t="s">
        <v>1052</v>
      </c>
      <c r="D49" s="112" t="s">
        <v>1029</v>
      </c>
      <c r="E49" s="52">
        <v>7</v>
      </c>
      <c r="F49" s="53"/>
      <c r="G49" s="53"/>
      <c r="H49" s="52"/>
      <c r="I49" s="52"/>
      <c r="J49" s="54"/>
      <c r="K49" s="54"/>
      <c r="L49" s="55" t="str">
        <f t="shared" si="29"/>
        <v xml:space="preserve">            { line: "Id de prisa a decir a sus discípulos:, (Re,7,22)", sC: ""},</v>
      </c>
      <c r="M49" s="56" t="str">
        <f t="shared" si="57"/>
        <v>(</v>
      </c>
      <c r="N49" s="57" t="str">
        <f t="shared" si="58"/>
        <v>Re</v>
      </c>
      <c r="O49" s="58" t="str">
        <f t="shared" si="59"/>
        <v>,</v>
      </c>
      <c r="P49" s="59">
        <f t="shared" si="60"/>
        <v>7</v>
      </c>
      <c r="Q49" s="60" t="str">
        <f t="shared" si="61"/>
        <v>,</v>
      </c>
      <c r="R49" s="61">
        <f t="shared" si="28"/>
        <v>22</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4.5" thickTop="1" thickBot="1" x14ac:dyDescent="0.55000000000000004">
      <c r="C50" s="113" t="s">
        <v>1054</v>
      </c>
      <c r="D50" s="112" t="s">
        <v>1015</v>
      </c>
      <c r="E50" s="52" t="s">
        <v>1012</v>
      </c>
      <c r="F50" s="53"/>
      <c r="G50" s="53"/>
      <c r="H50" s="52"/>
      <c r="I50" s="52"/>
      <c r="J50" s="54"/>
      <c r="K50" s="54"/>
      <c r="L50" s="55" t="str">
        <f t="shared" si="29"/>
        <v xml:space="preserve">            { line: "ha resucitado de entre los muertos, (Sol,m,14)", sC: ""},</v>
      </c>
      <c r="M50" s="56" t="str">
        <f t="shared" si="57"/>
        <v>(</v>
      </c>
      <c r="N50" s="57" t="str">
        <f t="shared" si="58"/>
        <v>Sol</v>
      </c>
      <c r="O50" s="58" t="str">
        <f t="shared" si="59"/>
        <v>,</v>
      </c>
      <c r="P50" s="59" t="str">
        <f t="shared" si="60"/>
        <v>m</v>
      </c>
      <c r="Q50" s="60" t="str">
        <f t="shared" si="61"/>
        <v>,</v>
      </c>
      <c r="R50" s="61">
        <f t="shared" si="28"/>
        <v>14</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4.5" thickTop="1" thickBot="1" x14ac:dyDescent="0.55000000000000004">
      <c r="C51" s="113" t="s">
        <v>1055</v>
      </c>
      <c r="D51" s="112" t="s">
        <v>1030</v>
      </c>
      <c r="E51" s="52" t="s">
        <v>1012</v>
      </c>
      <c r="F51" s="53" t="s">
        <v>1029</v>
      </c>
      <c r="G51" s="53">
        <v>7</v>
      </c>
      <c r="H51" s="52"/>
      <c r="I51" s="52"/>
      <c r="J51" s="54"/>
      <c r="K51" s="54"/>
      <c r="L51" s="55" t="str">
        <f>IF(C51="","",_xlfn.CONCAT("            { line: ","""",C51,", ",M51:AN51,""", sC: ","""",B51,"""},"))</f>
        <v xml:space="preserve">            { line: "y os precede en Galilea., (Do,m,10)(Re,7,250)", sC: ""},</v>
      </c>
      <c r="M51" s="56" t="str">
        <f>IF(N51="","","(")</f>
        <v>(</v>
      </c>
      <c r="N51" s="57" t="str">
        <f>IF(D51="","",D51)</f>
        <v>Do</v>
      </c>
      <c r="O51" s="58" t="str">
        <f>IF(N51="","",",")</f>
        <v>,</v>
      </c>
      <c r="P51" s="59" t="str">
        <f>IF(E51="","",E51)</f>
        <v>m</v>
      </c>
      <c r="Q51" s="60" t="str">
        <f>IF(N51="","",",")</f>
        <v>,</v>
      </c>
      <c r="R51" s="61">
        <f>IF(N51="Do",10,IF(N51="Re",22,IF(N51="Mi",20,IF(N51="Fa",20,IF(N51="Sol",14,IF(N51="La",20,IF(N51="Si",20,IF(N51="Do#",14,IF(N51="Fa#",15,IF(N51="Sol#",20,""))))))))))</f>
        <v>10</v>
      </c>
      <c r="S51" s="56" t="str">
        <f>IF(N51="","",")")</f>
        <v>)</v>
      </c>
      <c r="T51" s="62" t="str">
        <f>IF(U51="","","(")</f>
        <v>(</v>
      </c>
      <c r="U51" s="63" t="str">
        <f>IF(F51="","",F51)</f>
        <v>Re</v>
      </c>
      <c r="V51" s="64" t="str">
        <f>IF(U51="","",",")</f>
        <v>,</v>
      </c>
      <c r="W51" s="65">
        <f>IF(G51="","",G51)</f>
        <v>7</v>
      </c>
      <c r="X51" s="64" t="str">
        <f>IF(U51="","",",")</f>
        <v>,</v>
      </c>
      <c r="Y51" s="64">
        <f>IF(U51="","",250)</f>
        <v>250</v>
      </c>
      <c r="Z51" s="56" t="str">
        <f>IF(U51="","",")")</f>
        <v>)</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36.5" thickTop="1" thickBot="1" x14ac:dyDescent="0.55000000000000004">
      <c r="A52" s="76"/>
      <c r="B52" s="76"/>
      <c r="C52" s="76" t="s">
        <v>1031</v>
      </c>
      <c r="D52" s="77"/>
      <c r="E52" s="77"/>
      <c r="F52" s="77"/>
      <c r="G52" s="77"/>
      <c r="H52" s="77"/>
      <c r="I52" s="77"/>
      <c r="J52" s="77"/>
      <c r="K52" s="77"/>
      <c r="L52" s="50" t="s">
        <v>994</v>
      </c>
      <c r="M52" s="104"/>
      <c r="N52" s="57"/>
      <c r="O52" s="105"/>
      <c r="P52" s="59"/>
      <c r="Q52" s="106"/>
      <c r="R52" s="61" t="str">
        <f t="shared" si="28"/>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4.5" thickTop="1" thickBot="1" x14ac:dyDescent="0.55000000000000004">
      <c r="B53" t="s">
        <v>997</v>
      </c>
      <c r="C53" s="113" t="s">
        <v>1056</v>
      </c>
      <c r="D53" s="112" t="s">
        <v>1015</v>
      </c>
      <c r="E53" s="52" t="s">
        <v>1012</v>
      </c>
      <c r="F53" s="53" t="s">
        <v>1029</v>
      </c>
      <c r="G53" s="53">
        <v>7</v>
      </c>
      <c r="H53" s="52" t="s">
        <v>1015</v>
      </c>
      <c r="I53" s="52" t="s">
        <v>1012</v>
      </c>
      <c r="J53" s="54"/>
      <c r="K53" s="54"/>
      <c r="L53" s="55" t="str">
        <f t="shared" ref="L53:L70" si="84">IF(C53="","",_xlfn.CONCAT("            { line: ","""",C53,", ",M53:AN53,""", sC: ","""",B53,"""},"))</f>
        <v xml:space="preserve">            { line: "NO ESTÁ AQUÍ, RESUCITÓ., (Sol,m,14)(Re,7,250)(Sol,m,350)", sC: "ta as"},</v>
      </c>
      <c r="M53" s="56" t="str">
        <f t="shared" ref="M53:M70" si="85">IF(N53="","","(")</f>
        <v>(</v>
      </c>
      <c r="N53" s="57" t="str">
        <f t="shared" si="2"/>
        <v>Sol</v>
      </c>
      <c r="O53" s="58" t="str">
        <f t="shared" ref="O53:O70" si="86">IF(N53="","",",")</f>
        <v>,</v>
      </c>
      <c r="P53" s="59" t="str">
        <f t="shared" si="4"/>
        <v>m</v>
      </c>
      <c r="Q53" s="60" t="str">
        <f t="shared" ref="Q53:Q70" si="87">IF(N53="","",",")</f>
        <v>,</v>
      </c>
      <c r="R53" s="61">
        <f t="shared" si="28"/>
        <v>14</v>
      </c>
      <c r="S53" s="56" t="str">
        <f t="shared" ref="S53:S70" si="88">IF(N53="","",")")</f>
        <v>)</v>
      </c>
      <c r="T53" s="62" t="str">
        <f t="shared" ref="T53:T70" si="89">IF(U53="","","(")</f>
        <v>(</v>
      </c>
      <c r="U53" s="63" t="str">
        <f t="shared" si="8"/>
        <v>Re</v>
      </c>
      <c r="V53" s="64" t="str">
        <f t="shared" ref="V53:V70" si="90">IF(U53="","",",")</f>
        <v>,</v>
      </c>
      <c r="W53" s="65">
        <f t="shared" si="10"/>
        <v>7</v>
      </c>
      <c r="X53" s="64" t="str">
        <f t="shared" ref="X53:X70" si="91">IF(U53="","",",")</f>
        <v>,</v>
      </c>
      <c r="Y53" s="64">
        <f t="shared" ref="Y53:Y70" si="92">IF(U53="","",250)</f>
        <v>250</v>
      </c>
      <c r="Z53" s="56" t="str">
        <f t="shared" ref="Z53:Z70" si="93">IF(U53="","",")")</f>
        <v>)</v>
      </c>
      <c r="AA53" s="66" t="str">
        <f t="shared" ref="AA53:AA70" si="94">IF(AB53="","","(")</f>
        <v>(</v>
      </c>
      <c r="AB53" s="57" t="str">
        <f t="shared" si="15"/>
        <v>Sol</v>
      </c>
      <c r="AC53" s="67" t="str">
        <f t="shared" ref="AC53:AC70" si="95">IF(AB53="","",",")</f>
        <v>,</v>
      </c>
      <c r="AD53" s="59" t="str">
        <f t="shared" ref="AD53:AD70" si="96">IF(I53="","",I53)</f>
        <v>m</v>
      </c>
      <c r="AE53" s="68" t="str">
        <f t="shared" ref="AE53:AE70" si="97">IF(AB53="","",",")</f>
        <v>,</v>
      </c>
      <c r="AF53" s="61">
        <f t="shared" ref="AF53:AF70" si="98">IF(AB53="","",350)</f>
        <v>350</v>
      </c>
      <c r="AG53" s="61" t="str">
        <f t="shared" ref="AG53:AG70" si="99">IF(AB53="","",")")</f>
        <v>)</v>
      </c>
      <c r="AH53" s="69" t="str">
        <f t="shared" ref="AH53:AH70" si="100">IF(AI53="","","(")</f>
        <v/>
      </c>
      <c r="AI53" s="70" t="str">
        <f t="shared" si="22"/>
        <v/>
      </c>
      <c r="AJ53" s="64" t="str">
        <f t="shared" ref="AJ53:AJ70" si="101">IF(AI53="","",",")</f>
        <v/>
      </c>
      <c r="AK53" s="64" t="str">
        <f t="shared" ref="AK53:AK70" si="102">IF(K53="","",K53)</f>
        <v/>
      </c>
      <c r="AL53" s="64" t="str">
        <f t="shared" ref="AL53:AL70" si="103">IF(AI53="","",",")</f>
        <v/>
      </c>
      <c r="AM53" s="64" t="str">
        <f t="shared" ref="AM53:AM70" si="104">IF(AI53="","",450)</f>
        <v/>
      </c>
      <c r="AN53" s="64" t="str">
        <f t="shared" ref="AN53:AN70" si="105">IF(AI53="","",")")</f>
        <v/>
      </c>
    </row>
    <row r="54" spans="1:40" ht="24.5" thickTop="1" thickBot="1" x14ac:dyDescent="0.55000000000000004">
      <c r="B54" t="s">
        <v>999</v>
      </c>
      <c r="C54" s="113" t="s">
        <v>1056</v>
      </c>
      <c r="D54" s="112" t="s">
        <v>1029</v>
      </c>
      <c r="E54" s="52">
        <v>7</v>
      </c>
      <c r="F54" s="53" t="s">
        <v>1015</v>
      </c>
      <c r="G54" s="53" t="s">
        <v>1012</v>
      </c>
      <c r="H54" s="52"/>
      <c r="I54" s="52"/>
      <c r="J54" s="54"/>
      <c r="K54" s="54"/>
      <c r="L54" s="55" t="str">
        <f t="shared" si="84"/>
        <v xml:space="preserve">            { line: "NO ESTÁ AQUÍ, RESUCITÓ., (Re,7,22)(Sol,m,250)", sC: "as"},</v>
      </c>
      <c r="M54" s="56" t="str">
        <f t="shared" si="85"/>
        <v>(</v>
      </c>
      <c r="N54" s="57" t="str">
        <f t="shared" si="2"/>
        <v>Re</v>
      </c>
      <c r="O54" s="58" t="str">
        <f t="shared" si="86"/>
        <v>,</v>
      </c>
      <c r="P54" s="59">
        <f t="shared" si="4"/>
        <v>7</v>
      </c>
      <c r="Q54" s="60" t="str">
        <f t="shared" si="87"/>
        <v>,</v>
      </c>
      <c r="R54" s="61">
        <f t="shared" si="28"/>
        <v>22</v>
      </c>
      <c r="S54" s="56" t="str">
        <f t="shared" si="88"/>
        <v>)</v>
      </c>
      <c r="T54" s="62" t="str">
        <f t="shared" si="89"/>
        <v>(</v>
      </c>
      <c r="U54" s="63" t="str">
        <f t="shared" si="8"/>
        <v>Sol</v>
      </c>
      <c r="V54" s="64" t="str">
        <f t="shared" si="90"/>
        <v>,</v>
      </c>
      <c r="W54" s="65" t="str">
        <f t="shared" si="10"/>
        <v>m</v>
      </c>
      <c r="X54" s="64" t="str">
        <f t="shared" si="91"/>
        <v>,</v>
      </c>
      <c r="Y54" s="64">
        <f t="shared" si="92"/>
        <v>250</v>
      </c>
      <c r="Z54" s="56" t="str">
        <f t="shared" si="93"/>
        <v>)</v>
      </c>
      <c r="AA54" s="66" t="str">
        <f t="shared" si="94"/>
        <v/>
      </c>
      <c r="AB54" s="57" t="str">
        <f t="shared" si="15"/>
        <v/>
      </c>
      <c r="AC54" s="67" t="str">
        <f t="shared" si="95"/>
        <v/>
      </c>
      <c r="AD54" s="59" t="str">
        <f t="shared" si="96"/>
        <v/>
      </c>
      <c r="AE54" s="68" t="str">
        <f t="shared" si="97"/>
        <v/>
      </c>
      <c r="AF54" s="61" t="str">
        <f t="shared" si="98"/>
        <v/>
      </c>
      <c r="AG54" s="61" t="str">
        <f t="shared" si="99"/>
        <v/>
      </c>
      <c r="AH54" s="69" t="str">
        <f t="shared" si="100"/>
        <v/>
      </c>
      <c r="AI54" s="70" t="str">
        <f t="shared" si="22"/>
        <v/>
      </c>
      <c r="AJ54" s="64" t="str">
        <f t="shared" si="101"/>
        <v/>
      </c>
      <c r="AK54" s="64" t="str">
        <f t="shared" si="102"/>
        <v/>
      </c>
      <c r="AL54" s="64" t="str">
        <f t="shared" si="103"/>
        <v/>
      </c>
      <c r="AM54" s="64" t="str">
        <f t="shared" si="104"/>
        <v/>
      </c>
      <c r="AN54" s="64" t="str">
        <f t="shared" si="105"/>
        <v/>
      </c>
    </row>
    <row r="55" spans="1:40" ht="24.5" thickTop="1" thickBot="1" x14ac:dyDescent="0.55000000000000004">
      <c r="B55" t="s">
        <v>999</v>
      </c>
      <c r="C55" s="113" t="s">
        <v>1056</v>
      </c>
      <c r="D55" s="112" t="s">
        <v>1030</v>
      </c>
      <c r="E55" s="52" t="s">
        <v>1012</v>
      </c>
      <c r="F55" s="53" t="s">
        <v>1029</v>
      </c>
      <c r="G55" s="53">
        <v>7</v>
      </c>
      <c r="H55" s="52"/>
      <c r="I55" s="52"/>
      <c r="J55" s="54"/>
      <c r="K55" s="54"/>
      <c r="L55" s="55" t="str">
        <f t="shared" si="84"/>
        <v xml:space="preserve">            { line: "NO ESTÁ AQUÍ, RESUCITÓ., (Do,m,10)(Re,7,250)", sC: "as"},</v>
      </c>
      <c r="M55" s="56" t="str">
        <f t="shared" si="85"/>
        <v>(</v>
      </c>
      <c r="N55" s="57" t="str">
        <f t="shared" si="2"/>
        <v>Do</v>
      </c>
      <c r="O55" s="58" t="str">
        <f t="shared" si="86"/>
        <v>,</v>
      </c>
      <c r="P55" s="59" t="str">
        <f t="shared" si="4"/>
        <v>m</v>
      </c>
      <c r="Q55" s="60" t="str">
        <f t="shared" si="87"/>
        <v>,</v>
      </c>
      <c r="R55" s="61">
        <f t="shared" si="28"/>
        <v>10</v>
      </c>
      <c r="S55" s="56" t="str">
        <f t="shared" si="88"/>
        <v>)</v>
      </c>
      <c r="T55" s="62" t="str">
        <f t="shared" si="89"/>
        <v>(</v>
      </c>
      <c r="U55" s="63" t="str">
        <f t="shared" si="8"/>
        <v>Re</v>
      </c>
      <c r="V55" s="64" t="str">
        <f t="shared" si="90"/>
        <v>,</v>
      </c>
      <c r="W55" s="65">
        <f t="shared" si="10"/>
        <v>7</v>
      </c>
      <c r="X55" s="64" t="str">
        <f t="shared" si="91"/>
        <v>,</v>
      </c>
      <c r="Y55" s="64">
        <f t="shared" si="92"/>
        <v>250</v>
      </c>
      <c r="Z55" s="56" t="str">
        <f t="shared" si="93"/>
        <v>)</v>
      </c>
      <c r="AA55" s="66" t="str">
        <f t="shared" si="94"/>
        <v/>
      </c>
      <c r="AB55" s="57" t="str">
        <f t="shared" si="15"/>
        <v/>
      </c>
      <c r="AC55" s="67" t="str">
        <f t="shared" si="95"/>
        <v/>
      </c>
      <c r="AD55" s="59" t="str">
        <f t="shared" si="96"/>
        <v/>
      </c>
      <c r="AE55" s="68" t="str">
        <f t="shared" si="97"/>
        <v/>
      </c>
      <c r="AF55" s="61" t="str">
        <f t="shared" si="98"/>
        <v/>
      </c>
      <c r="AG55" s="61" t="str">
        <f t="shared" si="99"/>
        <v/>
      </c>
      <c r="AH55" s="69" t="str">
        <f t="shared" si="100"/>
        <v/>
      </c>
      <c r="AI55" s="70" t="str">
        <f t="shared" si="22"/>
        <v/>
      </c>
      <c r="AJ55" s="64" t="str">
        <f t="shared" si="101"/>
        <v/>
      </c>
      <c r="AK55" s="64" t="str">
        <f t="shared" si="102"/>
        <v/>
      </c>
      <c r="AL55" s="64" t="str">
        <f t="shared" si="103"/>
        <v/>
      </c>
      <c r="AM55" s="64" t="str">
        <f t="shared" si="104"/>
        <v/>
      </c>
      <c r="AN55" s="64" t="str">
        <f t="shared" si="105"/>
        <v/>
      </c>
    </row>
    <row r="56" spans="1:40" ht="26.5" thickTop="1" thickBot="1" x14ac:dyDescent="0.550000000000000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thickTop="1" thickBot="1" x14ac:dyDescent="0.55000000000000004">
      <c r="B57" t="s">
        <v>1014</v>
      </c>
      <c r="C57" s="113" t="s">
        <v>1057</v>
      </c>
      <c r="D57" s="112" t="s">
        <v>1030</v>
      </c>
      <c r="E57" s="52" t="s">
        <v>1012</v>
      </c>
      <c r="F57" s="53" t="s">
        <v>1029</v>
      </c>
      <c r="G57" s="53">
        <v>7</v>
      </c>
      <c r="H57" s="52"/>
      <c r="I57" s="52"/>
      <c r="J57" s="54"/>
      <c r="K57" s="54"/>
      <c r="L57" s="78" t="str">
        <f t="shared" si="84"/>
        <v xml:space="preserve">            { line: "Y os precede en Galilea,, (Do,m,10)(Re,7,250)", sC: "tc"},</v>
      </c>
      <c r="M57" s="56" t="str">
        <f t="shared" si="85"/>
        <v>(</v>
      </c>
      <c r="N57" s="57" t="str">
        <f t="shared" si="2"/>
        <v>Do</v>
      </c>
      <c r="O57" s="58" t="str">
        <f t="shared" si="86"/>
        <v>,</v>
      </c>
      <c r="P57" s="59" t="str">
        <f t="shared" si="4"/>
        <v>m</v>
      </c>
      <c r="Q57" s="60" t="str">
        <f t="shared" si="87"/>
        <v>,</v>
      </c>
      <c r="R57" s="61">
        <f t="shared" si="28"/>
        <v>10</v>
      </c>
      <c r="S57" s="56" t="str">
        <f t="shared" si="88"/>
        <v>)</v>
      </c>
      <c r="T57" s="62" t="str">
        <f t="shared" si="89"/>
        <v>(</v>
      </c>
      <c r="U57" s="63" t="str">
        <f t="shared" si="8"/>
        <v>Re</v>
      </c>
      <c r="V57" s="64" t="str">
        <f t="shared" si="90"/>
        <v>,</v>
      </c>
      <c r="W57" s="65">
        <f t="shared" si="10"/>
        <v>7</v>
      </c>
      <c r="X57" s="64" t="str">
        <f t="shared" si="91"/>
        <v>,</v>
      </c>
      <c r="Y57" s="64">
        <f t="shared" si="92"/>
        <v>250</v>
      </c>
      <c r="Z57" s="56" t="str">
        <f t="shared" si="93"/>
        <v>)</v>
      </c>
      <c r="AA57" s="66" t="str">
        <f t="shared" si="94"/>
        <v/>
      </c>
      <c r="AB57" s="57" t="str">
        <f t="shared" si="15"/>
        <v/>
      </c>
      <c r="AC57" s="67" t="str">
        <f t="shared" si="95"/>
        <v/>
      </c>
      <c r="AD57" s="59" t="str">
        <f t="shared" si="96"/>
        <v/>
      </c>
      <c r="AE57" s="68" t="str">
        <f t="shared" si="97"/>
        <v/>
      </c>
      <c r="AF57" s="61" t="str">
        <f t="shared" si="98"/>
        <v/>
      </c>
      <c r="AG57" s="61" t="str">
        <f t="shared" si="99"/>
        <v/>
      </c>
      <c r="AH57" s="69" t="str">
        <f t="shared" si="100"/>
        <v/>
      </c>
      <c r="AI57" s="70" t="str">
        <f t="shared" si="22"/>
        <v/>
      </c>
      <c r="AJ57" s="64" t="str">
        <f t="shared" si="101"/>
        <v/>
      </c>
      <c r="AK57" s="64" t="str">
        <f t="shared" si="102"/>
        <v/>
      </c>
      <c r="AL57" s="64" t="str">
        <f t="shared" si="103"/>
        <v/>
      </c>
      <c r="AM57" s="64" t="str">
        <f t="shared" si="104"/>
        <v/>
      </c>
      <c r="AN57" s="64" t="str">
        <f t="shared" si="105"/>
        <v/>
      </c>
    </row>
    <row r="58" spans="1:40" ht="24.5" thickTop="1" thickBot="1" x14ac:dyDescent="0.55000000000000004">
      <c r="B58" t="s">
        <v>997</v>
      </c>
      <c r="C58" s="113" t="s">
        <v>1058</v>
      </c>
      <c r="D58" s="112" t="s">
        <v>1030</v>
      </c>
      <c r="E58" s="52" t="s">
        <v>1012</v>
      </c>
      <c r="F58" s="53" t="s">
        <v>1029</v>
      </c>
      <c r="G58" s="53">
        <v>7</v>
      </c>
      <c r="H58" s="52"/>
      <c r="I58" s="52"/>
      <c r="J58" s="54"/>
      <c r="K58" s="54"/>
      <c r="L58" s="78" t="str">
        <f t="shared" si="84"/>
        <v xml:space="preserve">            { line: "Y OS PRECEDE EN GALILEA;, (Do,m,10)(Re,7,250)", sC: "ta as"},</v>
      </c>
      <c r="M58" s="56" t="str">
        <f t="shared" si="85"/>
        <v>(</v>
      </c>
      <c r="N58" s="57" t="str">
        <f t="shared" si="2"/>
        <v>Do</v>
      </c>
      <c r="O58" s="58" t="str">
        <f t="shared" si="86"/>
        <v>,</v>
      </c>
      <c r="P58" s="59" t="str">
        <f t="shared" si="4"/>
        <v>m</v>
      </c>
      <c r="Q58" s="60" t="str">
        <f t="shared" si="87"/>
        <v>,</v>
      </c>
      <c r="R58" s="61">
        <f t="shared" si="28"/>
        <v>10</v>
      </c>
      <c r="S58" s="56" t="str">
        <f t="shared" si="88"/>
        <v>)</v>
      </c>
      <c r="T58" s="62" t="str">
        <f t="shared" si="89"/>
        <v>(</v>
      </c>
      <c r="U58" s="63" t="str">
        <f t="shared" si="8"/>
        <v>Re</v>
      </c>
      <c r="V58" s="64" t="str">
        <f t="shared" si="90"/>
        <v>,</v>
      </c>
      <c r="W58" s="65">
        <f t="shared" si="10"/>
        <v>7</v>
      </c>
      <c r="X58" s="64" t="str">
        <f t="shared" si="91"/>
        <v>,</v>
      </c>
      <c r="Y58" s="64">
        <f t="shared" si="92"/>
        <v>250</v>
      </c>
      <c r="Z58" s="56" t="str">
        <f t="shared" si="93"/>
        <v>)</v>
      </c>
      <c r="AA58" s="66" t="str">
        <f t="shared" si="94"/>
        <v/>
      </c>
      <c r="AB58" s="57" t="str">
        <f t="shared" si="15"/>
        <v/>
      </c>
      <c r="AC58" s="67" t="str">
        <f t="shared" si="95"/>
        <v/>
      </c>
      <c r="AD58" s="59" t="str">
        <f t="shared" si="96"/>
        <v/>
      </c>
      <c r="AE58" s="68" t="str">
        <f t="shared" si="97"/>
        <v/>
      </c>
      <c r="AF58" s="61" t="str">
        <f t="shared" si="98"/>
        <v/>
      </c>
      <c r="AG58" s="61" t="str">
        <f t="shared" si="99"/>
        <v/>
      </c>
      <c r="AH58" s="69" t="str">
        <f t="shared" si="100"/>
        <v/>
      </c>
      <c r="AI58" s="70" t="str">
        <f t="shared" si="22"/>
        <v/>
      </c>
      <c r="AJ58" s="64" t="str">
        <f t="shared" si="101"/>
        <v/>
      </c>
      <c r="AK58" s="64" t="str">
        <f t="shared" si="102"/>
        <v/>
      </c>
      <c r="AL58" s="64" t="str">
        <f t="shared" si="103"/>
        <v/>
      </c>
      <c r="AM58" s="64" t="str">
        <f t="shared" si="104"/>
        <v/>
      </c>
      <c r="AN58" s="64" t="str">
        <f t="shared" si="105"/>
        <v/>
      </c>
    </row>
    <row r="59" spans="1:40" ht="24.5" thickTop="1" thickBot="1" x14ac:dyDescent="0.55000000000000004">
      <c r="B59" t="s">
        <v>1064</v>
      </c>
      <c r="C59" s="113" t="s">
        <v>1059</v>
      </c>
      <c r="D59" s="112" t="s">
        <v>1030</v>
      </c>
      <c r="E59" s="52" t="s">
        <v>1012</v>
      </c>
      <c r="F59" s="53" t="s">
        <v>1029</v>
      </c>
      <c r="G59" s="53">
        <v>7</v>
      </c>
      <c r="H59" s="52"/>
      <c r="I59" s="52"/>
      <c r="J59" s="54"/>
      <c r="K59" s="54"/>
      <c r="L59" s="78" t="str">
        <f t="shared" si="84"/>
        <v xml:space="preserve">            { line: "allí le veréis,, (Do,m,10)(Re,7,250)", sC: "tc "},</v>
      </c>
      <c r="M59" s="56" t="str">
        <f t="shared" si="85"/>
        <v>(</v>
      </c>
      <c r="N59" s="57" t="str">
        <f t="shared" si="2"/>
        <v>Do</v>
      </c>
      <c r="O59" s="58" t="str">
        <f t="shared" si="86"/>
        <v>,</v>
      </c>
      <c r="P59" s="59" t="str">
        <f t="shared" si="4"/>
        <v>m</v>
      </c>
      <c r="Q59" s="60" t="str">
        <f t="shared" si="87"/>
        <v>,</v>
      </c>
      <c r="R59" s="61">
        <f t="shared" si="28"/>
        <v>10</v>
      </c>
      <c r="S59" s="56" t="str">
        <f t="shared" si="88"/>
        <v>)</v>
      </c>
      <c r="T59" s="62" t="str">
        <f t="shared" si="89"/>
        <v>(</v>
      </c>
      <c r="U59" s="63" t="str">
        <f t="shared" si="8"/>
        <v>Re</v>
      </c>
      <c r="V59" s="64" t="str">
        <f t="shared" si="90"/>
        <v>,</v>
      </c>
      <c r="W59" s="65">
        <f t="shared" si="10"/>
        <v>7</v>
      </c>
      <c r="X59" s="64" t="str">
        <f t="shared" si="91"/>
        <v>,</v>
      </c>
      <c r="Y59" s="64">
        <f t="shared" si="92"/>
        <v>250</v>
      </c>
      <c r="Z59" s="56" t="str">
        <f t="shared" si="93"/>
        <v>)</v>
      </c>
      <c r="AA59" s="66" t="str">
        <f t="shared" si="94"/>
        <v/>
      </c>
      <c r="AB59" s="57" t="str">
        <f t="shared" si="15"/>
        <v/>
      </c>
      <c r="AC59" s="67" t="str">
        <f t="shared" si="95"/>
        <v/>
      </c>
      <c r="AD59" s="59" t="str">
        <f t="shared" si="96"/>
        <v/>
      </c>
      <c r="AE59" s="68" t="str">
        <f t="shared" si="97"/>
        <v/>
      </c>
      <c r="AF59" s="61" t="str">
        <f t="shared" si="98"/>
        <v/>
      </c>
      <c r="AG59" s="61" t="str">
        <f t="shared" si="99"/>
        <v/>
      </c>
      <c r="AH59" s="69" t="str">
        <f t="shared" si="100"/>
        <v/>
      </c>
      <c r="AI59" s="70" t="str">
        <f t="shared" si="22"/>
        <v/>
      </c>
      <c r="AJ59" s="64" t="str">
        <f t="shared" si="101"/>
        <v/>
      </c>
      <c r="AK59" s="64" t="str">
        <f t="shared" si="102"/>
        <v/>
      </c>
      <c r="AL59" s="64" t="str">
        <f t="shared" si="103"/>
        <v/>
      </c>
      <c r="AM59" s="64" t="str">
        <f t="shared" si="104"/>
        <v/>
      </c>
      <c r="AN59" s="64" t="str">
        <f t="shared" si="105"/>
        <v/>
      </c>
    </row>
    <row r="60" spans="1:40" ht="24.5" thickTop="1" thickBot="1" x14ac:dyDescent="0.55000000000000004">
      <c r="B60" t="s">
        <v>997</v>
      </c>
      <c r="C60" s="113" t="s">
        <v>1060</v>
      </c>
      <c r="D60" s="112" t="s">
        <v>1030</v>
      </c>
      <c r="E60" s="52" t="s">
        <v>1012</v>
      </c>
      <c r="F60" s="53" t="s">
        <v>1029</v>
      </c>
      <c r="G60" s="53">
        <v>7</v>
      </c>
      <c r="H60" s="52"/>
      <c r="I60" s="52"/>
      <c r="J60" s="54"/>
      <c r="K60" s="54"/>
      <c r="L60" s="55" t="str">
        <f t="shared" si="84"/>
        <v xml:space="preserve">            { line: "ALLÍ LE VERÉIS., (Do,m,10)(Re,7,250)", sC: "ta as"},</v>
      </c>
      <c r="M60" s="56" t="str">
        <f t="shared" si="85"/>
        <v>(</v>
      </c>
      <c r="N60" s="57" t="str">
        <f t="shared" si="2"/>
        <v>Do</v>
      </c>
      <c r="O60" s="58" t="str">
        <f t="shared" si="86"/>
        <v>,</v>
      </c>
      <c r="P60" s="59" t="str">
        <f t="shared" si="4"/>
        <v>m</v>
      </c>
      <c r="Q60" s="60" t="str">
        <f t="shared" si="87"/>
        <v>,</v>
      </c>
      <c r="R60" s="61">
        <f t="shared" si="28"/>
        <v>10</v>
      </c>
      <c r="S60" s="56" t="str">
        <f t="shared" si="88"/>
        <v>)</v>
      </c>
      <c r="T60" s="62" t="str">
        <f t="shared" si="89"/>
        <v>(</v>
      </c>
      <c r="U60" s="63" t="str">
        <f t="shared" si="8"/>
        <v>Re</v>
      </c>
      <c r="V60" s="64" t="str">
        <f t="shared" si="90"/>
        <v>,</v>
      </c>
      <c r="W60" s="65">
        <f t="shared" si="10"/>
        <v>7</v>
      </c>
      <c r="X60" s="64" t="str">
        <f t="shared" si="91"/>
        <v>,</v>
      </c>
      <c r="Y60" s="64">
        <f t="shared" si="92"/>
        <v>250</v>
      </c>
      <c r="Z60" s="56" t="str">
        <f t="shared" si="93"/>
        <v>)</v>
      </c>
      <c r="AA60" s="66" t="str">
        <f t="shared" si="94"/>
        <v/>
      </c>
      <c r="AB60" s="57" t="str">
        <f t="shared" si="15"/>
        <v/>
      </c>
      <c r="AC60" s="67" t="str">
        <f t="shared" si="95"/>
        <v/>
      </c>
      <c r="AD60" s="59" t="str">
        <f t="shared" si="96"/>
        <v/>
      </c>
      <c r="AE60" s="68" t="str">
        <f t="shared" si="97"/>
        <v/>
      </c>
      <c r="AF60" s="61" t="str">
        <f t="shared" si="98"/>
        <v/>
      </c>
      <c r="AG60" s="61" t="str">
        <f t="shared" si="99"/>
        <v/>
      </c>
      <c r="AH60" s="69" t="str">
        <f t="shared" si="100"/>
        <v/>
      </c>
      <c r="AI60" s="70" t="str">
        <f t="shared" si="22"/>
        <v/>
      </c>
      <c r="AJ60" s="64" t="str">
        <f t="shared" si="101"/>
        <v/>
      </c>
      <c r="AK60" s="64" t="str">
        <f t="shared" si="102"/>
        <v/>
      </c>
      <c r="AL60" s="64" t="str">
        <f t="shared" si="103"/>
        <v/>
      </c>
      <c r="AM60" s="64" t="str">
        <f t="shared" si="104"/>
        <v/>
      </c>
      <c r="AN60" s="64" t="str">
        <f t="shared" si="105"/>
        <v/>
      </c>
    </row>
    <row r="61" spans="1:40" ht="26.5" thickTop="1" thickBot="1" x14ac:dyDescent="0.55000000000000004">
      <c r="A61" s="73"/>
      <c r="B61" s="73"/>
      <c r="C61" s="73"/>
      <c r="D61" s="74"/>
      <c r="E61" s="74"/>
      <c r="F61" s="74"/>
      <c r="G61" s="74"/>
      <c r="H61" s="74"/>
      <c r="I61" s="74"/>
      <c r="J61" s="74"/>
      <c r="K61" s="74"/>
      <c r="L61" s="75" t="s">
        <v>993</v>
      </c>
      <c r="M61" s="56"/>
      <c r="N61" s="57"/>
      <c r="O61" s="58"/>
      <c r="P61" s="59"/>
      <c r="Q61" s="60"/>
      <c r="R61" s="61" t="str">
        <f t="shared" ref="R61:R66" si="106">IF(N61="Do",10,IF(N61="Re",22,IF(N61="Mi",20,IF(N61="Fa",20,IF(N61="Sol",14,IF(N61="La",20,IF(N61="Si",20,IF(N61="Do#",14,IF(N61="Fa#",15,IF(N61="Sol#",20,""))))))))))</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thickTop="1" thickBot="1" x14ac:dyDescent="0.55000000000000004">
      <c r="C62" s="79" t="s">
        <v>995</v>
      </c>
      <c r="D62" s="80"/>
      <c r="E62" s="80"/>
      <c r="F62" s="80"/>
      <c r="G62" s="80"/>
      <c r="H62" s="80"/>
      <c r="I62" s="80"/>
      <c r="J62" s="80"/>
      <c r="K62" s="80"/>
      <c r="L62" s="81" t="s">
        <v>996</v>
      </c>
      <c r="M62" s="56" t="str">
        <f t="shared" ref="M62:M65" si="107">IF(N62="","","(")</f>
        <v/>
      </c>
      <c r="N62" s="57" t="str">
        <f t="shared" ref="N62:N65" si="108">IF(D62="","",D62)</f>
        <v/>
      </c>
      <c r="O62" s="58" t="str">
        <f t="shared" ref="O62:O65" si="109">IF(N62="","",",")</f>
        <v/>
      </c>
      <c r="P62" s="59" t="str">
        <f t="shared" ref="P62:P65" si="110">IF(E62="","",E62)</f>
        <v/>
      </c>
      <c r="Q62" s="60" t="str">
        <f t="shared" ref="Q62:Q65" si="111">IF(N62="","",",")</f>
        <v/>
      </c>
      <c r="R62" s="61" t="str">
        <f t="shared" si="106"/>
        <v/>
      </c>
      <c r="S62" s="56" t="str">
        <f t="shared" ref="S62:S65" si="112">IF(N62="","",")")</f>
        <v/>
      </c>
      <c r="T62" s="62" t="str">
        <f t="shared" ref="T62:T65" si="113">IF(U62="","","(")</f>
        <v/>
      </c>
      <c r="U62" s="63" t="str">
        <f t="shared" ref="U62:U65" si="114">IF(F62="","",F62)</f>
        <v/>
      </c>
      <c r="V62" s="64" t="str">
        <f t="shared" ref="V62:V65" si="115">IF(U62="","",",")</f>
        <v/>
      </c>
      <c r="W62" s="65" t="str">
        <f t="shared" ref="W62:W65" si="116">IF(G62="","",G62)</f>
        <v/>
      </c>
      <c r="X62" s="64" t="str">
        <f t="shared" ref="X62:X65" si="117">IF(U62="","",",")</f>
        <v/>
      </c>
      <c r="Y62" s="64" t="str">
        <f t="shared" ref="Y62:Y65" si="118">IF(U62="","",250)</f>
        <v/>
      </c>
      <c r="Z62" s="56" t="str">
        <f t="shared" ref="Z62:Z65" si="119">IF(U62="","",")")</f>
        <v/>
      </c>
      <c r="AA62" s="66" t="str">
        <f t="shared" ref="AA62:AA65" si="120">IF(AB62="","","(")</f>
        <v/>
      </c>
      <c r="AB62" s="57" t="str">
        <f t="shared" ref="AB62:AB65" si="121">IF(H62="","",H62)</f>
        <v/>
      </c>
      <c r="AC62" s="67" t="str">
        <f t="shared" ref="AC62:AC65" si="122">IF(AB62="","",",")</f>
        <v/>
      </c>
      <c r="AD62" s="59" t="str">
        <f t="shared" ref="AD62:AD65" si="123">IF(I62="","",I62)</f>
        <v/>
      </c>
      <c r="AE62" s="68" t="str">
        <f t="shared" ref="AE62:AE65" si="124">IF(AB62="","",",")</f>
        <v/>
      </c>
      <c r="AF62" s="61" t="str">
        <f t="shared" ref="AF62:AF65" si="125">IF(AB62="","",350)</f>
        <v/>
      </c>
      <c r="AG62" s="61" t="str">
        <f t="shared" ref="AG62:AG65" si="126">IF(AB62="","",")")</f>
        <v/>
      </c>
      <c r="AH62" s="69" t="str">
        <f t="shared" ref="AH62:AH65" si="127">IF(AI62="","","(")</f>
        <v/>
      </c>
      <c r="AI62" s="70" t="str">
        <f t="shared" ref="AI62:AI65" si="128">IF(J62="","",J62)</f>
        <v/>
      </c>
      <c r="AJ62" s="64" t="str">
        <f t="shared" ref="AJ62:AJ65" si="129">IF(AI62="","",",")</f>
        <v/>
      </c>
      <c r="AK62" s="64" t="str">
        <f t="shared" ref="AK62:AK65" si="130">IF(K62="","",K62)</f>
        <v/>
      </c>
      <c r="AL62" s="64" t="str">
        <f t="shared" ref="AL62:AL65" si="131">IF(AI62="","",",")</f>
        <v/>
      </c>
      <c r="AM62" s="64" t="str">
        <f t="shared" ref="AM62:AM65" si="132">IF(AI62="","",450)</f>
        <v/>
      </c>
      <c r="AN62" s="64" t="str">
        <f t="shared" ref="AN62:AN65" si="133">IF(AI62="","",")")</f>
        <v/>
      </c>
    </row>
    <row r="63" spans="1:40" ht="24.5" thickTop="1" thickBot="1" x14ac:dyDescent="0.55000000000000004">
      <c r="B63" t="s">
        <v>997</v>
      </c>
      <c r="C63" s="82" t="s">
        <v>1061</v>
      </c>
      <c r="D63" s="83" t="s">
        <v>1015</v>
      </c>
      <c r="E63" s="83" t="s">
        <v>1012</v>
      </c>
      <c r="F63" s="83" t="s">
        <v>1029</v>
      </c>
      <c r="G63" s="83">
        <v>7</v>
      </c>
      <c r="H63" s="83" t="s">
        <v>1015</v>
      </c>
      <c r="I63" s="83" t="s">
        <v>1012</v>
      </c>
      <c r="J63" s="83"/>
      <c r="K63" s="83"/>
      <c r="L63" s="84" t="str">
        <f>IF(C63="","",_xlfn.CONCAT("       triggerLine: ","""",C63,", ",M63:AN63,""", sC: ","""",B63,""", lines: ["))</f>
        <v xml:space="preserve">       triggerLine: "NO ESTÁ AQUÍ, RESUCITÓ..., (Sol,m,14)(Re,7,250)(Sol,m,350)", sC: "ta as", lines: [</v>
      </c>
      <c r="M63" s="56" t="str">
        <f t="shared" si="107"/>
        <v>(</v>
      </c>
      <c r="N63" s="57" t="str">
        <f t="shared" si="108"/>
        <v>Sol</v>
      </c>
      <c r="O63" s="58" t="str">
        <f t="shared" si="109"/>
        <v>,</v>
      </c>
      <c r="P63" s="59" t="str">
        <f t="shared" si="110"/>
        <v>m</v>
      </c>
      <c r="Q63" s="60" t="str">
        <f t="shared" si="111"/>
        <v>,</v>
      </c>
      <c r="R63" s="61">
        <f t="shared" si="106"/>
        <v>14</v>
      </c>
      <c r="S63" s="56" t="str">
        <f t="shared" si="112"/>
        <v>)</v>
      </c>
      <c r="T63" s="62" t="str">
        <f t="shared" si="113"/>
        <v>(</v>
      </c>
      <c r="U63" s="63" t="str">
        <f t="shared" si="114"/>
        <v>Re</v>
      </c>
      <c r="V63" s="64" t="str">
        <f t="shared" si="115"/>
        <v>,</v>
      </c>
      <c r="W63" s="65">
        <f t="shared" si="116"/>
        <v>7</v>
      </c>
      <c r="X63" s="64" t="str">
        <f t="shared" si="117"/>
        <v>,</v>
      </c>
      <c r="Y63" s="64">
        <f t="shared" si="118"/>
        <v>250</v>
      </c>
      <c r="Z63" s="56" t="str">
        <f t="shared" si="119"/>
        <v>)</v>
      </c>
      <c r="AA63" s="66" t="str">
        <f t="shared" si="120"/>
        <v>(</v>
      </c>
      <c r="AB63" s="57" t="str">
        <f t="shared" si="121"/>
        <v>Sol</v>
      </c>
      <c r="AC63" s="67" t="str">
        <f t="shared" si="122"/>
        <v>,</v>
      </c>
      <c r="AD63" s="59" t="str">
        <f t="shared" si="123"/>
        <v>m</v>
      </c>
      <c r="AE63" s="68" t="str">
        <f t="shared" si="124"/>
        <v>,</v>
      </c>
      <c r="AF63" s="61">
        <f t="shared" si="125"/>
        <v>350</v>
      </c>
      <c r="AG63" s="61" t="str">
        <f t="shared" si="126"/>
        <v>)</v>
      </c>
      <c r="AH63" s="69" t="str">
        <f t="shared" si="127"/>
        <v/>
      </c>
      <c r="AI63" s="70" t="str">
        <f t="shared" si="128"/>
        <v/>
      </c>
      <c r="AJ63" s="64" t="str">
        <f t="shared" si="129"/>
        <v/>
      </c>
      <c r="AK63" s="64" t="str">
        <f t="shared" si="130"/>
        <v/>
      </c>
      <c r="AL63" s="64" t="str">
        <f t="shared" si="131"/>
        <v/>
      </c>
      <c r="AM63" s="64" t="str">
        <f t="shared" si="132"/>
        <v/>
      </c>
      <c r="AN63" s="64" t="str">
        <f t="shared" si="133"/>
        <v/>
      </c>
    </row>
    <row r="64" spans="1:40" ht="24.5" thickTop="1" thickBot="1" x14ac:dyDescent="0.55000000000000004">
      <c r="B64" t="s">
        <v>999</v>
      </c>
      <c r="C64" s="85" t="s">
        <v>1056</v>
      </c>
      <c r="D64" s="86" t="s">
        <v>1029</v>
      </c>
      <c r="E64" s="86">
        <v>7</v>
      </c>
      <c r="F64" s="86" t="s">
        <v>1015</v>
      </c>
      <c r="G64" s="86" t="s">
        <v>1012</v>
      </c>
      <c r="H64" s="87"/>
      <c r="I64" s="87"/>
      <c r="J64" s="87"/>
      <c r="K64" s="87"/>
      <c r="L64" s="88" t="str">
        <f>IF(C64="","",_xlfn.CONCAT("            { line: ","""",C64,", ",M64:AN64,""", sC: ","""",B64,"""},"))</f>
        <v xml:space="preserve">            { line: "NO ESTÁ AQUÍ, RESUCITÓ., (Re,7,22)(Sol,m,250)", sC: "as"},</v>
      </c>
      <c r="M64" s="56" t="str">
        <f t="shared" si="107"/>
        <v>(</v>
      </c>
      <c r="N64" s="57" t="str">
        <f t="shared" si="108"/>
        <v>Re</v>
      </c>
      <c r="O64" s="58" t="str">
        <f t="shared" si="109"/>
        <v>,</v>
      </c>
      <c r="P64" s="59">
        <f t="shared" si="110"/>
        <v>7</v>
      </c>
      <c r="Q64" s="60" t="str">
        <f t="shared" si="111"/>
        <v>,</v>
      </c>
      <c r="R64" s="61">
        <f t="shared" si="106"/>
        <v>22</v>
      </c>
      <c r="S64" s="56" t="str">
        <f t="shared" si="112"/>
        <v>)</v>
      </c>
      <c r="T64" s="62" t="str">
        <f t="shared" si="113"/>
        <v>(</v>
      </c>
      <c r="U64" s="63" t="str">
        <f t="shared" si="114"/>
        <v>Sol</v>
      </c>
      <c r="V64" s="64" t="str">
        <f t="shared" si="115"/>
        <v>,</v>
      </c>
      <c r="W64" s="65" t="str">
        <f t="shared" si="116"/>
        <v>m</v>
      </c>
      <c r="X64" s="64" t="str">
        <f t="shared" si="117"/>
        <v>,</v>
      </c>
      <c r="Y64" s="64">
        <f t="shared" si="118"/>
        <v>250</v>
      </c>
      <c r="Z64" s="56" t="str">
        <f t="shared" si="119"/>
        <v>)</v>
      </c>
      <c r="AA64" s="66" t="str">
        <f t="shared" si="120"/>
        <v/>
      </c>
      <c r="AB64" s="57" t="str">
        <f t="shared" si="121"/>
        <v/>
      </c>
      <c r="AC64" s="67" t="str">
        <f t="shared" si="122"/>
        <v/>
      </c>
      <c r="AD64" s="59" t="str">
        <f t="shared" si="123"/>
        <v/>
      </c>
      <c r="AE64" s="68" t="str">
        <f t="shared" si="124"/>
        <v/>
      </c>
      <c r="AF64" s="61" t="str">
        <f t="shared" si="125"/>
        <v/>
      </c>
      <c r="AG64" s="61" t="str">
        <f t="shared" si="126"/>
        <v/>
      </c>
      <c r="AH64" s="69" t="str">
        <f t="shared" si="127"/>
        <v/>
      </c>
      <c r="AI64" s="70" t="str">
        <f t="shared" si="128"/>
        <v/>
      </c>
      <c r="AJ64" s="64" t="str">
        <f t="shared" si="129"/>
        <v/>
      </c>
      <c r="AK64" s="64" t="str">
        <f t="shared" si="130"/>
        <v/>
      </c>
      <c r="AL64" s="64" t="str">
        <f t="shared" si="131"/>
        <v/>
      </c>
      <c r="AM64" s="64" t="str">
        <f t="shared" si="132"/>
        <v/>
      </c>
      <c r="AN64" s="64" t="str">
        <f t="shared" si="133"/>
        <v/>
      </c>
    </row>
    <row r="65" spans="1:40" ht="24.5" thickTop="1" thickBot="1" x14ac:dyDescent="0.55000000000000004">
      <c r="B65" t="s">
        <v>999</v>
      </c>
      <c r="C65" s="93" t="s">
        <v>1056</v>
      </c>
      <c r="D65" s="83" t="s">
        <v>1030</v>
      </c>
      <c r="E65" s="83" t="s">
        <v>1012</v>
      </c>
      <c r="F65" s="83" t="s">
        <v>1029</v>
      </c>
      <c r="G65" s="83">
        <v>7</v>
      </c>
      <c r="H65" s="83"/>
      <c r="I65" s="83"/>
      <c r="J65" s="83"/>
      <c r="K65" s="83"/>
      <c r="L65" s="94" t="str">
        <f>IF(C65="","",_xlfn.CONCAT("            { line: ","""",C65,", ",M65:AN65,""", sC: ","""",B65,"""},  ]},"))</f>
        <v xml:space="preserve">            { line: "NO ESTÁ AQUÍ, RESUCITÓ., (Do,m,10)(Re,7,250)", sC: "as"},  ]},</v>
      </c>
      <c r="M65" s="56" t="str">
        <f t="shared" si="107"/>
        <v>(</v>
      </c>
      <c r="N65" s="57" t="str">
        <f t="shared" si="108"/>
        <v>Do</v>
      </c>
      <c r="O65" s="58" t="str">
        <f t="shared" si="109"/>
        <v>,</v>
      </c>
      <c r="P65" s="59" t="str">
        <f t="shared" si="110"/>
        <v>m</v>
      </c>
      <c r="Q65" s="60" t="str">
        <f t="shared" si="111"/>
        <v>,</v>
      </c>
      <c r="R65" s="61">
        <f t="shared" si="106"/>
        <v>10</v>
      </c>
      <c r="S65" s="56" t="str">
        <f t="shared" si="112"/>
        <v>)</v>
      </c>
      <c r="T65" s="62" t="str">
        <f t="shared" si="113"/>
        <v>(</v>
      </c>
      <c r="U65" s="63" t="str">
        <f t="shared" si="114"/>
        <v>Re</v>
      </c>
      <c r="V65" s="64" t="str">
        <f t="shared" si="115"/>
        <v>,</v>
      </c>
      <c r="W65" s="65">
        <f t="shared" si="116"/>
        <v>7</v>
      </c>
      <c r="X65" s="64" t="str">
        <f t="shared" si="117"/>
        <v>,</v>
      </c>
      <c r="Y65" s="64">
        <f t="shared" si="118"/>
        <v>250</v>
      </c>
      <c r="Z65" s="56" t="str">
        <f t="shared" si="119"/>
        <v>)</v>
      </c>
      <c r="AA65" s="66" t="str">
        <f t="shared" si="120"/>
        <v/>
      </c>
      <c r="AB65" s="57" t="str">
        <f t="shared" si="121"/>
        <v/>
      </c>
      <c r="AC65" s="67" t="str">
        <f t="shared" si="122"/>
        <v/>
      </c>
      <c r="AD65" s="59" t="str">
        <f t="shared" si="123"/>
        <v/>
      </c>
      <c r="AE65" s="68" t="str">
        <f t="shared" si="124"/>
        <v/>
      </c>
      <c r="AF65" s="61" t="str">
        <f t="shared" si="125"/>
        <v/>
      </c>
      <c r="AG65" s="61" t="str">
        <f t="shared" si="126"/>
        <v/>
      </c>
      <c r="AH65" s="69" t="str">
        <f t="shared" si="127"/>
        <v/>
      </c>
      <c r="AI65" s="70" t="str">
        <f t="shared" si="128"/>
        <v/>
      </c>
      <c r="AJ65" s="64" t="str">
        <f t="shared" si="129"/>
        <v/>
      </c>
      <c r="AK65" s="64" t="str">
        <f t="shared" si="130"/>
        <v/>
      </c>
      <c r="AL65" s="64" t="str">
        <f t="shared" si="131"/>
        <v/>
      </c>
      <c r="AM65" s="64" t="str">
        <f t="shared" si="132"/>
        <v/>
      </c>
      <c r="AN65" s="64" t="str">
        <f t="shared" si="133"/>
        <v/>
      </c>
    </row>
    <row r="66" spans="1:40" ht="26.5" thickTop="1" thickBot="1" x14ac:dyDescent="0.55000000000000004">
      <c r="A66" s="73"/>
      <c r="B66" s="73"/>
      <c r="C66" s="73"/>
      <c r="D66" s="74"/>
      <c r="E66" s="74"/>
      <c r="F66" s="74"/>
      <c r="G66" s="74"/>
      <c r="H66" s="74"/>
      <c r="I66" s="74"/>
      <c r="J66" s="74"/>
      <c r="K66" s="74"/>
      <c r="L66" s="75" t="s">
        <v>993</v>
      </c>
      <c r="M66" s="56"/>
      <c r="N66" s="57"/>
      <c r="O66" s="58"/>
      <c r="P66" s="59"/>
      <c r="Q66" s="60"/>
      <c r="R66" s="61" t="str">
        <f t="shared" si="106"/>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4.5" thickTop="1" thickBot="1" x14ac:dyDescent="0.55000000000000004">
      <c r="B67" t="s">
        <v>1014</v>
      </c>
      <c r="C67" s="113" t="s">
        <v>1057</v>
      </c>
      <c r="D67" s="112" t="s">
        <v>1030</v>
      </c>
      <c r="E67" s="52" t="s">
        <v>1012</v>
      </c>
      <c r="F67" s="53" t="s">
        <v>1029</v>
      </c>
      <c r="G67" s="53">
        <v>7</v>
      </c>
      <c r="H67" s="52"/>
      <c r="I67" s="52"/>
      <c r="J67" s="54"/>
      <c r="K67" s="54"/>
      <c r="L67" s="55" t="str">
        <f t="shared" si="84"/>
        <v xml:space="preserve">            { line: "Y os precede en Galilea,, (Do,m,10)(Re,7,250)", sC: "tc"},</v>
      </c>
      <c r="M67" s="56" t="str">
        <f t="shared" si="85"/>
        <v>(</v>
      </c>
      <c r="N67" s="57" t="str">
        <f t="shared" si="2"/>
        <v>Do</v>
      </c>
      <c r="O67" s="58" t="str">
        <f t="shared" si="86"/>
        <v>,</v>
      </c>
      <c r="P67" s="59" t="str">
        <f t="shared" si="4"/>
        <v>m</v>
      </c>
      <c r="Q67" s="60" t="str">
        <f t="shared" si="87"/>
        <v>,</v>
      </c>
      <c r="R67" s="61">
        <f t="shared" si="28"/>
        <v>10</v>
      </c>
      <c r="S67" s="56" t="str">
        <f t="shared" si="88"/>
        <v>)</v>
      </c>
      <c r="T67" s="62" t="str">
        <f t="shared" si="89"/>
        <v>(</v>
      </c>
      <c r="U67" s="63" t="str">
        <f t="shared" si="8"/>
        <v>Re</v>
      </c>
      <c r="V67" s="64" t="str">
        <f t="shared" si="90"/>
        <v>,</v>
      </c>
      <c r="W67" s="65">
        <f t="shared" si="10"/>
        <v>7</v>
      </c>
      <c r="X67" s="64" t="str">
        <f t="shared" si="91"/>
        <v>,</v>
      </c>
      <c r="Y67" s="64">
        <f t="shared" si="92"/>
        <v>250</v>
      </c>
      <c r="Z67" s="56" t="str">
        <f t="shared" si="93"/>
        <v>)</v>
      </c>
      <c r="AA67" s="66" t="str">
        <f t="shared" si="94"/>
        <v/>
      </c>
      <c r="AB67" s="57" t="str">
        <f t="shared" si="15"/>
        <v/>
      </c>
      <c r="AC67" s="67" t="str">
        <f t="shared" si="95"/>
        <v/>
      </c>
      <c r="AD67" s="59" t="str">
        <f t="shared" si="96"/>
        <v/>
      </c>
      <c r="AE67" s="68" t="str">
        <f t="shared" si="97"/>
        <v/>
      </c>
      <c r="AF67" s="61" t="str">
        <f t="shared" si="98"/>
        <v/>
      </c>
      <c r="AG67" s="61" t="str">
        <f t="shared" si="99"/>
        <v/>
      </c>
      <c r="AH67" s="69" t="str">
        <f t="shared" si="100"/>
        <v/>
      </c>
      <c r="AI67" s="70" t="str">
        <f t="shared" si="22"/>
        <v/>
      </c>
      <c r="AJ67" s="64" t="str">
        <f t="shared" si="101"/>
        <v/>
      </c>
      <c r="AK67" s="64" t="str">
        <f t="shared" si="102"/>
        <v/>
      </c>
      <c r="AL67" s="64" t="str">
        <f t="shared" si="103"/>
        <v/>
      </c>
      <c r="AM67" s="64" t="str">
        <f t="shared" si="104"/>
        <v/>
      </c>
      <c r="AN67" s="64" t="str">
        <f t="shared" si="105"/>
        <v/>
      </c>
    </row>
    <row r="68" spans="1:40" ht="24.5" thickTop="1" thickBot="1" x14ac:dyDescent="0.55000000000000004">
      <c r="B68" t="s">
        <v>997</v>
      </c>
      <c r="C68" s="113" t="s">
        <v>1058</v>
      </c>
      <c r="D68" s="112" t="s">
        <v>1030</v>
      </c>
      <c r="E68" s="52" t="s">
        <v>1012</v>
      </c>
      <c r="F68" s="53" t="s">
        <v>1029</v>
      </c>
      <c r="G68" s="53">
        <v>7</v>
      </c>
      <c r="H68" s="52"/>
      <c r="I68" s="52"/>
      <c r="J68" s="54"/>
      <c r="K68" s="54"/>
      <c r="L68" s="78" t="str">
        <f t="shared" si="84"/>
        <v xml:space="preserve">            { line: "Y OS PRECEDE EN GALILEA;, (Do,m,10)(Re,7,250)", sC: "ta as"},</v>
      </c>
      <c r="M68" s="56" t="str">
        <f t="shared" si="85"/>
        <v>(</v>
      </c>
      <c r="N68" s="57" t="str">
        <f t="shared" si="2"/>
        <v>Do</v>
      </c>
      <c r="O68" s="58" t="str">
        <f t="shared" si="86"/>
        <v>,</v>
      </c>
      <c r="P68" s="59" t="str">
        <f t="shared" si="4"/>
        <v>m</v>
      </c>
      <c r="Q68" s="60" t="str">
        <f t="shared" si="87"/>
        <v>,</v>
      </c>
      <c r="R68" s="61">
        <f t="shared" si="28"/>
        <v>10</v>
      </c>
      <c r="S68" s="56" t="str">
        <f t="shared" si="88"/>
        <v>)</v>
      </c>
      <c r="T68" s="62" t="str">
        <f t="shared" si="89"/>
        <v>(</v>
      </c>
      <c r="U68" s="63" t="str">
        <f t="shared" si="8"/>
        <v>Re</v>
      </c>
      <c r="V68" s="64" t="str">
        <f t="shared" si="90"/>
        <v>,</v>
      </c>
      <c r="W68" s="65">
        <f t="shared" si="10"/>
        <v>7</v>
      </c>
      <c r="X68" s="64" t="str">
        <f t="shared" si="91"/>
        <v>,</v>
      </c>
      <c r="Y68" s="64">
        <f t="shared" si="92"/>
        <v>250</v>
      </c>
      <c r="Z68" s="56" t="str">
        <f t="shared" si="93"/>
        <v>)</v>
      </c>
      <c r="AA68" s="66" t="str">
        <f t="shared" si="94"/>
        <v/>
      </c>
      <c r="AB68" s="57" t="str">
        <f t="shared" si="15"/>
        <v/>
      </c>
      <c r="AC68" s="67" t="str">
        <f t="shared" si="95"/>
        <v/>
      </c>
      <c r="AD68" s="59" t="str">
        <f t="shared" si="96"/>
        <v/>
      </c>
      <c r="AE68" s="68" t="str">
        <f t="shared" si="97"/>
        <v/>
      </c>
      <c r="AF68" s="61" t="str">
        <f t="shared" si="98"/>
        <v/>
      </c>
      <c r="AG68" s="61" t="str">
        <f t="shared" si="99"/>
        <v/>
      </c>
      <c r="AH68" s="69" t="str">
        <f t="shared" si="100"/>
        <v/>
      </c>
      <c r="AI68" s="70" t="str">
        <f t="shared" si="22"/>
        <v/>
      </c>
      <c r="AJ68" s="64" t="str">
        <f t="shared" si="101"/>
        <v/>
      </c>
      <c r="AK68" s="64" t="str">
        <f t="shared" si="102"/>
        <v/>
      </c>
      <c r="AL68" s="64" t="str">
        <f t="shared" si="103"/>
        <v/>
      </c>
      <c r="AM68" s="64" t="str">
        <f t="shared" si="104"/>
        <v/>
      </c>
      <c r="AN68" s="64" t="str">
        <f t="shared" si="105"/>
        <v/>
      </c>
    </row>
    <row r="69" spans="1:40" ht="24.5" thickTop="1" thickBot="1" x14ac:dyDescent="0.55000000000000004">
      <c r="B69" t="s">
        <v>1014</v>
      </c>
      <c r="C69" s="113" t="s">
        <v>1059</v>
      </c>
      <c r="D69" s="112" t="s">
        <v>1030</v>
      </c>
      <c r="E69" s="52" t="s">
        <v>1012</v>
      </c>
      <c r="F69" s="53" t="s">
        <v>1029</v>
      </c>
      <c r="G69" s="53">
        <v>7</v>
      </c>
      <c r="H69" s="52"/>
      <c r="I69" s="52"/>
      <c r="J69" s="54"/>
      <c r="K69" s="54"/>
      <c r="L69" s="78" t="str">
        <f t="shared" si="84"/>
        <v xml:space="preserve">            { line: "allí le veréis,, (Do,m,10)(Re,7,250)", sC: "tc"},</v>
      </c>
      <c r="M69" s="56" t="str">
        <f t="shared" si="85"/>
        <v>(</v>
      </c>
      <c r="N69" s="57" t="str">
        <f t="shared" si="2"/>
        <v>Do</v>
      </c>
      <c r="O69" s="58" t="str">
        <f t="shared" si="86"/>
        <v>,</v>
      </c>
      <c r="P69" s="59" t="str">
        <f t="shared" si="4"/>
        <v>m</v>
      </c>
      <c r="Q69" s="60" t="str">
        <f t="shared" si="87"/>
        <v>,</v>
      </c>
      <c r="R69" s="61">
        <f t="shared" si="28"/>
        <v>10</v>
      </c>
      <c r="S69" s="56" t="str">
        <f t="shared" si="88"/>
        <v>)</v>
      </c>
      <c r="T69" s="62" t="str">
        <f t="shared" si="89"/>
        <v>(</v>
      </c>
      <c r="U69" s="63" t="str">
        <f t="shared" si="8"/>
        <v>Re</v>
      </c>
      <c r="V69" s="64" t="str">
        <f t="shared" si="90"/>
        <v>,</v>
      </c>
      <c r="W69" s="65">
        <f t="shared" si="10"/>
        <v>7</v>
      </c>
      <c r="X69" s="64" t="str">
        <f t="shared" si="91"/>
        <v>,</v>
      </c>
      <c r="Y69" s="64">
        <f t="shared" si="92"/>
        <v>250</v>
      </c>
      <c r="Z69" s="56" t="str">
        <f t="shared" si="93"/>
        <v>)</v>
      </c>
      <c r="AA69" s="66" t="str">
        <f t="shared" si="94"/>
        <v/>
      </c>
      <c r="AB69" s="57" t="str">
        <f t="shared" si="15"/>
        <v/>
      </c>
      <c r="AC69" s="67" t="str">
        <f t="shared" si="95"/>
        <v/>
      </c>
      <c r="AD69" s="59" t="str">
        <f t="shared" si="96"/>
        <v/>
      </c>
      <c r="AE69" s="68" t="str">
        <f t="shared" si="97"/>
        <v/>
      </c>
      <c r="AF69" s="61" t="str">
        <f t="shared" si="98"/>
        <v/>
      </c>
      <c r="AG69" s="61" t="str">
        <f t="shared" si="99"/>
        <v/>
      </c>
      <c r="AH69" s="69" t="str">
        <f t="shared" si="100"/>
        <v/>
      </c>
      <c r="AI69" s="70" t="str">
        <f t="shared" si="22"/>
        <v/>
      </c>
      <c r="AJ69" s="64" t="str">
        <f t="shared" si="101"/>
        <v/>
      </c>
      <c r="AK69" s="64" t="str">
        <f t="shared" si="102"/>
        <v/>
      </c>
      <c r="AL69" s="64" t="str">
        <f t="shared" si="103"/>
        <v/>
      </c>
      <c r="AM69" s="64" t="str">
        <f t="shared" si="104"/>
        <v/>
      </c>
      <c r="AN69" s="64" t="str">
        <f t="shared" si="105"/>
        <v/>
      </c>
    </row>
    <row r="70" spans="1:40" ht="24.5" thickTop="1" thickBot="1" x14ac:dyDescent="0.55000000000000004">
      <c r="B70" t="s">
        <v>997</v>
      </c>
      <c r="C70" s="113" t="s">
        <v>1062</v>
      </c>
      <c r="D70" s="112" t="s">
        <v>1030</v>
      </c>
      <c r="E70" s="52" t="s">
        <v>1012</v>
      </c>
      <c r="F70" s="53" t="s">
        <v>1029</v>
      </c>
      <c r="G70" s="53">
        <v>7</v>
      </c>
      <c r="H70" s="52"/>
      <c r="I70" s="52"/>
      <c r="J70" s="54"/>
      <c r="K70" s="54"/>
      <c r="L70" s="78" t="str">
        <f t="shared" si="84"/>
        <v xml:space="preserve">            { line: "ALLÍ LE VERÉIS»., (Do,m,10)(Re,7,250)", sC: "ta as"},</v>
      </c>
      <c r="M70" s="56" t="str">
        <f t="shared" si="85"/>
        <v>(</v>
      </c>
      <c r="N70" s="57" t="str">
        <f t="shared" si="2"/>
        <v>Do</v>
      </c>
      <c r="O70" s="58" t="str">
        <f t="shared" si="86"/>
        <v>,</v>
      </c>
      <c r="P70" s="59" t="str">
        <f t="shared" si="4"/>
        <v>m</v>
      </c>
      <c r="Q70" s="60" t="str">
        <f t="shared" si="87"/>
        <v>,</v>
      </c>
      <c r="R70" s="61">
        <f t="shared" si="28"/>
        <v>10</v>
      </c>
      <c r="S70" s="56" t="str">
        <f t="shared" si="88"/>
        <v>)</v>
      </c>
      <c r="T70" s="62" t="str">
        <f t="shared" si="89"/>
        <v>(</v>
      </c>
      <c r="U70" s="63" t="str">
        <f t="shared" si="8"/>
        <v>Re</v>
      </c>
      <c r="V70" s="64" t="str">
        <f t="shared" si="90"/>
        <v>,</v>
      </c>
      <c r="W70" s="65">
        <f t="shared" si="10"/>
        <v>7</v>
      </c>
      <c r="X70" s="64" t="str">
        <f t="shared" si="91"/>
        <v>,</v>
      </c>
      <c r="Y70" s="64">
        <f t="shared" si="92"/>
        <v>250</v>
      </c>
      <c r="Z70" s="56" t="str">
        <f t="shared" si="93"/>
        <v>)</v>
      </c>
      <c r="AA70" s="66" t="str">
        <f t="shared" si="94"/>
        <v/>
      </c>
      <c r="AB70" s="57" t="str">
        <f t="shared" si="15"/>
        <v/>
      </c>
      <c r="AC70" s="67" t="str">
        <f t="shared" si="95"/>
        <v/>
      </c>
      <c r="AD70" s="59" t="str">
        <f t="shared" si="96"/>
        <v/>
      </c>
      <c r="AE70" s="68" t="str">
        <f t="shared" si="97"/>
        <v/>
      </c>
      <c r="AF70" s="61" t="str">
        <f t="shared" si="98"/>
        <v/>
      </c>
      <c r="AG70" s="61" t="str">
        <f t="shared" si="99"/>
        <v/>
      </c>
      <c r="AH70" s="69" t="str">
        <f t="shared" si="100"/>
        <v/>
      </c>
      <c r="AI70" s="70" t="str">
        <f t="shared" si="22"/>
        <v/>
      </c>
      <c r="AJ70" s="64" t="str">
        <f t="shared" si="101"/>
        <v/>
      </c>
      <c r="AK70" s="64" t="str">
        <f t="shared" si="102"/>
        <v/>
      </c>
      <c r="AL70" s="64" t="str">
        <f t="shared" si="103"/>
        <v/>
      </c>
      <c r="AM70" s="64" t="str">
        <f t="shared" si="104"/>
        <v/>
      </c>
      <c r="AN70" s="64" t="str">
        <f t="shared" si="105"/>
        <v/>
      </c>
    </row>
    <row r="71" spans="1:40" ht="24" customHeight="1" thickTop="1" x14ac:dyDescent="0.6">
      <c r="A71" s="95"/>
      <c r="B71" s="95"/>
      <c r="C71" s="95"/>
      <c r="D71" s="95"/>
      <c r="E71" s="95"/>
      <c r="F71" s="95"/>
      <c r="G71" s="95"/>
      <c r="H71" s="95"/>
      <c r="I71" s="95"/>
      <c r="J71" s="95"/>
      <c r="K71" s="95"/>
      <c r="L71" s="99" t="str">
        <f ca="1">_xlfn.CONCAT("]}, // ULTIMA LINEA DEL CANTO: ",L1)</f>
        <v>]}, // ULTIMA LINEA DEL CANTO: NO ESTÁ AQUÍ, RESUCITÓ</v>
      </c>
      <c r="M71" s="95"/>
    </row>
    <row r="72" spans="1:40" ht="20.5" x14ac:dyDescent="0.35">
      <c r="L72" s="100" t="s">
        <v>1008</v>
      </c>
      <c r="M72" s="101"/>
    </row>
    <row r="73" spans="1:40" x14ac:dyDescent="0.35">
      <c r="M7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D1FB1-F8F0-4664-8DA7-E8CE3613B859}">
  <sheetPr codeName="Sheet70">
    <tabColor rgb="FF00B0F0"/>
  </sheetPr>
  <dimension ref="A1:AN79"/>
  <sheetViews>
    <sheetView zoomScale="85" zoomScaleNormal="85" workbookViewId="0">
      <pane xSplit="2" ySplit="1" topLeftCell="C34" activePane="bottomRight" state="frozen"/>
      <selection pane="topRight" activeCell="C1" sqref="C1"/>
      <selection pane="bottomLeft" activeCell="A2" sqref="A2"/>
      <selection pane="bottomRight" activeCell="F44" sqref="F44"/>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121</v>
      </c>
      <c r="E1" s="40"/>
      <c r="F1" s="40"/>
      <c r="G1" s="40"/>
      <c r="H1" s="40"/>
      <c r="I1" s="40"/>
      <c r="J1" s="40"/>
      <c r="K1" s="40"/>
      <c r="L1" s="41" t="str">
        <f ca="1">UPPER(VLOOKUP(C1,Table223[],3,FALSE))</f>
        <v>NO HAY EN ÉL PARECER</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NO HAY EN ÉL PARECER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nohayenelparecer</v>
      </c>
      <c r="L7" s="48" t="str">
        <f ca="1">_xlfn.CONCAT("        id: ","""",C7,"""",",")</f>
        <v xml:space="preserve">        id: "nohayenelparecer",</v>
      </c>
    </row>
    <row r="8" spans="2:32" ht="23" x14ac:dyDescent="0.35">
      <c r="C8" t="str">
        <f ca="1">PROPER(L1)</f>
        <v>No Hay En Él Parecer</v>
      </c>
      <c r="L8" s="48" t="str">
        <f ca="1">_xlfn.CONCAT("        tt: ","""",C8,"""",",")</f>
        <v xml:space="preserve">        tt: "No Hay En Él Parecer",</v>
      </c>
    </row>
    <row r="9" spans="2:32" ht="23" x14ac:dyDescent="0.35">
      <c r="C9" t="str">
        <f ca="1">PROPER(L1)</f>
        <v>No Hay En Él Parecer</v>
      </c>
      <c r="L9" s="48" t="str">
        <f ca="1">_xlfn.CONCAT("        title: ","""",C9,"""",",")</f>
        <v xml:space="preserve">        title: "No Hay En Él Parecer",</v>
      </c>
    </row>
    <row r="10" spans="2:32" ht="23" x14ac:dyDescent="0.35">
      <c r="C10" t="str">
        <f ca="1">VLOOKUP(C1,Table223[],4,FALSE)</f>
        <v>Isaías 53,2ss - Cuarto canto del Siervo de Yahveh</v>
      </c>
      <c r="L10" s="48" t="str">
        <f ca="1">_xlfn.CONCAT("        ","subtitle: ","""",C10,"""",",")</f>
        <v xml:space="preserve">        subtitle: "Isaías 53,2ss - Cuarto canto del Siervo de Yahveh",</v>
      </c>
    </row>
    <row r="11" spans="2:32" ht="23" x14ac:dyDescent="0.35">
      <c r="C11" t="str">
        <f ca="1">_xlfn.CONCAT("category: [",VLOOKUP(C1,Table223[],16,FALSE),"],")</f>
        <v>category: ["Precatecumenado","Fracción Del Pan","Antiguo Testamento"],</v>
      </c>
      <c r="L11" s="48" t="str">
        <f ca="1">_xlfn.CONCAT("        ",C11)</f>
        <v xml:space="preserve">        category: ["Precatecumenado","Fracción Del Pan","Antiguo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121</v>
      </c>
      <c r="L16" s="48" t="str">
        <f ca="1">_xlfn.CONCAT("        dbno: ","""",C16,"""",",")</f>
        <v xml:space="preserve">        dbno: "121",</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nohayenelparecer</v>
      </c>
      <c r="L19" s="48" t="str">
        <f ca="1">_xlfn.CONCAT("        audioSrc: ","""https://audio.resucito.do/",C19,".mp3""",",")</f>
        <v xml:space="preserve">        audioSrc: "https://audio.resucito.do/nohayenelparecer.mp3",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120</v>
      </c>
      <c r="C26" t="str">
        <f ca="1">VLOOKUP(B26,Table4[],13,FALSE)</f>
        <v>"/src/index.html?canto=noestaaquiresucito"</v>
      </c>
      <c r="L26" s="48" t="str">
        <f ca="1">_xlfn.CONCAT("        ant: ",C26,",")</f>
        <v xml:space="preserve">        ant: "/src/index.html?canto=noestaaquiresucito",</v>
      </c>
    </row>
    <row r="27" spans="1:40" ht="23" x14ac:dyDescent="0.35">
      <c r="B27">
        <f ca="1">+C1+1</f>
        <v>122</v>
      </c>
      <c r="C27" t="str">
        <f ca="1">VLOOKUP(B27,Table4[],13,FALSE)</f>
        <v>"/src/index.html?canto=nolimetangere"</v>
      </c>
      <c r="L27" s="48" t="str">
        <f ca="1">_xlfn.CONCAT("        sig: ",C27,",")</f>
        <v xml:space="preserve">        sig: "/src/index.html?canto=nolimetangere",</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1065</v>
      </c>
      <c r="D30" s="112" t="s">
        <v>1030</v>
      </c>
      <c r="E30" s="52"/>
      <c r="F30" s="53"/>
      <c r="G30" s="53"/>
      <c r="H30" s="52"/>
      <c r="I30" s="52"/>
      <c r="J30" s="54"/>
      <c r="K30" s="54"/>
      <c r="L30" s="55" t="str">
        <f t="shared" ref="L30:L31" si="0">IF(C30="","",_xlfn.CONCAT("            { line: ","""",C30,", ",M30:AN30,""", sC: ","""",B30,"""},"))</f>
        <v xml:space="preserve">            { line: "No hay en Él parecer,, (Do,,10)", sC: "tc"},</v>
      </c>
      <c r="M30" s="56" t="str">
        <f t="shared" ref="M30:M35" si="1">IF(N30="","","(")</f>
        <v>(</v>
      </c>
      <c r="N30" s="57" t="str">
        <f t="shared" ref="N30:N76" si="2">IF(D30="","",D30)</f>
        <v>Do</v>
      </c>
      <c r="O30" s="58" t="str">
        <f t="shared" ref="O30:O35" si="3">IF(N30="","",",")</f>
        <v>,</v>
      </c>
      <c r="P30" s="59" t="str">
        <f t="shared" ref="P30:P76" si="4">IF(E30="","",E30)</f>
        <v/>
      </c>
      <c r="Q30" s="60" t="str">
        <f t="shared" ref="Q30:Q35" si="5">IF(N30="","",",")</f>
        <v>,</v>
      </c>
      <c r="R30" s="61">
        <f>IF(N30="Do",10,IF(N30="Re",22,IF(N30="Mi",20,IF(N30="Fa",20,IF(N30="Sol",14,IF(N30="La",20,IF(N30="Si",20,IF(N30="Do#",14,IF(N30="Fa#",15,IF(N30="Sol#",20,""))))))))))</f>
        <v>10</v>
      </c>
      <c r="S30" s="56" t="str">
        <f t="shared" ref="S30:S35" si="6">IF(N30="","",")")</f>
        <v>)</v>
      </c>
      <c r="T30" s="62" t="str">
        <f t="shared" ref="T30:T35" si="7">IF(U30="","","(")</f>
        <v/>
      </c>
      <c r="U30" s="63" t="str">
        <f t="shared" ref="U30:U76" si="8">IF(F30="","",F30)</f>
        <v/>
      </c>
      <c r="V30" s="64" t="str">
        <f t="shared" ref="V30:V35" si="9">IF(U30="","",",")</f>
        <v/>
      </c>
      <c r="W30" s="65" t="str">
        <f t="shared" ref="W30:W76" si="10">IF(G30="","",G30)</f>
        <v/>
      </c>
      <c r="X30" s="64" t="str">
        <f t="shared" ref="X30:X35" si="11">IF(U30="","",",")</f>
        <v/>
      </c>
      <c r="Y30" s="64" t="str">
        <f t="shared" ref="Y30:Y35" si="12">IF(U30="","",250)</f>
        <v/>
      </c>
      <c r="Z30" s="56" t="str">
        <f t="shared" ref="Z30:Z35" si="13">IF(U30="","",")")</f>
        <v/>
      </c>
      <c r="AA30" s="66" t="str">
        <f t="shared" ref="AA30:AA35" si="14">IF(AB30="","","(")</f>
        <v/>
      </c>
      <c r="AB30" s="57" t="str">
        <f t="shared" ref="AB30:AB76"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76"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C31" s="113" t="s">
        <v>1066</v>
      </c>
      <c r="D31" s="112" t="s">
        <v>1013</v>
      </c>
      <c r="E31" s="52" t="s">
        <v>1012</v>
      </c>
      <c r="F31" s="53"/>
      <c r="G31" s="53"/>
      <c r="H31" s="52"/>
      <c r="I31" s="52"/>
      <c r="J31" s="54"/>
      <c r="K31" s="54"/>
      <c r="L31" s="55" t="str">
        <f t="shared" si="0"/>
        <v xml:space="preserve">            { line: "no hay hermosura, (La,m,20)", sC: ""},</v>
      </c>
      <c r="M31" s="56" t="str">
        <f t="shared" si="1"/>
        <v>(</v>
      </c>
      <c r="N31" s="57" t="str">
        <f t="shared" si="2"/>
        <v>La</v>
      </c>
      <c r="O31" s="58" t="str">
        <f t="shared" si="3"/>
        <v>,</v>
      </c>
      <c r="P31" s="59" t="str">
        <f t="shared" si="4"/>
        <v>m</v>
      </c>
      <c r="Q31" s="60" t="str">
        <f t="shared" si="5"/>
        <v>,</v>
      </c>
      <c r="R31" s="61">
        <f t="shared" ref="R31:R76"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1067</v>
      </c>
      <c r="D32" s="112" t="s">
        <v>1068</v>
      </c>
      <c r="E32" s="52"/>
      <c r="F32" s="53"/>
      <c r="G32" s="53"/>
      <c r="H32" s="52"/>
      <c r="I32" s="52"/>
      <c r="J32" s="54"/>
      <c r="K32" s="54"/>
      <c r="L32" s="55" t="str">
        <f>IF(C32="","",_xlfn.CONCAT("            { line: ","""",C32,", ",M32:AN32,""", sC: ","""",B32,"""},"))</f>
        <v xml:space="preserve">            { line: "que atraiga las miradas,, (Sol7,,)", sC: ""},</v>
      </c>
      <c r="M32" s="56" t="str">
        <f t="shared" si="1"/>
        <v>(</v>
      </c>
      <c r="N32" s="57" t="str">
        <f t="shared" si="2"/>
        <v>Sol7</v>
      </c>
      <c r="O32" s="58" t="str">
        <f t="shared" si="3"/>
        <v>,</v>
      </c>
      <c r="P32" s="59" t="str">
        <f t="shared" si="4"/>
        <v/>
      </c>
      <c r="Q32" s="60" t="str">
        <f t="shared" si="5"/>
        <v>,</v>
      </c>
      <c r="R32" s="61" t="str">
        <f t="shared" si="28"/>
        <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1069</v>
      </c>
      <c r="D33" s="112" t="s">
        <v>1030</v>
      </c>
      <c r="E33" s="52"/>
      <c r="F33" s="53"/>
      <c r="G33" s="53"/>
      <c r="H33" s="52"/>
      <c r="I33" s="52"/>
      <c r="J33" s="54"/>
      <c r="K33" s="54"/>
      <c r="L33" s="55" t="str">
        <f>IF(C33="","",_xlfn.CONCAT("            { line: ","""",C33,", ",M33:AN33,""", sC: ","""",B33,"""},"))</f>
        <v xml:space="preserve">            { line: "no hay en él belleza que agrade., (Do,,10)", sC: ""},</v>
      </c>
      <c r="M33" s="56" t="str">
        <f t="shared" si="1"/>
        <v>(</v>
      </c>
      <c r="N33" s="57" t="str">
        <f t="shared" si="2"/>
        <v>Do</v>
      </c>
      <c r="O33" s="58" t="str">
        <f t="shared" si="3"/>
        <v>,</v>
      </c>
      <c r="P33" s="59" t="str">
        <f t="shared" si="4"/>
        <v/>
      </c>
      <c r="Q33" s="60" t="str">
        <f t="shared" si="5"/>
        <v>,</v>
      </c>
      <c r="R33" s="61">
        <f t="shared" si="28"/>
        <v>10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C35" s="113" t="s">
        <v>1070</v>
      </c>
      <c r="D35" s="112" t="s">
        <v>1030</v>
      </c>
      <c r="E35" s="52"/>
      <c r="F35" s="53"/>
      <c r="G35" s="53"/>
      <c r="H35" s="52"/>
      <c r="I35" s="52"/>
      <c r="J35" s="54"/>
      <c r="K35" s="54"/>
      <c r="L35" s="55" t="str">
        <f t="shared" ref="L35:L50" si="29">IF(C35="","",_xlfn.CONCAT("            { line: ","""",C35,", ",M35:AN35,""", sC: ","""",B35,"""},"))</f>
        <v xml:space="preserve">            { line: "Despreciado,, (Do,,10)", sC: ""},</v>
      </c>
      <c r="M35" s="56" t="str">
        <f t="shared" si="1"/>
        <v>(</v>
      </c>
      <c r="N35" s="57" t="str">
        <f t="shared" si="2"/>
        <v>Do</v>
      </c>
      <c r="O35" s="58" t="str">
        <f t="shared" si="3"/>
        <v>,</v>
      </c>
      <c r="P35" s="59" t="str">
        <f t="shared" si="4"/>
        <v/>
      </c>
      <c r="Q35" s="60" t="str">
        <f t="shared" si="5"/>
        <v>,</v>
      </c>
      <c r="R35" s="61">
        <f t="shared" si="28"/>
        <v>10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1071</v>
      </c>
      <c r="D36" s="112" t="s">
        <v>1013</v>
      </c>
      <c r="E36" s="52" t="s">
        <v>1012</v>
      </c>
      <c r="F36" s="53"/>
      <c r="G36" s="53"/>
      <c r="H36" s="52"/>
      <c r="I36" s="52"/>
      <c r="J36" s="54"/>
      <c r="K36" s="54"/>
      <c r="L36" s="55" t="str">
        <f t="shared" si="29"/>
        <v xml:space="preserve">            { line: "desecho de los hombres,,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1072</v>
      </c>
      <c r="D37" s="112" t="s">
        <v>1030</v>
      </c>
      <c r="E37" s="52"/>
      <c r="F37" s="53"/>
      <c r="G37" s="53"/>
      <c r="H37" s="52"/>
      <c r="I37" s="52"/>
      <c r="J37" s="54"/>
      <c r="K37" s="54"/>
      <c r="L37" s="55" t="str">
        <f t="shared" si="29"/>
        <v xml:space="preserve">            { line: "varón de dolores,, (Do,,10)", sC: ""},</v>
      </c>
      <c r="M37" s="56" t="str">
        <f>IF(N37="","","(")</f>
        <v>(</v>
      </c>
      <c r="N37" s="57" t="str">
        <f>IF(D37="","",D37)</f>
        <v>Do</v>
      </c>
      <c r="O37" s="58" t="str">
        <f>IF(N37="","",",")</f>
        <v>,</v>
      </c>
      <c r="P37" s="59" t="str">
        <f>IF(E37="","",E37)</f>
        <v/>
      </c>
      <c r="Q37" s="60" t="str">
        <f>IF(N37="","",",")</f>
        <v>,</v>
      </c>
      <c r="R37" s="61">
        <f t="shared" si="28"/>
        <v>10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1073</v>
      </c>
      <c r="D38" s="112" t="s">
        <v>1013</v>
      </c>
      <c r="E38" s="52" t="s">
        <v>1012</v>
      </c>
      <c r="F38" s="53"/>
      <c r="G38" s="53"/>
      <c r="H38" s="52"/>
      <c r="I38" s="52"/>
      <c r="J38" s="54"/>
      <c r="K38" s="54"/>
      <c r="L38" s="55" t="str">
        <f t="shared" si="29"/>
        <v xml:space="preserve">            { line: "conocedor de todos los quebrantos., (La,m,20)", sC: ""},</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B40" t="s">
        <v>997</v>
      </c>
      <c r="C40" s="113" t="s">
        <v>1074</v>
      </c>
      <c r="D40" s="112" t="s">
        <v>1030</v>
      </c>
      <c r="E40" s="52"/>
      <c r="F40" s="53"/>
      <c r="G40" s="53"/>
      <c r="H40" s="52"/>
      <c r="I40" s="52"/>
      <c r="J40" s="54"/>
      <c r="K40" s="54"/>
      <c r="L40" s="55" t="str">
        <f t="shared" si="29"/>
        <v xml:space="preserve">            { line: "ANTE QUIEN SE VUELVE EL ROSTRO,, (Do,,10)", sC: "ta as"},</v>
      </c>
      <c r="M40" s="56" t="str">
        <f t="shared" ref="M40:M42" si="30">IF(N40="","","(")</f>
        <v>(</v>
      </c>
      <c r="N40" s="57" t="str">
        <f t="shared" ref="N40:N42" si="31">IF(D40="","",D40)</f>
        <v>Do</v>
      </c>
      <c r="O40" s="58" t="str">
        <f t="shared" ref="O40:O42" si="32">IF(N40="","",",")</f>
        <v>,</v>
      </c>
      <c r="P40" s="59" t="str">
        <f t="shared" ref="P40:P42" si="33">IF(E40="","",E40)</f>
        <v/>
      </c>
      <c r="Q40" s="60" t="str">
        <f t="shared" ref="Q40:Q42" si="34">IF(N40="","",",")</f>
        <v>,</v>
      </c>
      <c r="R40" s="61">
        <f t="shared" si="28"/>
        <v>10</v>
      </c>
      <c r="S40" s="56" t="str">
        <f t="shared" ref="S40:S42" si="35">IF(N40="","",")")</f>
        <v>)</v>
      </c>
      <c r="T40" s="62" t="str">
        <f t="shared" ref="T40:T42" si="36">IF(U40="","","(")</f>
        <v/>
      </c>
      <c r="U40" s="63" t="str">
        <f t="shared" ref="U40:U42" si="37">IF(F40="","",F40)</f>
        <v/>
      </c>
      <c r="V40" s="64" t="str">
        <f t="shared" ref="V40:V42" si="38">IF(U40="","",",")</f>
        <v/>
      </c>
      <c r="W40" s="65" t="str">
        <f t="shared" ref="W40:W42" si="39">IF(G40="","",G40)</f>
        <v/>
      </c>
      <c r="X40" s="64" t="str">
        <f t="shared" ref="X40:X42" si="40">IF(U40="","",",")</f>
        <v/>
      </c>
      <c r="Y40" s="64" t="str">
        <f t="shared" ref="Y40:Y42" si="41">IF(U40="","",250)</f>
        <v/>
      </c>
      <c r="Z40" s="56" t="str">
        <f t="shared" ref="Z40:Z42" si="42">IF(U40="","",")")</f>
        <v/>
      </c>
      <c r="AA40" s="66" t="str">
        <f t="shared" ref="AA40:AA42" si="43">IF(AB40="","","(")</f>
        <v/>
      </c>
      <c r="AB40" s="57" t="str">
        <f t="shared" ref="AB40:AB42" si="44">IF(H40="","",H40)</f>
        <v/>
      </c>
      <c r="AC40" s="67" t="str">
        <f t="shared" ref="AC40:AC42" si="45">IF(AB40="","",",")</f>
        <v/>
      </c>
      <c r="AD40" s="59" t="str">
        <f t="shared" ref="AD40:AD42" si="46">IF(I40="","",I40)</f>
        <v/>
      </c>
      <c r="AE40" s="68" t="str">
        <f t="shared" ref="AE40:AE42" si="47">IF(AB40="","",",")</f>
        <v/>
      </c>
      <c r="AF40" s="61" t="str">
        <f t="shared" ref="AF40:AF42" si="48">IF(AB40="","",350)</f>
        <v/>
      </c>
      <c r="AG40" s="61" t="str">
        <f t="shared" ref="AG40:AG42" si="49">IF(AB40="","",")")</f>
        <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4.5" thickTop="1" thickBot="1" x14ac:dyDescent="0.55000000000000004">
      <c r="B41" t="s">
        <v>999</v>
      </c>
      <c r="C41" s="113" t="s">
        <v>1074</v>
      </c>
      <c r="D41" s="112" t="s">
        <v>1013</v>
      </c>
      <c r="E41" s="52" t="s">
        <v>1012</v>
      </c>
      <c r="F41" s="53"/>
      <c r="G41" s="53"/>
      <c r="H41" s="52"/>
      <c r="I41" s="52"/>
      <c r="J41" s="54"/>
      <c r="K41" s="54"/>
      <c r="L41" s="55" t="str">
        <f t="shared" si="29"/>
        <v xml:space="preserve">            { line: "ANTE QUIEN SE VUELVE EL ROSTRO,, (La,m,20)", sC: "as"},</v>
      </c>
      <c r="M41" s="56" t="str">
        <f t="shared" si="30"/>
        <v>(</v>
      </c>
      <c r="N41" s="57" t="str">
        <f t="shared" si="31"/>
        <v>La</v>
      </c>
      <c r="O41" s="58" t="str">
        <f t="shared" si="32"/>
        <v>,</v>
      </c>
      <c r="P41" s="59" t="str">
        <f t="shared" si="33"/>
        <v>m</v>
      </c>
      <c r="Q41" s="60" t="str">
        <f t="shared" si="34"/>
        <v>,</v>
      </c>
      <c r="R41" s="61">
        <f t="shared" si="28"/>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B42" t="s">
        <v>999</v>
      </c>
      <c r="C42" s="113" t="s">
        <v>1074</v>
      </c>
      <c r="D42" s="112" t="s">
        <v>1068</v>
      </c>
      <c r="E42" s="52"/>
      <c r="F42" s="53"/>
      <c r="G42" s="53"/>
      <c r="H42" s="52"/>
      <c r="I42" s="52"/>
      <c r="J42" s="54"/>
      <c r="K42" s="54"/>
      <c r="L42" s="55" t="str">
        <f t="shared" si="29"/>
        <v xml:space="preserve">            { line: "ANTE QUIEN SE VUELVE EL ROSTRO,, (Sol7,,)", sC: "as"},</v>
      </c>
      <c r="M42" s="56" t="str">
        <f t="shared" si="30"/>
        <v>(</v>
      </c>
      <c r="N42" s="57" t="str">
        <f t="shared" si="31"/>
        <v>Sol7</v>
      </c>
      <c r="O42" s="58" t="str">
        <f t="shared" si="32"/>
        <v>,</v>
      </c>
      <c r="P42" s="59" t="str">
        <f t="shared" si="33"/>
        <v/>
      </c>
      <c r="Q42" s="60" t="str">
        <f t="shared" si="34"/>
        <v>,</v>
      </c>
      <c r="R42" s="61" t="str">
        <f t="shared" si="28"/>
        <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999</v>
      </c>
      <c r="C43" s="113" t="s">
        <v>1075</v>
      </c>
      <c r="D43" s="112" t="s">
        <v>1030</v>
      </c>
      <c r="E43" s="52"/>
      <c r="F43" s="53"/>
      <c r="G43" s="53"/>
      <c r="H43" s="52"/>
      <c r="I43" s="52"/>
      <c r="J43" s="54"/>
      <c r="K43" s="54"/>
      <c r="L43" s="55" t="str">
        <f t="shared" si="29"/>
        <v xml:space="preserve">            { line: "ANTE QUIEN SE VUELVE EL ROSTRO., (Do,,10)", sC: "as"},</v>
      </c>
      <c r="M43" s="56" t="str">
        <f>IF(N43="","","(")</f>
        <v>(</v>
      </c>
      <c r="N43" s="57" t="str">
        <f>IF(D43="","",D43)</f>
        <v>Do</v>
      </c>
      <c r="O43" s="58" t="str">
        <f>IF(N43="","",",")</f>
        <v>,</v>
      </c>
      <c r="P43" s="59" t="str">
        <f>IF(E43="","",E43)</f>
        <v/>
      </c>
      <c r="Q43" s="60" t="str">
        <f>IF(N43="","",",")</f>
        <v>,</v>
      </c>
      <c r="R43" s="61">
        <f t="shared" si="28"/>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1014</v>
      </c>
      <c r="C45" s="113" t="s">
        <v>1076</v>
      </c>
      <c r="D45" s="112" t="s">
        <v>1030</v>
      </c>
      <c r="E45" s="52"/>
      <c r="F45" s="53"/>
      <c r="G45" s="53"/>
      <c r="H45" s="52"/>
      <c r="I45" s="52"/>
      <c r="J45" s="54"/>
      <c r="K45" s="54"/>
      <c r="L45" s="55" t="str">
        <f t="shared" si="29"/>
        <v xml:space="preserve">            { line: "Menospreciado,, (Do,,10)", sC: "tc"},</v>
      </c>
      <c r="M45" s="56" t="str">
        <f>IF(N45="","","(")</f>
        <v>(</v>
      </c>
      <c r="N45" s="57" t="str">
        <f>IF(D45="","",D45)</f>
        <v>Do</v>
      </c>
      <c r="O45" s="58" t="str">
        <f>IF(N45="","",",")</f>
        <v>,</v>
      </c>
      <c r="P45" s="59" t="str">
        <f>IF(E45="","",E45)</f>
        <v/>
      </c>
      <c r="Q45" s="60" t="str">
        <f>IF(N45="","",",")</f>
        <v>,</v>
      </c>
      <c r="R45" s="61">
        <f t="shared" si="28"/>
        <v>10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1077</v>
      </c>
      <c r="D46" s="112" t="s">
        <v>1013</v>
      </c>
      <c r="E46" s="52" t="s">
        <v>1012</v>
      </c>
      <c r="F46" s="53"/>
      <c r="G46" s="53"/>
      <c r="H46" s="52"/>
      <c r="I46" s="52"/>
      <c r="J46" s="54"/>
      <c r="K46" s="54"/>
      <c r="L46" s="55" t="str">
        <f t="shared" si="29"/>
        <v xml:space="preserve">            { line: "estimado en nada., (La,m,20)", sC: ""},</v>
      </c>
      <c r="M46" s="56" t="str">
        <f>IF(N46="","","(")</f>
        <v>(</v>
      </c>
      <c r="N46" s="57" t="str">
        <f>IF(D46="","",D46)</f>
        <v>La</v>
      </c>
      <c r="O46" s="58" t="str">
        <f>IF(N46="","",",")</f>
        <v>,</v>
      </c>
      <c r="P46" s="59" t="str">
        <f>IF(E46="","",E46)</f>
        <v>m</v>
      </c>
      <c r="Q46" s="60" t="str">
        <f>IF(N46="","",",")</f>
        <v>,</v>
      </c>
      <c r="R46" s="61">
        <f t="shared" si="28"/>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1070</v>
      </c>
      <c r="D47" s="112" t="s">
        <v>1030</v>
      </c>
      <c r="E47" s="52"/>
      <c r="F47" s="53"/>
      <c r="G47" s="53"/>
      <c r="H47" s="52"/>
      <c r="I47" s="52"/>
      <c r="J47" s="54"/>
      <c r="K47" s="54"/>
      <c r="L47" s="55" t="str">
        <f t="shared" si="29"/>
        <v xml:space="preserve">            { line: "Despreciado,, (Do,,10)", sC: ""},</v>
      </c>
      <c r="M47" s="56" t="str">
        <f>IF(N47="","","(")</f>
        <v>(</v>
      </c>
      <c r="N47" s="57" t="str">
        <f>IF(D47="","",D47)</f>
        <v>Do</v>
      </c>
      <c r="O47" s="58" t="str">
        <f>IF(N47="","",",")</f>
        <v>,</v>
      </c>
      <c r="P47" s="59" t="str">
        <f>IF(E47="","",E47)</f>
        <v/>
      </c>
      <c r="Q47" s="60" t="str">
        <f>IF(N47="","",",")</f>
        <v>,</v>
      </c>
      <c r="R47" s="61">
        <f t="shared" si="28"/>
        <v>10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1071</v>
      </c>
      <c r="D48" s="112" t="s">
        <v>1013</v>
      </c>
      <c r="E48" s="52" t="s">
        <v>1012</v>
      </c>
      <c r="F48" s="53"/>
      <c r="G48" s="53"/>
      <c r="H48" s="52"/>
      <c r="I48" s="52"/>
      <c r="J48" s="54"/>
      <c r="K48" s="54"/>
      <c r="L48" s="55" t="str">
        <f t="shared" si="29"/>
        <v xml:space="preserve">            { line: "desecho de los hombres,, (La,m,20)", sC: ""},</v>
      </c>
      <c r="M48" s="56" t="str">
        <f t="shared" ref="M48:M50" si="57">IF(N48="","","(")</f>
        <v>(</v>
      </c>
      <c r="N48" s="57" t="str">
        <f t="shared" ref="N48:N50" si="58">IF(D48="","",D48)</f>
        <v>La</v>
      </c>
      <c r="O48" s="58" t="str">
        <f t="shared" ref="O48:O50" si="59">IF(N48="","",",")</f>
        <v>,</v>
      </c>
      <c r="P48" s="59" t="str">
        <f t="shared" ref="P48:P50" si="60">IF(E48="","",E48)</f>
        <v>m</v>
      </c>
      <c r="Q48" s="60" t="str">
        <f t="shared" ref="Q48:Q50" si="61">IF(N48="","",",")</f>
        <v>,</v>
      </c>
      <c r="R48" s="61">
        <f t="shared" si="28"/>
        <v>20</v>
      </c>
      <c r="S48" s="56" t="str">
        <f t="shared" ref="S48:S50" si="62">IF(N48="","",")")</f>
        <v>)</v>
      </c>
      <c r="T48" s="62" t="str">
        <f t="shared" ref="T48:T50" si="63">IF(U48="","","(")</f>
        <v/>
      </c>
      <c r="U48" s="63" t="str">
        <f t="shared" ref="U48:U50" si="64">IF(F48="","",F48)</f>
        <v/>
      </c>
      <c r="V48" s="64" t="str">
        <f t="shared" ref="V48:V50" si="65">IF(U48="","",",")</f>
        <v/>
      </c>
      <c r="W48" s="65" t="str">
        <f t="shared" ref="W48:W50" si="66">IF(G48="","",G48)</f>
        <v/>
      </c>
      <c r="X48" s="64" t="str">
        <f t="shared" ref="X48:X50" si="67">IF(U48="","",",")</f>
        <v/>
      </c>
      <c r="Y48" s="64" t="str">
        <f t="shared" ref="Y48:Y50" si="68">IF(U48="","",250)</f>
        <v/>
      </c>
      <c r="Z48" s="56" t="str">
        <f t="shared" ref="Z48:Z50" si="69">IF(U48="","",")")</f>
        <v/>
      </c>
      <c r="AA48" s="66" t="str">
        <f t="shared" ref="AA48:AA50" si="70">IF(AB48="","","(")</f>
        <v/>
      </c>
      <c r="AB48" s="57" t="str">
        <f t="shared" ref="AB48:AB50" si="71">IF(H48="","",H48)</f>
        <v/>
      </c>
      <c r="AC48" s="67" t="str">
        <f t="shared" ref="AC48:AC50" si="72">IF(AB48="","",",")</f>
        <v/>
      </c>
      <c r="AD48" s="59" t="str">
        <f t="shared" ref="AD48:AD50" si="73">IF(I48="","",I48)</f>
        <v/>
      </c>
      <c r="AE48" s="68" t="str">
        <f t="shared" ref="AE48:AE50" si="74">IF(AB48="","",",")</f>
        <v/>
      </c>
      <c r="AF48" s="61" t="str">
        <f t="shared" ref="AF48:AF50" si="75">IF(AB48="","",350)</f>
        <v/>
      </c>
      <c r="AG48" s="61" t="str">
        <f t="shared" ref="AG48:AG50" si="76">IF(AB48="","",")")</f>
        <v/>
      </c>
      <c r="AH48" s="69" t="str">
        <f t="shared" ref="AH48:AH50" si="77">IF(AI48="","","(")</f>
        <v/>
      </c>
      <c r="AI48" s="70" t="str">
        <f t="shared" ref="AI48:AI50" si="78">IF(J48="","",J48)</f>
        <v/>
      </c>
      <c r="AJ48" s="64" t="str">
        <f t="shared" ref="AJ48:AJ50" si="79">IF(AI48="","",",")</f>
        <v/>
      </c>
      <c r="AK48" s="64" t="str">
        <f t="shared" ref="AK48:AK50" si="80">IF(K48="","",K48)</f>
        <v/>
      </c>
      <c r="AL48" s="64" t="str">
        <f t="shared" ref="AL48:AL50" si="81">IF(AI48="","",",")</f>
        <v/>
      </c>
      <c r="AM48" s="64" t="str">
        <f t="shared" ref="AM48:AM50" si="82">IF(AI48="","",450)</f>
        <v/>
      </c>
      <c r="AN48" s="64" t="str">
        <f t="shared" ref="AN48:AN50" si="83">IF(AI48="","",")")</f>
        <v/>
      </c>
    </row>
    <row r="49" spans="1:40" ht="24.5" thickTop="1" thickBot="1" x14ac:dyDescent="0.55000000000000004">
      <c r="C49" s="113" t="s">
        <v>1072</v>
      </c>
      <c r="D49" s="112" t="s">
        <v>1030</v>
      </c>
      <c r="E49" s="52"/>
      <c r="F49" s="53"/>
      <c r="G49" s="53"/>
      <c r="H49" s="52"/>
      <c r="I49" s="52"/>
      <c r="J49" s="54"/>
      <c r="K49" s="54"/>
      <c r="L49" s="55" t="str">
        <f t="shared" si="29"/>
        <v xml:space="preserve">            { line: "varón de dolores,, (Do,,10)", sC: ""},</v>
      </c>
      <c r="M49" s="56" t="str">
        <f t="shared" si="57"/>
        <v>(</v>
      </c>
      <c r="N49" s="57" t="str">
        <f t="shared" si="58"/>
        <v>Do</v>
      </c>
      <c r="O49" s="58" t="str">
        <f t="shared" si="59"/>
        <v>,</v>
      </c>
      <c r="P49" s="59" t="str">
        <f t="shared" si="60"/>
        <v/>
      </c>
      <c r="Q49" s="60" t="str">
        <f t="shared" si="61"/>
        <v>,</v>
      </c>
      <c r="R49" s="61">
        <f t="shared" si="28"/>
        <v>10</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4.5" thickTop="1" thickBot="1" x14ac:dyDescent="0.55000000000000004">
      <c r="C50" s="113" t="s">
        <v>1073</v>
      </c>
      <c r="D50" s="112" t="s">
        <v>1013</v>
      </c>
      <c r="E50" s="52" t="s">
        <v>1012</v>
      </c>
      <c r="F50" s="53"/>
      <c r="G50" s="53"/>
      <c r="H50" s="52"/>
      <c r="I50" s="52"/>
      <c r="J50" s="54"/>
      <c r="K50" s="54"/>
      <c r="L50" s="55" t="str">
        <f t="shared" si="29"/>
        <v xml:space="preserve">            { line: "conocedor de todos los quebrantos., (La,m,20)", sC: ""},</v>
      </c>
      <c r="M50" s="56" t="str">
        <f t="shared" si="57"/>
        <v>(</v>
      </c>
      <c r="N50" s="57" t="str">
        <f t="shared" si="58"/>
        <v>La</v>
      </c>
      <c r="O50" s="58" t="str">
        <f t="shared" si="59"/>
        <v>,</v>
      </c>
      <c r="P50" s="59" t="str">
        <f t="shared" si="60"/>
        <v>m</v>
      </c>
      <c r="Q50" s="60" t="str">
        <f t="shared" si="61"/>
        <v>,</v>
      </c>
      <c r="R50" s="61">
        <f t="shared" si="28"/>
        <v>20</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36.5" thickTop="1" thickBot="1" x14ac:dyDescent="0.55000000000000004">
      <c r="A51" s="76"/>
      <c r="B51" s="76"/>
      <c r="C51" s="76" t="s">
        <v>1031</v>
      </c>
      <c r="D51" s="77"/>
      <c r="E51" s="77"/>
      <c r="F51" s="77"/>
      <c r="G51" s="77"/>
      <c r="H51" s="77"/>
      <c r="I51" s="77"/>
      <c r="J51" s="77"/>
      <c r="K51" s="77"/>
      <c r="L51" s="50" t="s">
        <v>994</v>
      </c>
      <c r="M51" s="104"/>
      <c r="N51" s="57"/>
      <c r="O51" s="105"/>
      <c r="P51" s="59"/>
      <c r="Q51" s="106"/>
      <c r="R51" s="61" t="str">
        <f t="shared" si="28"/>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6.5" thickTop="1" thickBot="1" x14ac:dyDescent="0.55000000000000004">
      <c r="A52" s="73"/>
      <c r="B52" s="73"/>
      <c r="C52" s="73"/>
      <c r="D52" s="74"/>
      <c r="E52" s="74"/>
      <c r="F52" s="74"/>
      <c r="G52" s="74"/>
      <c r="H52" s="74"/>
      <c r="I52" s="74"/>
      <c r="J52" s="74"/>
      <c r="K52" s="74"/>
      <c r="L52" s="75" t="s">
        <v>993</v>
      </c>
      <c r="M52" s="56"/>
      <c r="N52" s="57"/>
      <c r="O52" s="58"/>
      <c r="P52" s="59"/>
      <c r="Q52" s="60"/>
      <c r="R52" s="61" t="str">
        <f t="shared" ref="R52:R58" si="84">IF(N52="Do",10,IF(N52="Re",22,IF(N52="Mi",20,IF(N52="Fa",20,IF(N52="Sol",14,IF(N52="La",20,IF(N52="Si",20,IF(N52="Do#",14,IF(N52="Fa#",15,IF(N52="Sol#",20,""))))))))))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4.5" thickTop="1" thickBot="1" x14ac:dyDescent="0.55000000000000004">
      <c r="C53" s="79" t="s">
        <v>995</v>
      </c>
      <c r="D53" s="80"/>
      <c r="E53" s="80"/>
      <c r="F53" s="80"/>
      <c r="G53" s="80"/>
      <c r="H53" s="80"/>
      <c r="I53" s="80"/>
      <c r="J53" s="80"/>
      <c r="K53" s="80"/>
      <c r="L53" s="81" t="s">
        <v>996</v>
      </c>
      <c r="M53" s="56" t="str">
        <f t="shared" ref="M53:M57" si="85">IF(N53="","","(")</f>
        <v/>
      </c>
      <c r="N53" s="57" t="str">
        <f t="shared" ref="N53:N57" si="86">IF(D53="","",D53)</f>
        <v/>
      </c>
      <c r="O53" s="58" t="str">
        <f t="shared" ref="O53:O57" si="87">IF(N53="","",",")</f>
        <v/>
      </c>
      <c r="P53" s="59" t="str">
        <f t="shared" ref="P53:P57" si="88">IF(E53="","",E53)</f>
        <v/>
      </c>
      <c r="Q53" s="60" t="str">
        <f t="shared" ref="Q53:Q57" si="89">IF(N53="","",",")</f>
        <v/>
      </c>
      <c r="R53" s="61" t="str">
        <f t="shared" si="84"/>
        <v/>
      </c>
      <c r="S53" s="56" t="str">
        <f t="shared" ref="S53:S57" si="90">IF(N53="","",")")</f>
        <v/>
      </c>
      <c r="T53" s="62" t="str">
        <f t="shared" ref="T53:T57" si="91">IF(U53="","","(")</f>
        <v/>
      </c>
      <c r="U53" s="63" t="str">
        <f t="shared" ref="U53:U57" si="92">IF(F53="","",F53)</f>
        <v/>
      </c>
      <c r="V53" s="64" t="str">
        <f t="shared" ref="V53:V57" si="93">IF(U53="","",",")</f>
        <v/>
      </c>
      <c r="W53" s="65" t="str">
        <f t="shared" ref="W53:W57" si="94">IF(G53="","",G53)</f>
        <v/>
      </c>
      <c r="X53" s="64" t="str">
        <f t="shared" ref="X53:X57" si="95">IF(U53="","",",")</f>
        <v/>
      </c>
      <c r="Y53" s="64" t="str">
        <f t="shared" ref="Y53:Y57" si="96">IF(U53="","",250)</f>
        <v/>
      </c>
      <c r="Z53" s="56" t="str">
        <f t="shared" ref="Z53:Z57" si="97">IF(U53="","",")")</f>
        <v/>
      </c>
      <c r="AA53" s="66" t="str">
        <f t="shared" ref="AA53:AA57" si="98">IF(AB53="","","(")</f>
        <v/>
      </c>
      <c r="AB53" s="57" t="str">
        <f t="shared" ref="AB53:AB57" si="99">IF(H53="","",H53)</f>
        <v/>
      </c>
      <c r="AC53" s="67" t="str">
        <f t="shared" ref="AC53:AC57" si="100">IF(AB53="","",",")</f>
        <v/>
      </c>
      <c r="AD53" s="59" t="str">
        <f t="shared" ref="AD53:AD57" si="101">IF(I53="","",I53)</f>
        <v/>
      </c>
      <c r="AE53" s="68" t="str">
        <f t="shared" ref="AE53:AE57" si="102">IF(AB53="","",",")</f>
        <v/>
      </c>
      <c r="AF53" s="61" t="str">
        <f t="shared" ref="AF53:AF57" si="103">IF(AB53="","",350)</f>
        <v/>
      </c>
      <c r="AG53" s="61" t="str">
        <f t="shared" ref="AG53:AG57" si="104">IF(AB53="","",")")</f>
        <v/>
      </c>
      <c r="AH53" s="69" t="str">
        <f t="shared" ref="AH53:AH57" si="105">IF(AI53="","","(")</f>
        <v/>
      </c>
      <c r="AI53" s="70" t="str">
        <f t="shared" ref="AI53:AI57" si="106">IF(J53="","",J53)</f>
        <v/>
      </c>
      <c r="AJ53" s="64" t="str">
        <f t="shared" ref="AJ53:AJ57" si="107">IF(AI53="","",",")</f>
        <v/>
      </c>
      <c r="AK53" s="64" t="str">
        <f t="shared" ref="AK53:AK57" si="108">IF(K53="","",K53)</f>
        <v/>
      </c>
      <c r="AL53" s="64" t="str">
        <f t="shared" ref="AL53:AL57" si="109">IF(AI53="","",",")</f>
        <v/>
      </c>
      <c r="AM53" s="64" t="str">
        <f t="shared" ref="AM53:AM57" si="110">IF(AI53="","",450)</f>
        <v/>
      </c>
      <c r="AN53" s="64" t="str">
        <f t="shared" ref="AN53:AN57" si="111">IF(AI53="","",")")</f>
        <v/>
      </c>
    </row>
    <row r="54" spans="1:40" ht="24.5" thickTop="1" thickBot="1" x14ac:dyDescent="0.55000000000000004">
      <c r="B54" t="s">
        <v>997</v>
      </c>
      <c r="C54" s="82" t="s">
        <v>1087</v>
      </c>
      <c r="D54" s="83" t="s">
        <v>1030</v>
      </c>
      <c r="E54" s="83"/>
      <c r="F54" s="83"/>
      <c r="G54" s="83"/>
      <c r="H54" s="83"/>
      <c r="I54" s="83"/>
      <c r="J54" s="83"/>
      <c r="K54" s="83"/>
      <c r="L54" s="84" t="str">
        <f>IF(C54="","",_xlfn.CONCAT("       triggerLine: ","""",C54,", ",M54:AN54,""", sC: ","""",B54,""", lines: ["))</f>
        <v xml:space="preserve">       triggerLine: "ANTE QUIEN SE VUELVE EL ROSTRO, (Do,,10)", sC: "ta as", lines: [</v>
      </c>
      <c r="M54" s="56" t="str">
        <f t="shared" si="85"/>
        <v>(</v>
      </c>
      <c r="N54" s="57" t="str">
        <f t="shared" si="86"/>
        <v>Do</v>
      </c>
      <c r="O54" s="58" t="str">
        <f t="shared" si="87"/>
        <v>,</v>
      </c>
      <c r="P54" s="59" t="str">
        <f t="shared" si="88"/>
        <v/>
      </c>
      <c r="Q54" s="60" t="str">
        <f t="shared" si="89"/>
        <v>,</v>
      </c>
      <c r="R54" s="61">
        <f t="shared" si="84"/>
        <v>10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4.5" thickTop="1" thickBot="1" x14ac:dyDescent="0.55000000000000004">
      <c r="B55" t="s">
        <v>999</v>
      </c>
      <c r="C55" s="85" t="s">
        <v>1074</v>
      </c>
      <c r="D55" s="86" t="s">
        <v>1013</v>
      </c>
      <c r="E55" s="86" t="s">
        <v>1012</v>
      </c>
      <c r="F55" s="86"/>
      <c r="G55" s="86"/>
      <c r="H55" s="87"/>
      <c r="I55" s="87"/>
      <c r="J55" s="87"/>
      <c r="K55" s="87"/>
      <c r="L55" s="88" t="str">
        <f>IF(C55="","",_xlfn.CONCAT("            { line: ","""",C55,", ",M55:AN55,""", sC: ","""",B55,"""},"))</f>
        <v xml:space="preserve">            { line: "ANTE QUIEN SE VUELVE EL ROSTRO,, (La,m,20)", sC: "as"},</v>
      </c>
      <c r="M55" s="56" t="str">
        <f t="shared" si="85"/>
        <v>(</v>
      </c>
      <c r="N55" s="57" t="str">
        <f t="shared" si="86"/>
        <v>La</v>
      </c>
      <c r="O55" s="58" t="str">
        <f t="shared" si="87"/>
        <v>,</v>
      </c>
      <c r="P55" s="59" t="str">
        <f t="shared" si="88"/>
        <v>m</v>
      </c>
      <c r="Q55" s="60" t="str">
        <f t="shared" si="89"/>
        <v>,</v>
      </c>
      <c r="R55" s="61">
        <f t="shared" si="84"/>
        <v>20</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4.5" thickTop="1" thickBot="1" x14ac:dyDescent="0.55000000000000004">
      <c r="B56" t="s">
        <v>999</v>
      </c>
      <c r="C56" s="85" t="s">
        <v>1074</v>
      </c>
      <c r="D56" s="89" t="s">
        <v>1068</v>
      </c>
      <c r="E56" s="89"/>
      <c r="F56" s="89"/>
      <c r="G56" s="89"/>
      <c r="H56" s="90"/>
      <c r="I56" s="90"/>
      <c r="J56" s="90"/>
      <c r="K56" s="90"/>
      <c r="L56" s="88" t="str">
        <f>IF(C56="","",_xlfn.CONCAT("            { line: ","""",C56,", ",M56:AN56,""", sC: ","""",B56,"""},"))</f>
        <v xml:space="preserve">            { line: "ANTE QUIEN SE VUELVE EL ROSTRO,, (Sol7,,)", sC: "as"},</v>
      </c>
      <c r="M56" s="56" t="str">
        <f t="shared" si="85"/>
        <v>(</v>
      </c>
      <c r="N56" s="57" t="str">
        <f t="shared" si="86"/>
        <v>Sol7</v>
      </c>
      <c r="O56" s="58" t="str">
        <f t="shared" si="87"/>
        <v>,</v>
      </c>
      <c r="P56" s="59" t="str">
        <f t="shared" si="88"/>
        <v/>
      </c>
      <c r="Q56" s="60" t="str">
        <f t="shared" si="89"/>
        <v>,</v>
      </c>
      <c r="R56" s="61" t="str">
        <f t="shared" si="84"/>
        <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4.5" thickTop="1" thickBot="1" x14ac:dyDescent="0.55000000000000004">
      <c r="B57" t="s">
        <v>999</v>
      </c>
      <c r="C57" s="93" t="s">
        <v>1075</v>
      </c>
      <c r="D57" s="83" t="s">
        <v>1030</v>
      </c>
      <c r="E57" s="83"/>
      <c r="F57" s="83"/>
      <c r="G57" s="83"/>
      <c r="H57" s="83"/>
      <c r="I57" s="83"/>
      <c r="J57" s="83"/>
      <c r="K57" s="83"/>
      <c r="L57" s="94" t="str">
        <f>IF(C57="","",_xlfn.CONCAT("            { line: ","""",C57,", ",M57:AN57,""", sC: ","""",B57,"""},  ]},"))</f>
        <v xml:space="preserve">            { line: "ANTE QUIEN SE VUELVE EL ROSTRO., (Do,,10)", sC: "as"},  ]},</v>
      </c>
      <c r="M57" s="56" t="str">
        <f t="shared" si="85"/>
        <v>(</v>
      </c>
      <c r="N57" s="57" t="str">
        <f t="shared" si="86"/>
        <v>Do</v>
      </c>
      <c r="O57" s="58" t="str">
        <f t="shared" si="87"/>
        <v>,</v>
      </c>
      <c r="P57" s="59" t="str">
        <f t="shared" si="88"/>
        <v/>
      </c>
      <c r="Q57" s="60" t="str">
        <f t="shared" si="89"/>
        <v>,</v>
      </c>
      <c r="R57" s="61">
        <f t="shared" si="84"/>
        <v>10</v>
      </c>
      <c r="S57" s="56" t="str">
        <f t="shared" si="90"/>
        <v>)</v>
      </c>
      <c r="T57" s="62" t="str">
        <f t="shared" si="91"/>
        <v/>
      </c>
      <c r="U57" s="63" t="str">
        <f t="shared" si="92"/>
        <v/>
      </c>
      <c r="V57" s="64" t="str">
        <f t="shared" si="93"/>
        <v/>
      </c>
      <c r="W57" s="65" t="str">
        <f t="shared" si="94"/>
        <v/>
      </c>
      <c r="X57" s="64" t="str">
        <f t="shared" si="95"/>
        <v/>
      </c>
      <c r="Y57" s="64" t="str">
        <f t="shared" si="96"/>
        <v/>
      </c>
      <c r="Z57" s="56" t="str">
        <f t="shared" si="97"/>
        <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6.5" thickTop="1" thickBot="1" x14ac:dyDescent="0.55000000000000004">
      <c r="A58" s="73"/>
      <c r="B58" s="73"/>
      <c r="C58" s="73"/>
      <c r="D58" s="74"/>
      <c r="E58" s="74"/>
      <c r="F58" s="74"/>
      <c r="G58" s="74"/>
      <c r="H58" s="74"/>
      <c r="I58" s="74"/>
      <c r="J58" s="74"/>
      <c r="K58" s="74"/>
      <c r="L58" s="75" t="s">
        <v>993</v>
      </c>
      <c r="M58" s="56"/>
      <c r="N58" s="57"/>
      <c r="O58" s="58"/>
      <c r="P58" s="59"/>
      <c r="Q58" s="60"/>
      <c r="R58" s="61" t="str">
        <f t="shared" si="84"/>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B59" t="s">
        <v>1014</v>
      </c>
      <c r="C59" s="113" t="s">
        <v>1078</v>
      </c>
      <c r="D59" s="112" t="s">
        <v>1030</v>
      </c>
      <c r="E59" s="52"/>
      <c r="F59" s="53" t="s">
        <v>1013</v>
      </c>
      <c r="G59" s="53" t="s">
        <v>1012</v>
      </c>
      <c r="H59" s="52"/>
      <c r="I59" s="52"/>
      <c r="J59" s="54"/>
      <c r="K59" s="54"/>
      <c r="L59" s="78" t="str">
        <f t="shared" ref="L59:L76" si="112">IF(C59="","",_xlfn.CONCAT("            { line: ","""",C59,", ",M59:AN59,""", sC: ","""",B59,"""},"))</f>
        <v xml:space="preserve">            { line: "Pero fue Él, el que cargó con los pecados., (Do,,10)(La,m,250)", sC: "tc"},</v>
      </c>
      <c r="M59" s="56" t="str">
        <f t="shared" ref="M59:M76" si="113">IF(N59="","","(")</f>
        <v>(</v>
      </c>
      <c r="N59" s="57" t="str">
        <f t="shared" si="2"/>
        <v>Do</v>
      </c>
      <c r="O59" s="58" t="str">
        <f t="shared" ref="O59:O76" si="114">IF(N59="","",",")</f>
        <v>,</v>
      </c>
      <c r="P59" s="59" t="str">
        <f t="shared" si="4"/>
        <v/>
      </c>
      <c r="Q59" s="60" t="str">
        <f t="shared" ref="Q59:Q76" si="115">IF(N59="","",",")</f>
        <v>,</v>
      </c>
      <c r="R59" s="61">
        <f t="shared" si="28"/>
        <v>10</v>
      </c>
      <c r="S59" s="56" t="str">
        <f t="shared" ref="S59:S76" si="116">IF(N59="","",")")</f>
        <v>)</v>
      </c>
      <c r="T59" s="62" t="str">
        <f t="shared" ref="T59:T76" si="117">IF(U59="","","(")</f>
        <v>(</v>
      </c>
      <c r="U59" s="63" t="str">
        <f t="shared" si="8"/>
        <v>La</v>
      </c>
      <c r="V59" s="64" t="str">
        <f t="shared" ref="V59:V76" si="118">IF(U59="","",",")</f>
        <v>,</v>
      </c>
      <c r="W59" s="65" t="str">
        <f t="shared" si="10"/>
        <v>m</v>
      </c>
      <c r="X59" s="64" t="str">
        <f t="shared" ref="X59:X76" si="119">IF(U59="","",",")</f>
        <v>,</v>
      </c>
      <c r="Y59" s="64">
        <f t="shared" ref="Y59:Y76" si="120">IF(U59="","",250)</f>
        <v>250</v>
      </c>
      <c r="Z59" s="56" t="str">
        <f t="shared" ref="Z59:Z76" si="121">IF(U59="","",")")</f>
        <v>)</v>
      </c>
      <c r="AA59" s="66" t="str">
        <f t="shared" ref="AA59:AA76" si="122">IF(AB59="","","(")</f>
        <v/>
      </c>
      <c r="AB59" s="57" t="str">
        <f t="shared" si="15"/>
        <v/>
      </c>
      <c r="AC59" s="67" t="str">
        <f t="shared" ref="AC59:AC76" si="123">IF(AB59="","",",")</f>
        <v/>
      </c>
      <c r="AD59" s="59" t="str">
        <f t="shared" ref="AD59:AD76" si="124">IF(I59="","",I59)</f>
        <v/>
      </c>
      <c r="AE59" s="68" t="str">
        <f t="shared" ref="AE59:AE76" si="125">IF(AB59="","",",")</f>
        <v/>
      </c>
      <c r="AF59" s="61" t="str">
        <f t="shared" ref="AF59:AF76" si="126">IF(AB59="","",350)</f>
        <v/>
      </c>
      <c r="AG59" s="61" t="str">
        <f t="shared" ref="AG59:AG76" si="127">IF(AB59="","",")")</f>
        <v/>
      </c>
      <c r="AH59" s="69" t="str">
        <f t="shared" ref="AH59:AH76" si="128">IF(AI59="","","(")</f>
        <v/>
      </c>
      <c r="AI59" s="70" t="str">
        <f t="shared" si="22"/>
        <v/>
      </c>
      <c r="AJ59" s="64" t="str">
        <f t="shared" ref="AJ59:AJ76" si="129">IF(AI59="","",",")</f>
        <v/>
      </c>
      <c r="AK59" s="64" t="str">
        <f t="shared" ref="AK59:AK76" si="130">IF(K59="","",K59)</f>
        <v/>
      </c>
      <c r="AL59" s="64" t="str">
        <f t="shared" ref="AL59:AL76" si="131">IF(AI59="","",",")</f>
        <v/>
      </c>
      <c r="AM59" s="64" t="str">
        <f t="shared" ref="AM59:AM76" si="132">IF(AI59="","",450)</f>
        <v/>
      </c>
      <c r="AN59" s="64" t="str">
        <f t="shared" ref="AN59:AN76" si="133">IF(AI59="","",")")</f>
        <v/>
      </c>
    </row>
    <row r="60" spans="1:40" ht="24.5" thickTop="1" thickBot="1" x14ac:dyDescent="0.55000000000000004">
      <c r="C60" s="113" t="s">
        <v>1079</v>
      </c>
      <c r="D60" s="112" t="s">
        <v>1030</v>
      </c>
      <c r="E60" s="52"/>
      <c r="F60" s="53" t="s">
        <v>1013</v>
      </c>
      <c r="G60" s="53" t="s">
        <v>1012</v>
      </c>
      <c r="H60" s="52"/>
      <c r="I60" s="52"/>
      <c r="J60" s="54"/>
      <c r="K60" s="54"/>
      <c r="L60" s="78" t="str">
        <f t="shared" si="112"/>
        <v xml:space="preserve">            { line: "Pero fue Él, el que cargó con los dolores., (Do,,10)(La,m,250)", sC: ""},</v>
      </c>
      <c r="M60" s="56" t="str">
        <f t="shared" si="113"/>
        <v>(</v>
      </c>
      <c r="N60" s="57" t="str">
        <f t="shared" si="2"/>
        <v>Do</v>
      </c>
      <c r="O60" s="58" t="str">
        <f t="shared" si="114"/>
        <v>,</v>
      </c>
      <c r="P60" s="59" t="str">
        <f t="shared" si="4"/>
        <v/>
      </c>
      <c r="Q60" s="60" t="str">
        <f t="shared" si="115"/>
        <v>,</v>
      </c>
      <c r="R60" s="61">
        <f t="shared" si="28"/>
        <v>10</v>
      </c>
      <c r="S60" s="56" t="str">
        <f t="shared" si="116"/>
        <v>)</v>
      </c>
      <c r="T60" s="62" t="str">
        <f t="shared" si="117"/>
        <v>(</v>
      </c>
      <c r="U60" s="63" t="str">
        <f t="shared" si="8"/>
        <v>La</v>
      </c>
      <c r="V60" s="64" t="str">
        <f t="shared" si="118"/>
        <v>,</v>
      </c>
      <c r="W60" s="65" t="str">
        <f t="shared" si="10"/>
        <v>m</v>
      </c>
      <c r="X60" s="64" t="str">
        <f t="shared" si="119"/>
        <v>,</v>
      </c>
      <c r="Y60" s="64">
        <f t="shared" si="120"/>
        <v>250</v>
      </c>
      <c r="Z60" s="56" t="str">
        <f t="shared" si="121"/>
        <v>)</v>
      </c>
      <c r="AA60" s="66" t="str">
        <f t="shared" si="122"/>
        <v/>
      </c>
      <c r="AB60" s="57" t="str">
        <f t="shared" si="15"/>
        <v/>
      </c>
      <c r="AC60" s="67" t="str">
        <f t="shared" si="123"/>
        <v/>
      </c>
      <c r="AD60" s="59" t="str">
        <f t="shared" si="124"/>
        <v/>
      </c>
      <c r="AE60" s="68" t="str">
        <f t="shared" si="125"/>
        <v/>
      </c>
      <c r="AF60" s="61" t="str">
        <f t="shared" si="126"/>
        <v/>
      </c>
      <c r="AG60" s="61" t="str">
        <f t="shared" si="127"/>
        <v/>
      </c>
      <c r="AH60" s="69" t="str">
        <f t="shared" si="128"/>
        <v/>
      </c>
      <c r="AI60" s="70" t="str">
        <f t="shared" si="22"/>
        <v/>
      </c>
      <c r="AJ60" s="64" t="str">
        <f t="shared" si="129"/>
        <v/>
      </c>
      <c r="AK60" s="64" t="str">
        <f t="shared" si="130"/>
        <v/>
      </c>
      <c r="AL60" s="64" t="str">
        <f t="shared" si="131"/>
        <v/>
      </c>
      <c r="AM60" s="64" t="str">
        <f t="shared" si="132"/>
        <v/>
      </c>
      <c r="AN60" s="64" t="str">
        <f t="shared" si="133"/>
        <v/>
      </c>
    </row>
    <row r="61" spans="1:40" ht="24.5" thickTop="1" thickBot="1" x14ac:dyDescent="0.55000000000000004">
      <c r="B61" t="s">
        <v>997</v>
      </c>
      <c r="C61" s="113" t="s">
        <v>1080</v>
      </c>
      <c r="D61" s="112" t="s">
        <v>1033</v>
      </c>
      <c r="E61" s="52"/>
      <c r="F61" s="53"/>
      <c r="G61" s="53"/>
      <c r="H61" s="52"/>
      <c r="I61" s="52"/>
      <c r="J61" s="54"/>
      <c r="K61" s="54"/>
      <c r="L61" s="78" t="str">
        <f t="shared" si="112"/>
        <v xml:space="preserve">            { line: "TODOS NOSOTROS, (Fa,,20)", sC: "ta as"},</v>
      </c>
      <c r="M61" s="56" t="str">
        <f t="shared" si="113"/>
        <v>(</v>
      </c>
      <c r="N61" s="57" t="str">
        <f t="shared" si="2"/>
        <v>Fa</v>
      </c>
      <c r="O61" s="58" t="str">
        <f t="shared" si="114"/>
        <v>,</v>
      </c>
      <c r="P61" s="59" t="str">
        <f t="shared" si="4"/>
        <v/>
      </c>
      <c r="Q61" s="60" t="str">
        <f t="shared" si="115"/>
        <v>,</v>
      </c>
      <c r="R61" s="61">
        <f t="shared" si="28"/>
        <v>20</v>
      </c>
      <c r="S61" s="56" t="str">
        <f t="shared" si="116"/>
        <v>)</v>
      </c>
      <c r="T61" s="62" t="str">
        <f t="shared" si="117"/>
        <v/>
      </c>
      <c r="U61" s="63" t="str">
        <f t="shared" si="8"/>
        <v/>
      </c>
      <c r="V61" s="64" t="str">
        <f t="shared" si="118"/>
        <v/>
      </c>
      <c r="W61" s="65" t="str">
        <f t="shared" si="10"/>
        <v/>
      </c>
      <c r="X61" s="64" t="str">
        <f t="shared" si="119"/>
        <v/>
      </c>
      <c r="Y61" s="64" t="str">
        <f t="shared" si="120"/>
        <v/>
      </c>
      <c r="Z61" s="56" t="str">
        <f t="shared" si="121"/>
        <v/>
      </c>
      <c r="AA61" s="66" t="str">
        <f t="shared" si="122"/>
        <v/>
      </c>
      <c r="AB61" s="57" t="str">
        <f t="shared" si="15"/>
        <v/>
      </c>
      <c r="AC61" s="67" t="str">
        <f t="shared" si="123"/>
        <v/>
      </c>
      <c r="AD61" s="59" t="str">
        <f t="shared" si="124"/>
        <v/>
      </c>
      <c r="AE61" s="68" t="str">
        <f t="shared" si="125"/>
        <v/>
      </c>
      <c r="AF61" s="61" t="str">
        <f t="shared" si="126"/>
        <v/>
      </c>
      <c r="AG61" s="61" t="str">
        <f t="shared" si="127"/>
        <v/>
      </c>
      <c r="AH61" s="69" t="str">
        <f t="shared" si="128"/>
        <v/>
      </c>
      <c r="AI61" s="70" t="str">
        <f t="shared" si="22"/>
        <v/>
      </c>
      <c r="AJ61" s="64" t="str">
        <f t="shared" si="129"/>
        <v/>
      </c>
      <c r="AK61" s="64" t="str">
        <f t="shared" si="130"/>
        <v/>
      </c>
      <c r="AL61" s="64" t="str">
        <f t="shared" si="131"/>
        <v/>
      </c>
      <c r="AM61" s="64" t="str">
        <f t="shared" si="132"/>
        <v/>
      </c>
      <c r="AN61" s="64" t="str">
        <f t="shared" si="133"/>
        <v/>
      </c>
    </row>
    <row r="62" spans="1:40" ht="24.5" thickTop="1" thickBot="1" x14ac:dyDescent="0.55000000000000004">
      <c r="B62" t="s">
        <v>999</v>
      </c>
      <c r="C62" s="113" t="s">
        <v>1081</v>
      </c>
      <c r="D62" s="112" t="s">
        <v>1015</v>
      </c>
      <c r="E62" s="52"/>
      <c r="F62" s="53"/>
      <c r="G62" s="53"/>
      <c r="H62" s="52"/>
      <c r="I62" s="52"/>
      <c r="J62" s="54"/>
      <c r="K62" s="54"/>
      <c r="L62" s="55" t="str">
        <f t="shared" si="112"/>
        <v xml:space="preserve">            { line: "ANDÁBAMOS ERRANTES., (Sol,,14)", sC: "as"},</v>
      </c>
      <c r="M62" s="56" t="str">
        <f t="shared" si="113"/>
        <v>(</v>
      </c>
      <c r="N62" s="57" t="str">
        <f t="shared" si="2"/>
        <v>Sol</v>
      </c>
      <c r="O62" s="58" t="str">
        <f t="shared" si="114"/>
        <v>,</v>
      </c>
      <c r="P62" s="59" t="str">
        <f t="shared" si="4"/>
        <v/>
      </c>
      <c r="Q62" s="60" t="str">
        <f t="shared" si="115"/>
        <v>,</v>
      </c>
      <c r="R62" s="61">
        <f t="shared" si="28"/>
        <v>14</v>
      </c>
      <c r="S62" s="56" t="str">
        <f t="shared" si="116"/>
        <v>)</v>
      </c>
      <c r="T62" s="62" t="str">
        <f t="shared" si="117"/>
        <v/>
      </c>
      <c r="U62" s="63" t="str">
        <f t="shared" si="8"/>
        <v/>
      </c>
      <c r="V62" s="64" t="str">
        <f t="shared" si="118"/>
        <v/>
      </c>
      <c r="W62" s="65" t="str">
        <f t="shared" si="10"/>
        <v/>
      </c>
      <c r="X62" s="64" t="str">
        <f t="shared" si="119"/>
        <v/>
      </c>
      <c r="Y62" s="64" t="str">
        <f t="shared" si="120"/>
        <v/>
      </c>
      <c r="Z62" s="56" t="str">
        <f t="shared" si="121"/>
        <v/>
      </c>
      <c r="AA62" s="66" t="str">
        <f t="shared" si="122"/>
        <v/>
      </c>
      <c r="AB62" s="57" t="str">
        <f t="shared" si="15"/>
        <v/>
      </c>
      <c r="AC62" s="67" t="str">
        <f t="shared" si="123"/>
        <v/>
      </c>
      <c r="AD62" s="59" t="str">
        <f t="shared" si="124"/>
        <v/>
      </c>
      <c r="AE62" s="68" t="str">
        <f t="shared" si="125"/>
        <v/>
      </c>
      <c r="AF62" s="61" t="str">
        <f t="shared" si="126"/>
        <v/>
      </c>
      <c r="AG62" s="61" t="str">
        <f t="shared" si="127"/>
        <v/>
      </c>
      <c r="AH62" s="69" t="str">
        <f t="shared" si="128"/>
        <v/>
      </c>
      <c r="AI62" s="70" t="str">
        <f t="shared" si="22"/>
        <v/>
      </c>
      <c r="AJ62" s="64" t="str">
        <f t="shared" si="129"/>
        <v/>
      </c>
      <c r="AK62" s="64" t="str">
        <f t="shared" si="130"/>
        <v/>
      </c>
      <c r="AL62" s="64" t="str">
        <f t="shared" si="131"/>
        <v/>
      </c>
      <c r="AM62" s="64" t="str">
        <f t="shared" si="132"/>
        <v/>
      </c>
      <c r="AN62" s="64" t="str">
        <f t="shared" si="133"/>
        <v/>
      </c>
    </row>
    <row r="63" spans="1:40" ht="24.5" thickTop="1" thickBot="1" x14ac:dyDescent="0.55000000000000004">
      <c r="B63" t="s">
        <v>999</v>
      </c>
      <c r="C63" s="113" t="s">
        <v>1082</v>
      </c>
      <c r="D63" s="112" t="s">
        <v>1030</v>
      </c>
      <c r="E63" s="52"/>
      <c r="F63" s="53"/>
      <c r="G63" s="53"/>
      <c r="H63" s="52"/>
      <c r="I63" s="52"/>
      <c r="J63" s="54"/>
      <c r="K63" s="54"/>
      <c r="L63" s="55" t="str">
        <f t="shared" si="112"/>
        <v xml:space="preserve">            { line: "MALTRATADO,, (Do,,10)", sC: "as"},</v>
      </c>
      <c r="M63" s="56" t="str">
        <f t="shared" si="113"/>
        <v>(</v>
      </c>
      <c r="N63" s="57" t="str">
        <f t="shared" si="2"/>
        <v>Do</v>
      </c>
      <c r="O63" s="58" t="str">
        <f t="shared" si="114"/>
        <v>,</v>
      </c>
      <c r="P63" s="59" t="str">
        <f t="shared" si="4"/>
        <v/>
      </c>
      <c r="Q63" s="60" t="str">
        <f t="shared" si="115"/>
        <v>,</v>
      </c>
      <c r="R63" s="61">
        <f t="shared" si="28"/>
        <v>10</v>
      </c>
      <c r="S63" s="56" t="str">
        <f t="shared" si="116"/>
        <v>)</v>
      </c>
      <c r="T63" s="62" t="str">
        <f t="shared" si="117"/>
        <v/>
      </c>
      <c r="U63" s="63" t="str">
        <f t="shared" si="8"/>
        <v/>
      </c>
      <c r="V63" s="64" t="str">
        <f t="shared" si="118"/>
        <v/>
      </c>
      <c r="W63" s="65" t="str">
        <f t="shared" si="10"/>
        <v/>
      </c>
      <c r="X63" s="64" t="str">
        <f t="shared" si="119"/>
        <v/>
      </c>
      <c r="Y63" s="64" t="str">
        <f t="shared" si="120"/>
        <v/>
      </c>
      <c r="Z63" s="56" t="str">
        <f t="shared" si="121"/>
        <v/>
      </c>
      <c r="AA63" s="66" t="str">
        <f t="shared" si="122"/>
        <v/>
      </c>
      <c r="AB63" s="57" t="str">
        <f t="shared" si="15"/>
        <v/>
      </c>
      <c r="AC63" s="67" t="str">
        <f t="shared" si="123"/>
        <v/>
      </c>
      <c r="AD63" s="59" t="str">
        <f t="shared" si="124"/>
        <v/>
      </c>
      <c r="AE63" s="68" t="str">
        <f t="shared" si="125"/>
        <v/>
      </c>
      <c r="AF63" s="61" t="str">
        <f t="shared" si="126"/>
        <v/>
      </c>
      <c r="AG63" s="61" t="str">
        <f t="shared" si="127"/>
        <v/>
      </c>
      <c r="AH63" s="69" t="str">
        <f t="shared" si="128"/>
        <v/>
      </c>
      <c r="AI63" s="70" t="str">
        <f t="shared" si="22"/>
        <v/>
      </c>
      <c r="AJ63" s="64" t="str">
        <f t="shared" si="129"/>
        <v/>
      </c>
      <c r="AK63" s="64" t="str">
        <f t="shared" si="130"/>
        <v/>
      </c>
      <c r="AL63" s="64" t="str">
        <f t="shared" si="131"/>
        <v/>
      </c>
      <c r="AM63" s="64" t="str">
        <f t="shared" si="132"/>
        <v/>
      </c>
      <c r="AN63" s="64" t="str">
        <f t="shared" si="133"/>
        <v/>
      </c>
    </row>
    <row r="64" spans="1:40" ht="24.5" thickTop="1" thickBot="1" x14ac:dyDescent="0.55000000000000004">
      <c r="B64" t="s">
        <v>999</v>
      </c>
      <c r="C64" s="113" t="s">
        <v>1083</v>
      </c>
      <c r="D64" s="112" t="s">
        <v>1013</v>
      </c>
      <c r="E64" s="52" t="s">
        <v>1012</v>
      </c>
      <c r="F64" s="53"/>
      <c r="G64" s="53"/>
      <c r="H64" s="52"/>
      <c r="I64" s="52"/>
      <c r="J64" s="54"/>
      <c r="K64" s="54"/>
      <c r="L64" s="55" t="str">
        <f t="shared" si="112"/>
        <v xml:space="preserve">            { line: "MAS ÉL SE SOMETIÓ,, (La,m,20)", sC: "as"},</v>
      </c>
      <c r="M64" s="56" t="str">
        <f t="shared" si="113"/>
        <v>(</v>
      </c>
      <c r="N64" s="57" t="str">
        <f t="shared" si="2"/>
        <v>La</v>
      </c>
      <c r="O64" s="58" t="str">
        <f t="shared" si="114"/>
        <v>,</v>
      </c>
      <c r="P64" s="59" t="str">
        <f t="shared" si="4"/>
        <v>m</v>
      </c>
      <c r="Q64" s="60" t="str">
        <f t="shared" si="115"/>
        <v>,</v>
      </c>
      <c r="R64" s="61">
        <f t="shared" si="28"/>
        <v>20</v>
      </c>
      <c r="S64" s="56" t="str">
        <f t="shared" si="116"/>
        <v>)</v>
      </c>
      <c r="T64" s="62" t="str">
        <f t="shared" si="117"/>
        <v/>
      </c>
      <c r="U64" s="63" t="str">
        <f t="shared" si="8"/>
        <v/>
      </c>
      <c r="V64" s="64" t="str">
        <f t="shared" si="118"/>
        <v/>
      </c>
      <c r="W64" s="65" t="str">
        <f t="shared" si="10"/>
        <v/>
      </c>
      <c r="X64" s="64" t="str">
        <f t="shared" si="119"/>
        <v/>
      </c>
      <c r="Y64" s="64" t="str">
        <f t="shared" si="120"/>
        <v/>
      </c>
      <c r="Z64" s="56" t="str">
        <f t="shared" si="121"/>
        <v/>
      </c>
      <c r="AA64" s="66" t="str">
        <f t="shared" si="122"/>
        <v/>
      </c>
      <c r="AB64" s="57" t="str">
        <f t="shared" si="15"/>
        <v/>
      </c>
      <c r="AC64" s="67" t="str">
        <f t="shared" si="123"/>
        <v/>
      </c>
      <c r="AD64" s="59" t="str">
        <f t="shared" si="124"/>
        <v/>
      </c>
      <c r="AE64" s="68" t="str">
        <f t="shared" si="125"/>
        <v/>
      </c>
      <c r="AF64" s="61" t="str">
        <f t="shared" si="126"/>
        <v/>
      </c>
      <c r="AG64" s="61" t="str">
        <f t="shared" si="127"/>
        <v/>
      </c>
      <c r="AH64" s="69" t="str">
        <f t="shared" si="128"/>
        <v/>
      </c>
      <c r="AI64" s="70" t="str">
        <f t="shared" si="22"/>
        <v/>
      </c>
      <c r="AJ64" s="64" t="str">
        <f t="shared" si="129"/>
        <v/>
      </c>
      <c r="AK64" s="64" t="str">
        <f t="shared" si="130"/>
        <v/>
      </c>
      <c r="AL64" s="64" t="str">
        <f t="shared" si="131"/>
        <v/>
      </c>
      <c r="AM64" s="64" t="str">
        <f t="shared" si="132"/>
        <v/>
      </c>
      <c r="AN64" s="64" t="str">
        <f t="shared" si="133"/>
        <v/>
      </c>
    </row>
    <row r="65" spans="1:40" ht="24.5" thickTop="1" thickBot="1" x14ac:dyDescent="0.55000000000000004">
      <c r="B65" t="s">
        <v>999</v>
      </c>
      <c r="C65" s="113" t="s">
        <v>1084</v>
      </c>
      <c r="D65" s="112" t="s">
        <v>1030</v>
      </c>
      <c r="E65" s="52"/>
      <c r="F65" s="53"/>
      <c r="G65" s="53"/>
      <c r="H65" s="52"/>
      <c r="I65" s="52"/>
      <c r="J65" s="54"/>
      <c r="K65" s="54"/>
      <c r="L65" s="55" t="str">
        <f t="shared" si="112"/>
        <v xml:space="preserve">            { line: "NO ABRIÓ LA BOCA,, (Do,,10)", sC: "as"},</v>
      </c>
      <c r="M65" s="56" t="str">
        <f t="shared" si="113"/>
        <v>(</v>
      </c>
      <c r="N65" s="57" t="str">
        <f t="shared" si="2"/>
        <v>Do</v>
      </c>
      <c r="O65" s="58" t="str">
        <f t="shared" si="114"/>
        <v>,</v>
      </c>
      <c r="P65" s="59" t="str">
        <f t="shared" si="4"/>
        <v/>
      </c>
      <c r="Q65" s="60" t="str">
        <f t="shared" si="115"/>
        <v>,</v>
      </c>
      <c r="R65" s="61">
        <f t="shared" si="28"/>
        <v>10</v>
      </c>
      <c r="S65" s="56" t="str">
        <f t="shared" si="116"/>
        <v>)</v>
      </c>
      <c r="T65" s="62" t="str">
        <f t="shared" si="117"/>
        <v/>
      </c>
      <c r="U65" s="63" t="str">
        <f t="shared" si="8"/>
        <v/>
      </c>
      <c r="V65" s="64" t="str">
        <f t="shared" si="118"/>
        <v/>
      </c>
      <c r="W65" s="65" t="str">
        <f t="shared" si="10"/>
        <v/>
      </c>
      <c r="X65" s="64" t="str">
        <f t="shared" si="119"/>
        <v/>
      </c>
      <c r="Y65" s="64" t="str">
        <f t="shared" si="120"/>
        <v/>
      </c>
      <c r="Z65" s="56" t="str">
        <f t="shared" si="121"/>
        <v/>
      </c>
      <c r="AA65" s="66" t="str">
        <f t="shared" si="122"/>
        <v/>
      </c>
      <c r="AB65" s="57" t="str">
        <f t="shared" si="15"/>
        <v/>
      </c>
      <c r="AC65" s="67" t="str">
        <f t="shared" si="123"/>
        <v/>
      </c>
      <c r="AD65" s="59" t="str">
        <f t="shared" si="124"/>
        <v/>
      </c>
      <c r="AE65" s="68" t="str">
        <f t="shared" si="125"/>
        <v/>
      </c>
      <c r="AF65" s="61" t="str">
        <f t="shared" si="126"/>
        <v/>
      </c>
      <c r="AG65" s="61" t="str">
        <f t="shared" si="127"/>
        <v/>
      </c>
      <c r="AH65" s="69" t="str">
        <f t="shared" si="128"/>
        <v/>
      </c>
      <c r="AI65" s="70" t="str">
        <f t="shared" si="22"/>
        <v/>
      </c>
      <c r="AJ65" s="64" t="str">
        <f t="shared" si="129"/>
        <v/>
      </c>
      <c r="AK65" s="64" t="str">
        <f t="shared" si="130"/>
        <v/>
      </c>
      <c r="AL65" s="64" t="str">
        <f t="shared" si="131"/>
        <v/>
      </c>
      <c r="AM65" s="64" t="str">
        <f t="shared" si="132"/>
        <v/>
      </c>
      <c r="AN65" s="64" t="str">
        <f t="shared" si="133"/>
        <v/>
      </c>
    </row>
    <row r="66" spans="1:40" ht="24.5" thickTop="1" thickBot="1" x14ac:dyDescent="0.55000000000000004">
      <c r="B66" t="s">
        <v>999</v>
      </c>
      <c r="C66" s="113" t="s">
        <v>1085</v>
      </c>
      <c r="D66" s="112" t="s">
        <v>1013</v>
      </c>
      <c r="E66" s="52" t="s">
        <v>1012</v>
      </c>
      <c r="F66" s="53"/>
      <c r="G66" s="53"/>
      <c r="H66" s="52"/>
      <c r="I66" s="52"/>
      <c r="J66" s="54"/>
      <c r="K66" s="54"/>
      <c r="L66" s="55" t="str">
        <f t="shared" si="112"/>
        <v xml:space="preserve">            { line: "COMO CORDERO LLEVADO AL MATADERO., (La,m,20)", sC: "as"},</v>
      </c>
      <c r="M66" s="56" t="str">
        <f t="shared" si="113"/>
        <v>(</v>
      </c>
      <c r="N66" s="57" t="str">
        <f t="shared" si="2"/>
        <v>La</v>
      </c>
      <c r="O66" s="58" t="str">
        <f t="shared" si="114"/>
        <v>,</v>
      </c>
      <c r="P66" s="59" t="str">
        <f t="shared" si="4"/>
        <v>m</v>
      </c>
      <c r="Q66" s="60" t="str">
        <f t="shared" si="115"/>
        <v>,</v>
      </c>
      <c r="R66" s="61">
        <f t="shared" si="28"/>
        <v>20</v>
      </c>
      <c r="S66" s="56" t="str">
        <f t="shared" si="116"/>
        <v>)</v>
      </c>
      <c r="T66" s="62" t="str">
        <f t="shared" si="117"/>
        <v/>
      </c>
      <c r="U66" s="63" t="str">
        <f t="shared" si="8"/>
        <v/>
      </c>
      <c r="V66" s="64" t="str">
        <f t="shared" si="118"/>
        <v/>
      </c>
      <c r="W66" s="65" t="str">
        <f t="shared" si="10"/>
        <v/>
      </c>
      <c r="X66" s="64" t="str">
        <f t="shared" si="119"/>
        <v/>
      </c>
      <c r="Y66" s="64" t="str">
        <f t="shared" si="120"/>
        <v/>
      </c>
      <c r="Z66" s="56" t="str">
        <f t="shared" si="121"/>
        <v/>
      </c>
      <c r="AA66" s="66" t="str">
        <f t="shared" si="122"/>
        <v/>
      </c>
      <c r="AB66" s="57" t="str">
        <f t="shared" si="15"/>
        <v/>
      </c>
      <c r="AC66" s="67" t="str">
        <f t="shared" si="123"/>
        <v/>
      </c>
      <c r="AD66" s="59" t="str">
        <f t="shared" si="124"/>
        <v/>
      </c>
      <c r="AE66" s="68" t="str">
        <f t="shared" si="125"/>
        <v/>
      </c>
      <c r="AF66" s="61" t="str">
        <f t="shared" si="126"/>
        <v/>
      </c>
      <c r="AG66" s="61" t="str">
        <f t="shared" si="127"/>
        <v/>
      </c>
      <c r="AH66" s="69" t="str">
        <f t="shared" si="128"/>
        <v/>
      </c>
      <c r="AI66" s="70" t="str">
        <f t="shared" si="22"/>
        <v/>
      </c>
      <c r="AJ66" s="64" t="str">
        <f t="shared" si="129"/>
        <v/>
      </c>
      <c r="AK66" s="64" t="str">
        <f t="shared" si="130"/>
        <v/>
      </c>
      <c r="AL66" s="64" t="str">
        <f t="shared" si="131"/>
        <v/>
      </c>
      <c r="AM66" s="64" t="str">
        <f t="shared" si="132"/>
        <v/>
      </c>
      <c r="AN66" s="64" t="str">
        <f t="shared" si="133"/>
        <v/>
      </c>
    </row>
    <row r="67" spans="1:40" ht="26.5" thickTop="1" thickBot="1" x14ac:dyDescent="0.55000000000000004">
      <c r="A67" s="73"/>
      <c r="B67" s="73"/>
      <c r="C67" s="73"/>
      <c r="D67" s="74"/>
      <c r="E67" s="74"/>
      <c r="F67" s="74"/>
      <c r="G67" s="74"/>
      <c r="H67" s="74"/>
      <c r="I67" s="74"/>
      <c r="J67" s="74"/>
      <c r="K67" s="74"/>
      <c r="L67" s="75" t="s">
        <v>993</v>
      </c>
      <c r="M67" s="56"/>
      <c r="N67" s="57"/>
      <c r="O67" s="58"/>
      <c r="P67" s="59"/>
      <c r="Q67" s="60"/>
      <c r="R67" s="61" t="str">
        <f t="shared" si="28"/>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thickTop="1" thickBot="1" x14ac:dyDescent="0.55000000000000004">
      <c r="C68" s="79" t="s">
        <v>995</v>
      </c>
      <c r="D68" s="80"/>
      <c r="E68" s="80"/>
      <c r="F68" s="80"/>
      <c r="G68" s="80"/>
      <c r="H68" s="80"/>
      <c r="I68" s="80"/>
      <c r="J68" s="80"/>
      <c r="K68" s="80"/>
      <c r="L68" s="81" t="s">
        <v>996</v>
      </c>
      <c r="M68" s="56" t="str">
        <f t="shared" ref="M68:M72" si="134">IF(N68="","","(")</f>
        <v/>
      </c>
      <c r="N68" s="57" t="str">
        <f t="shared" ref="N68:N72" si="135">IF(D68="","",D68)</f>
        <v/>
      </c>
      <c r="O68" s="58" t="str">
        <f t="shared" ref="O68:O72" si="136">IF(N68="","",",")</f>
        <v/>
      </c>
      <c r="P68" s="59" t="str">
        <f t="shared" ref="P68:P72" si="137">IF(E68="","",E68)</f>
        <v/>
      </c>
      <c r="Q68" s="60" t="str">
        <f t="shared" ref="Q68:Q72" si="138">IF(N68="","",",")</f>
        <v/>
      </c>
      <c r="R68" s="61" t="str">
        <f t="shared" si="28"/>
        <v/>
      </c>
      <c r="S68" s="56" t="str">
        <f t="shared" ref="S68:S72" si="139">IF(N68="","",")")</f>
        <v/>
      </c>
      <c r="T68" s="62" t="str">
        <f t="shared" ref="T68:T72" si="140">IF(U68="","","(")</f>
        <v/>
      </c>
      <c r="U68" s="63" t="str">
        <f t="shared" ref="U68:U72" si="141">IF(F68="","",F68)</f>
        <v/>
      </c>
      <c r="V68" s="64" t="str">
        <f t="shared" ref="V68:V72" si="142">IF(U68="","",",")</f>
        <v/>
      </c>
      <c r="W68" s="65" t="str">
        <f t="shared" ref="W68:W72" si="143">IF(G68="","",G68)</f>
        <v/>
      </c>
      <c r="X68" s="64" t="str">
        <f t="shared" ref="X68:X72" si="144">IF(U68="","",",")</f>
        <v/>
      </c>
      <c r="Y68" s="64" t="str">
        <f t="shared" ref="Y68:Y72" si="145">IF(U68="","",250)</f>
        <v/>
      </c>
      <c r="Z68" s="56" t="str">
        <f t="shared" ref="Z68:Z72" si="146">IF(U68="","",")")</f>
        <v/>
      </c>
      <c r="AA68" s="66" t="str">
        <f t="shared" ref="AA68:AA72" si="147">IF(AB68="","","(")</f>
        <v/>
      </c>
      <c r="AB68" s="57" t="str">
        <f t="shared" ref="AB68:AB72" si="148">IF(H68="","",H68)</f>
        <v/>
      </c>
      <c r="AC68" s="67" t="str">
        <f t="shared" ref="AC68:AC72" si="149">IF(AB68="","",",")</f>
        <v/>
      </c>
      <c r="AD68" s="59" t="str">
        <f t="shared" ref="AD68:AD72" si="150">IF(I68="","",I68)</f>
        <v/>
      </c>
      <c r="AE68" s="68" t="str">
        <f t="shared" ref="AE68:AE72" si="151">IF(AB68="","",",")</f>
        <v/>
      </c>
      <c r="AF68" s="61" t="str">
        <f t="shared" ref="AF68:AF72" si="152">IF(AB68="","",350)</f>
        <v/>
      </c>
      <c r="AG68" s="61" t="str">
        <f t="shared" ref="AG68:AG72" si="153">IF(AB68="","",")")</f>
        <v/>
      </c>
      <c r="AH68" s="69" t="str">
        <f t="shared" ref="AH68:AH72" si="154">IF(AI68="","","(")</f>
        <v/>
      </c>
      <c r="AI68" s="70" t="str">
        <f t="shared" ref="AI68:AI72" si="155">IF(J68="","",J68)</f>
        <v/>
      </c>
      <c r="AJ68" s="64" t="str">
        <f t="shared" ref="AJ68:AJ72" si="156">IF(AI68="","",",")</f>
        <v/>
      </c>
      <c r="AK68" s="64" t="str">
        <f t="shared" ref="AK68:AK72" si="157">IF(K68="","",K68)</f>
        <v/>
      </c>
      <c r="AL68" s="64" t="str">
        <f t="shared" ref="AL68:AL72" si="158">IF(AI68="","",",")</f>
        <v/>
      </c>
      <c r="AM68" s="64" t="str">
        <f t="shared" ref="AM68:AM72" si="159">IF(AI68="","",450)</f>
        <v/>
      </c>
      <c r="AN68" s="64" t="str">
        <f t="shared" ref="AN68:AN72" si="160">IF(AI68="","",")")</f>
        <v/>
      </c>
    </row>
    <row r="69" spans="1:40" ht="24.5" thickTop="1" thickBot="1" x14ac:dyDescent="0.55000000000000004">
      <c r="B69" t="s">
        <v>997</v>
      </c>
      <c r="C69" s="82" t="s">
        <v>1074</v>
      </c>
      <c r="D69" s="83" t="s">
        <v>1030</v>
      </c>
      <c r="E69" s="83"/>
      <c r="F69" s="83"/>
      <c r="G69" s="83"/>
      <c r="H69" s="83"/>
      <c r="I69" s="83"/>
      <c r="J69" s="83"/>
      <c r="K69" s="83"/>
      <c r="L69" s="84" t="str">
        <f>IF(C69="","",_xlfn.CONCAT("       triggerLine: ","""",C69,", ",M69:AN69,""", sC: ","""",B69,""", lines: ["))</f>
        <v xml:space="preserve">       triggerLine: "ANTE QUIEN SE VUELVE EL ROSTRO,, (Do,,10)", sC: "ta as", lines: [</v>
      </c>
      <c r="M69" s="56" t="str">
        <f t="shared" si="134"/>
        <v>(</v>
      </c>
      <c r="N69" s="57" t="str">
        <f t="shared" si="135"/>
        <v>Do</v>
      </c>
      <c r="O69" s="58" t="str">
        <f t="shared" si="136"/>
        <v>,</v>
      </c>
      <c r="P69" s="59" t="str">
        <f t="shared" si="137"/>
        <v/>
      </c>
      <c r="Q69" s="60" t="str">
        <f t="shared" si="138"/>
        <v>,</v>
      </c>
      <c r="R69" s="61">
        <f t="shared" si="28"/>
        <v>10</v>
      </c>
      <c r="S69" s="56" t="str">
        <f t="shared" si="139"/>
        <v>)</v>
      </c>
      <c r="T69" s="62" t="str">
        <f t="shared" si="140"/>
        <v/>
      </c>
      <c r="U69" s="63" t="str">
        <f t="shared" si="141"/>
        <v/>
      </c>
      <c r="V69" s="64" t="str">
        <f t="shared" si="142"/>
        <v/>
      </c>
      <c r="W69" s="65" t="str">
        <f t="shared" si="143"/>
        <v/>
      </c>
      <c r="X69" s="64" t="str">
        <f t="shared" si="144"/>
        <v/>
      </c>
      <c r="Y69" s="64" t="str">
        <f t="shared" si="145"/>
        <v/>
      </c>
      <c r="Z69" s="56" t="str">
        <f t="shared" si="146"/>
        <v/>
      </c>
      <c r="AA69" s="66" t="str">
        <f t="shared" si="147"/>
        <v/>
      </c>
      <c r="AB69" s="57" t="str">
        <f t="shared" si="148"/>
        <v/>
      </c>
      <c r="AC69" s="67" t="str">
        <f t="shared" si="149"/>
        <v/>
      </c>
      <c r="AD69" s="59" t="str">
        <f t="shared" si="150"/>
        <v/>
      </c>
      <c r="AE69" s="68" t="str">
        <f t="shared" si="151"/>
        <v/>
      </c>
      <c r="AF69" s="61" t="str">
        <f t="shared" si="152"/>
        <v/>
      </c>
      <c r="AG69" s="61" t="str">
        <f t="shared" si="153"/>
        <v/>
      </c>
      <c r="AH69" s="69" t="str">
        <f t="shared" si="154"/>
        <v/>
      </c>
      <c r="AI69" s="70" t="str">
        <f t="shared" si="155"/>
        <v/>
      </c>
      <c r="AJ69" s="64" t="str">
        <f t="shared" si="156"/>
        <v/>
      </c>
      <c r="AK69" s="64" t="str">
        <f t="shared" si="157"/>
        <v/>
      </c>
      <c r="AL69" s="64" t="str">
        <f t="shared" si="158"/>
        <v/>
      </c>
      <c r="AM69" s="64" t="str">
        <f t="shared" si="159"/>
        <v/>
      </c>
      <c r="AN69" s="64" t="str">
        <f t="shared" si="160"/>
        <v/>
      </c>
    </row>
    <row r="70" spans="1:40" ht="24.5" thickTop="1" thickBot="1" x14ac:dyDescent="0.55000000000000004">
      <c r="B70" t="s">
        <v>999</v>
      </c>
      <c r="C70" s="85" t="s">
        <v>1074</v>
      </c>
      <c r="D70" s="86" t="s">
        <v>1013</v>
      </c>
      <c r="E70" s="86" t="s">
        <v>1012</v>
      </c>
      <c r="F70" s="86"/>
      <c r="G70" s="86"/>
      <c r="H70" s="87"/>
      <c r="I70" s="87"/>
      <c r="J70" s="87"/>
      <c r="K70" s="87"/>
      <c r="L70" s="88" t="str">
        <f>IF(C70="","",_xlfn.CONCAT("            { line: ","""",C70,", ",M70:AN70,""", sC: ","""",B70,"""},"))</f>
        <v xml:space="preserve">            { line: "ANTE QUIEN SE VUELVE EL ROSTRO,, (La,m,20)", sC: "as"},</v>
      </c>
      <c r="M70" s="56" t="str">
        <f t="shared" si="134"/>
        <v>(</v>
      </c>
      <c r="N70" s="57" t="str">
        <f t="shared" si="135"/>
        <v>La</v>
      </c>
      <c r="O70" s="58" t="str">
        <f t="shared" si="136"/>
        <v>,</v>
      </c>
      <c r="P70" s="59" t="str">
        <f t="shared" si="137"/>
        <v>m</v>
      </c>
      <c r="Q70" s="60" t="str">
        <f t="shared" si="138"/>
        <v>,</v>
      </c>
      <c r="R70" s="61">
        <f t="shared" si="28"/>
        <v>20</v>
      </c>
      <c r="S70" s="56" t="str">
        <f t="shared" si="139"/>
        <v>)</v>
      </c>
      <c r="T70" s="62" t="str">
        <f t="shared" si="140"/>
        <v/>
      </c>
      <c r="U70" s="63" t="str">
        <f t="shared" si="141"/>
        <v/>
      </c>
      <c r="V70" s="64" t="str">
        <f t="shared" si="142"/>
        <v/>
      </c>
      <c r="W70" s="65" t="str">
        <f t="shared" si="143"/>
        <v/>
      </c>
      <c r="X70" s="64" t="str">
        <f t="shared" si="144"/>
        <v/>
      </c>
      <c r="Y70" s="64" t="str">
        <f t="shared" si="145"/>
        <v/>
      </c>
      <c r="Z70" s="56" t="str">
        <f t="shared" si="146"/>
        <v/>
      </c>
      <c r="AA70" s="66" t="str">
        <f t="shared" si="147"/>
        <v/>
      </c>
      <c r="AB70" s="57" t="str">
        <f t="shared" si="148"/>
        <v/>
      </c>
      <c r="AC70" s="67" t="str">
        <f t="shared" si="149"/>
        <v/>
      </c>
      <c r="AD70" s="59" t="str">
        <f t="shared" si="150"/>
        <v/>
      </c>
      <c r="AE70" s="68" t="str">
        <f t="shared" si="151"/>
        <v/>
      </c>
      <c r="AF70" s="61" t="str">
        <f t="shared" si="152"/>
        <v/>
      </c>
      <c r="AG70" s="61" t="str">
        <f t="shared" si="153"/>
        <v/>
      </c>
      <c r="AH70" s="69" t="str">
        <f t="shared" si="154"/>
        <v/>
      </c>
      <c r="AI70" s="70" t="str">
        <f t="shared" si="155"/>
        <v/>
      </c>
      <c r="AJ70" s="64" t="str">
        <f t="shared" si="156"/>
        <v/>
      </c>
      <c r="AK70" s="64" t="str">
        <f t="shared" si="157"/>
        <v/>
      </c>
      <c r="AL70" s="64" t="str">
        <f t="shared" si="158"/>
        <v/>
      </c>
      <c r="AM70" s="64" t="str">
        <f t="shared" si="159"/>
        <v/>
      </c>
      <c r="AN70" s="64" t="str">
        <f t="shared" si="160"/>
        <v/>
      </c>
    </row>
    <row r="71" spans="1:40" ht="24.5" thickTop="1" thickBot="1" x14ac:dyDescent="0.55000000000000004">
      <c r="B71" t="s">
        <v>999</v>
      </c>
      <c r="C71" s="85" t="s">
        <v>1074</v>
      </c>
      <c r="D71" s="89" t="s">
        <v>1068</v>
      </c>
      <c r="E71" s="89"/>
      <c r="F71" s="89"/>
      <c r="G71" s="89"/>
      <c r="H71" s="90"/>
      <c r="I71" s="90"/>
      <c r="J71" s="90"/>
      <c r="K71" s="90"/>
      <c r="L71" s="88" t="str">
        <f>IF(C71="","",_xlfn.CONCAT("            { line: ","""",C71,", ",M71:AN71,""", sC: ","""",B71,"""},"))</f>
        <v xml:space="preserve">            { line: "ANTE QUIEN SE VUELVE EL ROSTRO,, (Sol7,,)", sC: "as"},</v>
      </c>
      <c r="M71" s="56" t="str">
        <f t="shared" si="134"/>
        <v>(</v>
      </c>
      <c r="N71" s="57" t="str">
        <f t="shared" si="135"/>
        <v>Sol7</v>
      </c>
      <c r="O71" s="58" t="str">
        <f t="shared" si="136"/>
        <v>,</v>
      </c>
      <c r="P71" s="59" t="str">
        <f t="shared" si="137"/>
        <v/>
      </c>
      <c r="Q71" s="60" t="str">
        <f t="shared" si="138"/>
        <v>,</v>
      </c>
      <c r="R71" s="61" t="str">
        <f t="shared" si="28"/>
        <v/>
      </c>
      <c r="S71" s="56" t="str">
        <f t="shared" si="139"/>
        <v>)</v>
      </c>
      <c r="T71" s="62" t="str">
        <f t="shared" si="140"/>
        <v/>
      </c>
      <c r="U71" s="63" t="str">
        <f t="shared" si="141"/>
        <v/>
      </c>
      <c r="V71" s="64" t="str">
        <f t="shared" si="142"/>
        <v/>
      </c>
      <c r="W71" s="65" t="str">
        <f t="shared" si="143"/>
        <v/>
      </c>
      <c r="X71" s="64" t="str">
        <f t="shared" si="144"/>
        <v/>
      </c>
      <c r="Y71" s="64" t="str">
        <f t="shared" si="145"/>
        <v/>
      </c>
      <c r="Z71" s="56" t="str">
        <f t="shared" si="146"/>
        <v/>
      </c>
      <c r="AA71" s="66" t="str">
        <f t="shared" si="147"/>
        <v/>
      </c>
      <c r="AB71" s="57" t="str">
        <f t="shared" si="148"/>
        <v/>
      </c>
      <c r="AC71" s="67" t="str">
        <f t="shared" si="149"/>
        <v/>
      </c>
      <c r="AD71" s="59" t="str">
        <f t="shared" si="150"/>
        <v/>
      </c>
      <c r="AE71" s="68" t="str">
        <f t="shared" si="151"/>
        <v/>
      </c>
      <c r="AF71" s="61" t="str">
        <f t="shared" si="152"/>
        <v/>
      </c>
      <c r="AG71" s="61" t="str">
        <f t="shared" si="153"/>
        <v/>
      </c>
      <c r="AH71" s="69" t="str">
        <f t="shared" si="154"/>
        <v/>
      </c>
      <c r="AI71" s="70" t="str">
        <f t="shared" si="155"/>
        <v/>
      </c>
      <c r="AJ71" s="64" t="str">
        <f t="shared" si="156"/>
        <v/>
      </c>
      <c r="AK71" s="64" t="str">
        <f t="shared" si="157"/>
        <v/>
      </c>
      <c r="AL71" s="64" t="str">
        <f t="shared" si="158"/>
        <v/>
      </c>
      <c r="AM71" s="64" t="str">
        <f t="shared" si="159"/>
        <v/>
      </c>
      <c r="AN71" s="64" t="str">
        <f t="shared" si="160"/>
        <v/>
      </c>
    </row>
    <row r="72" spans="1:40" ht="24.5" thickTop="1" thickBot="1" x14ac:dyDescent="0.55000000000000004">
      <c r="B72" t="s">
        <v>999</v>
      </c>
      <c r="C72" s="93" t="s">
        <v>1075</v>
      </c>
      <c r="D72" s="83" t="s">
        <v>1030</v>
      </c>
      <c r="E72" s="83"/>
      <c r="F72" s="83"/>
      <c r="G72" s="83"/>
      <c r="H72" s="83"/>
      <c r="I72" s="83"/>
      <c r="J72" s="83"/>
      <c r="K72" s="83"/>
      <c r="L72" s="94" t="str">
        <f>IF(C72="","",_xlfn.CONCAT("            { line: ","""",C72,", ",M72:AN72,""", sC: ","""",B72,"""},  ]},"))</f>
        <v xml:space="preserve">            { line: "ANTE QUIEN SE VUELVE EL ROSTRO., (Do,,10)", sC: "as"},  ]},</v>
      </c>
      <c r="M72" s="56" t="str">
        <f t="shared" si="134"/>
        <v>(</v>
      </c>
      <c r="N72" s="57" t="str">
        <f t="shared" si="135"/>
        <v>Do</v>
      </c>
      <c r="O72" s="58" t="str">
        <f t="shared" si="136"/>
        <v>,</v>
      </c>
      <c r="P72" s="59" t="str">
        <f t="shared" si="137"/>
        <v/>
      </c>
      <c r="Q72" s="60" t="str">
        <f t="shared" si="138"/>
        <v>,</v>
      </c>
      <c r="R72" s="61">
        <f t="shared" si="28"/>
        <v>10</v>
      </c>
      <c r="S72" s="56" t="str">
        <f t="shared" si="139"/>
        <v>)</v>
      </c>
      <c r="T72" s="62" t="str">
        <f t="shared" si="140"/>
        <v/>
      </c>
      <c r="U72" s="63" t="str">
        <f t="shared" si="141"/>
        <v/>
      </c>
      <c r="V72" s="64" t="str">
        <f t="shared" si="142"/>
        <v/>
      </c>
      <c r="W72" s="65" t="str">
        <f t="shared" si="143"/>
        <v/>
      </c>
      <c r="X72" s="64" t="str">
        <f t="shared" si="144"/>
        <v/>
      </c>
      <c r="Y72" s="64" t="str">
        <f t="shared" si="145"/>
        <v/>
      </c>
      <c r="Z72" s="56" t="str">
        <f t="shared" si="146"/>
        <v/>
      </c>
      <c r="AA72" s="66" t="str">
        <f t="shared" si="147"/>
        <v/>
      </c>
      <c r="AB72" s="57" t="str">
        <f t="shared" si="148"/>
        <v/>
      </c>
      <c r="AC72" s="67" t="str">
        <f t="shared" si="149"/>
        <v/>
      </c>
      <c r="AD72" s="59" t="str">
        <f t="shared" si="150"/>
        <v/>
      </c>
      <c r="AE72" s="68" t="str">
        <f t="shared" si="151"/>
        <v/>
      </c>
      <c r="AF72" s="61" t="str">
        <f t="shared" si="152"/>
        <v/>
      </c>
      <c r="AG72" s="61" t="str">
        <f t="shared" si="153"/>
        <v/>
      </c>
      <c r="AH72" s="69" t="str">
        <f t="shared" si="154"/>
        <v/>
      </c>
      <c r="AI72" s="70" t="str">
        <f t="shared" si="155"/>
        <v/>
      </c>
      <c r="AJ72" s="64" t="str">
        <f t="shared" si="156"/>
        <v/>
      </c>
      <c r="AK72" s="64" t="str">
        <f t="shared" si="157"/>
        <v/>
      </c>
      <c r="AL72" s="64" t="str">
        <f t="shared" si="158"/>
        <v/>
      </c>
      <c r="AM72" s="64" t="str">
        <f t="shared" si="159"/>
        <v/>
      </c>
      <c r="AN72" s="64" t="str">
        <f t="shared" si="160"/>
        <v/>
      </c>
    </row>
    <row r="73" spans="1:40" ht="26.5" thickTop="1" thickBot="1" x14ac:dyDescent="0.55000000000000004">
      <c r="A73" s="73"/>
      <c r="B73" s="73"/>
      <c r="C73" s="73"/>
      <c r="D73" s="74"/>
      <c r="E73" s="74"/>
      <c r="F73" s="74"/>
      <c r="G73" s="74"/>
      <c r="H73" s="74"/>
      <c r="I73" s="74"/>
      <c r="J73" s="74"/>
      <c r="K73" s="74"/>
      <c r="L73" s="75" t="s">
        <v>993</v>
      </c>
      <c r="M73" s="56"/>
      <c r="N73" s="57"/>
      <c r="O73" s="58"/>
      <c r="P73" s="59"/>
      <c r="Q73" s="60"/>
      <c r="R73" s="61" t="str">
        <f t="shared" si="28"/>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5" thickTop="1" thickBot="1" x14ac:dyDescent="0.55000000000000004">
      <c r="B74" t="s">
        <v>997</v>
      </c>
      <c r="C74" s="113" t="s">
        <v>1086</v>
      </c>
      <c r="D74" s="112" t="s">
        <v>1030</v>
      </c>
      <c r="E74" s="52"/>
      <c r="F74" s="53"/>
      <c r="G74" s="53"/>
      <c r="H74" s="52"/>
      <c r="I74" s="52"/>
      <c r="J74" s="54"/>
      <c r="K74" s="54"/>
      <c r="L74" s="55" t="str">
        <f t="shared" si="112"/>
        <v xml:space="preserve">            { line: "¡MALTRATADO!, (Do,,10)", sC: "ta as"},</v>
      </c>
      <c r="M74" s="56" t="str">
        <f t="shared" si="113"/>
        <v>(</v>
      </c>
      <c r="N74" s="57" t="str">
        <f t="shared" si="2"/>
        <v>Do</v>
      </c>
      <c r="O74" s="58" t="str">
        <f t="shared" si="114"/>
        <v>,</v>
      </c>
      <c r="P74" s="59" t="str">
        <f t="shared" si="4"/>
        <v/>
      </c>
      <c r="Q74" s="60" t="str">
        <f t="shared" si="115"/>
        <v>,</v>
      </c>
      <c r="R74" s="61">
        <f t="shared" si="28"/>
        <v>10</v>
      </c>
      <c r="S74" s="56" t="str">
        <f t="shared" si="116"/>
        <v>)</v>
      </c>
      <c r="T74" s="62" t="str">
        <f t="shared" si="117"/>
        <v/>
      </c>
      <c r="U74" s="63" t="str">
        <f t="shared" si="8"/>
        <v/>
      </c>
      <c r="V74" s="64" t="str">
        <f t="shared" si="118"/>
        <v/>
      </c>
      <c r="W74" s="65" t="str">
        <f t="shared" si="10"/>
        <v/>
      </c>
      <c r="X74" s="64" t="str">
        <f t="shared" si="119"/>
        <v/>
      </c>
      <c r="Y74" s="64" t="str">
        <f t="shared" si="120"/>
        <v/>
      </c>
      <c r="Z74" s="56" t="str">
        <f t="shared" si="121"/>
        <v/>
      </c>
      <c r="AA74" s="66" t="str">
        <f t="shared" si="122"/>
        <v/>
      </c>
      <c r="AB74" s="57" t="str">
        <f t="shared" si="15"/>
        <v/>
      </c>
      <c r="AC74" s="67" t="str">
        <f t="shared" si="123"/>
        <v/>
      </c>
      <c r="AD74" s="59" t="str">
        <f t="shared" si="124"/>
        <v/>
      </c>
      <c r="AE74" s="68" t="str">
        <f t="shared" si="125"/>
        <v/>
      </c>
      <c r="AF74" s="61" t="str">
        <f t="shared" si="126"/>
        <v/>
      </c>
      <c r="AG74" s="61" t="str">
        <f t="shared" si="127"/>
        <v/>
      </c>
      <c r="AH74" s="69" t="str">
        <f t="shared" si="128"/>
        <v/>
      </c>
      <c r="AI74" s="70" t="str">
        <f t="shared" si="22"/>
        <v/>
      </c>
      <c r="AJ74" s="64" t="str">
        <f t="shared" si="129"/>
        <v/>
      </c>
      <c r="AK74" s="64" t="str">
        <f t="shared" si="130"/>
        <v/>
      </c>
      <c r="AL74" s="64" t="str">
        <f t="shared" si="131"/>
        <v/>
      </c>
      <c r="AM74" s="64" t="str">
        <f t="shared" si="132"/>
        <v/>
      </c>
      <c r="AN74" s="64" t="str">
        <f t="shared" si="133"/>
        <v/>
      </c>
    </row>
    <row r="75" spans="1:40" ht="24.5" thickTop="1" thickBot="1" x14ac:dyDescent="0.55000000000000004">
      <c r="B75" t="s">
        <v>999</v>
      </c>
      <c r="C75" s="113" t="s">
        <v>1086</v>
      </c>
      <c r="D75" s="112"/>
      <c r="E75" s="52"/>
      <c r="F75" s="53"/>
      <c r="G75" s="53"/>
      <c r="H75" s="52"/>
      <c r="I75" s="52"/>
      <c r="J75" s="54"/>
      <c r="K75" s="54"/>
      <c r="L75" s="55" t="str">
        <f t="shared" si="112"/>
        <v xml:space="preserve">            { line: "¡MALTRATADO!, ", sC: "as"},</v>
      </c>
      <c r="M75" s="56" t="str">
        <f t="shared" si="113"/>
        <v/>
      </c>
      <c r="N75" s="57" t="str">
        <f t="shared" si="2"/>
        <v/>
      </c>
      <c r="O75" s="58" t="str">
        <f t="shared" si="114"/>
        <v/>
      </c>
      <c r="P75" s="59" t="str">
        <f t="shared" si="4"/>
        <v/>
      </c>
      <c r="Q75" s="60" t="str">
        <f t="shared" si="115"/>
        <v/>
      </c>
      <c r="R75" s="61" t="str">
        <f t="shared" si="28"/>
        <v/>
      </c>
      <c r="S75" s="56" t="str">
        <f t="shared" si="116"/>
        <v/>
      </c>
      <c r="T75" s="62" t="str">
        <f t="shared" si="117"/>
        <v/>
      </c>
      <c r="U75" s="63" t="str">
        <f t="shared" si="8"/>
        <v/>
      </c>
      <c r="V75" s="64" t="str">
        <f t="shared" si="118"/>
        <v/>
      </c>
      <c r="W75" s="65" t="str">
        <f t="shared" si="10"/>
        <v/>
      </c>
      <c r="X75" s="64" t="str">
        <f t="shared" si="119"/>
        <v/>
      </c>
      <c r="Y75" s="64" t="str">
        <f t="shared" si="120"/>
        <v/>
      </c>
      <c r="Z75" s="56" t="str">
        <f t="shared" si="121"/>
        <v/>
      </c>
      <c r="AA75" s="66" t="str">
        <f t="shared" si="122"/>
        <v/>
      </c>
      <c r="AB75" s="57" t="str">
        <f t="shared" si="15"/>
        <v/>
      </c>
      <c r="AC75" s="67" t="str">
        <f t="shared" si="123"/>
        <v/>
      </c>
      <c r="AD75" s="59" t="str">
        <f t="shared" si="124"/>
        <v/>
      </c>
      <c r="AE75" s="68" t="str">
        <f t="shared" si="125"/>
        <v/>
      </c>
      <c r="AF75" s="61" t="str">
        <f t="shared" si="126"/>
        <v/>
      </c>
      <c r="AG75" s="61" t="str">
        <f t="shared" si="127"/>
        <v/>
      </c>
      <c r="AH75" s="69" t="str">
        <f t="shared" si="128"/>
        <v/>
      </c>
      <c r="AI75" s="70" t="str">
        <f t="shared" si="22"/>
        <v/>
      </c>
      <c r="AJ75" s="64" t="str">
        <f t="shared" si="129"/>
        <v/>
      </c>
      <c r="AK75" s="64" t="str">
        <f t="shared" si="130"/>
        <v/>
      </c>
      <c r="AL75" s="64" t="str">
        <f t="shared" si="131"/>
        <v/>
      </c>
      <c r="AM75" s="64" t="str">
        <f t="shared" si="132"/>
        <v/>
      </c>
      <c r="AN75" s="64" t="str">
        <f t="shared" si="133"/>
        <v/>
      </c>
    </row>
    <row r="76" spans="1:40" ht="24.5" thickTop="1" thickBot="1" x14ac:dyDescent="0.55000000000000004">
      <c r="B76" t="s">
        <v>999</v>
      </c>
      <c r="C76" s="113" t="s">
        <v>1086</v>
      </c>
      <c r="D76" s="112"/>
      <c r="E76" s="52"/>
      <c r="F76" s="53"/>
      <c r="G76" s="53"/>
      <c r="H76" s="52"/>
      <c r="I76" s="52"/>
      <c r="J76" s="54"/>
      <c r="K76" s="54"/>
      <c r="L76" s="55" t="str">
        <f t="shared" si="112"/>
        <v xml:space="preserve">            { line: "¡MALTRATADO!, ", sC: "as"},</v>
      </c>
      <c r="M76" s="56" t="str">
        <f t="shared" si="113"/>
        <v/>
      </c>
      <c r="N76" s="57" t="str">
        <f t="shared" si="2"/>
        <v/>
      </c>
      <c r="O76" s="58" t="str">
        <f t="shared" si="114"/>
        <v/>
      </c>
      <c r="P76" s="59" t="str">
        <f t="shared" si="4"/>
        <v/>
      </c>
      <c r="Q76" s="60" t="str">
        <f t="shared" si="115"/>
        <v/>
      </c>
      <c r="R76" s="61" t="str">
        <f t="shared" si="28"/>
        <v/>
      </c>
      <c r="S76" s="56" t="str">
        <f t="shared" si="116"/>
        <v/>
      </c>
      <c r="T76" s="62" t="str">
        <f t="shared" si="117"/>
        <v/>
      </c>
      <c r="U76" s="63" t="str">
        <f t="shared" si="8"/>
        <v/>
      </c>
      <c r="V76" s="64" t="str">
        <f t="shared" si="118"/>
        <v/>
      </c>
      <c r="W76" s="65" t="str">
        <f t="shared" si="10"/>
        <v/>
      </c>
      <c r="X76" s="64" t="str">
        <f t="shared" si="119"/>
        <v/>
      </c>
      <c r="Y76" s="64" t="str">
        <f t="shared" si="120"/>
        <v/>
      </c>
      <c r="Z76" s="56" t="str">
        <f t="shared" si="121"/>
        <v/>
      </c>
      <c r="AA76" s="66" t="str">
        <f t="shared" si="122"/>
        <v/>
      </c>
      <c r="AB76" s="57" t="str">
        <f t="shared" si="15"/>
        <v/>
      </c>
      <c r="AC76" s="67" t="str">
        <f t="shared" si="123"/>
        <v/>
      </c>
      <c r="AD76" s="59" t="str">
        <f t="shared" si="124"/>
        <v/>
      </c>
      <c r="AE76" s="68" t="str">
        <f t="shared" si="125"/>
        <v/>
      </c>
      <c r="AF76" s="61" t="str">
        <f t="shared" si="126"/>
        <v/>
      </c>
      <c r="AG76" s="61" t="str">
        <f t="shared" si="127"/>
        <v/>
      </c>
      <c r="AH76" s="69" t="str">
        <f t="shared" si="128"/>
        <v/>
      </c>
      <c r="AI76" s="70" t="str">
        <f t="shared" si="22"/>
        <v/>
      </c>
      <c r="AJ76" s="64" t="str">
        <f t="shared" si="129"/>
        <v/>
      </c>
      <c r="AK76" s="64" t="str">
        <f t="shared" si="130"/>
        <v/>
      </c>
      <c r="AL76" s="64" t="str">
        <f t="shared" si="131"/>
        <v/>
      </c>
      <c r="AM76" s="64" t="str">
        <f t="shared" si="132"/>
        <v/>
      </c>
      <c r="AN76" s="64" t="str">
        <f t="shared" si="133"/>
        <v/>
      </c>
    </row>
    <row r="77" spans="1:40" ht="24" customHeight="1" thickTop="1" x14ac:dyDescent="0.6">
      <c r="A77" s="95"/>
      <c r="B77" s="95"/>
      <c r="C77" s="95"/>
      <c r="D77" s="95"/>
      <c r="E77" s="95"/>
      <c r="F77" s="95"/>
      <c r="G77" s="95"/>
      <c r="H77" s="95"/>
      <c r="I77" s="95"/>
      <c r="J77" s="95"/>
      <c r="K77" s="95"/>
      <c r="L77" s="99" t="str">
        <f ca="1">_xlfn.CONCAT("]}, // ULTIMA LINEA DEL CANTO: ",L1)</f>
        <v>]}, // ULTIMA LINEA DEL CANTO: NO HAY EN ÉL PARECER</v>
      </c>
      <c r="M77" s="95"/>
    </row>
    <row r="78" spans="1:40" ht="20.5" x14ac:dyDescent="0.35">
      <c r="L78" s="100" t="s">
        <v>1008</v>
      </c>
      <c r="M78" s="101"/>
    </row>
    <row r="79" spans="1:40" x14ac:dyDescent="0.3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564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890AF-BA0C-4AB9-94C2-A87A7FC289DD}">
  <sheetPr codeName="Sheet71">
    <tabColor rgb="FF00B0F0"/>
  </sheetPr>
  <dimension ref="A1:AN76"/>
  <sheetViews>
    <sheetView zoomScale="85" zoomScaleNormal="85" workbookViewId="0">
      <pane xSplit="2" ySplit="1" topLeftCell="C49"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122</v>
      </c>
      <c r="E1" s="40"/>
      <c r="F1" s="40"/>
      <c r="G1" s="40"/>
      <c r="H1" s="40"/>
      <c r="I1" s="40"/>
      <c r="J1" s="40"/>
      <c r="K1" s="40"/>
      <c r="L1" s="41" t="str">
        <f ca="1">UPPER(VLOOKUP(C1,Table223[],3,FALSE))</f>
        <v>NOLI ME TANGERE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NOLI ME TANGERE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nolimetangere</v>
      </c>
      <c r="L7" s="48" t="str">
        <f ca="1">_xlfn.CONCAT("        id: ","""",C7,"""",",")</f>
        <v xml:space="preserve">        id: "nolimetangere",</v>
      </c>
    </row>
    <row r="8" spans="2:32" ht="23" x14ac:dyDescent="0.35">
      <c r="C8" t="str">
        <f ca="1">PROPER(L1)</f>
        <v>Noli Me Tangere</v>
      </c>
      <c r="L8" s="48" t="str">
        <f ca="1">_xlfn.CONCAT("        tt: ","""",C8,"""",",")</f>
        <v xml:space="preserve">        tt: "Noli Me Tangere",</v>
      </c>
    </row>
    <row r="9" spans="2:32" ht="23" x14ac:dyDescent="0.35">
      <c r="C9" t="str">
        <f ca="1">PROPER(L1)</f>
        <v>Noli Me Tangere</v>
      </c>
      <c r="L9" s="48" t="str">
        <f ca="1">_xlfn.CONCAT("        title: ","""",C9,"""",",")</f>
        <v xml:space="preserve">        title: "Noli Me Tangere",</v>
      </c>
    </row>
    <row r="10" spans="2:32" ht="23" x14ac:dyDescent="0.35">
      <c r="C10" t="str">
        <f ca="1">VLOOKUP(C1,Table223[],4,FALSE)</f>
        <v>Juan 20,15-17</v>
      </c>
      <c r="L10" s="48" t="str">
        <f ca="1">_xlfn.CONCAT("        ","subtitle: ","""",C10,"""",",")</f>
        <v xml:space="preserve">        subtitle: "Juan 20,15-17",</v>
      </c>
    </row>
    <row r="11" spans="2:32" ht="23" x14ac:dyDescent="0.35">
      <c r="C11" t="str">
        <f ca="1">_xlfn.CONCAT("category: [",VLOOKUP(C1,Table223[],16,FALSE),"],")</f>
        <v>category: ["Precatecumenado","Pascua","Pentecostés","Nuevo Testamento"],</v>
      </c>
      <c r="L11" s="48" t="str">
        <f ca="1">_xlfn.CONCAT("        ",C11)</f>
        <v xml:space="preserve">        category: ["Precatecumenado","Pascua","Pentecostés","Nuevo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122</v>
      </c>
      <c r="L16" s="48" t="str">
        <f ca="1">_xlfn.CONCAT("        dbno: ","""",C16,"""",",")</f>
        <v xml:space="preserve">        dbno: "122",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nolimetangere</v>
      </c>
      <c r="L19" s="48" t="str">
        <f ca="1">_xlfn.CONCAT("        audioSrc: ","""https://audio.resucito.do/",C19,".mp3""",",")</f>
        <v xml:space="preserve">        audioSrc: "https://audio.resucito.do/nolimetangere.mp3",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121</v>
      </c>
      <c r="C26" t="str">
        <f ca="1">VLOOKUP(B26,Table4[],13,FALSE)</f>
        <v>"/src/index.html?canto=nohayenelparecer"</v>
      </c>
      <c r="L26" s="48" t="str">
        <f ca="1">_xlfn.CONCAT("        ant: ",C26,",")</f>
        <v xml:space="preserve">        ant: "/src/index.html?canto=nohayenelparecer",</v>
      </c>
    </row>
    <row r="27" spans="1:40" ht="23" x14ac:dyDescent="0.35">
      <c r="B27">
        <f ca="1">+C1+1</f>
        <v>123</v>
      </c>
      <c r="C27" t="str">
        <f ca="1">VLOOKUP(B27,Table4[],13,FALSE)</f>
        <v>"/src/index.html?canto=ohcieloslloveddeloalto"</v>
      </c>
      <c r="L27" s="48" t="str">
        <f ca="1">_xlfn.CONCAT("        sig: ",C27,",")</f>
        <v xml:space="preserve">        sig: "/src/index.html?canto=ohcieloslloveddeloalto",</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1088</v>
      </c>
      <c r="D30" s="112" t="s">
        <v>1030</v>
      </c>
      <c r="E30" s="52"/>
      <c r="F30" s="53"/>
      <c r="G30" s="53"/>
      <c r="H30" s="52"/>
      <c r="I30" s="52"/>
      <c r="J30" s="54"/>
      <c r="K30" s="54"/>
      <c r="L30" s="55" t="str">
        <f t="shared" ref="L30:L31" si="0">IF(C30="","",_xlfn.CONCAT("            { line: ","""",C30,", ",M30:AN30,""", sC: ","""",B30,"""},"))</f>
        <v xml:space="preserve">            { line: "«Mujer, dime, ¿por qué lloras?, (Do,,10)", sC: "tc"},</v>
      </c>
      <c r="M30" s="56" t="str">
        <f t="shared" ref="M30:M34" si="1">IF(N30="","","(")</f>
        <v>(</v>
      </c>
      <c r="N30" s="57" t="str">
        <f t="shared" ref="N30:N63" si="2">IF(D30="","",D30)</f>
        <v>Do</v>
      </c>
      <c r="O30" s="58" t="str">
        <f t="shared" ref="O30:O34" si="3">IF(N30="","",",")</f>
        <v>,</v>
      </c>
      <c r="P30" s="59" t="str">
        <f t="shared" ref="P30:P63" si="4">IF(E30="","",E30)</f>
        <v/>
      </c>
      <c r="Q30" s="60" t="str">
        <f t="shared" ref="Q30:Q34" si="5">IF(N30="","",",")</f>
        <v>,</v>
      </c>
      <c r="R30" s="61">
        <f>IF(N30="Do",10,IF(N30="Re",22,IF(N30="Mi",20,IF(N30="Fa",20,IF(N30="Sol",14,IF(N30="La",20,IF(N30="Si",20,IF(N30="Do#",14,IF(N30="Fa#",15,IF(N30="Sol#",20,""))))))))))</f>
        <v>10</v>
      </c>
      <c r="S30" s="56" t="str">
        <f t="shared" ref="S30:S34" si="6">IF(N30="","",")")</f>
        <v>)</v>
      </c>
      <c r="T30" s="62" t="str">
        <f t="shared" ref="T30:T34" si="7">IF(U30="","","(")</f>
        <v/>
      </c>
      <c r="U30" s="63" t="str">
        <f t="shared" ref="U30:U63" si="8">IF(F30="","",F30)</f>
        <v/>
      </c>
      <c r="V30" s="64" t="str">
        <f t="shared" ref="V30:V34" si="9">IF(U30="","",",")</f>
        <v/>
      </c>
      <c r="W30" s="65" t="str">
        <f t="shared" ref="W30:W63" si="10">IF(G30="","",G30)</f>
        <v/>
      </c>
      <c r="X30" s="64" t="str">
        <f t="shared" ref="X30:X34" si="11">IF(U30="","",",")</f>
        <v/>
      </c>
      <c r="Y30" s="64" t="str">
        <f t="shared" ref="Y30:Y34" si="12">IF(U30="","",250)</f>
        <v/>
      </c>
      <c r="Z30" s="56" t="str">
        <f t="shared" ref="Z30:Z34" si="13">IF(U30="","",")")</f>
        <v/>
      </c>
      <c r="AA30" s="66" t="str">
        <f t="shared" ref="AA30:AA34" si="14">IF(AB30="","","(")</f>
        <v/>
      </c>
      <c r="AB30" s="57" t="str">
        <f t="shared" ref="AB30:AB63"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63"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4.5" thickTop="1" thickBot="1" x14ac:dyDescent="0.55000000000000004">
      <c r="C31" s="113" t="s">
        <v>1089</v>
      </c>
      <c r="D31" s="112" t="s">
        <v>1033</v>
      </c>
      <c r="E31" s="52"/>
      <c r="F31" s="53"/>
      <c r="G31" s="53"/>
      <c r="H31" s="52"/>
      <c r="I31" s="52"/>
      <c r="J31" s="54"/>
      <c r="K31" s="54"/>
      <c r="L31" s="55" t="str">
        <f t="shared" si="0"/>
        <v xml:space="preserve">            { line: "Mujer, dime, ¿por qué lloras?, (Fa,,20)", sC: ""},</v>
      </c>
      <c r="M31" s="56" t="str">
        <f t="shared" si="1"/>
        <v>(</v>
      </c>
      <c r="N31" s="57" t="str">
        <f t="shared" si="2"/>
        <v>Fa</v>
      </c>
      <c r="O31" s="58" t="str">
        <f t="shared" si="3"/>
        <v>,</v>
      </c>
      <c r="P31" s="59" t="str">
        <f t="shared" si="4"/>
        <v/>
      </c>
      <c r="Q31" s="60" t="str">
        <f t="shared" si="5"/>
        <v>,</v>
      </c>
      <c r="R31" s="61">
        <f t="shared" ref="R31:R63"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1090</v>
      </c>
      <c r="D32" s="112" t="s">
        <v>1030</v>
      </c>
      <c r="E32" s="52"/>
      <c r="F32" s="53"/>
      <c r="G32" s="53"/>
      <c r="H32" s="52"/>
      <c r="I32" s="52"/>
      <c r="J32" s="54"/>
      <c r="K32" s="54"/>
      <c r="L32" s="55" t="str">
        <f>IF(C32="","",_xlfn.CONCAT("            { line: ","""",C32,", ",M32:AN32,""", sC: ","""",B32,"""},"))</f>
        <v xml:space="preserve">            { line: "¿A quién buscas?, (Do,,10)", sC: ""},</v>
      </c>
      <c r="M32" s="56" t="str">
        <f t="shared" si="1"/>
        <v>(</v>
      </c>
      <c r="N32" s="57" t="str">
        <f t="shared" si="2"/>
        <v>Do</v>
      </c>
      <c r="O32" s="58" t="str">
        <f t="shared" si="3"/>
        <v>,</v>
      </c>
      <c r="P32" s="59" t="str">
        <f t="shared" si="4"/>
        <v/>
      </c>
      <c r="Q32" s="60" t="str">
        <f t="shared" si="5"/>
        <v>,</v>
      </c>
      <c r="R32" s="61">
        <f t="shared" si="28"/>
        <v>10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1090</v>
      </c>
      <c r="D33" s="112" t="s">
        <v>1015</v>
      </c>
      <c r="E33" s="52"/>
      <c r="F33" s="53"/>
      <c r="G33" s="53"/>
      <c r="H33" s="52"/>
      <c r="I33" s="52"/>
      <c r="J33" s="54"/>
      <c r="K33" s="54"/>
      <c r="L33" s="55" t="str">
        <f>IF(C33="","",_xlfn.CONCAT("            { line: ","""",C33,", ",M33:AN33,""", sC: ","""",B33,"""},"))</f>
        <v xml:space="preserve">            { line: "¿A quién buscas?, (Sol,,14)", sC: ""},</v>
      </c>
      <c r="M33" s="56" t="str">
        <f t="shared" si="1"/>
        <v>(</v>
      </c>
      <c r="N33" s="57" t="str">
        <f t="shared" si="2"/>
        <v>Sol</v>
      </c>
      <c r="O33" s="58" t="str">
        <f t="shared" si="3"/>
        <v>,</v>
      </c>
      <c r="P33" s="59" t="str">
        <f t="shared" si="4"/>
        <v/>
      </c>
      <c r="Q33" s="60" t="str">
        <f t="shared" si="5"/>
        <v>,</v>
      </c>
      <c r="R33" s="61">
        <f t="shared" si="28"/>
        <v>14</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1091</v>
      </c>
      <c r="D34" s="112" t="s">
        <v>1030</v>
      </c>
      <c r="E34" s="52"/>
      <c r="F34" s="53"/>
      <c r="G34" s="53"/>
      <c r="H34" s="52"/>
      <c r="I34" s="52"/>
      <c r="J34" s="54"/>
      <c r="K34" s="54"/>
      <c r="L34" s="55" t="str">
        <f t="shared" ref="L34:L45" si="29">IF(C34="","",_xlfn.CONCAT("            { line: ","""",C34,", ",M34:AN34,""", sC: ","""",B34,"""},"))</f>
        <v xml:space="preserve">            { line: "¿A quién buscas?», (Do,,10)", sC: ""},</v>
      </c>
      <c r="M34" s="56" t="str">
        <f t="shared" si="1"/>
        <v>(</v>
      </c>
      <c r="N34" s="57" t="str">
        <f t="shared" si="2"/>
        <v>Do</v>
      </c>
      <c r="O34" s="58" t="str">
        <f t="shared" si="3"/>
        <v>,</v>
      </c>
      <c r="P34" s="59" t="str">
        <f t="shared" si="4"/>
        <v/>
      </c>
      <c r="Q34" s="60" t="str">
        <f t="shared" si="5"/>
        <v>,</v>
      </c>
      <c r="R34" s="61">
        <f t="shared" si="28"/>
        <v>10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997</v>
      </c>
      <c r="C36" s="113" t="s">
        <v>1092</v>
      </c>
      <c r="D36" s="112" t="s">
        <v>1030</v>
      </c>
      <c r="E36" s="52"/>
      <c r="F36" s="53"/>
      <c r="G36" s="53"/>
      <c r="H36" s="52"/>
      <c r="I36" s="52"/>
      <c r="J36" s="54"/>
      <c r="K36" s="54"/>
      <c r="L36" s="55" t="str">
        <f t="shared" si="29"/>
        <v xml:space="preserve">            { line: "«SEÑOR, SI TE LO HAS LLEVADO TÚ,, (Do,,10)", sC: "ta as"},</v>
      </c>
      <c r="M36" s="56" t="str">
        <f>IF(N36="","","(")</f>
        <v>(</v>
      </c>
      <c r="N36" s="57" t="str">
        <f>IF(D36="","",D36)</f>
        <v>Do</v>
      </c>
      <c r="O36" s="58" t="str">
        <f>IF(N36="","",",")</f>
        <v>,</v>
      </c>
      <c r="P36" s="59" t="str">
        <f>IF(E36="","",E36)</f>
        <v/>
      </c>
      <c r="Q36" s="60" t="str">
        <f>IF(N36="","",",")</f>
        <v>,</v>
      </c>
      <c r="R36" s="61">
        <f t="shared" si="28"/>
        <v>10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999</v>
      </c>
      <c r="C37" s="113" t="s">
        <v>1093</v>
      </c>
      <c r="D37" s="112" t="s">
        <v>1033</v>
      </c>
      <c r="E37" s="52"/>
      <c r="F37" s="53"/>
      <c r="G37" s="53"/>
      <c r="H37" s="52"/>
      <c r="I37" s="52"/>
      <c r="J37" s="54"/>
      <c r="K37" s="54"/>
      <c r="L37" s="55" t="str">
        <f t="shared" si="29"/>
        <v xml:space="preserve">            { line: "SEÑOR, SI TE LO HAS LLEVADO TÚ,, (Fa,,20)", sC: "as"},</v>
      </c>
      <c r="M37" s="56" t="str">
        <f>IF(N37="","","(")</f>
        <v>(</v>
      </c>
      <c r="N37" s="57" t="str">
        <f>IF(D37="","",D37)</f>
        <v>Fa</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1094</v>
      </c>
      <c r="D38" s="112" t="s">
        <v>1030</v>
      </c>
      <c r="E38" s="52"/>
      <c r="F38" s="53"/>
      <c r="G38" s="53"/>
      <c r="H38" s="52"/>
      <c r="I38" s="52"/>
      <c r="J38" s="54"/>
      <c r="K38" s="54"/>
      <c r="L38" s="55" t="str">
        <f t="shared" si="29"/>
        <v xml:space="preserve">            { line: "DIME DÓNDE LO HAS PUESTO,, (Do,,10)", sC: "as"},</v>
      </c>
      <c r="M38" s="56" t="str">
        <f>IF(N38="","","(")</f>
        <v>(</v>
      </c>
      <c r="N38" s="57" t="str">
        <f>IF(D38="","",D38)</f>
        <v>Do</v>
      </c>
      <c r="O38" s="58" t="str">
        <f>IF(N38="","",",")</f>
        <v>,</v>
      </c>
      <c r="P38" s="59" t="str">
        <f>IF(E38="","",E38)</f>
        <v/>
      </c>
      <c r="Q38" s="60" t="str">
        <f>IF(N38="","",",")</f>
        <v>,</v>
      </c>
      <c r="R38" s="61">
        <f t="shared" si="28"/>
        <v>10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113" t="s">
        <v>1095</v>
      </c>
      <c r="D39" s="112" t="s">
        <v>1015</v>
      </c>
      <c r="E39" s="52"/>
      <c r="F39" s="53" t="s">
        <v>1030</v>
      </c>
      <c r="G39" s="53"/>
      <c r="H39" s="52"/>
      <c r="I39" s="52"/>
      <c r="J39" s="54"/>
      <c r="K39" s="54"/>
      <c r="L39" s="55" t="str">
        <f t="shared" si="29"/>
        <v xml:space="preserve">            { line: "Y YO ME LO LLEVARÉ,, (Sol,,14)(Do,,250)", sC: "as"},</v>
      </c>
      <c r="M39" s="56" t="str">
        <f t="shared" ref="M39:M42" si="30">IF(N39="","","(")</f>
        <v>(</v>
      </c>
      <c r="N39" s="57" t="str">
        <f t="shared" ref="N39:N42" si="31">IF(D39="","",D39)</f>
        <v>Sol</v>
      </c>
      <c r="O39" s="58" t="str">
        <f t="shared" ref="O39:O42" si="32">IF(N39="","",",")</f>
        <v>,</v>
      </c>
      <c r="P39" s="59" t="str">
        <f t="shared" ref="P39:P42" si="33">IF(E39="","",E39)</f>
        <v/>
      </c>
      <c r="Q39" s="60" t="str">
        <f t="shared" ref="Q39:Q42" si="34">IF(N39="","",",")</f>
        <v>,</v>
      </c>
      <c r="R39" s="61">
        <f t="shared" si="28"/>
        <v>14</v>
      </c>
      <c r="S39" s="56" t="str">
        <f t="shared" ref="S39:S42" si="35">IF(N39="","",")")</f>
        <v>)</v>
      </c>
      <c r="T39" s="62" t="str">
        <f t="shared" ref="T39:T42" si="36">IF(U39="","","(")</f>
        <v>(</v>
      </c>
      <c r="U39" s="63" t="str">
        <f t="shared" ref="U39:U42" si="37">IF(F39="","",F39)</f>
        <v>Do</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4.5" thickTop="1" thickBot="1" x14ac:dyDescent="0.55000000000000004">
      <c r="B40" t="s">
        <v>999</v>
      </c>
      <c r="C40" s="113" t="s">
        <v>1096</v>
      </c>
      <c r="D40" s="112" t="s">
        <v>1015</v>
      </c>
      <c r="E40" s="52"/>
      <c r="F40" s="53" t="s">
        <v>1030</v>
      </c>
      <c r="G40" s="53"/>
      <c r="H40" s="52"/>
      <c r="I40" s="52"/>
      <c r="J40" s="54"/>
      <c r="K40" s="54"/>
      <c r="L40" s="55" t="str">
        <f t="shared" si="29"/>
        <v xml:space="preserve">            { line: "Y YO ME LO LLEVARÉ»., (Sol,,14)(Do,,250)", sC: "as"},</v>
      </c>
      <c r="M40" s="56" t="str">
        <f t="shared" si="30"/>
        <v>(</v>
      </c>
      <c r="N40" s="57" t="str">
        <f t="shared" si="31"/>
        <v>Sol</v>
      </c>
      <c r="O40" s="58" t="str">
        <f t="shared" si="32"/>
        <v>,</v>
      </c>
      <c r="P40" s="59" t="str">
        <f t="shared" si="33"/>
        <v/>
      </c>
      <c r="Q40" s="60" t="str">
        <f t="shared" si="34"/>
        <v>,</v>
      </c>
      <c r="R40" s="61">
        <f t="shared" si="28"/>
        <v>14</v>
      </c>
      <c r="S40" s="56" t="str">
        <f t="shared" si="35"/>
        <v>)</v>
      </c>
      <c r="T40" s="62" t="str">
        <f t="shared" si="36"/>
        <v>(</v>
      </c>
      <c r="U40" s="63" t="str">
        <f t="shared" si="37"/>
        <v>Do</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1014</v>
      </c>
      <c r="C42" s="113" t="s">
        <v>1097</v>
      </c>
      <c r="D42" s="112" t="s">
        <v>1033</v>
      </c>
      <c r="E42" s="52" t="s">
        <v>1012</v>
      </c>
      <c r="F42" s="53"/>
      <c r="G42" s="53"/>
      <c r="H42" s="52"/>
      <c r="I42" s="52"/>
      <c r="J42" s="54"/>
      <c r="K42" s="54"/>
      <c r="L42" s="55" t="str">
        <f t="shared" si="29"/>
        <v xml:space="preserve">            { line: "«¡María!», (Fa,m,20)", sC: "tc"},</v>
      </c>
      <c r="M42" s="56" t="str">
        <f t="shared" si="30"/>
        <v>(</v>
      </c>
      <c r="N42" s="57" t="str">
        <f t="shared" si="31"/>
        <v>Fa</v>
      </c>
      <c r="O42" s="58" t="str">
        <f t="shared" si="32"/>
        <v>,</v>
      </c>
      <c r="P42" s="59" t="str">
        <f t="shared" si="33"/>
        <v>m</v>
      </c>
      <c r="Q42" s="60" t="str">
        <f t="shared" si="34"/>
        <v>,</v>
      </c>
      <c r="R42" s="61">
        <f t="shared" si="28"/>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997</v>
      </c>
      <c r="C43" s="113" t="s">
        <v>1098</v>
      </c>
      <c r="D43" s="112" t="s">
        <v>1030</v>
      </c>
      <c r="E43" s="52" t="s">
        <v>1012</v>
      </c>
      <c r="F43" s="53"/>
      <c r="G43" s="53"/>
      <c r="H43" s="52"/>
      <c r="I43" s="52"/>
      <c r="J43" s="54"/>
      <c r="K43" s="54"/>
      <c r="L43" s="55" t="str">
        <f t="shared" si="29"/>
        <v xml:space="preserve">            { line: "«¡RABBUNÍ!», (Do,m,10)", sC: "ta as"},</v>
      </c>
      <c r="M43" s="56" t="str">
        <f>IF(N43="","","(")</f>
        <v>(</v>
      </c>
      <c r="N43" s="57" t="str">
        <f>IF(D43="","",D43)</f>
        <v>Do</v>
      </c>
      <c r="O43" s="58" t="str">
        <f>IF(N43="","",",")</f>
        <v>,</v>
      </c>
      <c r="P43" s="59" t="str">
        <f>IF(E43="","",E43)</f>
        <v>m</v>
      </c>
      <c r="Q43" s="60" t="str">
        <f>IF(N43="","",",")</f>
        <v>,</v>
      </c>
      <c r="R43" s="61">
        <f t="shared" si="28"/>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B44" t="s">
        <v>1014</v>
      </c>
      <c r="C44" s="113" t="s">
        <v>1097</v>
      </c>
      <c r="D44" s="112" t="s">
        <v>1033</v>
      </c>
      <c r="E44" s="52" t="s">
        <v>1012</v>
      </c>
      <c r="F44" s="53"/>
      <c r="G44" s="53"/>
      <c r="H44" s="52"/>
      <c r="I44" s="52"/>
      <c r="J44" s="54"/>
      <c r="K44" s="54"/>
      <c r="L44" s="55" t="str">
        <f t="shared" si="29"/>
        <v xml:space="preserve">            { line: "«¡María!», (Fa,m,20)", sC: "tc"},</v>
      </c>
      <c r="M44" s="56" t="str">
        <f>IF(N44="","","(")</f>
        <v>(</v>
      </c>
      <c r="N44" s="57" t="str">
        <f>IF(D44="","",D44)</f>
        <v>Fa</v>
      </c>
      <c r="O44" s="58" t="str">
        <f>IF(N44="","",",")</f>
        <v>,</v>
      </c>
      <c r="P44" s="59" t="str">
        <f>IF(E44="","",E44)</f>
        <v>m</v>
      </c>
      <c r="Q44" s="60" t="str">
        <f>IF(N44="","",",")</f>
        <v>,</v>
      </c>
      <c r="R44" s="61">
        <f t="shared" si="28"/>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B45" t="s">
        <v>997</v>
      </c>
      <c r="C45" s="113" t="s">
        <v>1098</v>
      </c>
      <c r="D45" s="112" t="s">
        <v>1030</v>
      </c>
      <c r="E45" s="52" t="s">
        <v>1012</v>
      </c>
      <c r="F45" s="53" t="s">
        <v>1030</v>
      </c>
      <c r="G45" s="53"/>
      <c r="H45" s="52"/>
      <c r="I45" s="52"/>
      <c r="J45" s="54"/>
      <c r="K45" s="54"/>
      <c r="L45" s="55" t="str">
        <f t="shared" si="29"/>
        <v xml:space="preserve">            { line: "«¡RABBUNÍ!», (Do,m,10)(Do,,250)", sC: "ta as"},</v>
      </c>
      <c r="M45" s="56" t="str">
        <f>IF(N45="","","(")</f>
        <v>(</v>
      </c>
      <c r="N45" s="57" t="str">
        <f>IF(D45="","",D45)</f>
        <v>Do</v>
      </c>
      <c r="O45" s="58" t="str">
        <f>IF(N45="","",",")</f>
        <v>,</v>
      </c>
      <c r="P45" s="59" t="str">
        <f>IF(E45="","",E45)</f>
        <v>m</v>
      </c>
      <c r="Q45" s="60" t="str">
        <f>IF(N45="","",",")</f>
        <v>,</v>
      </c>
      <c r="R45" s="61">
        <f t="shared" si="28"/>
        <v>10</v>
      </c>
      <c r="S45" s="56" t="str">
        <f>IF(N45="","",")")</f>
        <v>)</v>
      </c>
      <c r="T45" s="62" t="str">
        <f>IF(U45="","","(")</f>
        <v>(</v>
      </c>
      <c r="U45" s="63" t="str">
        <f>IF(F45="","",F45)</f>
        <v>Do</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36.5" thickTop="1" thickBot="1" x14ac:dyDescent="0.55000000000000004">
      <c r="A46" s="76"/>
      <c r="B46" s="76"/>
      <c r="C46" s="76" t="s">
        <v>1031</v>
      </c>
      <c r="D46" s="77"/>
      <c r="E46" s="77"/>
      <c r="F46" s="77"/>
      <c r="G46" s="77"/>
      <c r="H46" s="77"/>
      <c r="I46" s="77"/>
      <c r="J46" s="77"/>
      <c r="K46" s="77"/>
      <c r="L46" s="50" t="s">
        <v>994</v>
      </c>
      <c r="M46" s="104"/>
      <c r="N46" s="57"/>
      <c r="O46" s="105"/>
      <c r="P46" s="59"/>
      <c r="Q46" s="106"/>
      <c r="R46" s="61" t="str">
        <f t="shared" si="28"/>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4.5" thickTop="1" thickBot="1" x14ac:dyDescent="0.55000000000000004">
      <c r="B47" t="s">
        <v>1014</v>
      </c>
      <c r="C47" s="113" t="s">
        <v>1099</v>
      </c>
      <c r="D47" s="112" t="s">
        <v>1100</v>
      </c>
      <c r="E47" s="52"/>
      <c r="F47" s="53" t="s">
        <v>1030</v>
      </c>
      <c r="G47" s="53"/>
      <c r="H47" s="52" t="s">
        <v>1100</v>
      </c>
      <c r="I47" s="52"/>
      <c r="J47" s="54" t="s">
        <v>1030</v>
      </c>
      <c r="K47" s="54"/>
      <c r="L47" s="55" t="str">
        <f t="shared" ref="L47:L63" si="57">IF(C47="","",_xlfn.CONCAT("            { line: ","""",C47,", ",M47:AN47,""", sC: ","""",B47,"""},"))</f>
        <v xml:space="preserve">            { line: "«¡Noli me tangere! No me toques,, (Si♭,,)(Do,,250)(Si♭,,350)(Do,,450)", sC: "tc"},</v>
      </c>
      <c r="M47" s="56" t="str">
        <f t="shared" ref="M47:M63" si="58">IF(N47="","","(")</f>
        <v>(</v>
      </c>
      <c r="N47" s="57" t="str">
        <f t="shared" si="2"/>
        <v>Si♭</v>
      </c>
      <c r="O47" s="58" t="str">
        <f t="shared" ref="O47:O63" si="59">IF(N47="","",",")</f>
        <v>,</v>
      </c>
      <c r="P47" s="59" t="str">
        <f t="shared" si="4"/>
        <v/>
      </c>
      <c r="Q47" s="60" t="str">
        <f t="shared" ref="Q47:Q63" si="60">IF(N47="","",",")</f>
        <v>,</v>
      </c>
      <c r="R47" s="61" t="str">
        <f t="shared" si="28"/>
        <v/>
      </c>
      <c r="S47" s="56" t="str">
        <f t="shared" ref="S47:S63" si="61">IF(N47="","",")")</f>
        <v>)</v>
      </c>
      <c r="T47" s="62" t="str">
        <f t="shared" ref="T47:T63" si="62">IF(U47="","","(")</f>
        <v>(</v>
      </c>
      <c r="U47" s="63" t="str">
        <f t="shared" si="8"/>
        <v>Do</v>
      </c>
      <c r="V47" s="64" t="str">
        <f t="shared" ref="V47:V63" si="63">IF(U47="","",",")</f>
        <v>,</v>
      </c>
      <c r="W47" s="65" t="str">
        <f t="shared" si="10"/>
        <v/>
      </c>
      <c r="X47" s="64" t="str">
        <f t="shared" ref="X47:X63" si="64">IF(U47="","",",")</f>
        <v>,</v>
      </c>
      <c r="Y47" s="64">
        <f t="shared" ref="Y47:Y63" si="65">IF(U47="","",250)</f>
        <v>250</v>
      </c>
      <c r="Z47" s="56" t="str">
        <f t="shared" ref="Z47:Z63" si="66">IF(U47="","",")")</f>
        <v>)</v>
      </c>
      <c r="AA47" s="66" t="str">
        <f t="shared" ref="AA47:AA63" si="67">IF(AB47="","","(")</f>
        <v>(</v>
      </c>
      <c r="AB47" s="57" t="str">
        <f t="shared" si="15"/>
        <v>Si♭</v>
      </c>
      <c r="AC47" s="67" t="str">
        <f t="shared" ref="AC47:AC63" si="68">IF(AB47="","",",")</f>
        <v>,</v>
      </c>
      <c r="AD47" s="59" t="str">
        <f t="shared" ref="AD47:AD63" si="69">IF(I47="","",I47)</f>
        <v/>
      </c>
      <c r="AE47" s="68" t="str">
        <f t="shared" ref="AE47:AE63" si="70">IF(AB47="","",",")</f>
        <v>,</v>
      </c>
      <c r="AF47" s="61">
        <f t="shared" ref="AF47:AF63" si="71">IF(AB47="","",350)</f>
        <v>350</v>
      </c>
      <c r="AG47" s="61" t="str">
        <f t="shared" ref="AG47:AG63" si="72">IF(AB47="","",")")</f>
        <v>)</v>
      </c>
      <c r="AH47" s="69" t="str">
        <f t="shared" ref="AH47:AH63" si="73">IF(AI47="","","(")</f>
        <v>(</v>
      </c>
      <c r="AI47" s="70" t="str">
        <f t="shared" si="22"/>
        <v>Do</v>
      </c>
      <c r="AJ47" s="64" t="str">
        <f t="shared" ref="AJ47:AJ63" si="74">IF(AI47="","",",")</f>
        <v>,</v>
      </c>
      <c r="AK47" s="64" t="str">
        <f t="shared" ref="AK47:AK63" si="75">IF(K47="","",K47)</f>
        <v/>
      </c>
      <c r="AL47" s="64" t="str">
        <f t="shared" ref="AL47:AL63" si="76">IF(AI47="","",",")</f>
        <v>,</v>
      </c>
      <c r="AM47" s="64">
        <f t="shared" ref="AM47:AM63" si="77">IF(AI47="","",450)</f>
        <v>450</v>
      </c>
      <c r="AN47" s="64" t="str">
        <f t="shared" ref="AN47:AN63" si="78">IF(AI47="","",")")</f>
        <v>)</v>
      </c>
    </row>
    <row r="48" spans="1:40" ht="24.5" thickTop="1" thickBot="1" x14ac:dyDescent="0.55000000000000004">
      <c r="C48" s="113" t="s">
        <v>1101</v>
      </c>
      <c r="D48" s="112" t="s">
        <v>1100</v>
      </c>
      <c r="E48" s="52"/>
      <c r="F48" s="53" t="s">
        <v>1030</v>
      </c>
      <c r="G48" s="53"/>
      <c r="H48" s="52"/>
      <c r="I48" s="52"/>
      <c r="J48" s="54"/>
      <c r="K48" s="54"/>
      <c r="L48" s="55" t="str">
        <f t="shared" si="57"/>
        <v xml:space="preserve">            { line: "que todavía no he subido al Padre., (Si♭,,)(Do,,250)", sC: ""},</v>
      </c>
      <c r="M48" s="56" t="str">
        <f t="shared" si="58"/>
        <v>(</v>
      </c>
      <c r="N48" s="57" t="str">
        <f t="shared" si="2"/>
        <v>Si♭</v>
      </c>
      <c r="O48" s="58" t="str">
        <f t="shared" si="59"/>
        <v>,</v>
      </c>
      <c r="P48" s="59" t="str">
        <f t="shared" si="4"/>
        <v/>
      </c>
      <c r="Q48" s="60" t="str">
        <f t="shared" si="60"/>
        <v>,</v>
      </c>
      <c r="R48" s="61" t="str">
        <f t="shared" si="28"/>
        <v/>
      </c>
      <c r="S48" s="56" t="str">
        <f t="shared" si="61"/>
        <v>)</v>
      </c>
      <c r="T48" s="62" t="str">
        <f t="shared" si="62"/>
        <v>(</v>
      </c>
      <c r="U48" s="63" t="str">
        <f t="shared" si="8"/>
        <v>Do</v>
      </c>
      <c r="V48" s="64" t="str">
        <f t="shared" si="63"/>
        <v>,</v>
      </c>
      <c r="W48" s="65" t="str">
        <f t="shared" si="10"/>
        <v/>
      </c>
      <c r="X48" s="64" t="str">
        <f t="shared" si="64"/>
        <v>,</v>
      </c>
      <c r="Y48" s="64">
        <f t="shared" si="65"/>
        <v>250</v>
      </c>
      <c r="Z48" s="56" t="str">
        <f t="shared" si="66"/>
        <v>)</v>
      </c>
      <c r="AA48" s="66" t="str">
        <f t="shared" si="67"/>
        <v/>
      </c>
      <c r="AB48" s="57" t="str">
        <f t="shared" si="15"/>
        <v/>
      </c>
      <c r="AC48" s="67" t="str">
        <f t="shared" si="68"/>
        <v/>
      </c>
      <c r="AD48" s="59" t="str">
        <f t="shared" si="69"/>
        <v/>
      </c>
      <c r="AE48" s="68" t="str">
        <f t="shared" si="70"/>
        <v/>
      </c>
      <c r="AF48" s="61" t="str">
        <f t="shared" si="71"/>
        <v/>
      </c>
      <c r="AG48" s="61" t="str">
        <f t="shared" si="72"/>
        <v/>
      </c>
      <c r="AH48" s="69" t="str">
        <f t="shared" si="73"/>
        <v/>
      </c>
      <c r="AI48" s="70" t="str">
        <f t="shared" si="22"/>
        <v/>
      </c>
      <c r="AJ48" s="64" t="str">
        <f t="shared" si="74"/>
        <v/>
      </c>
      <c r="AK48" s="64" t="str">
        <f t="shared" si="75"/>
        <v/>
      </c>
      <c r="AL48" s="64" t="str">
        <f t="shared" si="76"/>
        <v/>
      </c>
      <c r="AM48" s="64" t="str">
        <f t="shared" si="77"/>
        <v/>
      </c>
      <c r="AN48" s="64" t="str">
        <f t="shared" si="78"/>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B50" t="s">
        <v>1014</v>
      </c>
      <c r="C50" s="113" t="s">
        <v>1102</v>
      </c>
      <c r="D50" s="112" t="s">
        <v>1033</v>
      </c>
      <c r="E50" s="52" t="s">
        <v>1012</v>
      </c>
      <c r="F50" s="53" t="s">
        <v>1030</v>
      </c>
      <c r="G50" s="53" t="s">
        <v>1012</v>
      </c>
      <c r="H50" s="52"/>
      <c r="I50" s="52"/>
      <c r="J50" s="54"/>
      <c r="K50" s="54"/>
      <c r="L50" s="55" t="str">
        <f t="shared" si="57"/>
        <v xml:space="preserve">            { line: "Ve y anuncia a mis hermanos,, (Fa,m,20)(Do,m,250)", sC: "tc"},</v>
      </c>
      <c r="M50" s="56" t="str">
        <f t="shared" si="58"/>
        <v>(</v>
      </c>
      <c r="N50" s="57" t="str">
        <f t="shared" si="2"/>
        <v>Fa</v>
      </c>
      <c r="O50" s="58" t="str">
        <f t="shared" si="59"/>
        <v>,</v>
      </c>
      <c r="P50" s="59" t="str">
        <f t="shared" si="4"/>
        <v>m</v>
      </c>
      <c r="Q50" s="60" t="str">
        <f t="shared" si="60"/>
        <v>,</v>
      </c>
      <c r="R50" s="61">
        <f t="shared" si="28"/>
        <v>20</v>
      </c>
      <c r="S50" s="56" t="str">
        <f t="shared" si="61"/>
        <v>)</v>
      </c>
      <c r="T50" s="62" t="str">
        <f t="shared" si="62"/>
        <v>(</v>
      </c>
      <c r="U50" s="63" t="str">
        <f t="shared" si="8"/>
        <v>Do</v>
      </c>
      <c r="V50" s="64" t="str">
        <f t="shared" si="63"/>
        <v>,</v>
      </c>
      <c r="W50" s="65" t="str">
        <f t="shared" si="10"/>
        <v>m</v>
      </c>
      <c r="X50" s="64" t="str">
        <f t="shared" si="64"/>
        <v>,</v>
      </c>
      <c r="Y50" s="64">
        <f t="shared" si="65"/>
        <v>250</v>
      </c>
      <c r="Z50" s="56" t="str">
        <f t="shared" si="66"/>
        <v>)</v>
      </c>
      <c r="AA50" s="66" t="str">
        <f t="shared" si="67"/>
        <v/>
      </c>
      <c r="AB50" s="57" t="str">
        <f t="shared" si="15"/>
        <v/>
      </c>
      <c r="AC50" s="67" t="str">
        <f t="shared" si="68"/>
        <v/>
      </c>
      <c r="AD50" s="59" t="str">
        <f t="shared" si="69"/>
        <v/>
      </c>
      <c r="AE50" s="68" t="str">
        <f t="shared" si="70"/>
        <v/>
      </c>
      <c r="AF50" s="61" t="str">
        <f t="shared" si="71"/>
        <v/>
      </c>
      <c r="AG50" s="61" t="str">
        <f t="shared" si="72"/>
        <v/>
      </c>
      <c r="AH50" s="69" t="str">
        <f t="shared" si="73"/>
        <v/>
      </c>
      <c r="AI50" s="70" t="str">
        <f t="shared" si="22"/>
        <v/>
      </c>
      <c r="AJ50" s="64" t="str">
        <f t="shared" si="74"/>
        <v/>
      </c>
      <c r="AK50" s="64" t="str">
        <f t="shared" si="75"/>
        <v/>
      </c>
      <c r="AL50" s="64" t="str">
        <f t="shared" si="76"/>
        <v/>
      </c>
      <c r="AM50" s="64" t="str">
        <f t="shared" si="77"/>
        <v/>
      </c>
      <c r="AN50" s="64" t="str">
        <f t="shared" si="78"/>
        <v/>
      </c>
    </row>
    <row r="51" spans="1:40" ht="24.5" thickTop="1" thickBot="1" x14ac:dyDescent="0.55000000000000004">
      <c r="B51" t="s">
        <v>997</v>
      </c>
      <c r="C51" s="113" t="s">
        <v>1103</v>
      </c>
      <c r="D51" s="112" t="s">
        <v>1033</v>
      </c>
      <c r="E51" s="52" t="s">
        <v>1012</v>
      </c>
      <c r="F51" s="53" t="s">
        <v>1030</v>
      </c>
      <c r="G51" s="53" t="s">
        <v>1012</v>
      </c>
      <c r="H51" s="52"/>
      <c r="I51" s="52"/>
      <c r="J51" s="54"/>
      <c r="K51" s="54"/>
      <c r="L51" s="55" t="str">
        <f t="shared" si="57"/>
        <v xml:space="preserve">            { line: "Y ANUNCIA A MIS HERMANOS,, (Fa,m,20)(Do,m,250)", sC: "ta as"},</v>
      </c>
      <c r="M51" s="56" t="str">
        <f t="shared" si="58"/>
        <v>(</v>
      </c>
      <c r="N51" s="57" t="str">
        <f t="shared" si="2"/>
        <v>Fa</v>
      </c>
      <c r="O51" s="58" t="str">
        <f t="shared" si="59"/>
        <v>,</v>
      </c>
      <c r="P51" s="59" t="str">
        <f t="shared" si="4"/>
        <v>m</v>
      </c>
      <c r="Q51" s="60" t="str">
        <f t="shared" si="60"/>
        <v>,</v>
      </c>
      <c r="R51" s="61">
        <f t="shared" si="28"/>
        <v>20</v>
      </c>
      <c r="S51" s="56" t="str">
        <f t="shared" si="61"/>
        <v>)</v>
      </c>
      <c r="T51" s="62" t="str">
        <f t="shared" si="62"/>
        <v>(</v>
      </c>
      <c r="U51" s="63" t="str">
        <f t="shared" si="8"/>
        <v>Do</v>
      </c>
      <c r="V51" s="64" t="str">
        <f t="shared" si="63"/>
        <v>,</v>
      </c>
      <c r="W51" s="65" t="str">
        <f t="shared" si="10"/>
        <v>m</v>
      </c>
      <c r="X51" s="64" t="str">
        <f t="shared" si="64"/>
        <v>,</v>
      </c>
      <c r="Y51" s="64">
        <f t="shared" si="65"/>
        <v>250</v>
      </c>
      <c r="Z51" s="56" t="str">
        <f t="shared" si="66"/>
        <v>)</v>
      </c>
      <c r="AA51" s="66" t="str">
        <f t="shared" si="67"/>
        <v/>
      </c>
      <c r="AB51" s="57" t="str">
        <f t="shared" si="15"/>
        <v/>
      </c>
      <c r="AC51" s="67" t="str">
        <f t="shared" si="68"/>
        <v/>
      </c>
      <c r="AD51" s="59" t="str">
        <f t="shared" si="69"/>
        <v/>
      </c>
      <c r="AE51" s="68" t="str">
        <f t="shared" si="70"/>
        <v/>
      </c>
      <c r="AF51" s="61" t="str">
        <f t="shared" si="71"/>
        <v/>
      </c>
      <c r="AG51" s="61" t="str">
        <f t="shared" si="72"/>
        <v/>
      </c>
      <c r="AH51" s="69" t="str">
        <f t="shared" si="73"/>
        <v/>
      </c>
      <c r="AI51" s="70" t="str">
        <f t="shared" si="22"/>
        <v/>
      </c>
      <c r="AJ51" s="64" t="str">
        <f t="shared" si="74"/>
        <v/>
      </c>
      <c r="AK51" s="64" t="str">
        <f t="shared" si="75"/>
        <v/>
      </c>
      <c r="AL51" s="64" t="str">
        <f t="shared" si="76"/>
        <v/>
      </c>
      <c r="AM51" s="64" t="str">
        <f t="shared" si="77"/>
        <v/>
      </c>
      <c r="AN51" s="64" t="str">
        <f t="shared" si="78"/>
        <v/>
      </c>
    </row>
    <row r="52" spans="1:40" ht="26.5" thickTop="1" thickBot="1" x14ac:dyDescent="0.55000000000000004">
      <c r="A52" s="73"/>
      <c r="B52" s="73"/>
      <c r="C52" s="73"/>
      <c r="D52" s="74"/>
      <c r="E52" s="74"/>
      <c r="F52" s="74"/>
      <c r="G52" s="74"/>
      <c r="H52" s="74"/>
      <c r="I52" s="74"/>
      <c r="J52" s="74"/>
      <c r="K52" s="74"/>
      <c r="L52" s="75" t="s">
        <v>993</v>
      </c>
      <c r="M52" s="56"/>
      <c r="N52" s="57"/>
      <c r="O52" s="58"/>
      <c r="P52" s="59"/>
      <c r="Q52" s="60"/>
      <c r="R52" s="61" t="str">
        <f>IF(N52="Do",10,IF(N52="Re",22,IF(N52="Mi",20,IF(N52="Fa",20,IF(N52="Sol",14,IF(N52="La",20,IF(N52="Si",20,IF(N52="Do#",14,IF(N52="Fa#",15,IF(N52="Sol#",20,""))))))))))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4.5" thickTop="1" thickBot="1" x14ac:dyDescent="0.55000000000000004">
      <c r="B53" t="s">
        <v>1014</v>
      </c>
      <c r="C53" s="113" t="s">
        <v>1104</v>
      </c>
      <c r="D53" s="112" t="s">
        <v>1105</v>
      </c>
      <c r="E53" s="52"/>
      <c r="F53" s="53"/>
      <c r="G53" s="53"/>
      <c r="H53" s="52"/>
      <c r="I53" s="52"/>
      <c r="J53" s="54"/>
      <c r="K53" s="54"/>
      <c r="L53" s="78" t="str">
        <f t="shared" si="57"/>
        <v xml:space="preserve">            { line: "Que subo al Padre mío, (La♭,,)", sC: "tc"},</v>
      </c>
      <c r="M53" s="56" t="str">
        <f t="shared" si="58"/>
        <v>(</v>
      </c>
      <c r="N53" s="57" t="str">
        <f t="shared" si="2"/>
        <v>La♭</v>
      </c>
      <c r="O53" s="58" t="str">
        <f t="shared" si="59"/>
        <v>,</v>
      </c>
      <c r="P53" s="59" t="str">
        <f t="shared" si="4"/>
        <v/>
      </c>
      <c r="Q53" s="60" t="str">
        <f t="shared" si="60"/>
        <v>,</v>
      </c>
      <c r="R53" s="61" t="str">
        <f t="shared" si="28"/>
        <v/>
      </c>
      <c r="S53" s="56" t="str">
        <f t="shared" si="61"/>
        <v>)</v>
      </c>
      <c r="T53" s="62" t="str">
        <f t="shared" si="62"/>
        <v/>
      </c>
      <c r="U53" s="63" t="str">
        <f t="shared" si="8"/>
        <v/>
      </c>
      <c r="V53" s="64" t="str">
        <f t="shared" si="63"/>
        <v/>
      </c>
      <c r="W53" s="65" t="str">
        <f t="shared" si="10"/>
        <v/>
      </c>
      <c r="X53" s="64" t="str">
        <f t="shared" si="64"/>
        <v/>
      </c>
      <c r="Y53" s="64" t="str">
        <f t="shared" si="65"/>
        <v/>
      </c>
      <c r="Z53" s="56" t="str">
        <f t="shared" si="66"/>
        <v/>
      </c>
      <c r="AA53" s="66" t="str">
        <f t="shared" si="67"/>
        <v/>
      </c>
      <c r="AB53" s="57" t="str">
        <f t="shared" si="15"/>
        <v/>
      </c>
      <c r="AC53" s="67" t="str">
        <f t="shared" si="68"/>
        <v/>
      </c>
      <c r="AD53" s="59" t="str">
        <f t="shared" si="69"/>
        <v/>
      </c>
      <c r="AE53" s="68" t="str">
        <f t="shared" si="70"/>
        <v/>
      </c>
      <c r="AF53" s="61" t="str">
        <f t="shared" si="71"/>
        <v/>
      </c>
      <c r="AG53" s="61" t="str">
        <f t="shared" si="72"/>
        <v/>
      </c>
      <c r="AH53" s="69" t="str">
        <f t="shared" si="73"/>
        <v/>
      </c>
      <c r="AI53" s="70" t="str">
        <f t="shared" si="22"/>
        <v/>
      </c>
      <c r="AJ53" s="64" t="str">
        <f t="shared" si="74"/>
        <v/>
      </c>
      <c r="AK53" s="64" t="str">
        <f t="shared" si="75"/>
        <v/>
      </c>
      <c r="AL53" s="64" t="str">
        <f t="shared" si="76"/>
        <v/>
      </c>
      <c r="AM53" s="64" t="str">
        <f t="shared" si="77"/>
        <v/>
      </c>
      <c r="AN53" s="64" t="str">
        <f t="shared" si="78"/>
        <v/>
      </c>
    </row>
    <row r="54" spans="1:40" ht="24.5" thickTop="1" thickBot="1" x14ac:dyDescent="0.55000000000000004">
      <c r="C54" s="113" t="s">
        <v>1106</v>
      </c>
      <c r="D54" s="112" t="s">
        <v>1015</v>
      </c>
      <c r="E54" s="52"/>
      <c r="F54" s="53"/>
      <c r="G54" s="53"/>
      <c r="H54" s="52"/>
      <c r="I54" s="52"/>
      <c r="J54" s="54"/>
      <c r="K54" s="54"/>
      <c r="L54" s="78" t="str">
        <f t="shared" si="57"/>
        <v xml:space="preserve">            { line: "y padre vuestro,, (Sol,,14)", sC: ""},</v>
      </c>
      <c r="M54" s="56" t="str">
        <f t="shared" si="58"/>
        <v>(</v>
      </c>
      <c r="N54" s="57" t="str">
        <f t="shared" si="2"/>
        <v>Sol</v>
      </c>
      <c r="O54" s="58" t="str">
        <f t="shared" si="59"/>
        <v>,</v>
      </c>
      <c r="P54" s="59" t="str">
        <f t="shared" si="4"/>
        <v/>
      </c>
      <c r="Q54" s="60" t="str">
        <f t="shared" si="60"/>
        <v>,</v>
      </c>
      <c r="R54" s="61">
        <f t="shared" si="28"/>
        <v>14</v>
      </c>
      <c r="S54" s="56" t="str">
        <f t="shared" si="61"/>
        <v>)</v>
      </c>
      <c r="T54" s="62" t="str">
        <f t="shared" si="62"/>
        <v/>
      </c>
      <c r="U54" s="63" t="str">
        <f t="shared" si="8"/>
        <v/>
      </c>
      <c r="V54" s="64" t="str">
        <f t="shared" si="63"/>
        <v/>
      </c>
      <c r="W54" s="65" t="str">
        <f t="shared" si="10"/>
        <v/>
      </c>
      <c r="X54" s="64" t="str">
        <f t="shared" si="64"/>
        <v/>
      </c>
      <c r="Y54" s="64" t="str">
        <f t="shared" si="65"/>
        <v/>
      </c>
      <c r="Z54" s="56" t="str">
        <f t="shared" si="66"/>
        <v/>
      </c>
      <c r="AA54" s="66" t="str">
        <f t="shared" si="67"/>
        <v/>
      </c>
      <c r="AB54" s="57" t="str">
        <f t="shared" si="15"/>
        <v/>
      </c>
      <c r="AC54" s="67" t="str">
        <f t="shared" si="68"/>
        <v/>
      </c>
      <c r="AD54" s="59" t="str">
        <f t="shared" si="69"/>
        <v/>
      </c>
      <c r="AE54" s="68" t="str">
        <f t="shared" si="70"/>
        <v/>
      </c>
      <c r="AF54" s="61" t="str">
        <f t="shared" si="71"/>
        <v/>
      </c>
      <c r="AG54" s="61" t="str">
        <f t="shared" si="72"/>
        <v/>
      </c>
      <c r="AH54" s="69" t="str">
        <f t="shared" si="73"/>
        <v/>
      </c>
      <c r="AI54" s="70" t="str">
        <f t="shared" si="22"/>
        <v/>
      </c>
      <c r="AJ54" s="64" t="str">
        <f t="shared" si="74"/>
        <v/>
      </c>
      <c r="AK54" s="64" t="str">
        <f t="shared" si="75"/>
        <v/>
      </c>
      <c r="AL54" s="64" t="str">
        <f t="shared" si="76"/>
        <v/>
      </c>
      <c r="AM54" s="64" t="str">
        <f t="shared" si="77"/>
        <v/>
      </c>
      <c r="AN54" s="64" t="str">
        <f t="shared" si="78"/>
        <v/>
      </c>
    </row>
    <row r="55" spans="1:40" ht="24.5" thickTop="1" thickBot="1" x14ac:dyDescent="0.55000000000000004">
      <c r="C55" s="113" t="s">
        <v>1107</v>
      </c>
      <c r="D55" s="112" t="s">
        <v>1105</v>
      </c>
      <c r="E55" s="52"/>
      <c r="F55" s="53" t="s">
        <v>1015</v>
      </c>
      <c r="G55" s="53"/>
      <c r="H55" s="52"/>
      <c r="I55" s="52"/>
      <c r="J55" s="54"/>
      <c r="K55" s="54"/>
      <c r="L55" s="78" t="str">
        <f t="shared" si="57"/>
        <v xml:space="preserve">            { line: "Dios mío y Dios vuestro., (La♭,,)(Sol,,250)", sC: ""},</v>
      </c>
      <c r="M55" s="56" t="str">
        <f t="shared" si="58"/>
        <v>(</v>
      </c>
      <c r="N55" s="57" t="str">
        <f t="shared" si="2"/>
        <v>La♭</v>
      </c>
      <c r="O55" s="58" t="str">
        <f t="shared" si="59"/>
        <v>,</v>
      </c>
      <c r="P55" s="59" t="str">
        <f t="shared" si="4"/>
        <v/>
      </c>
      <c r="Q55" s="60" t="str">
        <f t="shared" si="60"/>
        <v>,</v>
      </c>
      <c r="R55" s="61" t="str">
        <f t="shared" si="28"/>
        <v/>
      </c>
      <c r="S55" s="56" t="str">
        <f t="shared" si="61"/>
        <v>)</v>
      </c>
      <c r="T55" s="62" t="str">
        <f t="shared" si="62"/>
        <v>(</v>
      </c>
      <c r="U55" s="63" t="str">
        <f t="shared" si="8"/>
        <v>Sol</v>
      </c>
      <c r="V55" s="64" t="str">
        <f t="shared" si="63"/>
        <v>,</v>
      </c>
      <c r="W55" s="65" t="str">
        <f t="shared" si="10"/>
        <v/>
      </c>
      <c r="X55" s="64" t="str">
        <f t="shared" si="64"/>
        <v>,</v>
      </c>
      <c r="Y55" s="64">
        <f t="shared" si="65"/>
        <v>250</v>
      </c>
      <c r="Z55" s="56" t="str">
        <f t="shared" si="66"/>
        <v>)</v>
      </c>
      <c r="AA55" s="66" t="str">
        <f t="shared" si="67"/>
        <v/>
      </c>
      <c r="AB55" s="57" t="str">
        <f t="shared" si="15"/>
        <v/>
      </c>
      <c r="AC55" s="67" t="str">
        <f t="shared" si="68"/>
        <v/>
      </c>
      <c r="AD55" s="59" t="str">
        <f t="shared" si="69"/>
        <v/>
      </c>
      <c r="AE55" s="68" t="str">
        <f t="shared" si="70"/>
        <v/>
      </c>
      <c r="AF55" s="61" t="str">
        <f t="shared" si="71"/>
        <v/>
      </c>
      <c r="AG55" s="61" t="str">
        <f t="shared" si="72"/>
        <v/>
      </c>
      <c r="AH55" s="69" t="str">
        <f t="shared" si="73"/>
        <v/>
      </c>
      <c r="AI55" s="70" t="str">
        <f t="shared" si="22"/>
        <v/>
      </c>
      <c r="AJ55" s="64" t="str">
        <f t="shared" si="74"/>
        <v/>
      </c>
      <c r="AK55" s="64" t="str">
        <f t="shared" si="75"/>
        <v/>
      </c>
      <c r="AL55" s="64" t="str">
        <f t="shared" si="76"/>
        <v/>
      </c>
      <c r="AM55" s="64" t="str">
        <f t="shared" si="77"/>
        <v/>
      </c>
      <c r="AN55" s="64" t="str">
        <f t="shared" si="78"/>
        <v/>
      </c>
    </row>
    <row r="56" spans="1:40" ht="26.5" thickTop="1" thickBot="1" x14ac:dyDescent="0.550000000000000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thickTop="1" thickBot="1" x14ac:dyDescent="0.55000000000000004">
      <c r="B57" t="s">
        <v>997</v>
      </c>
      <c r="C57" s="113" t="s">
        <v>1108</v>
      </c>
      <c r="D57" s="112" t="s">
        <v>1033</v>
      </c>
      <c r="E57" s="52" t="s">
        <v>1012</v>
      </c>
      <c r="F57" s="53"/>
      <c r="G57" s="53"/>
      <c r="H57" s="52"/>
      <c r="I57" s="52"/>
      <c r="J57" s="54"/>
      <c r="K57" s="54"/>
      <c r="L57" s="55" t="str">
        <f t="shared" si="57"/>
        <v xml:space="preserve">            { line: "QUE SUBO AL PADRE MÍO, (Fa,m,20)", sC: "ta as"},</v>
      </c>
      <c r="M57" s="56" t="str">
        <f t="shared" si="58"/>
        <v>(</v>
      </c>
      <c r="N57" s="57" t="str">
        <f t="shared" si="2"/>
        <v>Fa</v>
      </c>
      <c r="O57" s="58" t="str">
        <f t="shared" si="59"/>
        <v>,</v>
      </c>
      <c r="P57" s="59" t="str">
        <f t="shared" si="4"/>
        <v>m</v>
      </c>
      <c r="Q57" s="60" t="str">
        <f t="shared" si="60"/>
        <v>,</v>
      </c>
      <c r="R57" s="61">
        <f t="shared" si="28"/>
        <v>20</v>
      </c>
      <c r="S57" s="56" t="str">
        <f t="shared" si="61"/>
        <v>)</v>
      </c>
      <c r="T57" s="62" t="str">
        <f t="shared" si="62"/>
        <v/>
      </c>
      <c r="U57" s="63" t="str">
        <f t="shared" si="8"/>
        <v/>
      </c>
      <c r="V57" s="64" t="str">
        <f t="shared" si="63"/>
        <v/>
      </c>
      <c r="W57" s="65" t="str">
        <f t="shared" si="10"/>
        <v/>
      </c>
      <c r="X57" s="64" t="str">
        <f t="shared" si="64"/>
        <v/>
      </c>
      <c r="Y57" s="64" t="str">
        <f t="shared" si="65"/>
        <v/>
      </c>
      <c r="Z57" s="56" t="str">
        <f t="shared" si="66"/>
        <v/>
      </c>
      <c r="AA57" s="66" t="str">
        <f t="shared" si="67"/>
        <v/>
      </c>
      <c r="AB57" s="57" t="str">
        <f t="shared" si="15"/>
        <v/>
      </c>
      <c r="AC57" s="67" t="str">
        <f t="shared" si="68"/>
        <v/>
      </c>
      <c r="AD57" s="59" t="str">
        <f t="shared" si="69"/>
        <v/>
      </c>
      <c r="AE57" s="68" t="str">
        <f t="shared" si="70"/>
        <v/>
      </c>
      <c r="AF57" s="61" t="str">
        <f t="shared" si="71"/>
        <v/>
      </c>
      <c r="AG57" s="61" t="str">
        <f t="shared" si="72"/>
        <v/>
      </c>
      <c r="AH57" s="69" t="str">
        <f t="shared" si="73"/>
        <v/>
      </c>
      <c r="AI57" s="70" t="str">
        <f t="shared" si="22"/>
        <v/>
      </c>
      <c r="AJ57" s="64" t="str">
        <f t="shared" si="74"/>
        <v/>
      </c>
      <c r="AK57" s="64" t="str">
        <f t="shared" si="75"/>
        <v/>
      </c>
      <c r="AL57" s="64" t="str">
        <f t="shared" si="76"/>
        <v/>
      </c>
      <c r="AM57" s="64" t="str">
        <f t="shared" si="77"/>
        <v/>
      </c>
      <c r="AN57" s="64" t="str">
        <f t="shared" si="78"/>
        <v/>
      </c>
    </row>
    <row r="58" spans="1:40" ht="24.5" thickTop="1" thickBot="1" x14ac:dyDescent="0.55000000000000004">
      <c r="B58" t="s">
        <v>999</v>
      </c>
      <c r="C58" s="113" t="s">
        <v>1109</v>
      </c>
      <c r="D58" s="112" t="s">
        <v>1030</v>
      </c>
      <c r="E58" s="52" t="s">
        <v>1012</v>
      </c>
      <c r="F58" s="53"/>
      <c r="G58" s="53"/>
      <c r="H58" s="52"/>
      <c r="I58" s="52"/>
      <c r="J58" s="54"/>
      <c r="K58" s="54"/>
      <c r="L58" s="55" t="str">
        <f t="shared" si="57"/>
        <v xml:space="preserve">            { line: "Y PADRE VUESTRO,, (Do,m,10)", sC: "as"},</v>
      </c>
      <c r="M58" s="56" t="str">
        <f t="shared" si="58"/>
        <v>(</v>
      </c>
      <c r="N58" s="57" t="str">
        <f t="shared" si="2"/>
        <v>Do</v>
      </c>
      <c r="O58" s="58" t="str">
        <f t="shared" si="59"/>
        <v>,</v>
      </c>
      <c r="P58" s="59" t="str">
        <f t="shared" si="4"/>
        <v>m</v>
      </c>
      <c r="Q58" s="60" t="str">
        <f t="shared" si="60"/>
        <v>,</v>
      </c>
      <c r="R58" s="61">
        <f t="shared" si="28"/>
        <v>10</v>
      </c>
      <c r="S58" s="56" t="str">
        <f t="shared" si="61"/>
        <v>)</v>
      </c>
      <c r="T58" s="62" t="str">
        <f t="shared" si="62"/>
        <v/>
      </c>
      <c r="U58" s="63" t="str">
        <f t="shared" si="8"/>
        <v/>
      </c>
      <c r="V58" s="64" t="str">
        <f t="shared" si="63"/>
        <v/>
      </c>
      <c r="W58" s="65" t="str">
        <f t="shared" si="10"/>
        <v/>
      </c>
      <c r="X58" s="64" t="str">
        <f t="shared" si="64"/>
        <v/>
      </c>
      <c r="Y58" s="64" t="str">
        <f t="shared" si="65"/>
        <v/>
      </c>
      <c r="Z58" s="56" t="str">
        <f t="shared" si="66"/>
        <v/>
      </c>
      <c r="AA58" s="66" t="str">
        <f t="shared" si="67"/>
        <v/>
      </c>
      <c r="AB58" s="57" t="str">
        <f t="shared" si="15"/>
        <v/>
      </c>
      <c r="AC58" s="67" t="str">
        <f t="shared" si="68"/>
        <v/>
      </c>
      <c r="AD58" s="59" t="str">
        <f t="shared" si="69"/>
        <v/>
      </c>
      <c r="AE58" s="68" t="str">
        <f t="shared" si="70"/>
        <v/>
      </c>
      <c r="AF58" s="61" t="str">
        <f t="shared" si="71"/>
        <v/>
      </c>
      <c r="AG58" s="61" t="str">
        <f t="shared" si="72"/>
        <v/>
      </c>
      <c r="AH58" s="69" t="str">
        <f t="shared" si="73"/>
        <v/>
      </c>
      <c r="AI58" s="70" t="str">
        <f t="shared" si="22"/>
        <v/>
      </c>
      <c r="AJ58" s="64" t="str">
        <f t="shared" si="74"/>
        <v/>
      </c>
      <c r="AK58" s="64" t="str">
        <f t="shared" si="75"/>
        <v/>
      </c>
      <c r="AL58" s="64" t="str">
        <f t="shared" si="76"/>
        <v/>
      </c>
      <c r="AM58" s="64" t="str">
        <f t="shared" si="77"/>
        <v/>
      </c>
      <c r="AN58" s="64" t="str">
        <f t="shared" si="78"/>
        <v/>
      </c>
    </row>
    <row r="59" spans="1:40" ht="24.5" thickTop="1" thickBot="1" x14ac:dyDescent="0.55000000000000004">
      <c r="B59" t="s">
        <v>999</v>
      </c>
      <c r="C59" s="113" t="s">
        <v>1110</v>
      </c>
      <c r="D59" s="112" t="s">
        <v>1033</v>
      </c>
      <c r="E59" s="52" t="s">
        <v>1012</v>
      </c>
      <c r="F59" s="53" t="s">
        <v>1030</v>
      </c>
      <c r="G59" s="53" t="s">
        <v>1012</v>
      </c>
      <c r="H59" s="52"/>
      <c r="I59" s="52"/>
      <c r="J59" s="54"/>
      <c r="K59" s="54"/>
      <c r="L59" s="55" t="str">
        <f t="shared" si="57"/>
        <v xml:space="preserve">            { line: "DIOS MÍO Y DIOS VUESTRO., (Fa,m,20)(Do,m,250)", sC: "as"},</v>
      </c>
      <c r="M59" s="56" t="str">
        <f t="shared" si="58"/>
        <v>(</v>
      </c>
      <c r="N59" s="57" t="str">
        <f t="shared" si="2"/>
        <v>Fa</v>
      </c>
      <c r="O59" s="58" t="str">
        <f t="shared" si="59"/>
        <v>,</v>
      </c>
      <c r="P59" s="59" t="str">
        <f t="shared" si="4"/>
        <v>m</v>
      </c>
      <c r="Q59" s="60" t="str">
        <f t="shared" si="60"/>
        <v>,</v>
      </c>
      <c r="R59" s="61">
        <f t="shared" si="28"/>
        <v>20</v>
      </c>
      <c r="S59" s="56" t="str">
        <f t="shared" si="61"/>
        <v>)</v>
      </c>
      <c r="T59" s="62" t="str">
        <f t="shared" si="62"/>
        <v>(</v>
      </c>
      <c r="U59" s="63" t="str">
        <f t="shared" si="8"/>
        <v>Do</v>
      </c>
      <c r="V59" s="64" t="str">
        <f t="shared" si="63"/>
        <v>,</v>
      </c>
      <c r="W59" s="65" t="str">
        <f t="shared" si="10"/>
        <v>m</v>
      </c>
      <c r="X59" s="64" t="str">
        <f t="shared" si="64"/>
        <v>,</v>
      </c>
      <c r="Y59" s="64">
        <f t="shared" si="65"/>
        <v>250</v>
      </c>
      <c r="Z59" s="56" t="str">
        <f t="shared" si="66"/>
        <v>)</v>
      </c>
      <c r="AA59" s="66" t="str">
        <f t="shared" si="67"/>
        <v/>
      </c>
      <c r="AB59" s="57" t="str">
        <f t="shared" si="15"/>
        <v/>
      </c>
      <c r="AC59" s="67" t="str">
        <f t="shared" si="68"/>
        <v/>
      </c>
      <c r="AD59" s="59" t="str">
        <f t="shared" si="69"/>
        <v/>
      </c>
      <c r="AE59" s="68" t="str">
        <f t="shared" si="70"/>
        <v/>
      </c>
      <c r="AF59" s="61" t="str">
        <f t="shared" si="71"/>
        <v/>
      </c>
      <c r="AG59" s="61" t="str">
        <f t="shared" si="72"/>
        <v/>
      </c>
      <c r="AH59" s="69" t="str">
        <f t="shared" si="73"/>
        <v/>
      </c>
      <c r="AI59" s="70" t="str">
        <f t="shared" si="22"/>
        <v/>
      </c>
      <c r="AJ59" s="64" t="str">
        <f t="shared" si="74"/>
        <v/>
      </c>
      <c r="AK59" s="64" t="str">
        <f t="shared" si="75"/>
        <v/>
      </c>
      <c r="AL59" s="64" t="str">
        <f t="shared" si="76"/>
        <v/>
      </c>
      <c r="AM59" s="64" t="str">
        <f t="shared" si="77"/>
        <v/>
      </c>
      <c r="AN59" s="64" t="str">
        <f t="shared" si="78"/>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t="str">
        <f>IF(N60="Do",10,IF(N60="Re",22,IF(N60="Mi",20,IF(N60="Fa",20,IF(N60="Sol",14,IF(N60="La",20,IF(N60="Si",20,IF(N60="Do#",14,IF(N60="Fa#",15,IF(N60="Sol#",20,""))))))))))</f>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4.5" thickTop="1" thickBot="1" x14ac:dyDescent="0.55000000000000004">
      <c r="B61" t="s">
        <v>1014</v>
      </c>
      <c r="C61" s="113" t="s">
        <v>1104</v>
      </c>
      <c r="D61" s="112" t="s">
        <v>1105</v>
      </c>
      <c r="E61" s="52"/>
      <c r="F61" s="53"/>
      <c r="G61" s="53"/>
      <c r="H61" s="52"/>
      <c r="I61" s="52"/>
      <c r="J61" s="54"/>
      <c r="K61" s="54"/>
      <c r="L61" s="55" t="str">
        <f t="shared" si="57"/>
        <v xml:space="preserve">            { line: "Que subo al Padre mío, (La♭,,)", sC: "tc"},</v>
      </c>
      <c r="M61" s="56" t="str">
        <f t="shared" si="58"/>
        <v>(</v>
      </c>
      <c r="N61" s="57" t="str">
        <f t="shared" si="2"/>
        <v>La♭</v>
      </c>
      <c r="O61" s="58" t="str">
        <f t="shared" si="59"/>
        <v>,</v>
      </c>
      <c r="P61" s="59" t="str">
        <f t="shared" si="4"/>
        <v/>
      </c>
      <c r="Q61" s="60" t="str">
        <f t="shared" si="60"/>
        <v>,</v>
      </c>
      <c r="R61" s="61" t="str">
        <f t="shared" si="28"/>
        <v/>
      </c>
      <c r="S61" s="56" t="str">
        <f t="shared" si="61"/>
        <v>)</v>
      </c>
      <c r="T61" s="62" t="str">
        <f t="shared" si="62"/>
        <v/>
      </c>
      <c r="U61" s="63" t="str">
        <f t="shared" si="8"/>
        <v/>
      </c>
      <c r="V61" s="64" t="str">
        <f t="shared" si="63"/>
        <v/>
      </c>
      <c r="W61" s="65" t="str">
        <f t="shared" si="10"/>
        <v/>
      </c>
      <c r="X61" s="64" t="str">
        <f t="shared" si="64"/>
        <v/>
      </c>
      <c r="Y61" s="64" t="str">
        <f t="shared" si="65"/>
        <v/>
      </c>
      <c r="Z61" s="56" t="str">
        <f t="shared" si="66"/>
        <v/>
      </c>
      <c r="AA61" s="66" t="str">
        <f t="shared" si="67"/>
        <v/>
      </c>
      <c r="AB61" s="57" t="str">
        <f t="shared" si="15"/>
        <v/>
      </c>
      <c r="AC61" s="67" t="str">
        <f t="shared" si="68"/>
        <v/>
      </c>
      <c r="AD61" s="59" t="str">
        <f t="shared" si="69"/>
        <v/>
      </c>
      <c r="AE61" s="68" t="str">
        <f t="shared" si="70"/>
        <v/>
      </c>
      <c r="AF61" s="61" t="str">
        <f t="shared" si="71"/>
        <v/>
      </c>
      <c r="AG61" s="61" t="str">
        <f t="shared" si="72"/>
        <v/>
      </c>
      <c r="AH61" s="69" t="str">
        <f t="shared" si="73"/>
        <v/>
      </c>
      <c r="AI61" s="70" t="str">
        <f t="shared" si="22"/>
        <v/>
      </c>
      <c r="AJ61" s="64" t="str">
        <f t="shared" si="74"/>
        <v/>
      </c>
      <c r="AK61" s="64" t="str">
        <f t="shared" si="75"/>
        <v/>
      </c>
      <c r="AL61" s="64" t="str">
        <f t="shared" si="76"/>
        <v/>
      </c>
      <c r="AM61" s="64" t="str">
        <f t="shared" si="77"/>
        <v/>
      </c>
      <c r="AN61" s="64" t="str">
        <f t="shared" si="78"/>
        <v/>
      </c>
    </row>
    <row r="62" spans="1:40" ht="24.5" thickTop="1" thickBot="1" x14ac:dyDescent="0.55000000000000004">
      <c r="C62" s="113" t="s">
        <v>1106</v>
      </c>
      <c r="D62" s="112" t="s">
        <v>1015</v>
      </c>
      <c r="E62" s="52"/>
      <c r="F62" s="53"/>
      <c r="G62" s="53"/>
      <c r="H62" s="52"/>
      <c r="I62" s="52"/>
      <c r="J62" s="54"/>
      <c r="K62" s="54"/>
      <c r="L62" s="55" t="str">
        <f t="shared" si="57"/>
        <v xml:space="preserve">            { line: "y padre vuestro,, (Sol,,14)", sC: ""},</v>
      </c>
      <c r="M62" s="56" t="str">
        <f t="shared" si="58"/>
        <v>(</v>
      </c>
      <c r="N62" s="57" t="str">
        <f t="shared" si="2"/>
        <v>Sol</v>
      </c>
      <c r="O62" s="58" t="str">
        <f t="shared" si="59"/>
        <v>,</v>
      </c>
      <c r="P62" s="59" t="str">
        <f t="shared" si="4"/>
        <v/>
      </c>
      <c r="Q62" s="60" t="str">
        <f t="shared" si="60"/>
        <v>,</v>
      </c>
      <c r="R62" s="61">
        <f t="shared" si="28"/>
        <v>14</v>
      </c>
      <c r="S62" s="56" t="str">
        <f t="shared" si="61"/>
        <v>)</v>
      </c>
      <c r="T62" s="62" t="str">
        <f t="shared" si="62"/>
        <v/>
      </c>
      <c r="U62" s="63" t="str">
        <f t="shared" si="8"/>
        <v/>
      </c>
      <c r="V62" s="64" t="str">
        <f t="shared" si="63"/>
        <v/>
      </c>
      <c r="W62" s="65" t="str">
        <f t="shared" si="10"/>
        <v/>
      </c>
      <c r="X62" s="64" t="str">
        <f t="shared" si="64"/>
        <v/>
      </c>
      <c r="Y62" s="64" t="str">
        <f t="shared" si="65"/>
        <v/>
      </c>
      <c r="Z62" s="56" t="str">
        <f t="shared" si="66"/>
        <v/>
      </c>
      <c r="AA62" s="66" t="str">
        <f t="shared" si="67"/>
        <v/>
      </c>
      <c r="AB62" s="57" t="str">
        <f t="shared" si="15"/>
        <v/>
      </c>
      <c r="AC62" s="67" t="str">
        <f t="shared" si="68"/>
        <v/>
      </c>
      <c r="AD62" s="59" t="str">
        <f t="shared" si="69"/>
        <v/>
      </c>
      <c r="AE62" s="68" t="str">
        <f t="shared" si="70"/>
        <v/>
      </c>
      <c r="AF62" s="61" t="str">
        <f t="shared" si="71"/>
        <v/>
      </c>
      <c r="AG62" s="61" t="str">
        <f t="shared" si="72"/>
        <v/>
      </c>
      <c r="AH62" s="69" t="str">
        <f t="shared" si="73"/>
        <v/>
      </c>
      <c r="AI62" s="70" t="str">
        <f t="shared" si="22"/>
        <v/>
      </c>
      <c r="AJ62" s="64" t="str">
        <f t="shared" si="74"/>
        <v/>
      </c>
      <c r="AK62" s="64" t="str">
        <f t="shared" si="75"/>
        <v/>
      </c>
      <c r="AL62" s="64" t="str">
        <f t="shared" si="76"/>
        <v/>
      </c>
      <c r="AM62" s="64" t="str">
        <f t="shared" si="77"/>
        <v/>
      </c>
      <c r="AN62" s="64" t="str">
        <f t="shared" si="78"/>
        <v/>
      </c>
    </row>
    <row r="63" spans="1:40" ht="24.5" thickTop="1" thickBot="1" x14ac:dyDescent="0.55000000000000004">
      <c r="B63" t="s">
        <v>1112</v>
      </c>
      <c r="C63" s="113" t="s">
        <v>1111</v>
      </c>
      <c r="D63" s="112" t="s">
        <v>1105</v>
      </c>
      <c r="E63" s="52"/>
      <c r="F63" s="53" t="s">
        <v>1015</v>
      </c>
      <c r="G63" s="53"/>
      <c r="H63" s="52"/>
      <c r="I63" s="52"/>
      <c r="J63" s="54"/>
      <c r="K63" s="54"/>
      <c r="L63" s="78" t="str">
        <f t="shared" si="57"/>
        <v xml:space="preserve">            { line: "Dios mío y Dios vuestro»., (La♭,,)(Sol,,250)", sC: "melisma"},</v>
      </c>
      <c r="M63" s="56" t="str">
        <f t="shared" si="58"/>
        <v>(</v>
      </c>
      <c r="N63" s="57" t="str">
        <f t="shared" si="2"/>
        <v>La♭</v>
      </c>
      <c r="O63" s="58" t="str">
        <f t="shared" si="59"/>
        <v>,</v>
      </c>
      <c r="P63" s="59" t="str">
        <f t="shared" si="4"/>
        <v/>
      </c>
      <c r="Q63" s="60" t="str">
        <f t="shared" si="60"/>
        <v>,</v>
      </c>
      <c r="R63" s="61" t="str">
        <f t="shared" si="28"/>
        <v/>
      </c>
      <c r="S63" s="56" t="str">
        <f t="shared" si="61"/>
        <v>)</v>
      </c>
      <c r="T63" s="62" t="str">
        <f t="shared" si="62"/>
        <v>(</v>
      </c>
      <c r="U63" s="63" t="str">
        <f t="shared" si="8"/>
        <v>Sol</v>
      </c>
      <c r="V63" s="64" t="str">
        <f t="shared" si="63"/>
        <v>,</v>
      </c>
      <c r="W63" s="65" t="str">
        <f t="shared" si="10"/>
        <v/>
      </c>
      <c r="X63" s="64" t="str">
        <f t="shared" si="64"/>
        <v>,</v>
      </c>
      <c r="Y63" s="64">
        <f t="shared" si="65"/>
        <v>250</v>
      </c>
      <c r="Z63" s="56" t="str">
        <f t="shared" si="66"/>
        <v>)</v>
      </c>
      <c r="AA63" s="66" t="str">
        <f t="shared" si="67"/>
        <v/>
      </c>
      <c r="AB63" s="57" t="str">
        <f t="shared" si="15"/>
        <v/>
      </c>
      <c r="AC63" s="67" t="str">
        <f t="shared" si="68"/>
        <v/>
      </c>
      <c r="AD63" s="59" t="str">
        <f t="shared" si="69"/>
        <v/>
      </c>
      <c r="AE63" s="68" t="str">
        <f t="shared" si="70"/>
        <v/>
      </c>
      <c r="AF63" s="61" t="str">
        <f t="shared" si="71"/>
        <v/>
      </c>
      <c r="AG63" s="61" t="str">
        <f t="shared" si="72"/>
        <v/>
      </c>
      <c r="AH63" s="69" t="str">
        <f t="shared" si="73"/>
        <v/>
      </c>
      <c r="AI63" s="70" t="str">
        <f t="shared" si="22"/>
        <v/>
      </c>
      <c r="AJ63" s="64" t="str">
        <f t="shared" si="74"/>
        <v/>
      </c>
      <c r="AK63" s="64" t="str">
        <f t="shared" si="75"/>
        <v/>
      </c>
      <c r="AL63" s="64" t="str">
        <f t="shared" si="76"/>
        <v/>
      </c>
      <c r="AM63" s="64" t="str">
        <f t="shared" si="77"/>
        <v/>
      </c>
      <c r="AN63" s="64" t="str">
        <f t="shared" si="78"/>
        <v/>
      </c>
    </row>
    <row r="64" spans="1:40" ht="24" customHeight="1" thickTop="1" x14ac:dyDescent="0.6">
      <c r="A64" s="95"/>
      <c r="B64" s="95"/>
      <c r="C64" s="95"/>
      <c r="D64" s="95"/>
      <c r="E64" s="95"/>
      <c r="F64" s="95"/>
      <c r="G64" s="95"/>
      <c r="H64" s="95"/>
      <c r="I64" s="95"/>
      <c r="J64" s="95"/>
      <c r="K64" s="95"/>
      <c r="L64" s="99" t="str">
        <f ca="1">_xlfn.CONCAT("]}, // ULTIMA LINEA DEL CANTO: ",L1)</f>
        <v>]}, // ULTIMA LINEA DEL CANTO: NOLI ME TANGERE</v>
      </c>
      <c r="M64" s="95"/>
    </row>
    <row r="65" spans="1:40" ht="20.5" x14ac:dyDescent="0.35">
      <c r="L65" s="100" t="s">
        <v>1008</v>
      </c>
      <c r="M65" s="101"/>
    </row>
    <row r="66" spans="1:40" ht="15" hidden="1" thickBot="1" x14ac:dyDescent="0.4">
      <c r="M66" s="101"/>
    </row>
    <row r="67" spans="1:40" ht="26.5" hidden="1" thickTop="1" thickBot="1" x14ac:dyDescent="0.55000000000000004">
      <c r="A67" s="73"/>
      <c r="B67" s="73"/>
      <c r="C67" s="73"/>
      <c r="D67" s="74"/>
      <c r="E67" s="74"/>
      <c r="F67" s="74"/>
      <c r="G67" s="74"/>
      <c r="H67" s="74"/>
      <c r="I67" s="74"/>
      <c r="J67" s="74"/>
      <c r="K67" s="74"/>
      <c r="L67" s="75" t="s">
        <v>993</v>
      </c>
      <c r="M67" s="56"/>
      <c r="N67" s="57"/>
      <c r="O67" s="58"/>
      <c r="P67" s="59"/>
      <c r="Q67" s="60"/>
      <c r="R67" s="61" t="str">
        <f t="shared" ref="R67:R76" si="79">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hidden="1" thickTop="1" thickBot="1" x14ac:dyDescent="0.55000000000000004">
      <c r="C68" s="79" t="s">
        <v>995</v>
      </c>
      <c r="D68" s="80"/>
      <c r="E68" s="80"/>
      <c r="F68" s="80"/>
      <c r="G68" s="80"/>
      <c r="H68" s="80"/>
      <c r="I68" s="80"/>
      <c r="J68" s="80"/>
      <c r="K68" s="80"/>
      <c r="L68" s="81" t="s">
        <v>996</v>
      </c>
      <c r="M68" s="56" t="str">
        <f t="shared" ref="M68:M75" si="80">IF(N68="","","(")</f>
        <v/>
      </c>
      <c r="N68" s="57" t="str">
        <f t="shared" ref="N68:N75" si="81">IF(D68="","",D68)</f>
        <v/>
      </c>
      <c r="O68" s="58" t="str">
        <f t="shared" ref="O68:O75" si="82">IF(N68="","",",")</f>
        <v/>
      </c>
      <c r="P68" s="59" t="str">
        <f t="shared" ref="P68:P75" si="83">IF(E68="","",E68)</f>
        <v/>
      </c>
      <c r="Q68" s="60" t="str">
        <f t="shared" ref="Q68:Q75" si="84">IF(N68="","",",")</f>
        <v/>
      </c>
      <c r="R68" s="61" t="str">
        <f t="shared" si="79"/>
        <v/>
      </c>
      <c r="S68" s="56" t="str">
        <f t="shared" ref="S68:S75" si="85">IF(N68="","",")")</f>
        <v/>
      </c>
      <c r="T68" s="62" t="str">
        <f t="shared" ref="T68:T75" si="86">IF(U68="","","(")</f>
        <v/>
      </c>
      <c r="U68" s="63" t="str">
        <f t="shared" ref="U68:U75" si="87">IF(F68="","",F68)</f>
        <v/>
      </c>
      <c r="V68" s="64" t="str">
        <f t="shared" ref="V68:V75" si="88">IF(U68="","",",")</f>
        <v/>
      </c>
      <c r="W68" s="65" t="str">
        <f t="shared" ref="W68:W75" si="89">IF(G68="","",G68)</f>
        <v/>
      </c>
      <c r="X68" s="64" t="str">
        <f t="shared" ref="X68:X75" si="90">IF(U68="","",",")</f>
        <v/>
      </c>
      <c r="Y68" s="64" t="str">
        <f t="shared" ref="Y68:Y75" si="91">IF(U68="","",250)</f>
        <v/>
      </c>
      <c r="Z68" s="56" t="str">
        <f t="shared" ref="Z68:Z75" si="92">IF(U68="","",")")</f>
        <v/>
      </c>
      <c r="AA68" s="66" t="str">
        <f t="shared" ref="AA68:AA75" si="93">IF(AB68="","","(")</f>
        <v/>
      </c>
      <c r="AB68" s="57" t="str">
        <f t="shared" ref="AB68:AB75" si="94">IF(H68="","",H68)</f>
        <v/>
      </c>
      <c r="AC68" s="67" t="str">
        <f t="shared" ref="AC68:AC75" si="95">IF(AB68="","",",")</f>
        <v/>
      </c>
      <c r="AD68" s="59" t="str">
        <f t="shared" ref="AD68:AD75" si="96">IF(I68="","",I68)</f>
        <v/>
      </c>
      <c r="AE68" s="68" t="str">
        <f t="shared" ref="AE68:AE75" si="97">IF(AB68="","",",")</f>
        <v/>
      </c>
      <c r="AF68" s="61" t="str">
        <f t="shared" ref="AF68:AF75" si="98">IF(AB68="","",350)</f>
        <v/>
      </c>
      <c r="AG68" s="61" t="str">
        <f t="shared" ref="AG68:AG75" si="99">IF(AB68="","",")")</f>
        <v/>
      </c>
      <c r="AH68" s="69" t="str">
        <f t="shared" ref="AH68:AH75" si="100">IF(AI68="","","(")</f>
        <v/>
      </c>
      <c r="AI68" s="70" t="str">
        <f t="shared" ref="AI68:AI75" si="101">IF(J68="","",J68)</f>
        <v/>
      </c>
      <c r="AJ68" s="64" t="str">
        <f t="shared" ref="AJ68:AJ75" si="102">IF(AI68="","",",")</f>
        <v/>
      </c>
      <c r="AK68" s="64" t="str">
        <f t="shared" ref="AK68:AK75" si="103">IF(K68="","",K68)</f>
        <v/>
      </c>
      <c r="AL68" s="64" t="str">
        <f t="shared" ref="AL68:AL75" si="104">IF(AI68="","",",")</f>
        <v/>
      </c>
      <c r="AM68" s="64" t="str">
        <f t="shared" ref="AM68:AM75" si="105">IF(AI68="","",450)</f>
        <v/>
      </c>
      <c r="AN68" s="64" t="str">
        <f t="shared" ref="AN68:AN75" si="106">IF(AI68="","",")")</f>
        <v/>
      </c>
    </row>
    <row r="69" spans="1:40" ht="24.5" hidden="1" thickTop="1" thickBot="1" x14ac:dyDescent="0.55000000000000004">
      <c r="B69" t="s">
        <v>997</v>
      </c>
      <c r="C69" s="82" t="s">
        <v>998</v>
      </c>
      <c r="D69" s="83"/>
      <c r="E69" s="83"/>
      <c r="F69" s="83"/>
      <c r="G69" s="83"/>
      <c r="H69" s="83"/>
      <c r="I69" s="83"/>
      <c r="J69" s="83"/>
      <c r="K69" s="83"/>
      <c r="L69" s="84" t="str">
        <f>IF(C69="","",_xlfn.CONCAT("       triggerLine: ","""",C69,", ",M69:AN69,""", sC: ","""",B69,""", lines: ["))</f>
        <v xml:space="preserve">       triggerLine: "ASAMBLEA UNO, ", sC: "ta as", lines: [</v>
      </c>
      <c r="M69" s="56" t="str">
        <f t="shared" si="80"/>
        <v/>
      </c>
      <c r="N69" s="57" t="str">
        <f t="shared" si="81"/>
        <v/>
      </c>
      <c r="O69" s="58" t="str">
        <f t="shared" si="82"/>
        <v/>
      </c>
      <c r="P69" s="59" t="str">
        <f t="shared" si="83"/>
        <v/>
      </c>
      <c r="Q69" s="60" t="str">
        <f t="shared" si="84"/>
        <v/>
      </c>
      <c r="R69" s="61" t="str">
        <f t="shared" si="79"/>
        <v/>
      </c>
      <c r="S69" s="56" t="str">
        <f t="shared" si="85"/>
        <v/>
      </c>
      <c r="T69" s="62" t="str">
        <f t="shared" si="86"/>
        <v/>
      </c>
      <c r="U69" s="63" t="str">
        <f t="shared" si="87"/>
        <v/>
      </c>
      <c r="V69" s="64" t="str">
        <f t="shared" si="88"/>
        <v/>
      </c>
      <c r="W69" s="65" t="str">
        <f t="shared" si="89"/>
        <v/>
      </c>
      <c r="X69" s="64" t="str">
        <f t="shared" si="90"/>
        <v/>
      </c>
      <c r="Y69" s="64" t="str">
        <f t="shared" si="91"/>
        <v/>
      </c>
      <c r="Z69" s="56" t="str">
        <f t="shared" si="92"/>
        <v/>
      </c>
      <c r="AA69" s="66" t="str">
        <f t="shared" si="93"/>
        <v/>
      </c>
      <c r="AB69" s="57" t="str">
        <f t="shared" si="94"/>
        <v/>
      </c>
      <c r="AC69" s="67" t="str">
        <f t="shared" si="95"/>
        <v/>
      </c>
      <c r="AD69" s="59" t="str">
        <f t="shared" si="96"/>
        <v/>
      </c>
      <c r="AE69" s="68" t="str">
        <f t="shared" si="97"/>
        <v/>
      </c>
      <c r="AF69" s="61" t="str">
        <f t="shared" si="98"/>
        <v/>
      </c>
      <c r="AG69" s="61" t="str">
        <f t="shared" si="99"/>
        <v/>
      </c>
      <c r="AH69" s="69" t="str">
        <f t="shared" si="100"/>
        <v/>
      </c>
      <c r="AI69" s="70" t="str">
        <f t="shared" si="101"/>
        <v/>
      </c>
      <c r="AJ69" s="64" t="str">
        <f t="shared" si="102"/>
        <v/>
      </c>
      <c r="AK69" s="64" t="str">
        <f t="shared" si="103"/>
        <v/>
      </c>
      <c r="AL69" s="64" t="str">
        <f t="shared" si="104"/>
        <v/>
      </c>
      <c r="AM69" s="64" t="str">
        <f t="shared" si="105"/>
        <v/>
      </c>
      <c r="AN69" s="64" t="str">
        <f t="shared" si="106"/>
        <v/>
      </c>
    </row>
    <row r="70" spans="1:40" ht="24.5" hidden="1" thickTop="1" thickBot="1" x14ac:dyDescent="0.55000000000000004">
      <c r="B70" t="s">
        <v>999</v>
      </c>
      <c r="C70" s="85" t="s">
        <v>1000</v>
      </c>
      <c r="D70" s="86"/>
      <c r="E70" s="86"/>
      <c r="F70" s="86"/>
      <c r="G70" s="86"/>
      <c r="H70" s="87"/>
      <c r="I70" s="87"/>
      <c r="J70" s="87"/>
      <c r="K70" s="87"/>
      <c r="L70" s="88" t="str">
        <f>IF(C70="","",_xlfn.CONCAT("            { line: ","""",C70,", ",M70:AN70,""", sC: ","""",B70,"""},"))</f>
        <v xml:space="preserve">            { line: "ASAMBLEA DOS, ", sC: "as"},</v>
      </c>
      <c r="M70" s="56" t="str">
        <f t="shared" si="80"/>
        <v/>
      </c>
      <c r="N70" s="57" t="str">
        <f t="shared" si="81"/>
        <v/>
      </c>
      <c r="O70" s="58" t="str">
        <f t="shared" si="82"/>
        <v/>
      </c>
      <c r="P70" s="59" t="str">
        <f t="shared" si="83"/>
        <v/>
      </c>
      <c r="Q70" s="60" t="str">
        <f t="shared" si="84"/>
        <v/>
      </c>
      <c r="R70" s="61" t="str">
        <f t="shared" si="79"/>
        <v/>
      </c>
      <c r="S70" s="56" t="str">
        <f t="shared" si="85"/>
        <v/>
      </c>
      <c r="T70" s="62" t="str">
        <f t="shared" si="86"/>
        <v/>
      </c>
      <c r="U70" s="63" t="str">
        <f t="shared" si="87"/>
        <v/>
      </c>
      <c r="V70" s="64" t="str">
        <f t="shared" si="88"/>
        <v/>
      </c>
      <c r="W70" s="65" t="str">
        <f t="shared" si="89"/>
        <v/>
      </c>
      <c r="X70" s="64" t="str">
        <f t="shared" si="90"/>
        <v/>
      </c>
      <c r="Y70" s="64" t="str">
        <f t="shared" si="91"/>
        <v/>
      </c>
      <c r="Z70" s="56" t="str">
        <f t="shared" si="92"/>
        <v/>
      </c>
      <c r="AA70" s="66" t="str">
        <f t="shared" si="93"/>
        <v/>
      </c>
      <c r="AB70" s="57" t="str">
        <f t="shared" si="94"/>
        <v/>
      </c>
      <c r="AC70" s="67" t="str">
        <f t="shared" si="95"/>
        <v/>
      </c>
      <c r="AD70" s="59" t="str">
        <f t="shared" si="96"/>
        <v/>
      </c>
      <c r="AE70" s="68" t="str">
        <f t="shared" si="97"/>
        <v/>
      </c>
      <c r="AF70" s="61" t="str">
        <f t="shared" si="98"/>
        <v/>
      </c>
      <c r="AG70" s="61" t="str">
        <f t="shared" si="99"/>
        <v/>
      </c>
      <c r="AH70" s="69" t="str">
        <f t="shared" si="100"/>
        <v/>
      </c>
      <c r="AI70" s="70" t="str">
        <f t="shared" si="101"/>
        <v/>
      </c>
      <c r="AJ70" s="64" t="str">
        <f t="shared" si="102"/>
        <v/>
      </c>
      <c r="AK70" s="64" t="str">
        <f t="shared" si="103"/>
        <v/>
      </c>
      <c r="AL70" s="64" t="str">
        <f t="shared" si="104"/>
        <v/>
      </c>
      <c r="AM70" s="64" t="str">
        <f t="shared" si="105"/>
        <v/>
      </c>
      <c r="AN70" s="64" t="str">
        <f t="shared" si="106"/>
        <v/>
      </c>
    </row>
    <row r="71" spans="1:40" ht="24.5" hidden="1" thickTop="1" thickBot="1" x14ac:dyDescent="0.55000000000000004">
      <c r="B71" t="s">
        <v>999</v>
      </c>
      <c r="C71" s="85" t="s">
        <v>1001</v>
      </c>
      <c r="D71" s="89"/>
      <c r="E71" s="89"/>
      <c r="F71" s="89"/>
      <c r="G71" s="89"/>
      <c r="H71" s="90"/>
      <c r="I71" s="90"/>
      <c r="J71" s="90"/>
      <c r="K71" s="90"/>
      <c r="L71" s="88" t="str">
        <f>IF(C71="","",_xlfn.CONCAT("            { line: ","""",C71,", ",M71:AN71,""", sC: ","""",B71,"""},"))</f>
        <v xml:space="preserve">            { line: "ASAMBLEA TRES, ", sC: "as"},</v>
      </c>
      <c r="M71" s="56" t="str">
        <f t="shared" si="80"/>
        <v/>
      </c>
      <c r="N71" s="57" t="str">
        <f t="shared" si="81"/>
        <v/>
      </c>
      <c r="O71" s="58" t="str">
        <f t="shared" si="82"/>
        <v/>
      </c>
      <c r="P71" s="59" t="str">
        <f t="shared" si="83"/>
        <v/>
      </c>
      <c r="Q71" s="60" t="str">
        <f t="shared" si="84"/>
        <v/>
      </c>
      <c r="R71" s="61" t="str">
        <f t="shared" si="79"/>
        <v/>
      </c>
      <c r="S71" s="56" t="str">
        <f t="shared" si="85"/>
        <v/>
      </c>
      <c r="T71" s="62" t="str">
        <f t="shared" si="86"/>
        <v/>
      </c>
      <c r="U71" s="63" t="str">
        <f t="shared" si="87"/>
        <v/>
      </c>
      <c r="V71" s="64" t="str">
        <f t="shared" si="88"/>
        <v/>
      </c>
      <c r="W71" s="65" t="str">
        <f t="shared" si="89"/>
        <v/>
      </c>
      <c r="X71" s="64" t="str">
        <f t="shared" si="90"/>
        <v/>
      </c>
      <c r="Y71" s="64" t="str">
        <f t="shared" si="91"/>
        <v/>
      </c>
      <c r="Z71" s="56" t="str">
        <f t="shared" si="92"/>
        <v/>
      </c>
      <c r="AA71" s="66" t="str">
        <f t="shared" si="93"/>
        <v/>
      </c>
      <c r="AB71" s="57" t="str">
        <f t="shared" si="94"/>
        <v/>
      </c>
      <c r="AC71" s="67" t="str">
        <f t="shared" si="95"/>
        <v/>
      </c>
      <c r="AD71" s="59" t="str">
        <f t="shared" si="96"/>
        <v/>
      </c>
      <c r="AE71" s="68" t="str">
        <f t="shared" si="97"/>
        <v/>
      </c>
      <c r="AF71" s="61" t="str">
        <f t="shared" si="98"/>
        <v/>
      </c>
      <c r="AG71" s="61" t="str">
        <f t="shared" si="99"/>
        <v/>
      </c>
      <c r="AH71" s="69" t="str">
        <f t="shared" si="100"/>
        <v/>
      </c>
      <c r="AI71" s="70" t="str">
        <f t="shared" si="101"/>
        <v/>
      </c>
      <c r="AJ71" s="64" t="str">
        <f t="shared" si="102"/>
        <v/>
      </c>
      <c r="AK71" s="64" t="str">
        <f t="shared" si="103"/>
        <v/>
      </c>
      <c r="AL71" s="64" t="str">
        <f t="shared" si="104"/>
        <v/>
      </c>
      <c r="AM71" s="64" t="str">
        <f t="shared" si="105"/>
        <v/>
      </c>
      <c r="AN71" s="64" t="str">
        <f t="shared" si="106"/>
        <v/>
      </c>
    </row>
    <row r="72" spans="1:40" ht="24.5" hidden="1" thickTop="1" thickBot="1" x14ac:dyDescent="0.55000000000000004">
      <c r="B72" t="s">
        <v>999</v>
      </c>
      <c r="C72" s="85" t="s">
        <v>1002</v>
      </c>
      <c r="D72" s="86"/>
      <c r="E72" s="86"/>
      <c r="F72" s="86"/>
      <c r="G72" s="86"/>
      <c r="H72" s="87"/>
      <c r="I72" s="87"/>
      <c r="J72" s="87"/>
      <c r="K72" s="87"/>
      <c r="L72" s="88" t="str">
        <f>IF(C72="","",_xlfn.CONCAT("            { line: ","""",C72,", ",M72:AN72,""", sC: ","""",B72,"""},"))</f>
        <v xml:space="preserve">            { line: "ASAMBLEA CUATRO, ", sC: "as"},</v>
      </c>
      <c r="M72" s="56" t="str">
        <f t="shared" si="80"/>
        <v/>
      </c>
      <c r="N72" s="57" t="str">
        <f t="shared" si="81"/>
        <v/>
      </c>
      <c r="O72" s="58" t="str">
        <f t="shared" si="82"/>
        <v/>
      </c>
      <c r="P72" s="59" t="str">
        <f t="shared" si="83"/>
        <v/>
      </c>
      <c r="Q72" s="60" t="str">
        <f t="shared" si="84"/>
        <v/>
      </c>
      <c r="R72" s="61" t="str">
        <f t="shared" si="79"/>
        <v/>
      </c>
      <c r="S72" s="56" t="str">
        <f t="shared" si="85"/>
        <v/>
      </c>
      <c r="T72" s="62" t="str">
        <f t="shared" si="86"/>
        <v/>
      </c>
      <c r="U72" s="63" t="str">
        <f t="shared" si="87"/>
        <v/>
      </c>
      <c r="V72" s="64" t="str">
        <f t="shared" si="88"/>
        <v/>
      </c>
      <c r="W72" s="65" t="str">
        <f t="shared" si="89"/>
        <v/>
      </c>
      <c r="X72" s="64" t="str">
        <f t="shared" si="90"/>
        <v/>
      </c>
      <c r="Y72" s="64" t="str">
        <f t="shared" si="91"/>
        <v/>
      </c>
      <c r="Z72" s="56" t="str">
        <f t="shared" si="92"/>
        <v/>
      </c>
      <c r="AA72" s="66" t="str">
        <f t="shared" si="93"/>
        <v/>
      </c>
      <c r="AB72" s="57" t="str">
        <f t="shared" si="94"/>
        <v/>
      </c>
      <c r="AC72" s="67" t="str">
        <f t="shared" si="95"/>
        <v/>
      </c>
      <c r="AD72" s="59" t="str">
        <f t="shared" si="96"/>
        <v/>
      </c>
      <c r="AE72" s="68" t="str">
        <f t="shared" si="97"/>
        <v/>
      </c>
      <c r="AF72" s="61" t="str">
        <f t="shared" si="98"/>
        <v/>
      </c>
      <c r="AG72" s="61" t="str">
        <f t="shared" si="99"/>
        <v/>
      </c>
      <c r="AH72" s="69" t="str">
        <f t="shared" si="100"/>
        <v/>
      </c>
      <c r="AI72" s="70" t="str">
        <f t="shared" si="101"/>
        <v/>
      </c>
      <c r="AJ72" s="64" t="str">
        <f t="shared" si="102"/>
        <v/>
      </c>
      <c r="AK72" s="64" t="str">
        <f t="shared" si="103"/>
        <v/>
      </c>
      <c r="AL72" s="64" t="str">
        <f t="shared" si="104"/>
        <v/>
      </c>
      <c r="AM72" s="64" t="str">
        <f t="shared" si="105"/>
        <v/>
      </c>
      <c r="AN72" s="64" t="str">
        <f t="shared" si="106"/>
        <v/>
      </c>
    </row>
    <row r="73" spans="1:40" ht="24.5" hidden="1" thickTop="1" thickBot="1" x14ac:dyDescent="0.55000000000000004">
      <c r="B73" t="s">
        <v>999</v>
      </c>
      <c r="C73" s="85" t="s">
        <v>1003</v>
      </c>
      <c r="D73" s="89"/>
      <c r="E73" s="89"/>
      <c r="F73" s="89"/>
      <c r="G73" s="89"/>
      <c r="H73" s="90"/>
      <c r="I73" s="90"/>
      <c r="J73" s="90"/>
      <c r="K73" s="90"/>
      <c r="L73" s="88" t="str">
        <f>IF(C73="","",_xlfn.CONCAT("            { line: ","""",C73,", ",M73:AN73,""", sC: ","""",B73,"""},"))</f>
        <v xml:space="preserve">            { line: "ASAMBLEA CISCO, ", sC: "as"},</v>
      </c>
      <c r="M73" s="56" t="str">
        <f t="shared" si="80"/>
        <v/>
      </c>
      <c r="N73" s="57" t="str">
        <f t="shared" si="81"/>
        <v/>
      </c>
      <c r="O73" s="58" t="str">
        <f t="shared" si="82"/>
        <v/>
      </c>
      <c r="P73" s="59" t="str">
        <f t="shared" si="83"/>
        <v/>
      </c>
      <c r="Q73" s="60" t="str">
        <f t="shared" si="84"/>
        <v/>
      </c>
      <c r="R73" s="61" t="str">
        <f t="shared" si="79"/>
        <v/>
      </c>
      <c r="S73" s="56" t="str">
        <f t="shared" si="85"/>
        <v/>
      </c>
      <c r="T73" s="62" t="str">
        <f t="shared" si="86"/>
        <v/>
      </c>
      <c r="U73" s="63" t="str">
        <f t="shared" si="87"/>
        <v/>
      </c>
      <c r="V73" s="64" t="str">
        <f t="shared" si="88"/>
        <v/>
      </c>
      <c r="W73" s="65" t="str">
        <f t="shared" si="89"/>
        <v/>
      </c>
      <c r="X73" s="64" t="str">
        <f t="shared" si="90"/>
        <v/>
      </c>
      <c r="Y73" s="64" t="str">
        <f t="shared" si="91"/>
        <v/>
      </c>
      <c r="Z73" s="56" t="str">
        <f t="shared" si="92"/>
        <v/>
      </c>
      <c r="AA73" s="66" t="str">
        <f t="shared" si="93"/>
        <v/>
      </c>
      <c r="AB73" s="57" t="str">
        <f t="shared" si="94"/>
        <v/>
      </c>
      <c r="AC73" s="67" t="str">
        <f t="shared" si="95"/>
        <v/>
      </c>
      <c r="AD73" s="59" t="str">
        <f t="shared" si="96"/>
        <v/>
      </c>
      <c r="AE73" s="68" t="str">
        <f t="shared" si="97"/>
        <v/>
      </c>
      <c r="AF73" s="61" t="str">
        <f t="shared" si="98"/>
        <v/>
      </c>
      <c r="AG73" s="61" t="str">
        <f t="shared" si="99"/>
        <v/>
      </c>
      <c r="AH73" s="69" t="str">
        <f t="shared" si="100"/>
        <v/>
      </c>
      <c r="AI73" s="70" t="str">
        <f t="shared" si="101"/>
        <v/>
      </c>
      <c r="AJ73" s="64" t="str">
        <f t="shared" si="102"/>
        <v/>
      </c>
      <c r="AK73" s="64" t="str">
        <f t="shared" si="103"/>
        <v/>
      </c>
      <c r="AL73" s="64" t="str">
        <f t="shared" si="104"/>
        <v/>
      </c>
      <c r="AM73" s="64" t="str">
        <f t="shared" si="105"/>
        <v/>
      </c>
      <c r="AN73" s="64" t="str">
        <f t="shared" si="106"/>
        <v/>
      </c>
    </row>
    <row r="74" spans="1:40" ht="24.5" hidden="1" thickTop="1" thickBot="1" x14ac:dyDescent="0.55000000000000004">
      <c r="B74" t="s">
        <v>999</v>
      </c>
      <c r="C74" s="85" t="s">
        <v>1004</v>
      </c>
      <c r="D74" s="91"/>
      <c r="E74" s="91"/>
      <c r="F74" s="91"/>
      <c r="G74" s="91"/>
      <c r="H74" s="92"/>
      <c r="I74" s="92"/>
      <c r="J74" s="92"/>
      <c r="K74" s="92"/>
      <c r="L74" s="88" t="str">
        <f>IF(C74="","",_xlfn.CONCAT("            { line: ","""",C74,", ",M74:AN74,""", sC: ","""",B74,"""},"))</f>
        <v xml:space="preserve">            { line: "ASAMBLEA SEIS, ", sC: "as"},</v>
      </c>
      <c r="M74" s="56" t="str">
        <f t="shared" si="80"/>
        <v/>
      </c>
      <c r="N74" s="57" t="str">
        <f t="shared" si="81"/>
        <v/>
      </c>
      <c r="O74" s="58" t="str">
        <f t="shared" si="82"/>
        <v/>
      </c>
      <c r="P74" s="59" t="str">
        <f t="shared" si="83"/>
        <v/>
      </c>
      <c r="Q74" s="60" t="str">
        <f t="shared" si="84"/>
        <v/>
      </c>
      <c r="R74" s="61" t="str">
        <f t="shared" si="79"/>
        <v/>
      </c>
      <c r="S74" s="56" t="str">
        <f t="shared" si="85"/>
        <v/>
      </c>
      <c r="T74" s="62" t="str">
        <f t="shared" si="86"/>
        <v/>
      </c>
      <c r="U74" s="63" t="str">
        <f t="shared" si="87"/>
        <v/>
      </c>
      <c r="V74" s="64" t="str">
        <f t="shared" si="88"/>
        <v/>
      </c>
      <c r="W74" s="65" t="str">
        <f t="shared" si="89"/>
        <v/>
      </c>
      <c r="X74" s="64" t="str">
        <f t="shared" si="90"/>
        <v/>
      </c>
      <c r="Y74" s="64" t="str">
        <f t="shared" si="91"/>
        <v/>
      </c>
      <c r="Z74" s="56" t="str">
        <f t="shared" si="92"/>
        <v/>
      </c>
      <c r="AA74" s="66" t="str">
        <f t="shared" si="93"/>
        <v/>
      </c>
      <c r="AB74" s="57" t="str">
        <f t="shared" si="94"/>
        <v/>
      </c>
      <c r="AC74" s="67" t="str">
        <f t="shared" si="95"/>
        <v/>
      </c>
      <c r="AD74" s="59" t="str">
        <f t="shared" si="96"/>
        <v/>
      </c>
      <c r="AE74" s="68" t="str">
        <f t="shared" si="97"/>
        <v/>
      </c>
      <c r="AF74" s="61" t="str">
        <f t="shared" si="98"/>
        <v/>
      </c>
      <c r="AG74" s="61" t="str">
        <f t="shared" si="99"/>
        <v/>
      </c>
      <c r="AH74" s="69" t="str">
        <f t="shared" si="100"/>
        <v/>
      </c>
      <c r="AI74" s="70" t="str">
        <f t="shared" si="101"/>
        <v/>
      </c>
      <c r="AJ74" s="64" t="str">
        <f t="shared" si="102"/>
        <v/>
      </c>
      <c r="AK74" s="64" t="str">
        <f t="shared" si="103"/>
        <v/>
      </c>
      <c r="AL74" s="64" t="str">
        <f t="shared" si="104"/>
        <v/>
      </c>
      <c r="AM74" s="64" t="str">
        <f t="shared" si="105"/>
        <v/>
      </c>
      <c r="AN74" s="64" t="str">
        <f t="shared" si="106"/>
        <v/>
      </c>
    </row>
    <row r="75" spans="1:40" ht="24.5" hidden="1" thickTop="1" thickBot="1" x14ac:dyDescent="0.55000000000000004">
      <c r="B75" t="s">
        <v>999</v>
      </c>
      <c r="C75" s="93" t="s">
        <v>1005</v>
      </c>
      <c r="D75" s="83"/>
      <c r="E75" s="83"/>
      <c r="F75" s="83"/>
      <c r="G75" s="83"/>
      <c r="H75" s="83"/>
      <c r="I75" s="83"/>
      <c r="J75" s="83"/>
      <c r="K75" s="83"/>
      <c r="L75" s="94" t="str">
        <f>IF(C75="","",_xlfn.CONCAT("            { line: ","""",C75,", ",M75:AN75,""", sC: ","""",B75,"""},  ]},"))</f>
        <v xml:space="preserve">            { line: "ASAMBLEA CIERRE, ", sC: "as"},  ]},</v>
      </c>
      <c r="M75" s="56" t="str">
        <f t="shared" si="80"/>
        <v/>
      </c>
      <c r="N75" s="57" t="str">
        <f t="shared" si="81"/>
        <v/>
      </c>
      <c r="O75" s="58" t="str">
        <f t="shared" si="82"/>
        <v/>
      </c>
      <c r="P75" s="59" t="str">
        <f t="shared" si="83"/>
        <v/>
      </c>
      <c r="Q75" s="60" t="str">
        <f t="shared" si="84"/>
        <v/>
      </c>
      <c r="R75" s="61" t="str">
        <f t="shared" si="79"/>
        <v/>
      </c>
      <c r="S75" s="56" t="str">
        <f t="shared" si="85"/>
        <v/>
      </c>
      <c r="T75" s="62" t="str">
        <f t="shared" si="86"/>
        <v/>
      </c>
      <c r="U75" s="63" t="str">
        <f t="shared" si="87"/>
        <v/>
      </c>
      <c r="V75" s="64" t="str">
        <f t="shared" si="88"/>
        <v/>
      </c>
      <c r="W75" s="65" t="str">
        <f t="shared" si="89"/>
        <v/>
      </c>
      <c r="X75" s="64" t="str">
        <f t="shared" si="90"/>
        <v/>
      </c>
      <c r="Y75" s="64" t="str">
        <f t="shared" si="91"/>
        <v/>
      </c>
      <c r="Z75" s="56" t="str">
        <f t="shared" si="92"/>
        <v/>
      </c>
      <c r="AA75" s="66" t="str">
        <f t="shared" si="93"/>
        <v/>
      </c>
      <c r="AB75" s="57" t="str">
        <f t="shared" si="94"/>
        <v/>
      </c>
      <c r="AC75" s="67" t="str">
        <f t="shared" si="95"/>
        <v/>
      </c>
      <c r="AD75" s="59" t="str">
        <f t="shared" si="96"/>
        <v/>
      </c>
      <c r="AE75" s="68" t="str">
        <f t="shared" si="97"/>
        <v/>
      </c>
      <c r="AF75" s="61" t="str">
        <f t="shared" si="98"/>
        <v/>
      </c>
      <c r="AG75" s="61" t="str">
        <f t="shared" si="99"/>
        <v/>
      </c>
      <c r="AH75" s="69" t="str">
        <f t="shared" si="100"/>
        <v/>
      </c>
      <c r="AI75" s="70" t="str">
        <f t="shared" si="101"/>
        <v/>
      </c>
      <c r="AJ75" s="64" t="str">
        <f t="shared" si="102"/>
        <v/>
      </c>
      <c r="AK75" s="64" t="str">
        <f t="shared" si="103"/>
        <v/>
      </c>
      <c r="AL75" s="64" t="str">
        <f t="shared" si="104"/>
        <v/>
      </c>
      <c r="AM75" s="64" t="str">
        <f t="shared" si="105"/>
        <v/>
      </c>
      <c r="AN75" s="64" t="str">
        <f t="shared" si="106"/>
        <v/>
      </c>
    </row>
    <row r="76" spans="1:40" ht="26.5" hidden="1" thickTop="1" thickBot="1" x14ac:dyDescent="0.55000000000000004">
      <c r="A76" s="73"/>
      <c r="B76" s="73"/>
      <c r="C76" s="73"/>
      <c r="D76" s="74"/>
      <c r="E76" s="74"/>
      <c r="F76" s="74"/>
      <c r="G76" s="74"/>
      <c r="H76" s="74"/>
      <c r="I76" s="74"/>
      <c r="J76" s="74"/>
      <c r="K76" s="74"/>
      <c r="L76" s="75" t="s">
        <v>993</v>
      </c>
      <c r="M76" s="56"/>
      <c r="N76" s="57"/>
      <c r="O76" s="58"/>
      <c r="P76" s="59"/>
      <c r="Q76" s="60"/>
      <c r="R76" s="61" t="str">
        <f t="shared" si="79"/>
        <v/>
      </c>
      <c r="S76" s="56"/>
      <c r="T76" s="62"/>
      <c r="U76" s="63"/>
      <c r="V76" s="64"/>
      <c r="W76" s="65"/>
      <c r="X76" s="64"/>
      <c r="Y76" s="64"/>
      <c r="Z76" s="56"/>
      <c r="AA76" s="66"/>
      <c r="AB76" s="57"/>
      <c r="AC76" s="67"/>
      <c r="AD76" s="59"/>
      <c r="AE76" s="68"/>
      <c r="AF76" s="61"/>
      <c r="AG76" s="61"/>
      <c r="AH76" s="69"/>
      <c r="AI76" s="70"/>
      <c r="AJ76" s="64"/>
      <c r="AK76" s="64"/>
      <c r="AL76" s="64"/>
      <c r="AM76" s="64"/>
      <c r="AN76" s="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F873C-F6B7-4B7E-BE63-422B463C2EFE}">
  <sheetPr codeName="Sheet72">
    <tabColor rgb="FF00B0F0"/>
  </sheetPr>
  <dimension ref="A1:AN107"/>
  <sheetViews>
    <sheetView zoomScale="85" zoomScaleNormal="85" workbookViewId="0">
      <pane xSplit="2" ySplit="1" topLeftCell="D2"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123</v>
      </c>
      <c r="E1" s="40"/>
      <c r="F1" s="40"/>
      <c r="G1" s="40"/>
      <c r="H1" s="40"/>
      <c r="I1" s="40"/>
      <c r="J1" s="40"/>
      <c r="K1" s="40"/>
      <c r="L1" s="41" t="str">
        <f ca="1">UPPER(VLOOKUP(C1,Table223[],3,FALSE))</f>
        <v>OH CIELOS, LLOVED DE LO ALTO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OH CIELOS, LLOVED DE LO ALTO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ohcieloslloveddeloalto</v>
      </c>
      <c r="L7" s="48" t="str">
        <f ca="1">_xlfn.CONCAT("        id: ","""",C7,"""",",")</f>
        <v xml:space="preserve">        id: "ohcieloslloveddeloalto",</v>
      </c>
    </row>
    <row r="8" spans="2:32" ht="23" x14ac:dyDescent="0.35">
      <c r="C8" t="str">
        <f ca="1">PROPER(L1)</f>
        <v>Oh Cielos, Lloved De Lo Alto</v>
      </c>
      <c r="L8" s="48" t="str">
        <f ca="1">_xlfn.CONCAT("        tt: ","""",C8,"""",",")</f>
        <v xml:space="preserve">        tt: "Oh Cielos, Lloved De Lo Alto",</v>
      </c>
    </row>
    <row r="9" spans="2:32" ht="23" x14ac:dyDescent="0.35">
      <c r="C9" t="str">
        <f ca="1">PROPER(L1)</f>
        <v>Oh Cielos, Lloved De Lo Alto</v>
      </c>
      <c r="L9" s="48" t="str">
        <f ca="1">_xlfn.CONCAT("        title: ","""",C9,"""",",")</f>
        <v xml:space="preserve">        title: "Oh Cielos, Lloved De Lo Alto",</v>
      </c>
    </row>
    <row r="10" spans="2:32" ht="23" x14ac:dyDescent="0.35">
      <c r="C10" t="str">
        <f ca="1">VLOOKUP(C1,Table223[],4,FALSE)</f>
        <v>Isaías 45,8</v>
      </c>
      <c r="L10" s="48" t="str">
        <f ca="1">_xlfn.CONCAT("        ","subtitle: ","""",C10,"""",",")</f>
        <v xml:space="preserve">        subtitle: "Isaías 45,8",</v>
      </c>
    </row>
    <row r="11" spans="2:32" ht="23" x14ac:dyDescent="0.35">
      <c r="C11" t="str">
        <f ca="1">_xlfn.CONCAT("category: [",VLOOKUP(C1,Table223[],16,FALSE),"],")</f>
        <v>category: ["Precatecumenado","Adviento","Navidad","Antiguo Testamento"],</v>
      </c>
      <c r="L11" s="48" t="str">
        <f ca="1">_xlfn.CONCAT("        ",C11)</f>
        <v xml:space="preserve">        category: ["Precatecumenado","Adviento","Navidad","Antiguo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123</v>
      </c>
      <c r="L16" s="48" t="str">
        <f ca="1">_xlfn.CONCAT("        dbno: ","""",C16,"""",",")</f>
        <v xml:space="preserve">        dbno: "123",</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ohcieloslloveddeloalto</v>
      </c>
      <c r="L19" s="48" t="str">
        <f ca="1">_xlfn.CONCAT("        audioSrc: ","""https://audio.resucito.do/",C19,".mp3""",",")</f>
        <v xml:space="preserve">        audioSrc: "https://audio.resucito.do/ohcieloslloveddeloalto.mp3",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122</v>
      </c>
      <c r="C26" t="str">
        <f ca="1">VLOOKUP(B26,Table4[],13,FALSE)</f>
        <v>"/src/index.html?canto=nolimetangere"</v>
      </c>
      <c r="L26" s="48" t="str">
        <f ca="1">_xlfn.CONCAT("        ant: ",C26,",")</f>
        <v xml:space="preserve">        ant: "/src/index.html?canto=nolimetangere",</v>
      </c>
    </row>
    <row r="27" spans="1:40" ht="23" x14ac:dyDescent="0.35">
      <c r="B27">
        <f ca="1">+C1+1</f>
        <v>124</v>
      </c>
      <c r="C27" t="str">
        <f ca="1">VLOOKUP(B27,Table4[],13,FALSE)</f>
        <v>"/src/index.html?canto=ohdiosportunombre"</v>
      </c>
      <c r="L27" s="48" t="str">
        <f ca="1">_xlfn.CONCAT("        sig: ",C27,",")</f>
        <v xml:space="preserve">        sig: "/src/index.html?canto=ohdiosportunombre",</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C31" s="113" t="s">
        <v>1113</v>
      </c>
      <c r="D31" s="112" t="s">
        <v>1013</v>
      </c>
      <c r="E31" s="52" t="s">
        <v>1012</v>
      </c>
      <c r="F31" s="53" t="s">
        <v>1033</v>
      </c>
      <c r="G31" s="53"/>
      <c r="H31" s="52"/>
      <c r="I31" s="52"/>
      <c r="J31" s="54"/>
      <c r="K31" s="54"/>
      <c r="L31" s="55" t="str">
        <f t="shared" ref="L31:L51" si="0">IF(C31="","",_xlfn.CONCAT("            { line: ","""",C31,", ",M31:AN31,""", sC: ","""",B31,"""},"))</f>
        <v xml:space="preserve">            { line: "OH CIELOS, LLOVED DE LO ALTO,, (La,m,20)(Fa,,250)", sC: ""},</v>
      </c>
      <c r="M31" s="56" t="str">
        <f t="shared" ref="M31:M64" si="1">IF(N31="","","(")</f>
        <v>(</v>
      </c>
      <c r="N31" s="57" t="str">
        <f t="shared" ref="N31:N93" si="2">IF(D31="","",D31)</f>
        <v>La</v>
      </c>
      <c r="O31" s="58" t="str">
        <f t="shared" ref="O31:O64" si="3">IF(N31="","",",")</f>
        <v>,</v>
      </c>
      <c r="P31" s="59" t="str">
        <f t="shared" ref="P31:P93" si="4">IF(E31="","",E31)</f>
        <v>m</v>
      </c>
      <c r="Q31" s="60" t="str">
        <f t="shared" ref="Q31:Q64" si="5">IF(N31="","",",")</f>
        <v>,</v>
      </c>
      <c r="R31" s="61">
        <f>IF(N31="Do",10,IF(N31="Re",22,IF(N31="Mi",20,IF(N31="Fa",20,IF(N31="Sol",14,IF(N31="La",20,IF(N31="Si",20,IF(N31="Do#",14,IF(N31="Fa#",15,IF(N31="Sol#",20,""))))))))))</f>
        <v>20</v>
      </c>
      <c r="S31" s="56" t="str">
        <f t="shared" ref="S31:S64" si="6">IF(N31="","",")")</f>
        <v>)</v>
      </c>
      <c r="T31" s="62" t="str">
        <f t="shared" ref="T31:T64" si="7">IF(U31="","","(")</f>
        <v>(</v>
      </c>
      <c r="U31" s="63" t="str">
        <f t="shared" ref="U31:U93" si="8">IF(F31="","",F31)</f>
        <v>Fa</v>
      </c>
      <c r="V31" s="64" t="str">
        <f t="shared" ref="V31:V64" si="9">IF(U31="","",",")</f>
        <v>,</v>
      </c>
      <c r="W31" s="65" t="str">
        <f t="shared" ref="W31:W93" si="10">IF(G31="","",G31)</f>
        <v/>
      </c>
      <c r="X31" s="64" t="str">
        <f t="shared" ref="X31:X64" si="11">IF(U31="","",",")</f>
        <v>,</v>
      </c>
      <c r="Y31" s="64">
        <f t="shared" ref="Y31:Y64" si="12">IF(U31="","",250)</f>
        <v>250</v>
      </c>
      <c r="Z31" s="56" t="str">
        <f t="shared" ref="Z31:Z64" si="13">IF(U31="","",")")</f>
        <v>)</v>
      </c>
      <c r="AA31" s="66" t="str">
        <f t="shared" ref="AA31:AA64" si="14">IF(AB31="","","(")</f>
        <v/>
      </c>
      <c r="AB31" s="57" t="str">
        <f t="shared" ref="AB31:AB93"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3"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4.5" thickTop="1" thickBot="1" x14ac:dyDescent="0.55000000000000004">
      <c r="C32" s="113" t="s">
        <v>1114</v>
      </c>
      <c r="D32" s="112" t="s">
        <v>1015</v>
      </c>
      <c r="E32" s="52"/>
      <c r="F32" s="53" t="s">
        <v>1013</v>
      </c>
      <c r="G32" s="53" t="s">
        <v>1012</v>
      </c>
      <c r="H32" s="52"/>
      <c r="I32" s="52"/>
      <c r="J32" s="54"/>
      <c r="K32" s="54"/>
      <c r="L32" s="55" t="str">
        <f t="shared" si="0"/>
        <v xml:space="preserve">            { line: "OH NUBES, MANDADNOS AL SANTO., (Sol,,14)(La,m,250)", sC: ""},</v>
      </c>
      <c r="M32" s="56" t="str">
        <f t="shared" si="1"/>
        <v>(</v>
      </c>
      <c r="N32" s="57" t="str">
        <f t="shared" si="2"/>
        <v>Sol</v>
      </c>
      <c r="O32" s="58" t="str">
        <f t="shared" si="3"/>
        <v>,</v>
      </c>
      <c r="P32" s="59" t="str">
        <f t="shared" si="4"/>
        <v/>
      </c>
      <c r="Q32" s="60" t="str">
        <f t="shared" si="5"/>
        <v>,</v>
      </c>
      <c r="R32" s="61">
        <f t="shared" ref="R32:R93" si="28">IF(N32="Do",10,IF(N32="Re",22,IF(N32="Mi",20,IF(N32="Fa",20,IF(N32="Sol",14,IF(N32="La",20,IF(N32="Si",20,IF(N32="Do#",14,IF(N32="Fa#",15,IF(N32="Sol#",20,""))))))))))</f>
        <v>14</v>
      </c>
      <c r="S32" s="56" t="str">
        <f t="shared" si="6"/>
        <v>)</v>
      </c>
      <c r="T32" s="62" t="str">
        <f t="shared" si="7"/>
        <v>(</v>
      </c>
      <c r="U32" s="63" t="str">
        <f t="shared" si="8"/>
        <v>La</v>
      </c>
      <c r="V32" s="64" t="str">
        <f t="shared" si="9"/>
        <v>,</v>
      </c>
      <c r="W32" s="65" t="str">
        <f t="shared" si="10"/>
        <v>m</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4.5" thickTop="1" thickBot="1" x14ac:dyDescent="0.55000000000000004">
      <c r="C33" s="113" t="s">
        <v>1115</v>
      </c>
      <c r="D33" s="112" t="s">
        <v>1011</v>
      </c>
      <c r="E33" s="52"/>
      <c r="F33" s="53" t="s">
        <v>1013</v>
      </c>
      <c r="G33" s="53" t="s">
        <v>1012</v>
      </c>
      <c r="H33" s="52"/>
      <c r="I33" s="52"/>
      <c r="J33" s="54"/>
      <c r="K33" s="54"/>
      <c r="L33" s="55" t="str">
        <f>IF(C33="","",_xlfn.CONCAT("            { line: ","""",C33,", ",M33:AN33,""", sC: ","""",B33,"""},"))</f>
        <v xml:space="preserve">            { line: "OH TIERRA, ÁBRETE, OH TIERRA,, (Mi,,20)(La,m,250)", sC: ""},</v>
      </c>
      <c r="M33" s="56" t="str">
        <f t="shared" si="1"/>
        <v>(</v>
      </c>
      <c r="N33" s="57" t="str">
        <f t="shared" si="2"/>
        <v>Mi</v>
      </c>
      <c r="O33" s="58" t="str">
        <f t="shared" si="3"/>
        <v>,</v>
      </c>
      <c r="P33" s="59" t="str">
        <f t="shared" si="4"/>
        <v/>
      </c>
      <c r="Q33" s="60" t="str">
        <f t="shared" si="5"/>
        <v>,</v>
      </c>
      <c r="R33" s="61">
        <f t="shared" si="28"/>
        <v>20</v>
      </c>
      <c r="S33" s="56" t="str">
        <f t="shared" si="6"/>
        <v>)</v>
      </c>
      <c r="T33" s="62" t="str">
        <f t="shared" si="7"/>
        <v>(</v>
      </c>
      <c r="U33" s="63" t="str">
        <f t="shared" si="8"/>
        <v>La</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4.5" thickTop="1" thickBot="1" x14ac:dyDescent="0.55000000000000004">
      <c r="C34" s="113" t="s">
        <v>1116</v>
      </c>
      <c r="D34" s="112" t="s">
        <v>1011</v>
      </c>
      <c r="E34" s="52"/>
      <c r="F34" s="53" t="s">
        <v>1013</v>
      </c>
      <c r="G34" s="53" t="s">
        <v>1012</v>
      </c>
      <c r="H34" s="52"/>
      <c r="I34" s="52"/>
      <c r="J34" s="54"/>
      <c r="K34" s="54"/>
      <c r="L34" s="55" t="str">
        <f>IF(C34="","",_xlfn.CONCAT("            { line: ","""",C34,", ",M34:AN34,""", sC: ","""",B34,"""},"))</f>
        <v xml:space="preserve">            { line: "Y BROTE EL SALVADOR., (Mi,,20)(La,m,250)", sC: ""},</v>
      </c>
      <c r="M34" s="56" t="str">
        <f t="shared" si="1"/>
        <v>(</v>
      </c>
      <c r="N34" s="57" t="str">
        <f t="shared" si="2"/>
        <v>Mi</v>
      </c>
      <c r="O34" s="58" t="str">
        <f t="shared" si="3"/>
        <v>,</v>
      </c>
      <c r="P34" s="59" t="str">
        <f t="shared" si="4"/>
        <v/>
      </c>
      <c r="Q34" s="60" t="str">
        <f t="shared" si="5"/>
        <v>,</v>
      </c>
      <c r="R34" s="61">
        <f t="shared" si="28"/>
        <v>20</v>
      </c>
      <c r="S34" s="56" t="str">
        <f t="shared" si="6"/>
        <v>)</v>
      </c>
      <c r="T34" s="62" t="str">
        <f t="shared" si="7"/>
        <v>(</v>
      </c>
      <c r="U34" s="63" t="str">
        <f t="shared" si="8"/>
        <v>La</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4.5" thickTop="1" thickBot="1" x14ac:dyDescent="0.55000000000000004">
      <c r="C35" s="113" t="s">
        <v>1117</v>
      </c>
      <c r="D35" s="112" t="s">
        <v>1013</v>
      </c>
      <c r="E35" s="52" t="s">
        <v>1012</v>
      </c>
      <c r="F35" s="53" t="s">
        <v>1015</v>
      </c>
      <c r="G35" s="53"/>
      <c r="H35" s="52"/>
      <c r="I35" s="52"/>
      <c r="J35" s="54"/>
      <c r="K35" s="54"/>
      <c r="L35" s="55" t="str">
        <f t="shared" ref="L35:L50" si="29">IF(C35="","",_xlfn.CONCAT("            { line: ","""",C35,", ",M35:AN35,""", sC: ","""",B35,"""},"))</f>
        <v xml:space="preserve">            { line: "Somos desierto, somos arena., (La,m,20)(Sol,,250)", sC: ""},</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Sol</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4.5" thickTop="1" thickBot="1" x14ac:dyDescent="0.55000000000000004">
      <c r="C36" s="113" t="s">
        <v>1118</v>
      </c>
      <c r="D36" s="112" t="s">
        <v>1011</v>
      </c>
      <c r="E36" s="52"/>
      <c r="F36" s="53" t="s">
        <v>1015</v>
      </c>
      <c r="G36" s="53"/>
      <c r="H36" s="52" t="s">
        <v>1011</v>
      </c>
      <c r="I36" s="52"/>
      <c r="J36" s="54"/>
      <c r="K36" s="54"/>
      <c r="L36" s="55" t="str">
        <f t="shared" si="29"/>
        <v xml:space="preserve">            { line: "Marana thá,, (Mi,,20)(Sol,,250)(Mi,,350)", sC: ""},</v>
      </c>
      <c r="M36" s="56" t="str">
        <f>IF(N36="","","(")</f>
        <v>(</v>
      </c>
      <c r="N36" s="57" t="str">
        <f>IF(D36="","",D36)</f>
        <v>Mi</v>
      </c>
      <c r="O36" s="58" t="str">
        <f>IF(N36="","",",")</f>
        <v>,</v>
      </c>
      <c r="P36" s="59" t="str">
        <f>IF(E36="","",E36)</f>
        <v/>
      </c>
      <c r="Q36" s="60" t="str">
        <f>IF(N36="","",",")</f>
        <v>,</v>
      </c>
      <c r="R36" s="61">
        <f t="shared" si="28"/>
        <v>20</v>
      </c>
      <c r="S36" s="56" t="str">
        <f>IF(N36="","",")")</f>
        <v>)</v>
      </c>
      <c r="T36" s="62" t="str">
        <f>IF(U36="","","(")</f>
        <v>(</v>
      </c>
      <c r="U36" s="63" t="str">
        <f>IF(F36="","",F36)</f>
        <v>Sol</v>
      </c>
      <c r="V36" s="64" t="str">
        <f>IF(U36="","",",")</f>
        <v>,</v>
      </c>
      <c r="W36" s="65" t="str">
        <f>IF(G36="","",G36)</f>
        <v/>
      </c>
      <c r="X36" s="64" t="str">
        <f>IF(U36="","",",")</f>
        <v>,</v>
      </c>
      <c r="Y36" s="64">
        <f>IF(U36="","",250)</f>
        <v>250</v>
      </c>
      <c r="Z36" s="56" t="str">
        <f>IF(U36="","",")")</f>
        <v>)</v>
      </c>
      <c r="AA36" s="66" t="str">
        <f>IF(AB36="","","(")</f>
        <v>(</v>
      </c>
      <c r="AB36" s="57" t="str">
        <f>IF(H36="","",H36)</f>
        <v>Mi</v>
      </c>
      <c r="AC36" s="67" t="str">
        <f>IF(AB36="","",",")</f>
        <v>,</v>
      </c>
      <c r="AD36" s="59" t="str">
        <f>IF(I36="","",I36)</f>
        <v/>
      </c>
      <c r="AE36" s="68" t="str">
        <f>IF(AB36="","",",")</f>
        <v>,</v>
      </c>
      <c r="AF36" s="61">
        <f>IF(AB36="","",350)</f>
        <v>350</v>
      </c>
      <c r="AG36" s="61" t="str">
        <f>IF(AB36="","",")")</f>
        <v>)</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t="s">
        <v>1119</v>
      </c>
      <c r="D37" s="112"/>
      <c r="E37" s="52"/>
      <c r="F37" s="53"/>
      <c r="G37" s="53"/>
      <c r="H37" s="52"/>
      <c r="I37" s="52"/>
      <c r="J37" s="54"/>
      <c r="K37" s="54"/>
      <c r="L37" s="55" t="str">
        <f t="shared" si="29"/>
        <v xml:space="preserve">            { line: "MARANA THÁ., ", sC: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t="s">
        <v>1120</v>
      </c>
      <c r="D38" s="112" t="s">
        <v>1013</v>
      </c>
      <c r="E38" s="52" t="s">
        <v>1012</v>
      </c>
      <c r="F38" s="53" t="s">
        <v>1015</v>
      </c>
      <c r="G38" s="53"/>
      <c r="H38" s="52"/>
      <c r="I38" s="52"/>
      <c r="J38" s="54"/>
      <c r="K38" s="54"/>
      <c r="L38" s="55" t="str">
        <f t="shared" si="29"/>
        <v xml:space="preserve">            { line: "Somos el viento, nadie nos oye., (La,m,20)(Sol,,250)", sC: ""},</v>
      </c>
      <c r="M38" s="56" t="str">
        <f>IF(N38="","","(")</f>
        <v>(</v>
      </c>
      <c r="N38" s="57" t="str">
        <f>IF(D38="","",D38)</f>
        <v>La</v>
      </c>
      <c r="O38" s="58" t="str">
        <f>IF(N38="","",",")</f>
        <v>,</v>
      </c>
      <c r="P38" s="59" t="str">
        <f>IF(E38="","",E38)</f>
        <v>m</v>
      </c>
      <c r="Q38" s="60" t="str">
        <f>IF(N38="","",",")</f>
        <v>,</v>
      </c>
      <c r="R38" s="61">
        <f t="shared" si="28"/>
        <v>20</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t="s">
        <v>1118</v>
      </c>
      <c r="D39" s="112" t="s">
        <v>1011</v>
      </c>
      <c r="E39" s="52"/>
      <c r="F39" s="53" t="s">
        <v>1015</v>
      </c>
      <c r="G39" s="53"/>
      <c r="H39" s="52" t="s">
        <v>1011</v>
      </c>
      <c r="I39" s="52"/>
      <c r="J39" s="54"/>
      <c r="K39" s="54"/>
      <c r="L39" s="55" t="str">
        <f t="shared" si="29"/>
        <v xml:space="preserve">            { line: "Marana thá,, (Mi,,20)(Sol,,250)(Mi,,350)", sC: ""},</v>
      </c>
      <c r="M39" s="56" t="str">
        <f t="shared" ref="M39:M41" si="30">IF(N39="","","(")</f>
        <v>(</v>
      </c>
      <c r="N39" s="57" t="str">
        <f t="shared" ref="N39:N41" si="31">IF(D39="","",D39)</f>
        <v>Mi</v>
      </c>
      <c r="O39" s="58" t="str">
        <f t="shared" ref="O39:O41" si="32">IF(N39="","",",")</f>
        <v>,</v>
      </c>
      <c r="P39" s="59" t="str">
        <f t="shared" ref="P39:P41" si="33">IF(E39="","",E39)</f>
        <v/>
      </c>
      <c r="Q39" s="60" t="str">
        <f t="shared" ref="Q39:Q41" si="34">IF(N39="","",",")</f>
        <v>,</v>
      </c>
      <c r="R39" s="61">
        <f t="shared" si="28"/>
        <v>20</v>
      </c>
      <c r="S39" s="56" t="str">
        <f t="shared" ref="S39:S41" si="35">IF(N39="","",")")</f>
        <v>)</v>
      </c>
      <c r="T39" s="62" t="str">
        <f t="shared" ref="T39:T41" si="36">IF(U39="","","(")</f>
        <v>(</v>
      </c>
      <c r="U39" s="63" t="str">
        <f t="shared" ref="U39:U41" si="37">IF(F39="","",F39)</f>
        <v>Sol</v>
      </c>
      <c r="V39" s="64" t="str">
        <f t="shared" ref="V39:V41" si="38">IF(U39="","",",")</f>
        <v>,</v>
      </c>
      <c r="W39" s="65" t="str">
        <f t="shared" ref="W39:W41" si="39">IF(G39="","",G39)</f>
        <v/>
      </c>
      <c r="X39" s="64" t="str">
        <f t="shared" ref="X39:X41" si="40">IF(U39="","",",")</f>
        <v>,</v>
      </c>
      <c r="Y39" s="64">
        <f t="shared" ref="Y39:Y41" si="41">IF(U39="","",250)</f>
        <v>250</v>
      </c>
      <c r="Z39" s="56" t="str">
        <f t="shared" ref="Z39:Z41" si="42">IF(U39="","",")")</f>
        <v>)</v>
      </c>
      <c r="AA39" s="66" t="str">
        <f t="shared" ref="AA39:AA41" si="43">IF(AB39="","","(")</f>
        <v>(</v>
      </c>
      <c r="AB39" s="57" t="str">
        <f t="shared" ref="AB39:AB41" si="44">IF(H39="","",H39)</f>
        <v>Mi</v>
      </c>
      <c r="AC39" s="67" t="str">
        <f t="shared" ref="AC39:AC41" si="45">IF(AB39="","",",")</f>
        <v>,</v>
      </c>
      <c r="AD39" s="59" t="str">
        <f t="shared" ref="AD39:AD41" si="46">IF(I39="","",I39)</f>
        <v/>
      </c>
      <c r="AE39" s="68" t="str">
        <f t="shared" ref="AE39:AE41" si="47">IF(AB39="","",",")</f>
        <v>,</v>
      </c>
      <c r="AF39" s="61">
        <f t="shared" ref="AF39:AF41" si="48">IF(AB39="","",350)</f>
        <v>350</v>
      </c>
      <c r="AG39" s="61" t="str">
        <f t="shared" ref="AG39:AG41" si="49">IF(AB39="","",")")</f>
        <v>)</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3:40" ht="24.5" thickTop="1" thickBot="1" x14ac:dyDescent="0.55000000000000004">
      <c r="C40" s="113" t="s">
        <v>1119</v>
      </c>
      <c r="D40" s="112"/>
      <c r="E40" s="52"/>
      <c r="F40" s="53"/>
      <c r="G40" s="53"/>
      <c r="H40" s="52"/>
      <c r="I40" s="52"/>
      <c r="J40" s="54"/>
      <c r="K40" s="54"/>
      <c r="L40" s="55" t="str">
        <f t="shared" si="29"/>
        <v xml:space="preserve">            { line: "MARANA THÁ., ", sC: ""},</v>
      </c>
      <c r="M40" s="56" t="str">
        <f t="shared" si="30"/>
        <v/>
      </c>
      <c r="N40" s="57" t="str">
        <f t="shared" si="31"/>
        <v/>
      </c>
      <c r="O40" s="58" t="str">
        <f t="shared" si="32"/>
        <v/>
      </c>
      <c r="P40" s="59" t="str">
        <f t="shared" si="33"/>
        <v/>
      </c>
      <c r="Q40" s="60" t="str">
        <f t="shared" si="34"/>
        <v/>
      </c>
      <c r="R40" s="61" t="str">
        <f t="shared" si="28"/>
        <v/>
      </c>
      <c r="S40" s="56" t="str">
        <f t="shared" si="35"/>
        <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3:40" ht="24.5" thickTop="1" thickBot="1" x14ac:dyDescent="0.55000000000000004">
      <c r="C41" s="113" t="s">
        <v>1121</v>
      </c>
      <c r="D41" s="112" t="s">
        <v>1013</v>
      </c>
      <c r="E41" s="52" t="s">
        <v>1012</v>
      </c>
      <c r="F41" s="53" t="s">
        <v>1033</v>
      </c>
      <c r="G41" s="53"/>
      <c r="H41" s="52"/>
      <c r="I41" s="52"/>
      <c r="J41" s="54"/>
      <c r="K41" s="54"/>
      <c r="L41" s="55" t="str">
        <f t="shared" si="29"/>
        <v xml:space="preserve">            { line: "OH CIELOS, LLOVED DE LO ALTO,..., (La,m,20)(Fa,,250)", sC: ""},</v>
      </c>
      <c r="M41" s="56" t="str">
        <f t="shared" si="30"/>
        <v>(</v>
      </c>
      <c r="N41" s="57" t="str">
        <f t="shared" si="31"/>
        <v>La</v>
      </c>
      <c r="O41" s="58" t="str">
        <f t="shared" si="32"/>
        <v>,</v>
      </c>
      <c r="P41" s="59" t="str">
        <f t="shared" si="33"/>
        <v>m</v>
      </c>
      <c r="Q41" s="60" t="str">
        <f t="shared" si="34"/>
        <v>,</v>
      </c>
      <c r="R41" s="61">
        <f t="shared" si="28"/>
        <v>20</v>
      </c>
      <c r="S41" s="56" t="str">
        <f t="shared" si="35"/>
        <v>)</v>
      </c>
      <c r="T41" s="62" t="str">
        <f t="shared" si="36"/>
        <v>(</v>
      </c>
      <c r="U41" s="63" t="str">
        <f t="shared" si="37"/>
        <v>Fa</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4.5" thickTop="1" thickBot="1" x14ac:dyDescent="0.55000000000000004">
      <c r="C42" s="113" t="s">
        <v>1114</v>
      </c>
      <c r="D42" s="112" t="s">
        <v>1015</v>
      </c>
      <c r="E42" s="52"/>
      <c r="F42" s="53" t="s">
        <v>1013</v>
      </c>
      <c r="G42" s="53" t="s">
        <v>1012</v>
      </c>
      <c r="H42" s="52"/>
      <c r="I42" s="52"/>
      <c r="J42" s="54"/>
      <c r="K42" s="54"/>
      <c r="L42" s="55" t="str">
        <f t="shared" si="29"/>
        <v xml:space="preserve">            { line: "OH NUBES, MANDADNOS AL SANTO., (Sol,,14)(La,m,250)", sC: ""},</v>
      </c>
      <c r="M42" s="56" t="str">
        <f>IF(N42="","","(")</f>
        <v>(</v>
      </c>
      <c r="N42" s="57" t="str">
        <f>IF(D42="","",D42)</f>
        <v>Sol</v>
      </c>
      <c r="O42" s="58" t="str">
        <f>IF(N42="","",",")</f>
        <v>,</v>
      </c>
      <c r="P42" s="59" t="str">
        <f>IF(E42="","",E42)</f>
        <v/>
      </c>
      <c r="Q42" s="60" t="str">
        <f>IF(N42="","",",")</f>
        <v>,</v>
      </c>
      <c r="R42" s="61">
        <f t="shared" si="28"/>
        <v>14</v>
      </c>
      <c r="S42" s="56" t="str">
        <f>IF(N42="","",")")</f>
        <v>)</v>
      </c>
      <c r="T42" s="62" t="str">
        <f>IF(U42="","","(")</f>
        <v>(</v>
      </c>
      <c r="U42" s="63" t="str">
        <f>IF(F42="","",F42)</f>
        <v>La</v>
      </c>
      <c r="V42" s="64" t="str">
        <f>IF(U42="","",",")</f>
        <v>,</v>
      </c>
      <c r="W42" s="65" t="str">
        <f>IF(G42="","",G42)</f>
        <v>m</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4.5" thickTop="1" thickBot="1" x14ac:dyDescent="0.55000000000000004">
      <c r="C43" s="113" t="s">
        <v>1115</v>
      </c>
      <c r="D43" s="112" t="s">
        <v>1011</v>
      </c>
      <c r="E43" s="52"/>
      <c r="F43" s="53" t="s">
        <v>1013</v>
      </c>
      <c r="G43" s="53" t="s">
        <v>1012</v>
      </c>
      <c r="H43" s="52"/>
      <c r="I43" s="52"/>
      <c r="J43" s="54"/>
      <c r="K43" s="54"/>
      <c r="L43" s="55" t="str">
        <f t="shared" si="29"/>
        <v xml:space="preserve">            { line: "OH TIERRA, ÁBRETE, OH TIERRA,, (Mi,,20)(La,m,250)", sC: ""},</v>
      </c>
      <c r="M43" s="56" t="str">
        <f>IF(N43="","","(")</f>
        <v>(</v>
      </c>
      <c r="N43" s="57" t="str">
        <f>IF(D43="","",D43)</f>
        <v>Mi</v>
      </c>
      <c r="O43" s="58" t="str">
        <f>IF(N43="","",",")</f>
        <v>,</v>
      </c>
      <c r="P43" s="59" t="str">
        <f>IF(E43="","",E43)</f>
        <v/>
      </c>
      <c r="Q43" s="60" t="str">
        <f>IF(N43="","",",")</f>
        <v>,</v>
      </c>
      <c r="R43" s="61">
        <f t="shared" si="28"/>
        <v>20</v>
      </c>
      <c r="S43" s="56" t="str">
        <f>IF(N43="","",")")</f>
        <v>)</v>
      </c>
      <c r="T43" s="62" t="str">
        <f>IF(U43="","","(")</f>
        <v>(</v>
      </c>
      <c r="U43" s="63" t="str">
        <f>IF(F43="","",F43)</f>
        <v>La</v>
      </c>
      <c r="V43" s="64" t="str">
        <f>IF(U43="","",",")</f>
        <v>,</v>
      </c>
      <c r="W43" s="65" t="str">
        <f>IF(G43="","",G43)</f>
        <v>m</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4.5" thickTop="1" thickBot="1" x14ac:dyDescent="0.55000000000000004">
      <c r="C44" s="113" t="s">
        <v>1116</v>
      </c>
      <c r="D44" s="112" t="s">
        <v>1011</v>
      </c>
      <c r="E44" s="52"/>
      <c r="F44" s="53" t="s">
        <v>1013</v>
      </c>
      <c r="G44" s="53" t="s">
        <v>1012</v>
      </c>
      <c r="H44" s="52"/>
      <c r="I44" s="52"/>
      <c r="J44" s="54"/>
      <c r="K44" s="54"/>
      <c r="L44" s="55" t="str">
        <f t="shared" si="29"/>
        <v xml:space="preserve">            { line: "Y BROTE EL SALVADOR., (Mi,,20)(La,m,250)", sC: ""},</v>
      </c>
      <c r="M44" s="56" t="str">
        <f>IF(N44="","","(")</f>
        <v>(</v>
      </c>
      <c r="N44" s="57" t="str">
        <f>IF(D44="","",D44)</f>
        <v>Mi</v>
      </c>
      <c r="O44" s="58" t="str">
        <f>IF(N44="","",",")</f>
        <v>,</v>
      </c>
      <c r="P44" s="59" t="str">
        <f>IF(E44="","",E44)</f>
        <v/>
      </c>
      <c r="Q44" s="60" t="str">
        <f>IF(N44="","",",")</f>
        <v>,</v>
      </c>
      <c r="R44" s="61">
        <f t="shared" si="28"/>
        <v>20</v>
      </c>
      <c r="S44" s="56" t="str">
        <f>IF(N44="","",")")</f>
        <v>)</v>
      </c>
      <c r="T44" s="62" t="str">
        <f>IF(U44="","","(")</f>
        <v>(</v>
      </c>
      <c r="U44" s="63" t="str">
        <f>IF(F44="","",F44)</f>
        <v>La</v>
      </c>
      <c r="V44" s="64" t="str">
        <f>IF(U44="","",",")</f>
        <v>,</v>
      </c>
      <c r="W44" s="65" t="str">
        <f>IF(G44="","",G44)</f>
        <v>m</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4.5" thickTop="1" thickBot="1" x14ac:dyDescent="0.55000000000000004">
      <c r="C45" s="113" t="s">
        <v>1122</v>
      </c>
      <c r="D45" s="112" t="s">
        <v>1013</v>
      </c>
      <c r="E45" s="52" t="s">
        <v>1012</v>
      </c>
      <c r="F45" s="53" t="s">
        <v>1015</v>
      </c>
      <c r="G45" s="53"/>
      <c r="H45" s="52"/>
      <c r="I45" s="52"/>
      <c r="J45" s="54"/>
      <c r="K45" s="54"/>
      <c r="L45" s="55" t="str">
        <f t="shared" si="29"/>
        <v xml:space="preserve">            { line: "Somos tinieblas, nadie nos guía., (La,m,20)(Sol,,250)", sC: ""},</v>
      </c>
      <c r="M45" s="56" t="str">
        <f>IF(N45="","","(")</f>
        <v>(</v>
      </c>
      <c r="N45" s="57" t="str">
        <f>IF(D45="","",D45)</f>
        <v>La</v>
      </c>
      <c r="O45" s="58" t="str">
        <f>IF(N45="","",",")</f>
        <v>,</v>
      </c>
      <c r="P45" s="59" t="str">
        <f>IF(E45="","",E45)</f>
        <v>m</v>
      </c>
      <c r="Q45" s="60" t="str">
        <f>IF(N45="","",",")</f>
        <v>,</v>
      </c>
      <c r="R45" s="61">
        <f t="shared" si="28"/>
        <v>20</v>
      </c>
      <c r="S45" s="56" t="str">
        <f>IF(N45="","",")")</f>
        <v>)</v>
      </c>
      <c r="T45" s="62" t="str">
        <f>IF(U45="","","(")</f>
        <v>(</v>
      </c>
      <c r="U45" s="63" t="str">
        <f>IF(F45="","",F45)</f>
        <v>Sol</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4.5" thickTop="1" thickBot="1" x14ac:dyDescent="0.55000000000000004">
      <c r="C46" s="113" t="s">
        <v>1118</v>
      </c>
      <c r="D46" s="112" t="s">
        <v>1011</v>
      </c>
      <c r="E46" s="52"/>
      <c r="F46" s="53" t="s">
        <v>1015</v>
      </c>
      <c r="G46" s="53"/>
      <c r="H46" s="52" t="s">
        <v>1011</v>
      </c>
      <c r="I46" s="52"/>
      <c r="J46" s="54"/>
      <c r="K46" s="54"/>
      <c r="L46" s="55" t="str">
        <f t="shared" si="29"/>
        <v xml:space="preserve">            { line: "Marana thá,, (Mi,,20)(Sol,,250)(Mi,,350)", sC: ""},</v>
      </c>
      <c r="M46" s="56" t="str">
        <f t="shared" ref="M46:M50" si="57">IF(N46="","","(")</f>
        <v>(</v>
      </c>
      <c r="N46" s="57" t="str">
        <f t="shared" ref="N46:N50" si="58">IF(D46="","",D46)</f>
        <v>Mi</v>
      </c>
      <c r="O46" s="58" t="str">
        <f t="shared" ref="O46:O50" si="59">IF(N46="","",",")</f>
        <v>,</v>
      </c>
      <c r="P46" s="59" t="str">
        <f t="shared" ref="P46:P50" si="60">IF(E46="","",E46)</f>
        <v/>
      </c>
      <c r="Q46" s="60" t="str">
        <f t="shared" ref="Q46:Q50" si="61">IF(N46="","",",")</f>
        <v>,</v>
      </c>
      <c r="R46" s="61">
        <f t="shared" si="28"/>
        <v>20</v>
      </c>
      <c r="S46" s="56" t="str">
        <f t="shared" ref="S46:S50" si="62">IF(N46="","",")")</f>
        <v>)</v>
      </c>
      <c r="T46" s="62" t="str">
        <f t="shared" ref="T46:T50" si="63">IF(U46="","","(")</f>
        <v>(</v>
      </c>
      <c r="U46" s="63" t="str">
        <f t="shared" ref="U46:U50" si="64">IF(F46="","",F46)</f>
        <v>Sol</v>
      </c>
      <c r="V46" s="64" t="str">
        <f t="shared" ref="V46:V50" si="65">IF(U46="","",",")</f>
        <v>,</v>
      </c>
      <c r="W46" s="65" t="str">
        <f t="shared" ref="W46:W50" si="66">IF(G46="","",G46)</f>
        <v/>
      </c>
      <c r="X46" s="64" t="str">
        <f t="shared" ref="X46:X50" si="67">IF(U46="","",",")</f>
        <v>,</v>
      </c>
      <c r="Y46" s="64">
        <f t="shared" ref="Y46:Y50" si="68">IF(U46="","",250)</f>
        <v>250</v>
      </c>
      <c r="Z46" s="56" t="str">
        <f t="shared" ref="Z46:Z50" si="69">IF(U46="","",")")</f>
        <v>)</v>
      </c>
      <c r="AA46" s="66" t="str">
        <f t="shared" ref="AA46:AA50" si="70">IF(AB46="","","(")</f>
        <v>(</v>
      </c>
      <c r="AB46" s="57" t="str">
        <f t="shared" ref="AB46:AB50" si="71">IF(H46="","",H46)</f>
        <v>Mi</v>
      </c>
      <c r="AC46" s="67" t="str">
        <f t="shared" ref="AC46:AC50" si="72">IF(AB46="","",",")</f>
        <v>,</v>
      </c>
      <c r="AD46" s="59" t="str">
        <f t="shared" ref="AD46:AD50" si="73">IF(I46="","",I46)</f>
        <v/>
      </c>
      <c r="AE46" s="68" t="str">
        <f t="shared" ref="AE46:AE50" si="74">IF(AB46="","",",")</f>
        <v>,</v>
      </c>
      <c r="AF46" s="61">
        <f t="shared" ref="AF46:AF50" si="75">IF(AB46="","",350)</f>
        <v>350</v>
      </c>
      <c r="AG46" s="61" t="str">
        <f t="shared" ref="AG46:AG50" si="76">IF(AB46="","",")")</f>
        <v>)</v>
      </c>
      <c r="AH46" s="69" t="str">
        <f t="shared" ref="AH46:AH50" si="77">IF(AI46="","","(")</f>
        <v/>
      </c>
      <c r="AI46" s="70" t="str">
        <f t="shared" ref="AI46:AI50" si="78">IF(J46="","",J46)</f>
        <v/>
      </c>
      <c r="AJ46" s="64" t="str">
        <f t="shared" ref="AJ46:AJ50" si="79">IF(AI46="","",",")</f>
        <v/>
      </c>
      <c r="AK46" s="64" t="str">
        <f t="shared" ref="AK46:AK50" si="80">IF(K46="","",K46)</f>
        <v/>
      </c>
      <c r="AL46" s="64" t="str">
        <f t="shared" ref="AL46:AL50" si="81">IF(AI46="","",",")</f>
        <v/>
      </c>
      <c r="AM46" s="64" t="str">
        <f t="shared" ref="AM46:AM50" si="82">IF(AI46="","",450)</f>
        <v/>
      </c>
      <c r="AN46" s="64" t="str">
        <f t="shared" ref="AN46:AN50" si="83">IF(AI46="","",")")</f>
        <v/>
      </c>
    </row>
    <row r="47" spans="3:40" ht="24.5" thickTop="1" thickBot="1" x14ac:dyDescent="0.55000000000000004">
      <c r="C47" s="113" t="s">
        <v>1119</v>
      </c>
      <c r="D47" s="112"/>
      <c r="E47" s="52"/>
      <c r="F47" s="53"/>
      <c r="G47" s="53"/>
      <c r="H47" s="52"/>
      <c r="I47" s="52"/>
      <c r="J47" s="54"/>
      <c r="K47" s="54"/>
      <c r="L47" s="55" t="str">
        <f t="shared" si="29"/>
        <v xml:space="preserve">            { line: "MARANA THÁ., ", sC: ""},</v>
      </c>
      <c r="M47" s="56" t="str">
        <f t="shared" si="57"/>
        <v/>
      </c>
      <c r="N47" s="57" t="str">
        <f t="shared" si="58"/>
        <v/>
      </c>
      <c r="O47" s="58" t="str">
        <f t="shared" si="59"/>
        <v/>
      </c>
      <c r="P47" s="59" t="str">
        <f t="shared" si="60"/>
        <v/>
      </c>
      <c r="Q47" s="60" t="str">
        <f t="shared" si="61"/>
        <v/>
      </c>
      <c r="R47" s="61" t="str">
        <f t="shared" si="28"/>
        <v/>
      </c>
      <c r="S47" s="56" t="str">
        <f t="shared" si="62"/>
        <v/>
      </c>
      <c r="T47" s="62" t="str">
        <f t="shared" si="63"/>
        <v/>
      </c>
      <c r="U47" s="63" t="str">
        <f t="shared" si="64"/>
        <v/>
      </c>
      <c r="V47" s="64" t="str">
        <f t="shared" si="65"/>
        <v/>
      </c>
      <c r="W47" s="65" t="str">
        <f t="shared" si="66"/>
        <v/>
      </c>
      <c r="X47" s="64" t="str">
        <f t="shared" si="67"/>
        <v/>
      </c>
      <c r="Y47" s="64" t="str">
        <f t="shared" si="68"/>
        <v/>
      </c>
      <c r="Z47" s="56" t="str">
        <f t="shared" si="69"/>
        <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3:40" ht="24.5" thickTop="1" thickBot="1" x14ac:dyDescent="0.55000000000000004">
      <c r="C48" s="113" t="s">
        <v>1123</v>
      </c>
      <c r="D48" s="112" t="s">
        <v>1013</v>
      </c>
      <c r="E48" s="52" t="s">
        <v>1012</v>
      </c>
      <c r="F48" s="53" t="s">
        <v>1015</v>
      </c>
      <c r="G48" s="53"/>
      <c r="H48" s="52"/>
      <c r="I48" s="52"/>
      <c r="J48" s="54"/>
      <c r="K48" s="54"/>
      <c r="L48" s="55" t="str">
        <f t="shared" si="29"/>
        <v xml:space="preserve">            { line: "Somos cadenas, nadie nos libra., (La,m,20)(Sol,,250)", sC: ""},</v>
      </c>
      <c r="M48" s="56" t="str">
        <f t="shared" si="57"/>
        <v>(</v>
      </c>
      <c r="N48" s="57" t="str">
        <f t="shared" si="58"/>
        <v>La</v>
      </c>
      <c r="O48" s="58" t="str">
        <f t="shared" si="59"/>
        <v>,</v>
      </c>
      <c r="P48" s="59" t="str">
        <f t="shared" si="60"/>
        <v>m</v>
      </c>
      <c r="Q48" s="60" t="str">
        <f t="shared" si="61"/>
        <v>,</v>
      </c>
      <c r="R48" s="61">
        <f t="shared" si="28"/>
        <v>20</v>
      </c>
      <c r="S48" s="56" t="str">
        <f t="shared" si="62"/>
        <v>)</v>
      </c>
      <c r="T48" s="62" t="str">
        <f t="shared" si="63"/>
        <v>(</v>
      </c>
      <c r="U48" s="63" t="str">
        <f t="shared" si="64"/>
        <v>Sol</v>
      </c>
      <c r="V48" s="64" t="str">
        <f t="shared" si="65"/>
        <v>,</v>
      </c>
      <c r="W48" s="65" t="str">
        <f t="shared" si="66"/>
        <v/>
      </c>
      <c r="X48" s="64" t="str">
        <f t="shared" si="67"/>
        <v>,</v>
      </c>
      <c r="Y48" s="64">
        <f t="shared" si="68"/>
        <v>250</v>
      </c>
      <c r="Z48" s="56" t="str">
        <f t="shared" si="69"/>
        <v>)</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3:40" ht="24.5" thickTop="1" thickBot="1" x14ac:dyDescent="0.55000000000000004">
      <c r="C49" s="113" t="s">
        <v>1118</v>
      </c>
      <c r="D49" s="112" t="s">
        <v>1011</v>
      </c>
      <c r="E49" s="52"/>
      <c r="F49" s="53" t="s">
        <v>1015</v>
      </c>
      <c r="G49" s="53"/>
      <c r="H49" s="52" t="s">
        <v>1011</v>
      </c>
      <c r="I49" s="52"/>
      <c r="J49" s="54"/>
      <c r="K49" s="54"/>
      <c r="L49" s="55" t="str">
        <f t="shared" si="29"/>
        <v xml:space="preserve">            { line: "Marana thá,, (Mi,,20)(Sol,,250)(Mi,,350)", sC: ""},</v>
      </c>
      <c r="M49" s="56" t="str">
        <f t="shared" si="57"/>
        <v>(</v>
      </c>
      <c r="N49" s="57" t="str">
        <f t="shared" si="58"/>
        <v>Mi</v>
      </c>
      <c r="O49" s="58" t="str">
        <f t="shared" si="59"/>
        <v>,</v>
      </c>
      <c r="P49" s="59" t="str">
        <f t="shared" si="60"/>
        <v/>
      </c>
      <c r="Q49" s="60" t="str">
        <f t="shared" si="61"/>
        <v>,</v>
      </c>
      <c r="R49" s="61">
        <f t="shared" si="28"/>
        <v>20</v>
      </c>
      <c r="S49" s="56" t="str">
        <f t="shared" si="62"/>
        <v>)</v>
      </c>
      <c r="T49" s="62" t="str">
        <f t="shared" si="63"/>
        <v>(</v>
      </c>
      <c r="U49" s="63" t="str">
        <f t="shared" si="64"/>
        <v>Sol</v>
      </c>
      <c r="V49" s="64" t="str">
        <f t="shared" si="65"/>
        <v>,</v>
      </c>
      <c r="W49" s="65" t="str">
        <f t="shared" si="66"/>
        <v/>
      </c>
      <c r="X49" s="64" t="str">
        <f t="shared" si="67"/>
        <v>,</v>
      </c>
      <c r="Y49" s="64">
        <f t="shared" si="68"/>
        <v>250</v>
      </c>
      <c r="Z49" s="56" t="str">
        <f t="shared" si="69"/>
        <v>)</v>
      </c>
      <c r="AA49" s="66" t="str">
        <f t="shared" si="70"/>
        <v>(</v>
      </c>
      <c r="AB49" s="57" t="str">
        <f t="shared" si="71"/>
        <v>Mi</v>
      </c>
      <c r="AC49" s="67" t="str">
        <f t="shared" si="72"/>
        <v>,</v>
      </c>
      <c r="AD49" s="59" t="str">
        <f t="shared" si="73"/>
        <v/>
      </c>
      <c r="AE49" s="68" t="str">
        <f t="shared" si="74"/>
        <v>,</v>
      </c>
      <c r="AF49" s="61">
        <f t="shared" si="75"/>
        <v>350</v>
      </c>
      <c r="AG49" s="61" t="str">
        <f t="shared" si="76"/>
        <v>)</v>
      </c>
      <c r="AH49" s="69" t="str">
        <f t="shared" si="77"/>
        <v/>
      </c>
      <c r="AI49" s="70" t="str">
        <f t="shared" si="78"/>
        <v/>
      </c>
      <c r="AJ49" s="64" t="str">
        <f t="shared" si="79"/>
        <v/>
      </c>
      <c r="AK49" s="64" t="str">
        <f t="shared" si="80"/>
        <v/>
      </c>
      <c r="AL49" s="64" t="str">
        <f t="shared" si="81"/>
        <v/>
      </c>
      <c r="AM49" s="64" t="str">
        <f t="shared" si="82"/>
        <v/>
      </c>
      <c r="AN49" s="64" t="str">
        <f t="shared" si="83"/>
        <v/>
      </c>
    </row>
    <row r="50" spans="3:40" ht="24.5" thickTop="1" thickBot="1" x14ac:dyDescent="0.55000000000000004">
      <c r="C50" s="113" t="s">
        <v>1119</v>
      </c>
      <c r="D50" s="112"/>
      <c r="E50" s="52"/>
      <c r="F50" s="53"/>
      <c r="G50" s="53"/>
      <c r="H50" s="52"/>
      <c r="I50" s="52"/>
      <c r="J50" s="54"/>
      <c r="K50" s="54"/>
      <c r="L50" s="55" t="str">
        <f t="shared" si="29"/>
        <v xml:space="preserve">            { line: "MARANA THÁ., ", sC: ""},</v>
      </c>
      <c r="M50" s="56" t="str">
        <f t="shared" si="57"/>
        <v/>
      </c>
      <c r="N50" s="57" t="str">
        <f t="shared" si="58"/>
        <v/>
      </c>
      <c r="O50" s="58" t="str">
        <f t="shared" si="59"/>
        <v/>
      </c>
      <c r="P50" s="59" t="str">
        <f t="shared" si="60"/>
        <v/>
      </c>
      <c r="Q50" s="60" t="str">
        <f t="shared" si="61"/>
        <v/>
      </c>
      <c r="R50" s="61" t="str">
        <f t="shared" si="28"/>
        <v/>
      </c>
      <c r="S50" s="56" t="str">
        <f t="shared" si="62"/>
        <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3:40" ht="24.5" thickTop="1" thickBot="1" x14ac:dyDescent="0.55000000000000004">
      <c r="C51" s="113" t="s">
        <v>1121</v>
      </c>
      <c r="D51" s="112" t="s">
        <v>1013</v>
      </c>
      <c r="E51" s="52" t="s">
        <v>1012</v>
      </c>
      <c r="F51" s="53" t="s">
        <v>1033</v>
      </c>
      <c r="G51" s="53"/>
      <c r="H51" s="52"/>
      <c r="I51" s="52"/>
      <c r="J51" s="54"/>
      <c r="K51" s="54"/>
      <c r="L51" s="55" t="str">
        <f t="shared" si="0"/>
        <v xml:space="preserve">            { line: "OH CIELOS, LLOVED DE LO ALTO,..., (La,m,20)(Fa,,250)",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v>
      </c>
      <c r="U51" s="63" t="str">
        <f t="shared" si="8"/>
        <v>Fa</v>
      </c>
      <c r="V51" s="64" t="str">
        <f t="shared" si="9"/>
        <v>,</v>
      </c>
      <c r="W51" s="65" t="str">
        <f t="shared" si="10"/>
        <v/>
      </c>
      <c r="X51" s="64" t="str">
        <f t="shared" si="11"/>
        <v>,</v>
      </c>
      <c r="Y51" s="64">
        <f t="shared" si="12"/>
        <v>250</v>
      </c>
      <c r="Z51" s="56" t="str">
        <f t="shared" si="13"/>
        <v>)</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4.5" thickTop="1" thickBot="1" x14ac:dyDescent="0.55000000000000004">
      <c r="C52" s="113" t="s">
        <v>1114</v>
      </c>
      <c r="D52" s="112" t="s">
        <v>1015</v>
      </c>
      <c r="E52" s="52"/>
      <c r="F52" s="53" t="s">
        <v>1013</v>
      </c>
      <c r="G52" s="53" t="s">
        <v>1012</v>
      </c>
      <c r="H52" s="52"/>
      <c r="I52" s="52"/>
      <c r="J52" s="54"/>
      <c r="K52" s="54"/>
      <c r="L52" s="55" t="str">
        <f>IF(C52="","",_xlfn.CONCAT("            { line: ","""",C52,", ",M52:AN52,""", sC: ","""",B52,"""},"))</f>
        <v xml:space="preserve">            { line: "OH NUBES, MANDADNOS AL SANTO., (Sol,,14)(La,m,250)", sC: ""},</v>
      </c>
      <c r="M52" s="56" t="str">
        <f t="shared" si="1"/>
        <v>(</v>
      </c>
      <c r="N52" s="57" t="str">
        <f t="shared" si="2"/>
        <v>Sol</v>
      </c>
      <c r="O52" s="58" t="str">
        <f t="shared" si="3"/>
        <v>,</v>
      </c>
      <c r="P52" s="59" t="str">
        <f t="shared" si="4"/>
        <v/>
      </c>
      <c r="Q52" s="60" t="str">
        <f t="shared" si="5"/>
        <v>,</v>
      </c>
      <c r="R52" s="61">
        <f t="shared" si="28"/>
        <v>14</v>
      </c>
      <c r="S52" s="56" t="str">
        <f t="shared" si="6"/>
        <v>)</v>
      </c>
      <c r="T52" s="62" t="str">
        <f t="shared" si="7"/>
        <v>(</v>
      </c>
      <c r="U52" s="63" t="str">
        <f t="shared" si="8"/>
        <v>La</v>
      </c>
      <c r="V52" s="64" t="str">
        <f t="shared" si="9"/>
        <v>,</v>
      </c>
      <c r="W52" s="65" t="str">
        <f t="shared" si="10"/>
        <v>m</v>
      </c>
      <c r="X52" s="64" t="str">
        <f t="shared" si="11"/>
        <v>,</v>
      </c>
      <c r="Y52" s="64">
        <f t="shared" si="12"/>
        <v>250</v>
      </c>
      <c r="Z52" s="56" t="str">
        <f t="shared" si="13"/>
        <v>)</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4.5" thickTop="1" thickBot="1" x14ac:dyDescent="0.55000000000000004">
      <c r="C53" s="113" t="s">
        <v>1115</v>
      </c>
      <c r="D53" s="112" t="s">
        <v>1011</v>
      </c>
      <c r="E53" s="52"/>
      <c r="F53" s="53" t="s">
        <v>1013</v>
      </c>
      <c r="G53" s="53" t="s">
        <v>1012</v>
      </c>
      <c r="H53" s="52"/>
      <c r="I53" s="52"/>
      <c r="J53" s="54"/>
      <c r="K53" s="54"/>
      <c r="L53" s="55" t="str">
        <f>IF(C53="","",_xlfn.CONCAT("            { line: ","""",C53,", ",M53:AN53,""", sC: ","""",B53,"""},"))</f>
        <v xml:space="preserve">            { line: "OH TIERRA, ÁBRETE, OH TIERRA,, (Mi,,20)(La,m,250)", sC: ""},</v>
      </c>
      <c r="M53" s="56" t="str">
        <f t="shared" si="1"/>
        <v>(</v>
      </c>
      <c r="N53" s="57" t="str">
        <f t="shared" si="2"/>
        <v>Mi</v>
      </c>
      <c r="O53" s="58" t="str">
        <f t="shared" si="3"/>
        <v>,</v>
      </c>
      <c r="P53" s="59" t="str">
        <f t="shared" si="4"/>
        <v/>
      </c>
      <c r="Q53" s="60" t="str">
        <f t="shared" si="5"/>
        <v>,</v>
      </c>
      <c r="R53" s="61">
        <f t="shared" si="28"/>
        <v>20</v>
      </c>
      <c r="S53" s="56" t="str">
        <f t="shared" si="6"/>
        <v>)</v>
      </c>
      <c r="T53" s="62" t="str">
        <f t="shared" si="7"/>
        <v>(</v>
      </c>
      <c r="U53" s="63" t="str">
        <f t="shared" si="8"/>
        <v>La</v>
      </c>
      <c r="V53" s="64" t="str">
        <f t="shared" si="9"/>
        <v>,</v>
      </c>
      <c r="W53" s="65" t="str">
        <f t="shared" si="10"/>
        <v>m</v>
      </c>
      <c r="X53" s="64" t="str">
        <f t="shared" si="11"/>
        <v>,</v>
      </c>
      <c r="Y53" s="64">
        <f t="shared" si="12"/>
        <v>250</v>
      </c>
      <c r="Z53" s="56" t="str">
        <f t="shared" si="13"/>
        <v>)</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4.5" thickTop="1" thickBot="1" x14ac:dyDescent="0.55000000000000004">
      <c r="C54" s="113" t="s">
        <v>1116</v>
      </c>
      <c r="D54" s="112" t="s">
        <v>1011</v>
      </c>
      <c r="E54" s="52"/>
      <c r="F54" s="53" t="s">
        <v>1013</v>
      </c>
      <c r="G54" s="53" t="s">
        <v>1012</v>
      </c>
      <c r="H54" s="52"/>
      <c r="I54" s="52"/>
      <c r="J54" s="54"/>
      <c r="K54" s="54"/>
      <c r="L54" s="55" t="str">
        <f t="shared" ref="L54:L65" si="84">IF(C54="","",_xlfn.CONCAT("            { line: ","""",C54,", ",M54:AN54,""", sC: ","""",B54,"""},"))</f>
        <v xml:space="preserve">            { line: "Y BROTE EL SALVADOR., (Mi,,20)(La,m,250)", sC: ""},</v>
      </c>
      <c r="M54" s="56" t="str">
        <f t="shared" si="1"/>
        <v>(</v>
      </c>
      <c r="N54" s="57" t="str">
        <f t="shared" si="2"/>
        <v>Mi</v>
      </c>
      <c r="O54" s="58" t="str">
        <f t="shared" si="3"/>
        <v>,</v>
      </c>
      <c r="P54" s="59" t="str">
        <f t="shared" si="4"/>
        <v/>
      </c>
      <c r="Q54" s="60" t="str">
        <f t="shared" si="5"/>
        <v>,</v>
      </c>
      <c r="R54" s="61">
        <f t="shared" si="28"/>
        <v>20</v>
      </c>
      <c r="S54" s="56" t="str">
        <f t="shared" si="6"/>
        <v>)</v>
      </c>
      <c r="T54" s="62" t="str">
        <f t="shared" si="7"/>
        <v>(</v>
      </c>
      <c r="U54" s="63" t="str">
        <f t="shared" si="8"/>
        <v>La</v>
      </c>
      <c r="V54" s="64" t="str">
        <f t="shared" si="9"/>
        <v>,</v>
      </c>
      <c r="W54" s="65" t="str">
        <f t="shared" si="10"/>
        <v>m</v>
      </c>
      <c r="X54" s="64" t="str">
        <f t="shared" si="11"/>
        <v>,</v>
      </c>
      <c r="Y54" s="64">
        <f t="shared" si="12"/>
        <v>250</v>
      </c>
      <c r="Z54" s="56" t="str">
        <f t="shared" si="13"/>
        <v>)</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4.5" thickTop="1" thickBot="1" x14ac:dyDescent="0.55000000000000004">
      <c r="C55" s="113"/>
      <c r="D55" s="112"/>
      <c r="E55" s="52"/>
      <c r="F55" s="53"/>
      <c r="G55" s="53"/>
      <c r="H55" s="52"/>
      <c r="I55" s="52"/>
      <c r="J55" s="54"/>
      <c r="K55" s="54"/>
      <c r="L55" s="55" t="str">
        <f t="shared" si="84"/>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4.5" thickTop="1" thickBot="1" x14ac:dyDescent="0.55000000000000004">
      <c r="C56" s="113"/>
      <c r="D56" s="112"/>
      <c r="E56" s="52"/>
      <c r="F56" s="53"/>
      <c r="G56" s="53"/>
      <c r="H56" s="52"/>
      <c r="I56" s="52"/>
      <c r="J56" s="54"/>
      <c r="K56" s="54"/>
      <c r="L56" s="55" t="str">
        <f t="shared" si="84"/>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4.5" thickTop="1" thickBot="1" x14ac:dyDescent="0.55000000000000004">
      <c r="C57" s="113"/>
      <c r="D57" s="112"/>
      <c r="E57" s="52"/>
      <c r="F57" s="53"/>
      <c r="G57" s="53"/>
      <c r="H57" s="52"/>
      <c r="I57" s="52"/>
      <c r="J57" s="54"/>
      <c r="K57" s="54"/>
      <c r="L57" s="55" t="str">
        <f t="shared" si="84"/>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4.5" thickTop="1" thickBot="1" x14ac:dyDescent="0.55000000000000004">
      <c r="C58" s="113"/>
      <c r="D58" s="112"/>
      <c r="E58" s="52"/>
      <c r="F58" s="53"/>
      <c r="G58" s="53"/>
      <c r="H58" s="52"/>
      <c r="I58" s="52"/>
      <c r="J58" s="54"/>
      <c r="K58" s="54"/>
      <c r="L58" s="55" t="str">
        <f t="shared" si="84"/>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4.5" thickTop="1" thickBot="1" x14ac:dyDescent="0.55000000000000004">
      <c r="C59" s="113"/>
      <c r="D59" s="112"/>
      <c r="E59" s="52"/>
      <c r="F59" s="53"/>
      <c r="G59" s="53"/>
      <c r="H59" s="52"/>
      <c r="I59" s="52"/>
      <c r="J59" s="54"/>
      <c r="K59" s="54"/>
      <c r="L59" s="55" t="str">
        <f t="shared" si="84"/>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4.5" thickTop="1" thickBot="1" x14ac:dyDescent="0.55000000000000004">
      <c r="C60" s="113"/>
      <c r="D60" s="112"/>
      <c r="E60" s="52"/>
      <c r="F60" s="53"/>
      <c r="G60" s="53"/>
      <c r="H60" s="52"/>
      <c r="I60" s="52"/>
      <c r="J60" s="54"/>
      <c r="K60" s="54"/>
      <c r="L60" s="55" t="str">
        <f t="shared" si="84"/>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4.5" thickTop="1" thickBot="1" x14ac:dyDescent="0.55000000000000004">
      <c r="C61" s="113"/>
      <c r="D61" s="112"/>
      <c r="E61" s="52"/>
      <c r="F61" s="53"/>
      <c r="G61" s="53"/>
      <c r="H61" s="52"/>
      <c r="I61" s="52"/>
      <c r="J61" s="54"/>
      <c r="K61" s="54"/>
      <c r="L61" s="55" t="str">
        <f t="shared" si="84"/>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4.5" thickTop="1" thickBot="1" x14ac:dyDescent="0.55000000000000004">
      <c r="C62" s="113"/>
      <c r="D62" s="112"/>
      <c r="E62" s="52"/>
      <c r="F62" s="53"/>
      <c r="G62" s="53"/>
      <c r="H62" s="52"/>
      <c r="I62" s="52"/>
      <c r="J62" s="54"/>
      <c r="K62" s="54"/>
      <c r="L62" s="55" t="str">
        <f t="shared" si="84"/>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4.5" thickTop="1" thickBot="1" x14ac:dyDescent="0.55000000000000004">
      <c r="C63" s="113"/>
      <c r="D63" s="112"/>
      <c r="E63" s="52"/>
      <c r="F63" s="53"/>
      <c r="G63" s="53"/>
      <c r="H63" s="52"/>
      <c r="I63" s="52"/>
      <c r="J63" s="54"/>
      <c r="K63" s="54"/>
      <c r="L63" s="55" t="str">
        <f t="shared" si="84"/>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4.5" thickTop="1" thickBot="1" x14ac:dyDescent="0.55000000000000004">
      <c r="C64" s="113"/>
      <c r="D64" s="112"/>
      <c r="E64" s="52"/>
      <c r="F64" s="53"/>
      <c r="G64" s="53"/>
      <c r="H64" s="52"/>
      <c r="I64" s="52"/>
      <c r="J64" s="54"/>
      <c r="K64" s="54"/>
      <c r="L64" s="55" t="str">
        <f t="shared" si="84"/>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4.5" thickTop="1" thickBot="1" x14ac:dyDescent="0.55000000000000004">
      <c r="C65" s="113"/>
      <c r="D65" s="112"/>
      <c r="E65" s="52"/>
      <c r="F65" s="71"/>
      <c r="G65" s="53"/>
      <c r="H65" s="52"/>
      <c r="I65" s="52"/>
      <c r="J65" s="72"/>
      <c r="K65" s="54"/>
      <c r="L65" s="55" t="str">
        <f t="shared" si="84"/>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5" thickTop="1" thickBot="1" x14ac:dyDescent="0.55000000000000004">
      <c r="A66" s="76"/>
      <c r="B66" s="76"/>
      <c r="C66" s="76" t="s">
        <v>1031</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4.5" thickTop="1" thickBot="1" x14ac:dyDescent="0.55000000000000004">
      <c r="C67" s="113"/>
      <c r="D67" s="112"/>
      <c r="E67" s="52"/>
      <c r="F67" s="53"/>
      <c r="G67" s="53"/>
      <c r="H67" s="52"/>
      <c r="I67" s="52"/>
      <c r="J67" s="54"/>
      <c r="K67" s="54"/>
      <c r="L67" s="55" t="str">
        <f t="shared" ref="L67:L91" si="85">IF(C67="","",_xlfn.CONCAT("            { line: ","""",C67,", ",M67:AN67,""", sC: ","""",B67,"""},"))</f>
        <v/>
      </c>
      <c r="M67" s="56" t="str">
        <f t="shared" ref="M67:M93" si="86">IF(N67="","","(")</f>
        <v/>
      </c>
      <c r="N67" s="57" t="str">
        <f t="shared" si="2"/>
        <v/>
      </c>
      <c r="O67" s="58" t="str">
        <f t="shared" ref="O67:O93" si="87">IF(N67="","",",")</f>
        <v/>
      </c>
      <c r="P67" s="59" t="str">
        <f t="shared" si="4"/>
        <v/>
      </c>
      <c r="Q67" s="60" t="str">
        <f t="shared" ref="Q67:Q93" si="88">IF(N67="","",",")</f>
        <v/>
      </c>
      <c r="R67" s="61" t="str">
        <f t="shared" si="28"/>
        <v/>
      </c>
      <c r="S67" s="56" t="str">
        <f t="shared" ref="S67:S93" si="89">IF(N67="","",")")</f>
        <v/>
      </c>
      <c r="T67" s="62" t="str">
        <f t="shared" ref="T67:T93" si="90">IF(U67="","","(")</f>
        <v/>
      </c>
      <c r="U67" s="63" t="str">
        <f t="shared" si="8"/>
        <v/>
      </c>
      <c r="V67" s="64" t="str">
        <f t="shared" ref="V67:V93" si="91">IF(U67="","",",")</f>
        <v/>
      </c>
      <c r="W67" s="65" t="str">
        <f t="shared" si="10"/>
        <v/>
      </c>
      <c r="X67" s="64" t="str">
        <f t="shared" ref="X67:X93" si="92">IF(U67="","",",")</f>
        <v/>
      </c>
      <c r="Y67" s="64" t="str">
        <f t="shared" ref="Y67:Y93" si="93">IF(U67="","",250)</f>
        <v/>
      </c>
      <c r="Z67" s="56" t="str">
        <f t="shared" ref="Z67:Z93" si="94">IF(U67="","",")")</f>
        <v/>
      </c>
      <c r="AA67" s="66" t="str">
        <f t="shared" ref="AA67:AA93" si="95">IF(AB67="","","(")</f>
        <v/>
      </c>
      <c r="AB67" s="57" t="str">
        <f t="shared" si="15"/>
        <v/>
      </c>
      <c r="AC67" s="67" t="str">
        <f t="shared" ref="AC67:AC93" si="96">IF(AB67="","",",")</f>
        <v/>
      </c>
      <c r="AD67" s="59" t="str">
        <f t="shared" ref="AD67:AD93" si="97">IF(I67="","",I67)</f>
        <v/>
      </c>
      <c r="AE67" s="68" t="str">
        <f t="shared" ref="AE67:AE93" si="98">IF(AB67="","",",")</f>
        <v/>
      </c>
      <c r="AF67" s="61" t="str">
        <f t="shared" ref="AF67:AF93" si="99">IF(AB67="","",350)</f>
        <v/>
      </c>
      <c r="AG67" s="61" t="str">
        <f t="shared" ref="AG67:AG93" si="100">IF(AB67="","",")")</f>
        <v/>
      </c>
      <c r="AH67" s="69" t="str">
        <f t="shared" ref="AH67:AH93" si="101">IF(AI67="","","(")</f>
        <v/>
      </c>
      <c r="AI67" s="70" t="str">
        <f t="shared" si="22"/>
        <v/>
      </c>
      <c r="AJ67" s="64" t="str">
        <f t="shared" ref="AJ67:AJ93" si="102">IF(AI67="","",",")</f>
        <v/>
      </c>
      <c r="AK67" s="64" t="str">
        <f t="shared" ref="AK67:AK93" si="103">IF(K67="","",K67)</f>
        <v/>
      </c>
      <c r="AL67" s="64" t="str">
        <f t="shared" ref="AL67:AL93" si="104">IF(AI67="","",",")</f>
        <v/>
      </c>
      <c r="AM67" s="64" t="str">
        <f t="shared" ref="AM67:AM93" si="105">IF(AI67="","",450)</f>
        <v/>
      </c>
      <c r="AN67" s="64" t="str">
        <f t="shared" ref="AN67:AN93" si="106">IF(AI67="","",")")</f>
        <v/>
      </c>
    </row>
    <row r="68" spans="1:40" ht="24.5" thickTop="1" thickBot="1" x14ac:dyDescent="0.55000000000000004">
      <c r="C68" s="113"/>
      <c r="D68" s="112"/>
      <c r="E68" s="52"/>
      <c r="F68" s="53"/>
      <c r="G68" s="53"/>
      <c r="H68" s="52"/>
      <c r="I68" s="52"/>
      <c r="J68" s="54"/>
      <c r="K68" s="54"/>
      <c r="L68" s="55" t="str">
        <f t="shared" si="85"/>
        <v/>
      </c>
      <c r="M68" s="56" t="str">
        <f t="shared" si="86"/>
        <v/>
      </c>
      <c r="N68" s="57" t="str">
        <f t="shared" si="2"/>
        <v/>
      </c>
      <c r="O68" s="58" t="str">
        <f t="shared" si="87"/>
        <v/>
      </c>
      <c r="P68" s="59" t="str">
        <f t="shared" si="4"/>
        <v/>
      </c>
      <c r="Q68" s="60" t="str">
        <f t="shared" si="88"/>
        <v/>
      </c>
      <c r="R68" s="61" t="str">
        <f t="shared" si="28"/>
        <v/>
      </c>
      <c r="S68" s="56" t="str">
        <f t="shared" si="89"/>
        <v/>
      </c>
      <c r="T68" s="62" t="str">
        <f t="shared" si="90"/>
        <v/>
      </c>
      <c r="U68" s="63" t="str">
        <f t="shared" si="8"/>
        <v/>
      </c>
      <c r="V68" s="64" t="str">
        <f t="shared" si="91"/>
        <v/>
      </c>
      <c r="W68" s="65" t="str">
        <f t="shared" si="10"/>
        <v/>
      </c>
      <c r="X68" s="64" t="str">
        <f t="shared" si="92"/>
        <v/>
      </c>
      <c r="Y68" s="64" t="str">
        <f t="shared" si="93"/>
        <v/>
      </c>
      <c r="Z68" s="56" t="str">
        <f t="shared" si="94"/>
        <v/>
      </c>
      <c r="AA68" s="66" t="str">
        <f t="shared" si="95"/>
        <v/>
      </c>
      <c r="AB68" s="57" t="str">
        <f t="shared" si="15"/>
        <v/>
      </c>
      <c r="AC68" s="67" t="str">
        <f t="shared" si="96"/>
        <v/>
      </c>
      <c r="AD68" s="59" t="str">
        <f t="shared" si="97"/>
        <v/>
      </c>
      <c r="AE68" s="68" t="str">
        <f t="shared" si="98"/>
        <v/>
      </c>
      <c r="AF68" s="61" t="str">
        <f t="shared" si="99"/>
        <v/>
      </c>
      <c r="AG68" s="61" t="str">
        <f t="shared" si="100"/>
        <v/>
      </c>
      <c r="AH68" s="69" t="str">
        <f t="shared" si="101"/>
        <v/>
      </c>
      <c r="AI68" s="70" t="str">
        <f t="shared" si="22"/>
        <v/>
      </c>
      <c r="AJ68" s="64" t="str">
        <f t="shared" si="102"/>
        <v/>
      </c>
      <c r="AK68" s="64" t="str">
        <f t="shared" si="103"/>
        <v/>
      </c>
      <c r="AL68" s="64" t="str">
        <f t="shared" si="104"/>
        <v/>
      </c>
      <c r="AM68" s="64" t="str">
        <f t="shared" si="105"/>
        <v/>
      </c>
      <c r="AN68" s="64" t="str">
        <f t="shared" si="106"/>
        <v/>
      </c>
    </row>
    <row r="69" spans="1:40" ht="24.5" thickTop="1" thickBot="1" x14ac:dyDescent="0.55000000000000004">
      <c r="C69" s="113"/>
      <c r="D69" s="112"/>
      <c r="E69" s="52"/>
      <c r="F69" s="53"/>
      <c r="G69" s="53"/>
      <c r="H69" s="52"/>
      <c r="I69" s="52"/>
      <c r="J69" s="54"/>
      <c r="K69" s="54"/>
      <c r="L69" s="55" t="str">
        <f t="shared" si="85"/>
        <v/>
      </c>
      <c r="M69" s="56" t="str">
        <f t="shared" si="86"/>
        <v/>
      </c>
      <c r="N69" s="57" t="str">
        <f t="shared" si="2"/>
        <v/>
      </c>
      <c r="O69" s="58" t="str">
        <f t="shared" si="87"/>
        <v/>
      </c>
      <c r="P69" s="59" t="str">
        <f t="shared" si="4"/>
        <v/>
      </c>
      <c r="Q69" s="60" t="str">
        <f t="shared" si="88"/>
        <v/>
      </c>
      <c r="R69" s="61" t="str">
        <f t="shared" si="28"/>
        <v/>
      </c>
      <c r="S69" s="56" t="str">
        <f t="shared" si="89"/>
        <v/>
      </c>
      <c r="T69" s="62" t="str">
        <f t="shared" si="90"/>
        <v/>
      </c>
      <c r="U69" s="63" t="str">
        <f t="shared" si="8"/>
        <v/>
      </c>
      <c r="V69" s="64" t="str">
        <f t="shared" si="91"/>
        <v/>
      </c>
      <c r="W69" s="65" t="str">
        <f t="shared" si="10"/>
        <v/>
      </c>
      <c r="X69" s="64" t="str">
        <f t="shared" si="92"/>
        <v/>
      </c>
      <c r="Y69" s="64" t="str">
        <f t="shared" si="93"/>
        <v/>
      </c>
      <c r="Z69" s="56" t="str">
        <f t="shared" si="94"/>
        <v/>
      </c>
      <c r="AA69" s="66" t="str">
        <f t="shared" si="95"/>
        <v/>
      </c>
      <c r="AB69" s="57" t="str">
        <f t="shared" si="15"/>
        <v/>
      </c>
      <c r="AC69" s="67" t="str">
        <f t="shared" si="96"/>
        <v/>
      </c>
      <c r="AD69" s="59" t="str">
        <f t="shared" si="97"/>
        <v/>
      </c>
      <c r="AE69" s="68" t="str">
        <f t="shared" si="98"/>
        <v/>
      </c>
      <c r="AF69" s="61" t="str">
        <f t="shared" si="99"/>
        <v/>
      </c>
      <c r="AG69" s="61" t="str">
        <f t="shared" si="100"/>
        <v/>
      </c>
      <c r="AH69" s="69" t="str">
        <f t="shared" si="101"/>
        <v/>
      </c>
      <c r="AI69" s="70" t="str">
        <f t="shared" si="22"/>
        <v/>
      </c>
      <c r="AJ69" s="64" t="str">
        <f t="shared" si="102"/>
        <v/>
      </c>
      <c r="AK69" s="64" t="str">
        <f t="shared" si="103"/>
        <v/>
      </c>
      <c r="AL69" s="64" t="str">
        <f t="shared" si="104"/>
        <v/>
      </c>
      <c r="AM69" s="64" t="str">
        <f t="shared" si="105"/>
        <v/>
      </c>
      <c r="AN69" s="64" t="str">
        <f t="shared" si="106"/>
        <v/>
      </c>
    </row>
    <row r="70" spans="1:40" ht="24.5" thickTop="1" thickBot="1" x14ac:dyDescent="0.55000000000000004">
      <c r="C70" s="113"/>
      <c r="D70" s="112"/>
      <c r="E70" s="52"/>
      <c r="F70" s="53"/>
      <c r="G70" s="53"/>
      <c r="H70" s="52"/>
      <c r="I70" s="52"/>
      <c r="J70" s="54"/>
      <c r="K70" s="54"/>
      <c r="L70" s="55" t="str">
        <f t="shared" si="85"/>
        <v/>
      </c>
      <c r="M70" s="56" t="str">
        <f t="shared" si="86"/>
        <v/>
      </c>
      <c r="N70" s="57" t="str">
        <f t="shared" si="2"/>
        <v/>
      </c>
      <c r="O70" s="58" t="str">
        <f t="shared" si="87"/>
        <v/>
      </c>
      <c r="P70" s="59" t="str">
        <f t="shared" si="4"/>
        <v/>
      </c>
      <c r="Q70" s="60" t="str">
        <f t="shared" si="88"/>
        <v/>
      </c>
      <c r="R70" s="61" t="str">
        <f t="shared" si="28"/>
        <v/>
      </c>
      <c r="S70" s="56" t="str">
        <f t="shared" si="89"/>
        <v/>
      </c>
      <c r="T70" s="62" t="str">
        <f t="shared" si="90"/>
        <v/>
      </c>
      <c r="U70" s="63" t="str">
        <f t="shared" si="8"/>
        <v/>
      </c>
      <c r="V70" s="64" t="str">
        <f t="shared" si="91"/>
        <v/>
      </c>
      <c r="W70" s="65" t="str">
        <f t="shared" si="10"/>
        <v/>
      </c>
      <c r="X70" s="64" t="str">
        <f t="shared" si="92"/>
        <v/>
      </c>
      <c r="Y70" s="64" t="str">
        <f t="shared" si="93"/>
        <v/>
      </c>
      <c r="Z70" s="56" t="str">
        <f t="shared" si="94"/>
        <v/>
      </c>
      <c r="AA70" s="66" t="str">
        <f t="shared" si="95"/>
        <v/>
      </c>
      <c r="AB70" s="57" t="str">
        <f t="shared" si="15"/>
        <v/>
      </c>
      <c r="AC70" s="67" t="str">
        <f t="shared" si="96"/>
        <v/>
      </c>
      <c r="AD70" s="59" t="str">
        <f t="shared" si="97"/>
        <v/>
      </c>
      <c r="AE70" s="68" t="str">
        <f t="shared" si="98"/>
        <v/>
      </c>
      <c r="AF70" s="61" t="str">
        <f t="shared" si="99"/>
        <v/>
      </c>
      <c r="AG70" s="61" t="str">
        <f t="shared" si="100"/>
        <v/>
      </c>
      <c r="AH70" s="69" t="str">
        <f t="shared" si="101"/>
        <v/>
      </c>
      <c r="AI70" s="70" t="str">
        <f t="shared" si="22"/>
        <v/>
      </c>
      <c r="AJ70" s="64" t="str">
        <f t="shared" si="102"/>
        <v/>
      </c>
      <c r="AK70" s="64" t="str">
        <f t="shared" si="103"/>
        <v/>
      </c>
      <c r="AL70" s="64" t="str">
        <f t="shared" si="104"/>
        <v/>
      </c>
      <c r="AM70" s="64" t="str">
        <f t="shared" si="105"/>
        <v/>
      </c>
      <c r="AN70" s="64" t="str">
        <f t="shared" si="106"/>
        <v/>
      </c>
    </row>
    <row r="71" spans="1:40" ht="24.5" thickTop="1" thickBot="1" x14ac:dyDescent="0.55000000000000004">
      <c r="C71" s="113"/>
      <c r="D71" s="112"/>
      <c r="E71" s="52"/>
      <c r="F71" s="53"/>
      <c r="G71" s="53"/>
      <c r="H71" s="52"/>
      <c r="I71" s="52"/>
      <c r="J71" s="54"/>
      <c r="K71" s="54"/>
      <c r="L71" s="78" t="str">
        <f t="shared" si="85"/>
        <v/>
      </c>
      <c r="M71" s="56" t="str">
        <f t="shared" si="86"/>
        <v/>
      </c>
      <c r="N71" s="57" t="str">
        <f t="shared" si="2"/>
        <v/>
      </c>
      <c r="O71" s="58" t="str">
        <f t="shared" si="87"/>
        <v/>
      </c>
      <c r="P71" s="59" t="str">
        <f t="shared" si="4"/>
        <v/>
      </c>
      <c r="Q71" s="60" t="str">
        <f t="shared" si="88"/>
        <v/>
      </c>
      <c r="R71" s="61" t="str">
        <f t="shared" si="28"/>
        <v/>
      </c>
      <c r="S71" s="56" t="str">
        <f t="shared" si="89"/>
        <v/>
      </c>
      <c r="T71" s="62" t="str">
        <f t="shared" si="90"/>
        <v/>
      </c>
      <c r="U71" s="63" t="str">
        <f t="shared" si="8"/>
        <v/>
      </c>
      <c r="V71" s="64" t="str">
        <f t="shared" si="91"/>
        <v/>
      </c>
      <c r="W71" s="65" t="str">
        <f t="shared" si="10"/>
        <v/>
      </c>
      <c r="X71" s="64" t="str">
        <f t="shared" si="92"/>
        <v/>
      </c>
      <c r="Y71" s="64" t="str">
        <f t="shared" si="93"/>
        <v/>
      </c>
      <c r="Z71" s="56" t="str">
        <f t="shared" si="94"/>
        <v/>
      </c>
      <c r="AA71" s="66" t="str">
        <f t="shared" si="95"/>
        <v/>
      </c>
      <c r="AB71" s="57" t="str">
        <f t="shared" si="15"/>
        <v/>
      </c>
      <c r="AC71" s="67" t="str">
        <f t="shared" si="96"/>
        <v/>
      </c>
      <c r="AD71" s="59" t="str">
        <f t="shared" si="97"/>
        <v/>
      </c>
      <c r="AE71" s="68" t="str">
        <f t="shared" si="98"/>
        <v/>
      </c>
      <c r="AF71" s="61" t="str">
        <f t="shared" si="99"/>
        <v/>
      </c>
      <c r="AG71" s="61" t="str">
        <f t="shared" si="100"/>
        <v/>
      </c>
      <c r="AH71" s="69" t="str">
        <f t="shared" si="101"/>
        <v/>
      </c>
      <c r="AI71" s="70" t="str">
        <f t="shared" si="22"/>
        <v/>
      </c>
      <c r="AJ71" s="64" t="str">
        <f t="shared" si="102"/>
        <v/>
      </c>
      <c r="AK71" s="64" t="str">
        <f t="shared" si="103"/>
        <v/>
      </c>
      <c r="AL71" s="64" t="str">
        <f t="shared" si="104"/>
        <v/>
      </c>
      <c r="AM71" s="64" t="str">
        <f t="shared" si="105"/>
        <v/>
      </c>
      <c r="AN71" s="64" t="str">
        <f t="shared" si="106"/>
        <v/>
      </c>
    </row>
    <row r="72" spans="1:40" ht="24.5" thickTop="1" thickBot="1" x14ac:dyDescent="0.55000000000000004">
      <c r="C72" s="113"/>
      <c r="D72" s="112"/>
      <c r="E72" s="52"/>
      <c r="F72" s="53"/>
      <c r="G72" s="53"/>
      <c r="H72" s="52"/>
      <c r="I72" s="52"/>
      <c r="J72" s="54"/>
      <c r="K72" s="54"/>
      <c r="L72" s="78" t="str">
        <f t="shared" si="85"/>
        <v/>
      </c>
      <c r="M72" s="56" t="str">
        <f t="shared" si="86"/>
        <v/>
      </c>
      <c r="N72" s="57" t="str">
        <f t="shared" si="2"/>
        <v/>
      </c>
      <c r="O72" s="58" t="str">
        <f t="shared" si="87"/>
        <v/>
      </c>
      <c r="P72" s="59" t="str">
        <f t="shared" si="4"/>
        <v/>
      </c>
      <c r="Q72" s="60" t="str">
        <f t="shared" si="88"/>
        <v/>
      </c>
      <c r="R72" s="61" t="str">
        <f t="shared" si="28"/>
        <v/>
      </c>
      <c r="S72" s="56" t="str">
        <f t="shared" si="89"/>
        <v/>
      </c>
      <c r="T72" s="62" t="str">
        <f t="shared" si="90"/>
        <v/>
      </c>
      <c r="U72" s="63" t="str">
        <f t="shared" si="8"/>
        <v/>
      </c>
      <c r="V72" s="64" t="str">
        <f t="shared" si="91"/>
        <v/>
      </c>
      <c r="W72" s="65" t="str">
        <f t="shared" si="10"/>
        <v/>
      </c>
      <c r="X72" s="64" t="str">
        <f t="shared" si="92"/>
        <v/>
      </c>
      <c r="Y72" s="64" t="str">
        <f t="shared" si="93"/>
        <v/>
      </c>
      <c r="Z72" s="56" t="str">
        <f t="shared" si="94"/>
        <v/>
      </c>
      <c r="AA72" s="66" t="str">
        <f t="shared" si="95"/>
        <v/>
      </c>
      <c r="AB72" s="57" t="str">
        <f t="shared" si="15"/>
        <v/>
      </c>
      <c r="AC72" s="67" t="str">
        <f t="shared" si="96"/>
        <v/>
      </c>
      <c r="AD72" s="59" t="str">
        <f t="shared" si="97"/>
        <v/>
      </c>
      <c r="AE72" s="68" t="str">
        <f t="shared" si="98"/>
        <v/>
      </c>
      <c r="AF72" s="61" t="str">
        <f t="shared" si="99"/>
        <v/>
      </c>
      <c r="AG72" s="61" t="str">
        <f t="shared" si="100"/>
        <v/>
      </c>
      <c r="AH72" s="69" t="str">
        <f t="shared" si="101"/>
        <v/>
      </c>
      <c r="AI72" s="70" t="str">
        <f t="shared" si="22"/>
        <v/>
      </c>
      <c r="AJ72" s="64" t="str">
        <f t="shared" si="102"/>
        <v/>
      </c>
      <c r="AK72" s="64" t="str">
        <f t="shared" si="103"/>
        <v/>
      </c>
      <c r="AL72" s="64" t="str">
        <f t="shared" si="104"/>
        <v/>
      </c>
      <c r="AM72" s="64" t="str">
        <f t="shared" si="105"/>
        <v/>
      </c>
      <c r="AN72" s="64" t="str">
        <f t="shared" si="106"/>
        <v/>
      </c>
    </row>
    <row r="73" spans="1:40" ht="24.5" thickTop="1" thickBot="1" x14ac:dyDescent="0.55000000000000004">
      <c r="C73" s="113"/>
      <c r="D73" s="112"/>
      <c r="E73" s="52"/>
      <c r="F73" s="53"/>
      <c r="G73" s="53"/>
      <c r="H73" s="52"/>
      <c r="I73" s="52"/>
      <c r="J73" s="54"/>
      <c r="K73" s="54"/>
      <c r="L73" s="78" t="str">
        <f t="shared" si="85"/>
        <v/>
      </c>
      <c r="M73" s="56" t="str">
        <f t="shared" si="86"/>
        <v/>
      </c>
      <c r="N73" s="57" t="str">
        <f t="shared" si="2"/>
        <v/>
      </c>
      <c r="O73" s="58" t="str">
        <f t="shared" si="87"/>
        <v/>
      </c>
      <c r="P73" s="59" t="str">
        <f t="shared" si="4"/>
        <v/>
      </c>
      <c r="Q73" s="60" t="str">
        <f t="shared" si="88"/>
        <v/>
      </c>
      <c r="R73" s="61" t="str">
        <f t="shared" si="28"/>
        <v/>
      </c>
      <c r="S73" s="56" t="str">
        <f t="shared" si="89"/>
        <v/>
      </c>
      <c r="T73" s="62" t="str">
        <f t="shared" si="90"/>
        <v/>
      </c>
      <c r="U73" s="63" t="str">
        <f t="shared" si="8"/>
        <v/>
      </c>
      <c r="V73" s="64" t="str">
        <f t="shared" si="91"/>
        <v/>
      </c>
      <c r="W73" s="65" t="str">
        <f t="shared" si="10"/>
        <v/>
      </c>
      <c r="X73" s="64" t="str">
        <f t="shared" si="92"/>
        <v/>
      </c>
      <c r="Y73" s="64" t="str">
        <f t="shared" si="93"/>
        <v/>
      </c>
      <c r="Z73" s="56" t="str">
        <f t="shared" si="94"/>
        <v/>
      </c>
      <c r="AA73" s="66" t="str">
        <f t="shared" si="95"/>
        <v/>
      </c>
      <c r="AB73" s="57" t="str">
        <f t="shared" si="15"/>
        <v/>
      </c>
      <c r="AC73" s="67" t="str">
        <f t="shared" si="96"/>
        <v/>
      </c>
      <c r="AD73" s="59" t="str">
        <f t="shared" si="97"/>
        <v/>
      </c>
      <c r="AE73" s="68" t="str">
        <f t="shared" si="98"/>
        <v/>
      </c>
      <c r="AF73" s="61" t="str">
        <f t="shared" si="99"/>
        <v/>
      </c>
      <c r="AG73" s="61" t="str">
        <f t="shared" si="100"/>
        <v/>
      </c>
      <c r="AH73" s="69" t="str">
        <f t="shared" si="101"/>
        <v/>
      </c>
      <c r="AI73" s="70" t="str">
        <f t="shared" si="22"/>
        <v/>
      </c>
      <c r="AJ73" s="64" t="str">
        <f t="shared" si="102"/>
        <v/>
      </c>
      <c r="AK73" s="64" t="str">
        <f t="shared" si="103"/>
        <v/>
      </c>
      <c r="AL73" s="64" t="str">
        <f t="shared" si="104"/>
        <v/>
      </c>
      <c r="AM73" s="64" t="str">
        <f t="shared" si="105"/>
        <v/>
      </c>
      <c r="AN73" s="64" t="str">
        <f t="shared" si="106"/>
        <v/>
      </c>
    </row>
    <row r="74" spans="1:40" ht="24.5" thickTop="1" thickBot="1" x14ac:dyDescent="0.55000000000000004">
      <c r="C74" s="113"/>
      <c r="D74" s="112"/>
      <c r="E74" s="52"/>
      <c r="F74" s="53"/>
      <c r="G74" s="53"/>
      <c r="H74" s="52"/>
      <c r="I74" s="52"/>
      <c r="J74" s="54"/>
      <c r="K74" s="54"/>
      <c r="L74" s="55" t="str">
        <f t="shared" si="85"/>
        <v/>
      </c>
      <c r="M74" s="56" t="str">
        <f t="shared" si="86"/>
        <v/>
      </c>
      <c r="N74" s="57" t="str">
        <f t="shared" si="2"/>
        <v/>
      </c>
      <c r="O74" s="58" t="str">
        <f t="shared" si="87"/>
        <v/>
      </c>
      <c r="P74" s="59" t="str">
        <f t="shared" si="4"/>
        <v/>
      </c>
      <c r="Q74" s="60" t="str">
        <f t="shared" si="88"/>
        <v/>
      </c>
      <c r="R74" s="61" t="str">
        <f t="shared" si="28"/>
        <v/>
      </c>
      <c r="S74" s="56" t="str">
        <f t="shared" si="89"/>
        <v/>
      </c>
      <c r="T74" s="62" t="str">
        <f t="shared" si="90"/>
        <v/>
      </c>
      <c r="U74" s="63" t="str">
        <f t="shared" si="8"/>
        <v/>
      </c>
      <c r="V74" s="64" t="str">
        <f t="shared" si="91"/>
        <v/>
      </c>
      <c r="W74" s="65" t="str">
        <f t="shared" si="10"/>
        <v/>
      </c>
      <c r="X74" s="64" t="str">
        <f t="shared" si="92"/>
        <v/>
      </c>
      <c r="Y74" s="64" t="str">
        <f t="shared" si="93"/>
        <v/>
      </c>
      <c r="Z74" s="56" t="str">
        <f t="shared" si="94"/>
        <v/>
      </c>
      <c r="AA74" s="66" t="str">
        <f t="shared" si="95"/>
        <v/>
      </c>
      <c r="AB74" s="57" t="str">
        <f t="shared" si="15"/>
        <v/>
      </c>
      <c r="AC74" s="67" t="str">
        <f t="shared" si="96"/>
        <v/>
      </c>
      <c r="AD74" s="59" t="str">
        <f t="shared" si="97"/>
        <v/>
      </c>
      <c r="AE74" s="68" t="str">
        <f t="shared" si="98"/>
        <v/>
      </c>
      <c r="AF74" s="61" t="str">
        <f t="shared" si="99"/>
        <v/>
      </c>
      <c r="AG74" s="61" t="str">
        <f t="shared" si="100"/>
        <v/>
      </c>
      <c r="AH74" s="69" t="str">
        <f t="shared" si="101"/>
        <v/>
      </c>
      <c r="AI74" s="70" t="str">
        <f t="shared" si="22"/>
        <v/>
      </c>
      <c r="AJ74" s="64" t="str">
        <f t="shared" si="102"/>
        <v/>
      </c>
      <c r="AK74" s="64" t="str">
        <f t="shared" si="103"/>
        <v/>
      </c>
      <c r="AL74" s="64" t="str">
        <f t="shared" si="104"/>
        <v/>
      </c>
      <c r="AM74" s="64" t="str">
        <f t="shared" si="105"/>
        <v/>
      </c>
      <c r="AN74" s="64" t="str">
        <f t="shared" si="106"/>
        <v/>
      </c>
    </row>
    <row r="75" spans="1:40" ht="24.5" thickTop="1" thickBot="1" x14ac:dyDescent="0.55000000000000004">
      <c r="C75" s="113"/>
      <c r="D75" s="112"/>
      <c r="E75" s="52"/>
      <c r="F75" s="53"/>
      <c r="G75" s="53"/>
      <c r="H75" s="52"/>
      <c r="I75" s="52"/>
      <c r="J75" s="54"/>
      <c r="K75" s="54"/>
      <c r="L75" s="55" t="str">
        <f t="shared" si="85"/>
        <v/>
      </c>
      <c r="M75" s="56" t="str">
        <f t="shared" si="86"/>
        <v/>
      </c>
      <c r="N75" s="57" t="str">
        <f t="shared" si="2"/>
        <v/>
      </c>
      <c r="O75" s="58" t="str">
        <f t="shared" si="87"/>
        <v/>
      </c>
      <c r="P75" s="59" t="str">
        <f t="shared" si="4"/>
        <v/>
      </c>
      <c r="Q75" s="60" t="str">
        <f t="shared" si="88"/>
        <v/>
      </c>
      <c r="R75" s="61" t="str">
        <f t="shared" si="28"/>
        <v/>
      </c>
      <c r="S75" s="56" t="str">
        <f t="shared" si="89"/>
        <v/>
      </c>
      <c r="T75" s="62" t="str">
        <f t="shared" si="90"/>
        <v/>
      </c>
      <c r="U75" s="63" t="str">
        <f t="shared" si="8"/>
        <v/>
      </c>
      <c r="V75" s="64" t="str">
        <f t="shared" si="91"/>
        <v/>
      </c>
      <c r="W75" s="65" t="str">
        <f t="shared" si="10"/>
        <v/>
      </c>
      <c r="X75" s="64" t="str">
        <f t="shared" si="92"/>
        <v/>
      </c>
      <c r="Y75" s="64" t="str">
        <f t="shared" si="93"/>
        <v/>
      </c>
      <c r="Z75" s="56" t="str">
        <f t="shared" si="94"/>
        <v/>
      </c>
      <c r="AA75" s="66" t="str">
        <f t="shared" si="95"/>
        <v/>
      </c>
      <c r="AB75" s="57" t="str">
        <f t="shared" si="15"/>
        <v/>
      </c>
      <c r="AC75" s="67" t="str">
        <f t="shared" si="96"/>
        <v/>
      </c>
      <c r="AD75" s="59" t="str">
        <f t="shared" si="97"/>
        <v/>
      </c>
      <c r="AE75" s="68" t="str">
        <f t="shared" si="98"/>
        <v/>
      </c>
      <c r="AF75" s="61" t="str">
        <f t="shared" si="99"/>
        <v/>
      </c>
      <c r="AG75" s="61" t="str">
        <f t="shared" si="100"/>
        <v/>
      </c>
      <c r="AH75" s="69" t="str">
        <f t="shared" si="101"/>
        <v/>
      </c>
      <c r="AI75" s="70" t="str">
        <f t="shared" si="22"/>
        <v/>
      </c>
      <c r="AJ75" s="64" t="str">
        <f t="shared" si="102"/>
        <v/>
      </c>
      <c r="AK75" s="64" t="str">
        <f t="shared" si="103"/>
        <v/>
      </c>
      <c r="AL75" s="64" t="str">
        <f t="shared" si="104"/>
        <v/>
      </c>
      <c r="AM75" s="64" t="str">
        <f t="shared" si="105"/>
        <v/>
      </c>
      <c r="AN75" s="64" t="str">
        <f t="shared" si="106"/>
        <v/>
      </c>
    </row>
    <row r="76" spans="1:40" ht="24.5" thickTop="1" thickBot="1" x14ac:dyDescent="0.55000000000000004">
      <c r="C76" s="113"/>
      <c r="D76" s="112"/>
      <c r="E76" s="52"/>
      <c r="F76" s="53"/>
      <c r="G76" s="53"/>
      <c r="H76" s="52"/>
      <c r="I76" s="52"/>
      <c r="J76" s="54"/>
      <c r="K76" s="54"/>
      <c r="L76" s="55" t="str">
        <f t="shared" si="85"/>
        <v/>
      </c>
      <c r="M76" s="56" t="str">
        <f t="shared" si="86"/>
        <v/>
      </c>
      <c r="N76" s="57" t="str">
        <f t="shared" si="2"/>
        <v/>
      </c>
      <c r="O76" s="58" t="str">
        <f t="shared" si="87"/>
        <v/>
      </c>
      <c r="P76" s="59" t="str">
        <f t="shared" si="4"/>
        <v/>
      </c>
      <c r="Q76" s="60" t="str">
        <f t="shared" si="88"/>
        <v/>
      </c>
      <c r="R76" s="61" t="str">
        <f t="shared" si="28"/>
        <v/>
      </c>
      <c r="S76" s="56" t="str">
        <f t="shared" si="89"/>
        <v/>
      </c>
      <c r="T76" s="62" t="str">
        <f t="shared" si="90"/>
        <v/>
      </c>
      <c r="U76" s="63" t="str">
        <f t="shared" si="8"/>
        <v/>
      </c>
      <c r="V76" s="64" t="str">
        <f t="shared" si="91"/>
        <v/>
      </c>
      <c r="W76" s="65" t="str">
        <f t="shared" si="10"/>
        <v/>
      </c>
      <c r="X76" s="64" t="str">
        <f t="shared" si="92"/>
        <v/>
      </c>
      <c r="Y76" s="64" t="str">
        <f t="shared" si="93"/>
        <v/>
      </c>
      <c r="Z76" s="56" t="str">
        <f t="shared" si="94"/>
        <v/>
      </c>
      <c r="AA76" s="66" t="str">
        <f t="shared" si="95"/>
        <v/>
      </c>
      <c r="AB76" s="57" t="str">
        <f t="shared" si="15"/>
        <v/>
      </c>
      <c r="AC76" s="67" t="str">
        <f t="shared" si="96"/>
        <v/>
      </c>
      <c r="AD76" s="59" t="str">
        <f t="shared" si="97"/>
        <v/>
      </c>
      <c r="AE76" s="68" t="str">
        <f t="shared" si="98"/>
        <v/>
      </c>
      <c r="AF76" s="61" t="str">
        <f t="shared" si="99"/>
        <v/>
      </c>
      <c r="AG76" s="61" t="str">
        <f t="shared" si="100"/>
        <v/>
      </c>
      <c r="AH76" s="69" t="str">
        <f t="shared" si="101"/>
        <v/>
      </c>
      <c r="AI76" s="70" t="str">
        <f t="shared" si="22"/>
        <v/>
      </c>
      <c r="AJ76" s="64" t="str">
        <f t="shared" si="102"/>
        <v/>
      </c>
      <c r="AK76" s="64" t="str">
        <f t="shared" si="103"/>
        <v/>
      </c>
      <c r="AL76" s="64" t="str">
        <f t="shared" si="104"/>
        <v/>
      </c>
      <c r="AM76" s="64" t="str">
        <f t="shared" si="105"/>
        <v/>
      </c>
      <c r="AN76" s="64" t="str">
        <f t="shared" si="106"/>
        <v/>
      </c>
    </row>
    <row r="77" spans="1:40" ht="24.5" thickTop="1" thickBot="1" x14ac:dyDescent="0.55000000000000004">
      <c r="C77" s="113"/>
      <c r="D77" s="112"/>
      <c r="E77" s="52"/>
      <c r="F77" s="53"/>
      <c r="G77" s="53"/>
      <c r="H77" s="52"/>
      <c r="I77" s="52"/>
      <c r="J77" s="54"/>
      <c r="K77" s="54"/>
      <c r="L77" s="55" t="str">
        <f t="shared" si="85"/>
        <v/>
      </c>
      <c r="M77" s="56" t="str">
        <f t="shared" si="86"/>
        <v/>
      </c>
      <c r="N77" s="57" t="str">
        <f t="shared" si="2"/>
        <v/>
      </c>
      <c r="O77" s="58" t="str">
        <f t="shared" si="87"/>
        <v/>
      </c>
      <c r="P77" s="59" t="str">
        <f t="shared" si="4"/>
        <v/>
      </c>
      <c r="Q77" s="60" t="str">
        <f t="shared" si="88"/>
        <v/>
      </c>
      <c r="R77" s="61" t="str">
        <f t="shared" si="28"/>
        <v/>
      </c>
      <c r="S77" s="56" t="str">
        <f t="shared" si="89"/>
        <v/>
      </c>
      <c r="T77" s="62" t="str">
        <f t="shared" si="90"/>
        <v/>
      </c>
      <c r="U77" s="63" t="str">
        <f t="shared" si="8"/>
        <v/>
      </c>
      <c r="V77" s="64" t="str">
        <f t="shared" si="91"/>
        <v/>
      </c>
      <c r="W77" s="65" t="str">
        <f t="shared" si="10"/>
        <v/>
      </c>
      <c r="X77" s="64" t="str">
        <f t="shared" si="92"/>
        <v/>
      </c>
      <c r="Y77" s="64" t="str">
        <f t="shared" si="93"/>
        <v/>
      </c>
      <c r="Z77" s="56" t="str">
        <f t="shared" si="94"/>
        <v/>
      </c>
      <c r="AA77" s="66" t="str">
        <f t="shared" si="95"/>
        <v/>
      </c>
      <c r="AB77" s="57" t="str">
        <f t="shared" si="15"/>
        <v/>
      </c>
      <c r="AC77" s="67" t="str">
        <f t="shared" si="96"/>
        <v/>
      </c>
      <c r="AD77" s="59" t="str">
        <f t="shared" si="97"/>
        <v/>
      </c>
      <c r="AE77" s="68" t="str">
        <f t="shared" si="98"/>
        <v/>
      </c>
      <c r="AF77" s="61" t="str">
        <f t="shared" si="99"/>
        <v/>
      </c>
      <c r="AG77" s="61" t="str">
        <f t="shared" si="100"/>
        <v/>
      </c>
      <c r="AH77" s="69" t="str">
        <f t="shared" si="101"/>
        <v/>
      </c>
      <c r="AI77" s="70" t="str">
        <f t="shared" si="22"/>
        <v/>
      </c>
      <c r="AJ77" s="64" t="str">
        <f t="shared" si="102"/>
        <v/>
      </c>
      <c r="AK77" s="64" t="str">
        <f t="shared" si="103"/>
        <v/>
      </c>
      <c r="AL77" s="64" t="str">
        <f t="shared" si="104"/>
        <v/>
      </c>
      <c r="AM77" s="64" t="str">
        <f t="shared" si="105"/>
        <v/>
      </c>
      <c r="AN77" s="64" t="str">
        <f t="shared" si="106"/>
        <v/>
      </c>
    </row>
    <row r="78" spans="1:40" ht="24.5" thickTop="1" thickBot="1" x14ac:dyDescent="0.55000000000000004">
      <c r="C78" s="113"/>
      <c r="D78" s="112"/>
      <c r="E78" s="52"/>
      <c r="F78" s="53"/>
      <c r="G78" s="53"/>
      <c r="H78" s="52"/>
      <c r="I78" s="52"/>
      <c r="J78" s="54"/>
      <c r="K78" s="54"/>
      <c r="L78" s="55" t="str">
        <f t="shared" si="85"/>
        <v/>
      </c>
      <c r="M78" s="56" t="str">
        <f t="shared" si="86"/>
        <v/>
      </c>
      <c r="N78" s="57" t="str">
        <f t="shared" si="2"/>
        <v/>
      </c>
      <c r="O78" s="58" t="str">
        <f t="shared" si="87"/>
        <v/>
      </c>
      <c r="P78" s="59" t="str">
        <f t="shared" si="4"/>
        <v/>
      </c>
      <c r="Q78" s="60" t="str">
        <f t="shared" si="88"/>
        <v/>
      </c>
      <c r="R78" s="61" t="str">
        <f t="shared" si="28"/>
        <v/>
      </c>
      <c r="S78" s="56" t="str">
        <f t="shared" si="89"/>
        <v/>
      </c>
      <c r="T78" s="62" t="str">
        <f t="shared" si="90"/>
        <v/>
      </c>
      <c r="U78" s="63" t="str">
        <f t="shared" si="8"/>
        <v/>
      </c>
      <c r="V78" s="64" t="str">
        <f t="shared" si="91"/>
        <v/>
      </c>
      <c r="W78" s="65" t="str">
        <f t="shared" si="10"/>
        <v/>
      </c>
      <c r="X78" s="64" t="str">
        <f t="shared" si="92"/>
        <v/>
      </c>
      <c r="Y78" s="64" t="str">
        <f t="shared" si="93"/>
        <v/>
      </c>
      <c r="Z78" s="56" t="str">
        <f t="shared" si="94"/>
        <v/>
      </c>
      <c r="AA78" s="66" t="str">
        <f t="shared" si="95"/>
        <v/>
      </c>
      <c r="AB78" s="57" t="str">
        <f t="shared" si="15"/>
        <v/>
      </c>
      <c r="AC78" s="67" t="str">
        <f t="shared" si="96"/>
        <v/>
      </c>
      <c r="AD78" s="59" t="str">
        <f t="shared" si="97"/>
        <v/>
      </c>
      <c r="AE78" s="68" t="str">
        <f t="shared" si="98"/>
        <v/>
      </c>
      <c r="AF78" s="61" t="str">
        <f t="shared" si="99"/>
        <v/>
      </c>
      <c r="AG78" s="61" t="str">
        <f t="shared" si="100"/>
        <v/>
      </c>
      <c r="AH78" s="69" t="str">
        <f t="shared" si="101"/>
        <v/>
      </c>
      <c r="AI78" s="70" t="str">
        <f t="shared" si="22"/>
        <v/>
      </c>
      <c r="AJ78" s="64" t="str">
        <f t="shared" si="102"/>
        <v/>
      </c>
      <c r="AK78" s="64" t="str">
        <f t="shared" si="103"/>
        <v/>
      </c>
      <c r="AL78" s="64" t="str">
        <f t="shared" si="104"/>
        <v/>
      </c>
      <c r="AM78" s="64" t="str">
        <f t="shared" si="105"/>
        <v/>
      </c>
      <c r="AN78" s="64" t="str">
        <f t="shared" si="106"/>
        <v/>
      </c>
    </row>
    <row r="79" spans="1:40" ht="24.5" thickTop="1" thickBot="1" x14ac:dyDescent="0.55000000000000004">
      <c r="C79" s="113"/>
      <c r="D79" s="112"/>
      <c r="E79" s="52"/>
      <c r="F79" s="53"/>
      <c r="G79" s="53"/>
      <c r="H79" s="52"/>
      <c r="I79" s="52"/>
      <c r="J79" s="54"/>
      <c r="K79" s="54"/>
      <c r="L79" s="78" t="str">
        <f t="shared" si="85"/>
        <v/>
      </c>
      <c r="M79" s="56" t="str">
        <f t="shared" si="86"/>
        <v/>
      </c>
      <c r="N79" s="57" t="str">
        <f t="shared" si="2"/>
        <v/>
      </c>
      <c r="O79" s="58" t="str">
        <f t="shared" si="87"/>
        <v/>
      </c>
      <c r="P79" s="59" t="str">
        <f t="shared" si="4"/>
        <v/>
      </c>
      <c r="Q79" s="60" t="str">
        <f t="shared" si="88"/>
        <v/>
      </c>
      <c r="R79" s="61" t="str">
        <f t="shared" si="28"/>
        <v/>
      </c>
      <c r="S79" s="56" t="str">
        <f t="shared" si="89"/>
        <v/>
      </c>
      <c r="T79" s="62" t="str">
        <f t="shared" si="90"/>
        <v/>
      </c>
      <c r="U79" s="63" t="str">
        <f t="shared" si="8"/>
        <v/>
      </c>
      <c r="V79" s="64" t="str">
        <f t="shared" si="91"/>
        <v/>
      </c>
      <c r="W79" s="65" t="str">
        <f t="shared" si="10"/>
        <v/>
      </c>
      <c r="X79" s="64" t="str">
        <f t="shared" si="92"/>
        <v/>
      </c>
      <c r="Y79" s="64" t="str">
        <f t="shared" si="93"/>
        <v/>
      </c>
      <c r="Z79" s="56" t="str">
        <f t="shared" si="94"/>
        <v/>
      </c>
      <c r="AA79" s="66" t="str">
        <f t="shared" si="95"/>
        <v/>
      </c>
      <c r="AB79" s="57" t="str">
        <f t="shared" si="15"/>
        <v/>
      </c>
      <c r="AC79" s="67" t="str">
        <f t="shared" si="96"/>
        <v/>
      </c>
      <c r="AD79" s="59" t="str">
        <f t="shared" si="97"/>
        <v/>
      </c>
      <c r="AE79" s="68" t="str">
        <f t="shared" si="98"/>
        <v/>
      </c>
      <c r="AF79" s="61" t="str">
        <f t="shared" si="99"/>
        <v/>
      </c>
      <c r="AG79" s="61" t="str">
        <f t="shared" si="100"/>
        <v/>
      </c>
      <c r="AH79" s="69" t="str">
        <f t="shared" si="101"/>
        <v/>
      </c>
      <c r="AI79" s="70" t="str">
        <f t="shared" si="22"/>
        <v/>
      </c>
      <c r="AJ79" s="64" t="str">
        <f t="shared" si="102"/>
        <v/>
      </c>
      <c r="AK79" s="64" t="str">
        <f t="shared" si="103"/>
        <v/>
      </c>
      <c r="AL79" s="64" t="str">
        <f t="shared" si="104"/>
        <v/>
      </c>
      <c r="AM79" s="64" t="str">
        <f t="shared" si="105"/>
        <v/>
      </c>
      <c r="AN79" s="64" t="str">
        <f t="shared" si="106"/>
        <v/>
      </c>
    </row>
    <row r="80" spans="1:40" ht="24.5" thickTop="1" thickBot="1" x14ac:dyDescent="0.55000000000000004">
      <c r="C80" s="113"/>
      <c r="D80" s="112"/>
      <c r="E80" s="52"/>
      <c r="F80" s="53"/>
      <c r="G80" s="53"/>
      <c r="H80" s="52"/>
      <c r="I80" s="52"/>
      <c r="J80" s="54"/>
      <c r="K80" s="54"/>
      <c r="L80" s="78" t="str">
        <f t="shared" si="85"/>
        <v/>
      </c>
      <c r="M80" s="56" t="str">
        <f t="shared" si="86"/>
        <v/>
      </c>
      <c r="N80" s="57" t="str">
        <f t="shared" si="2"/>
        <v/>
      </c>
      <c r="O80" s="58" t="str">
        <f t="shared" si="87"/>
        <v/>
      </c>
      <c r="P80" s="59" t="str">
        <f t="shared" si="4"/>
        <v/>
      </c>
      <c r="Q80" s="60" t="str">
        <f t="shared" si="88"/>
        <v/>
      </c>
      <c r="R80" s="61" t="str">
        <f t="shared" si="28"/>
        <v/>
      </c>
      <c r="S80" s="56" t="str">
        <f t="shared" si="89"/>
        <v/>
      </c>
      <c r="T80" s="62" t="str">
        <f t="shared" si="90"/>
        <v/>
      </c>
      <c r="U80" s="63" t="str">
        <f t="shared" si="8"/>
        <v/>
      </c>
      <c r="V80" s="64" t="str">
        <f t="shared" si="91"/>
        <v/>
      </c>
      <c r="W80" s="65" t="str">
        <f t="shared" si="10"/>
        <v/>
      </c>
      <c r="X80" s="64" t="str">
        <f t="shared" si="92"/>
        <v/>
      </c>
      <c r="Y80" s="64" t="str">
        <f t="shared" si="93"/>
        <v/>
      </c>
      <c r="Z80" s="56" t="str">
        <f t="shared" si="94"/>
        <v/>
      </c>
      <c r="AA80" s="66" t="str">
        <f t="shared" si="95"/>
        <v/>
      </c>
      <c r="AB80" s="57" t="str">
        <f t="shared" si="15"/>
        <v/>
      </c>
      <c r="AC80" s="67" t="str">
        <f t="shared" si="96"/>
        <v/>
      </c>
      <c r="AD80" s="59" t="str">
        <f t="shared" si="97"/>
        <v/>
      </c>
      <c r="AE80" s="68" t="str">
        <f t="shared" si="98"/>
        <v/>
      </c>
      <c r="AF80" s="61" t="str">
        <f t="shared" si="99"/>
        <v/>
      </c>
      <c r="AG80" s="61" t="str">
        <f t="shared" si="100"/>
        <v/>
      </c>
      <c r="AH80" s="69" t="str">
        <f t="shared" si="101"/>
        <v/>
      </c>
      <c r="AI80" s="70" t="str">
        <f t="shared" si="22"/>
        <v/>
      </c>
      <c r="AJ80" s="64" t="str">
        <f t="shared" si="102"/>
        <v/>
      </c>
      <c r="AK80" s="64" t="str">
        <f t="shared" si="103"/>
        <v/>
      </c>
      <c r="AL80" s="64" t="str">
        <f t="shared" si="104"/>
        <v/>
      </c>
      <c r="AM80" s="64" t="str">
        <f t="shared" si="105"/>
        <v/>
      </c>
      <c r="AN80" s="64" t="str">
        <f t="shared" si="106"/>
        <v/>
      </c>
    </row>
    <row r="81" spans="1:40" ht="24.5" thickTop="1" thickBot="1" x14ac:dyDescent="0.55000000000000004">
      <c r="C81" s="113"/>
      <c r="D81" s="112"/>
      <c r="E81" s="52"/>
      <c r="F81" s="53"/>
      <c r="G81" s="53"/>
      <c r="H81" s="52"/>
      <c r="I81" s="52"/>
      <c r="J81" s="54"/>
      <c r="K81" s="54"/>
      <c r="L81" s="78" t="str">
        <f t="shared" si="85"/>
        <v/>
      </c>
      <c r="M81" s="56" t="str">
        <f t="shared" si="86"/>
        <v/>
      </c>
      <c r="N81" s="57" t="str">
        <f t="shared" si="2"/>
        <v/>
      </c>
      <c r="O81" s="58" t="str">
        <f t="shared" si="87"/>
        <v/>
      </c>
      <c r="P81" s="59" t="str">
        <f t="shared" si="4"/>
        <v/>
      </c>
      <c r="Q81" s="60" t="str">
        <f t="shared" si="88"/>
        <v/>
      </c>
      <c r="R81" s="61" t="str">
        <f t="shared" si="28"/>
        <v/>
      </c>
      <c r="S81" s="56" t="str">
        <f t="shared" si="89"/>
        <v/>
      </c>
      <c r="T81" s="62" t="str">
        <f t="shared" si="90"/>
        <v/>
      </c>
      <c r="U81" s="63" t="str">
        <f t="shared" si="8"/>
        <v/>
      </c>
      <c r="V81" s="64" t="str">
        <f t="shared" si="91"/>
        <v/>
      </c>
      <c r="W81" s="65" t="str">
        <f t="shared" si="10"/>
        <v/>
      </c>
      <c r="X81" s="64" t="str">
        <f t="shared" si="92"/>
        <v/>
      </c>
      <c r="Y81" s="64" t="str">
        <f t="shared" si="93"/>
        <v/>
      </c>
      <c r="Z81" s="56" t="str">
        <f t="shared" si="94"/>
        <v/>
      </c>
      <c r="AA81" s="66" t="str">
        <f t="shared" si="95"/>
        <v/>
      </c>
      <c r="AB81" s="57" t="str">
        <f t="shared" si="15"/>
        <v/>
      </c>
      <c r="AC81" s="67" t="str">
        <f t="shared" si="96"/>
        <v/>
      </c>
      <c r="AD81" s="59" t="str">
        <f t="shared" si="97"/>
        <v/>
      </c>
      <c r="AE81" s="68" t="str">
        <f t="shared" si="98"/>
        <v/>
      </c>
      <c r="AF81" s="61" t="str">
        <f t="shared" si="99"/>
        <v/>
      </c>
      <c r="AG81" s="61" t="str">
        <f t="shared" si="100"/>
        <v/>
      </c>
      <c r="AH81" s="69" t="str">
        <f t="shared" si="101"/>
        <v/>
      </c>
      <c r="AI81" s="70" t="str">
        <f t="shared" si="22"/>
        <v/>
      </c>
      <c r="AJ81" s="64" t="str">
        <f t="shared" si="102"/>
        <v/>
      </c>
      <c r="AK81" s="64" t="str">
        <f t="shared" si="103"/>
        <v/>
      </c>
      <c r="AL81" s="64" t="str">
        <f t="shared" si="104"/>
        <v/>
      </c>
      <c r="AM81" s="64" t="str">
        <f t="shared" si="105"/>
        <v/>
      </c>
      <c r="AN81" s="64" t="str">
        <f t="shared" si="106"/>
        <v/>
      </c>
    </row>
    <row r="82" spans="1:40" ht="24.5" thickTop="1" thickBot="1" x14ac:dyDescent="0.55000000000000004">
      <c r="C82" s="113"/>
      <c r="D82" s="112"/>
      <c r="E82" s="52"/>
      <c r="F82" s="53"/>
      <c r="G82" s="53"/>
      <c r="H82" s="52"/>
      <c r="I82" s="52"/>
      <c r="J82" s="54"/>
      <c r="K82" s="54"/>
      <c r="L82" s="55" t="str">
        <f t="shared" si="85"/>
        <v/>
      </c>
      <c r="M82" s="56" t="str">
        <f t="shared" si="86"/>
        <v/>
      </c>
      <c r="N82" s="57" t="str">
        <f t="shared" si="2"/>
        <v/>
      </c>
      <c r="O82" s="58" t="str">
        <f t="shared" si="87"/>
        <v/>
      </c>
      <c r="P82" s="59" t="str">
        <f t="shared" si="4"/>
        <v/>
      </c>
      <c r="Q82" s="60" t="str">
        <f t="shared" si="88"/>
        <v/>
      </c>
      <c r="R82" s="61" t="str">
        <f t="shared" si="28"/>
        <v/>
      </c>
      <c r="S82" s="56" t="str">
        <f t="shared" si="89"/>
        <v/>
      </c>
      <c r="T82" s="62" t="str">
        <f t="shared" si="90"/>
        <v/>
      </c>
      <c r="U82" s="63" t="str">
        <f t="shared" si="8"/>
        <v/>
      </c>
      <c r="V82" s="64" t="str">
        <f t="shared" si="91"/>
        <v/>
      </c>
      <c r="W82" s="65" t="str">
        <f t="shared" si="10"/>
        <v/>
      </c>
      <c r="X82" s="64" t="str">
        <f t="shared" si="92"/>
        <v/>
      </c>
      <c r="Y82" s="64" t="str">
        <f t="shared" si="93"/>
        <v/>
      </c>
      <c r="Z82" s="56" t="str">
        <f t="shared" si="94"/>
        <v/>
      </c>
      <c r="AA82" s="66" t="str">
        <f t="shared" si="95"/>
        <v/>
      </c>
      <c r="AB82" s="57" t="str">
        <f t="shared" si="15"/>
        <v/>
      </c>
      <c r="AC82" s="67" t="str">
        <f t="shared" si="96"/>
        <v/>
      </c>
      <c r="AD82" s="59" t="str">
        <f t="shared" si="97"/>
        <v/>
      </c>
      <c r="AE82" s="68" t="str">
        <f t="shared" si="98"/>
        <v/>
      </c>
      <c r="AF82" s="61" t="str">
        <f t="shared" si="99"/>
        <v/>
      </c>
      <c r="AG82" s="61" t="str">
        <f t="shared" si="100"/>
        <v/>
      </c>
      <c r="AH82" s="69" t="str">
        <f t="shared" si="101"/>
        <v/>
      </c>
      <c r="AI82" s="70" t="str">
        <f t="shared" si="22"/>
        <v/>
      </c>
      <c r="AJ82" s="64" t="str">
        <f t="shared" si="102"/>
        <v/>
      </c>
      <c r="AK82" s="64" t="str">
        <f t="shared" si="103"/>
        <v/>
      </c>
      <c r="AL82" s="64" t="str">
        <f t="shared" si="104"/>
        <v/>
      </c>
      <c r="AM82" s="64" t="str">
        <f t="shared" si="105"/>
        <v/>
      </c>
      <c r="AN82" s="64" t="str">
        <f t="shared" si="106"/>
        <v/>
      </c>
    </row>
    <row r="83" spans="1:40" ht="24.5" thickTop="1" thickBot="1" x14ac:dyDescent="0.55000000000000004">
      <c r="C83" s="113"/>
      <c r="D83" s="112"/>
      <c r="E83" s="52"/>
      <c r="F83" s="53"/>
      <c r="G83" s="53"/>
      <c r="H83" s="52"/>
      <c r="I83" s="52"/>
      <c r="J83" s="54"/>
      <c r="K83" s="54"/>
      <c r="L83" s="55" t="str">
        <f t="shared" si="85"/>
        <v/>
      </c>
      <c r="M83" s="56" t="str">
        <f t="shared" si="86"/>
        <v/>
      </c>
      <c r="N83" s="57" t="str">
        <f t="shared" si="2"/>
        <v/>
      </c>
      <c r="O83" s="58" t="str">
        <f t="shared" si="87"/>
        <v/>
      </c>
      <c r="P83" s="59" t="str">
        <f t="shared" si="4"/>
        <v/>
      </c>
      <c r="Q83" s="60" t="str">
        <f t="shared" si="88"/>
        <v/>
      </c>
      <c r="R83" s="61" t="str">
        <f t="shared" si="28"/>
        <v/>
      </c>
      <c r="S83" s="56" t="str">
        <f t="shared" si="89"/>
        <v/>
      </c>
      <c r="T83" s="62" t="str">
        <f t="shared" si="90"/>
        <v/>
      </c>
      <c r="U83" s="63" t="str">
        <f t="shared" si="8"/>
        <v/>
      </c>
      <c r="V83" s="64" t="str">
        <f t="shared" si="91"/>
        <v/>
      </c>
      <c r="W83" s="65" t="str">
        <f t="shared" si="10"/>
        <v/>
      </c>
      <c r="X83" s="64" t="str">
        <f t="shared" si="92"/>
        <v/>
      </c>
      <c r="Y83" s="64" t="str">
        <f t="shared" si="93"/>
        <v/>
      </c>
      <c r="Z83" s="56" t="str">
        <f t="shared" si="94"/>
        <v/>
      </c>
      <c r="AA83" s="66" t="str">
        <f t="shared" si="95"/>
        <v/>
      </c>
      <c r="AB83" s="57" t="str">
        <f t="shared" si="15"/>
        <v/>
      </c>
      <c r="AC83" s="67" t="str">
        <f t="shared" si="96"/>
        <v/>
      </c>
      <c r="AD83" s="59" t="str">
        <f t="shared" si="97"/>
        <v/>
      </c>
      <c r="AE83" s="68" t="str">
        <f t="shared" si="98"/>
        <v/>
      </c>
      <c r="AF83" s="61" t="str">
        <f t="shared" si="99"/>
        <v/>
      </c>
      <c r="AG83" s="61" t="str">
        <f t="shared" si="100"/>
        <v/>
      </c>
      <c r="AH83" s="69" t="str">
        <f t="shared" si="101"/>
        <v/>
      </c>
      <c r="AI83" s="70" t="str">
        <f t="shared" si="22"/>
        <v/>
      </c>
      <c r="AJ83" s="64" t="str">
        <f t="shared" si="102"/>
        <v/>
      </c>
      <c r="AK83" s="64" t="str">
        <f t="shared" si="103"/>
        <v/>
      </c>
      <c r="AL83" s="64" t="str">
        <f t="shared" si="104"/>
        <v/>
      </c>
      <c r="AM83" s="64" t="str">
        <f t="shared" si="105"/>
        <v/>
      </c>
      <c r="AN83" s="64" t="str">
        <f t="shared" si="106"/>
        <v/>
      </c>
    </row>
    <row r="84" spans="1:40" ht="24.5" thickTop="1" thickBot="1" x14ac:dyDescent="0.55000000000000004">
      <c r="C84" s="113"/>
      <c r="D84" s="112"/>
      <c r="E84" s="52"/>
      <c r="F84" s="53"/>
      <c r="G84" s="53"/>
      <c r="H84" s="52"/>
      <c r="I84" s="52"/>
      <c r="J84" s="54"/>
      <c r="K84" s="54"/>
      <c r="L84" s="55" t="str">
        <f t="shared" si="85"/>
        <v/>
      </c>
      <c r="M84" s="56" t="str">
        <f t="shared" si="86"/>
        <v/>
      </c>
      <c r="N84" s="57" t="str">
        <f t="shared" si="2"/>
        <v/>
      </c>
      <c r="O84" s="58" t="str">
        <f t="shared" si="87"/>
        <v/>
      </c>
      <c r="P84" s="59" t="str">
        <f t="shared" si="4"/>
        <v/>
      </c>
      <c r="Q84" s="60" t="str">
        <f t="shared" si="88"/>
        <v/>
      </c>
      <c r="R84" s="61" t="str">
        <f t="shared" si="28"/>
        <v/>
      </c>
      <c r="S84" s="56" t="str">
        <f t="shared" si="89"/>
        <v/>
      </c>
      <c r="T84" s="62" t="str">
        <f t="shared" si="90"/>
        <v/>
      </c>
      <c r="U84" s="63" t="str">
        <f t="shared" si="8"/>
        <v/>
      </c>
      <c r="V84" s="64" t="str">
        <f t="shared" si="91"/>
        <v/>
      </c>
      <c r="W84" s="65" t="str">
        <f t="shared" si="10"/>
        <v/>
      </c>
      <c r="X84" s="64" t="str">
        <f t="shared" si="92"/>
        <v/>
      </c>
      <c r="Y84" s="64" t="str">
        <f t="shared" si="93"/>
        <v/>
      </c>
      <c r="Z84" s="56" t="str">
        <f t="shared" si="94"/>
        <v/>
      </c>
      <c r="AA84" s="66" t="str">
        <f t="shared" si="95"/>
        <v/>
      </c>
      <c r="AB84" s="57" t="str">
        <f t="shared" si="15"/>
        <v/>
      </c>
      <c r="AC84" s="67" t="str">
        <f t="shared" si="96"/>
        <v/>
      </c>
      <c r="AD84" s="59" t="str">
        <f t="shared" si="97"/>
        <v/>
      </c>
      <c r="AE84" s="68" t="str">
        <f t="shared" si="98"/>
        <v/>
      </c>
      <c r="AF84" s="61" t="str">
        <f t="shared" si="99"/>
        <v/>
      </c>
      <c r="AG84" s="61" t="str">
        <f t="shared" si="100"/>
        <v/>
      </c>
      <c r="AH84" s="69" t="str">
        <f t="shared" si="101"/>
        <v/>
      </c>
      <c r="AI84" s="70" t="str">
        <f t="shared" si="22"/>
        <v/>
      </c>
      <c r="AJ84" s="64" t="str">
        <f t="shared" si="102"/>
        <v/>
      </c>
      <c r="AK84" s="64" t="str">
        <f t="shared" si="103"/>
        <v/>
      </c>
      <c r="AL84" s="64" t="str">
        <f t="shared" si="104"/>
        <v/>
      </c>
      <c r="AM84" s="64" t="str">
        <f t="shared" si="105"/>
        <v/>
      </c>
      <c r="AN84" s="64" t="str">
        <f t="shared" si="106"/>
        <v/>
      </c>
    </row>
    <row r="85" spans="1:40" ht="24.5" thickTop="1" thickBot="1" x14ac:dyDescent="0.55000000000000004">
      <c r="C85" s="113"/>
      <c r="D85" s="112"/>
      <c r="E85" s="52"/>
      <c r="F85" s="53"/>
      <c r="G85" s="53"/>
      <c r="H85" s="52"/>
      <c r="I85" s="52"/>
      <c r="J85" s="54"/>
      <c r="K85" s="54"/>
      <c r="L85" s="55" t="str">
        <f t="shared" si="85"/>
        <v/>
      </c>
      <c r="M85" s="56" t="str">
        <f t="shared" si="86"/>
        <v/>
      </c>
      <c r="N85" s="57" t="str">
        <f t="shared" si="2"/>
        <v/>
      </c>
      <c r="O85" s="58" t="str">
        <f t="shared" si="87"/>
        <v/>
      </c>
      <c r="P85" s="59" t="str">
        <f t="shared" si="4"/>
        <v/>
      </c>
      <c r="Q85" s="60" t="str">
        <f t="shared" si="88"/>
        <v/>
      </c>
      <c r="R85" s="61" t="str">
        <f t="shared" si="28"/>
        <v/>
      </c>
      <c r="S85" s="56" t="str">
        <f t="shared" si="89"/>
        <v/>
      </c>
      <c r="T85" s="62" t="str">
        <f t="shared" si="90"/>
        <v/>
      </c>
      <c r="U85" s="63" t="str">
        <f t="shared" si="8"/>
        <v/>
      </c>
      <c r="V85" s="64" t="str">
        <f t="shared" si="91"/>
        <v/>
      </c>
      <c r="W85" s="65" t="str">
        <f t="shared" si="10"/>
        <v/>
      </c>
      <c r="X85" s="64" t="str">
        <f t="shared" si="92"/>
        <v/>
      </c>
      <c r="Y85" s="64" t="str">
        <f t="shared" si="93"/>
        <v/>
      </c>
      <c r="Z85" s="56" t="str">
        <f t="shared" si="94"/>
        <v/>
      </c>
      <c r="AA85" s="66" t="str">
        <f t="shared" si="95"/>
        <v/>
      </c>
      <c r="AB85" s="57" t="str">
        <f t="shared" si="15"/>
        <v/>
      </c>
      <c r="AC85" s="67" t="str">
        <f t="shared" si="96"/>
        <v/>
      </c>
      <c r="AD85" s="59" t="str">
        <f t="shared" si="97"/>
        <v/>
      </c>
      <c r="AE85" s="68" t="str">
        <f t="shared" si="98"/>
        <v/>
      </c>
      <c r="AF85" s="61" t="str">
        <f t="shared" si="99"/>
        <v/>
      </c>
      <c r="AG85" s="61" t="str">
        <f t="shared" si="100"/>
        <v/>
      </c>
      <c r="AH85" s="69" t="str">
        <f t="shared" si="101"/>
        <v/>
      </c>
      <c r="AI85" s="70" t="str">
        <f t="shared" si="22"/>
        <v/>
      </c>
      <c r="AJ85" s="64" t="str">
        <f t="shared" si="102"/>
        <v/>
      </c>
      <c r="AK85" s="64" t="str">
        <f t="shared" si="103"/>
        <v/>
      </c>
      <c r="AL85" s="64" t="str">
        <f t="shared" si="104"/>
        <v/>
      </c>
      <c r="AM85" s="64" t="str">
        <f t="shared" si="105"/>
        <v/>
      </c>
      <c r="AN85" s="64" t="str">
        <f t="shared" si="106"/>
        <v/>
      </c>
    </row>
    <row r="86" spans="1:40" ht="24.5" thickTop="1" thickBot="1" x14ac:dyDescent="0.55000000000000004">
      <c r="C86" s="113"/>
      <c r="D86" s="112"/>
      <c r="E86" s="52"/>
      <c r="F86" s="53"/>
      <c r="G86" s="53"/>
      <c r="H86" s="52"/>
      <c r="I86" s="52"/>
      <c r="J86" s="54"/>
      <c r="K86" s="54"/>
      <c r="L86" s="55" t="str">
        <f t="shared" si="85"/>
        <v/>
      </c>
      <c r="M86" s="56" t="str">
        <f t="shared" si="86"/>
        <v/>
      </c>
      <c r="N86" s="57" t="str">
        <f t="shared" si="2"/>
        <v/>
      </c>
      <c r="O86" s="58" t="str">
        <f t="shared" si="87"/>
        <v/>
      </c>
      <c r="P86" s="59" t="str">
        <f t="shared" si="4"/>
        <v/>
      </c>
      <c r="Q86" s="60" t="str">
        <f t="shared" si="88"/>
        <v/>
      </c>
      <c r="R86" s="61" t="str">
        <f t="shared" si="28"/>
        <v/>
      </c>
      <c r="S86" s="56" t="str">
        <f t="shared" si="89"/>
        <v/>
      </c>
      <c r="T86" s="62" t="str">
        <f t="shared" si="90"/>
        <v/>
      </c>
      <c r="U86" s="63" t="str">
        <f t="shared" si="8"/>
        <v/>
      </c>
      <c r="V86" s="64" t="str">
        <f t="shared" si="91"/>
        <v/>
      </c>
      <c r="W86" s="65" t="str">
        <f t="shared" si="10"/>
        <v/>
      </c>
      <c r="X86" s="64" t="str">
        <f t="shared" si="92"/>
        <v/>
      </c>
      <c r="Y86" s="64" t="str">
        <f t="shared" si="93"/>
        <v/>
      </c>
      <c r="Z86" s="56" t="str">
        <f t="shared" si="94"/>
        <v/>
      </c>
      <c r="AA86" s="66" t="str">
        <f t="shared" si="95"/>
        <v/>
      </c>
      <c r="AB86" s="57" t="str">
        <f t="shared" si="15"/>
        <v/>
      </c>
      <c r="AC86" s="67" t="str">
        <f t="shared" si="96"/>
        <v/>
      </c>
      <c r="AD86" s="59" t="str">
        <f t="shared" si="97"/>
        <v/>
      </c>
      <c r="AE86" s="68" t="str">
        <f t="shared" si="98"/>
        <v/>
      </c>
      <c r="AF86" s="61" t="str">
        <f t="shared" si="99"/>
        <v/>
      </c>
      <c r="AG86" s="61" t="str">
        <f t="shared" si="100"/>
        <v/>
      </c>
      <c r="AH86" s="69" t="str">
        <f t="shared" si="101"/>
        <v/>
      </c>
      <c r="AI86" s="70" t="str">
        <f t="shared" si="22"/>
        <v/>
      </c>
      <c r="AJ86" s="64" t="str">
        <f t="shared" si="102"/>
        <v/>
      </c>
      <c r="AK86" s="64" t="str">
        <f t="shared" si="103"/>
        <v/>
      </c>
      <c r="AL86" s="64" t="str">
        <f t="shared" si="104"/>
        <v/>
      </c>
      <c r="AM86" s="64" t="str">
        <f t="shared" si="105"/>
        <v/>
      </c>
      <c r="AN86" s="64" t="str">
        <f t="shared" si="106"/>
        <v/>
      </c>
    </row>
    <row r="87" spans="1:40" ht="24.5" thickTop="1" thickBot="1" x14ac:dyDescent="0.55000000000000004">
      <c r="C87" s="113"/>
      <c r="D87" s="112"/>
      <c r="E87" s="52"/>
      <c r="F87" s="53"/>
      <c r="G87" s="53"/>
      <c r="H87" s="52"/>
      <c r="I87" s="52"/>
      <c r="J87" s="54"/>
      <c r="K87" s="54"/>
      <c r="L87" s="78" t="str">
        <f t="shared" si="85"/>
        <v/>
      </c>
      <c r="M87" s="56" t="str">
        <f t="shared" si="86"/>
        <v/>
      </c>
      <c r="N87" s="57" t="str">
        <f t="shared" si="2"/>
        <v/>
      </c>
      <c r="O87" s="58" t="str">
        <f t="shared" si="87"/>
        <v/>
      </c>
      <c r="P87" s="59" t="str">
        <f t="shared" si="4"/>
        <v/>
      </c>
      <c r="Q87" s="60" t="str">
        <f t="shared" si="88"/>
        <v/>
      </c>
      <c r="R87" s="61" t="str">
        <f t="shared" si="28"/>
        <v/>
      </c>
      <c r="S87" s="56" t="str">
        <f t="shared" si="89"/>
        <v/>
      </c>
      <c r="T87" s="62" t="str">
        <f t="shared" si="90"/>
        <v/>
      </c>
      <c r="U87" s="63" t="str">
        <f t="shared" si="8"/>
        <v/>
      </c>
      <c r="V87" s="64" t="str">
        <f t="shared" si="91"/>
        <v/>
      </c>
      <c r="W87" s="65" t="str">
        <f t="shared" si="10"/>
        <v/>
      </c>
      <c r="X87" s="64" t="str">
        <f t="shared" si="92"/>
        <v/>
      </c>
      <c r="Y87" s="64" t="str">
        <f t="shared" si="93"/>
        <v/>
      </c>
      <c r="Z87" s="56" t="str">
        <f t="shared" si="94"/>
        <v/>
      </c>
      <c r="AA87" s="66" t="str">
        <f t="shared" si="95"/>
        <v/>
      </c>
      <c r="AB87" s="57" t="str">
        <f t="shared" si="15"/>
        <v/>
      </c>
      <c r="AC87" s="67" t="str">
        <f t="shared" si="96"/>
        <v/>
      </c>
      <c r="AD87" s="59" t="str">
        <f t="shared" si="97"/>
        <v/>
      </c>
      <c r="AE87" s="68" t="str">
        <f t="shared" si="98"/>
        <v/>
      </c>
      <c r="AF87" s="61" t="str">
        <f t="shared" si="99"/>
        <v/>
      </c>
      <c r="AG87" s="61" t="str">
        <f t="shared" si="100"/>
        <v/>
      </c>
      <c r="AH87" s="69" t="str">
        <f t="shared" si="101"/>
        <v/>
      </c>
      <c r="AI87" s="70" t="str">
        <f t="shared" si="22"/>
        <v/>
      </c>
      <c r="AJ87" s="64" t="str">
        <f t="shared" si="102"/>
        <v/>
      </c>
      <c r="AK87" s="64" t="str">
        <f t="shared" si="103"/>
        <v/>
      </c>
      <c r="AL87" s="64" t="str">
        <f t="shared" si="104"/>
        <v/>
      </c>
      <c r="AM87" s="64" t="str">
        <f t="shared" si="105"/>
        <v/>
      </c>
      <c r="AN87" s="64" t="str">
        <f t="shared" si="106"/>
        <v/>
      </c>
    </row>
    <row r="88" spans="1:40" ht="24.5" thickTop="1" thickBot="1" x14ac:dyDescent="0.55000000000000004">
      <c r="C88" s="113"/>
      <c r="D88" s="112"/>
      <c r="E88" s="52"/>
      <c r="F88" s="53"/>
      <c r="G88" s="53"/>
      <c r="H88" s="52"/>
      <c r="I88" s="52"/>
      <c r="J88" s="54"/>
      <c r="K88" s="54"/>
      <c r="L88" s="78" t="str">
        <f t="shared" si="85"/>
        <v/>
      </c>
      <c r="M88" s="56" t="str">
        <f t="shared" si="86"/>
        <v/>
      </c>
      <c r="N88" s="57" t="str">
        <f t="shared" si="2"/>
        <v/>
      </c>
      <c r="O88" s="58" t="str">
        <f t="shared" si="87"/>
        <v/>
      </c>
      <c r="P88" s="59" t="str">
        <f t="shared" si="4"/>
        <v/>
      </c>
      <c r="Q88" s="60" t="str">
        <f t="shared" si="88"/>
        <v/>
      </c>
      <c r="R88" s="61" t="str">
        <f t="shared" si="28"/>
        <v/>
      </c>
      <c r="S88" s="56" t="str">
        <f t="shared" si="89"/>
        <v/>
      </c>
      <c r="T88" s="62" t="str">
        <f t="shared" si="90"/>
        <v/>
      </c>
      <c r="U88" s="63" t="str">
        <f t="shared" si="8"/>
        <v/>
      </c>
      <c r="V88" s="64" t="str">
        <f t="shared" si="91"/>
        <v/>
      </c>
      <c r="W88" s="65" t="str">
        <f t="shared" si="10"/>
        <v/>
      </c>
      <c r="X88" s="64" t="str">
        <f t="shared" si="92"/>
        <v/>
      </c>
      <c r="Y88" s="64" t="str">
        <f t="shared" si="93"/>
        <v/>
      </c>
      <c r="Z88" s="56" t="str">
        <f t="shared" si="94"/>
        <v/>
      </c>
      <c r="AA88" s="66" t="str">
        <f t="shared" si="95"/>
        <v/>
      </c>
      <c r="AB88" s="57" t="str">
        <f t="shared" si="15"/>
        <v/>
      </c>
      <c r="AC88" s="67" t="str">
        <f t="shared" si="96"/>
        <v/>
      </c>
      <c r="AD88" s="59" t="str">
        <f t="shared" si="97"/>
        <v/>
      </c>
      <c r="AE88" s="68" t="str">
        <f t="shared" si="98"/>
        <v/>
      </c>
      <c r="AF88" s="61" t="str">
        <f t="shared" si="99"/>
        <v/>
      </c>
      <c r="AG88" s="61" t="str">
        <f t="shared" si="100"/>
        <v/>
      </c>
      <c r="AH88" s="69" t="str">
        <f t="shared" si="101"/>
        <v/>
      </c>
      <c r="AI88" s="70" t="str">
        <f t="shared" si="22"/>
        <v/>
      </c>
      <c r="AJ88" s="64" t="str">
        <f t="shared" si="102"/>
        <v/>
      </c>
      <c r="AK88" s="64" t="str">
        <f t="shared" si="103"/>
        <v/>
      </c>
      <c r="AL88" s="64" t="str">
        <f t="shared" si="104"/>
        <v/>
      </c>
      <c r="AM88" s="64" t="str">
        <f t="shared" si="105"/>
        <v/>
      </c>
      <c r="AN88" s="64" t="str">
        <f t="shared" si="106"/>
        <v/>
      </c>
    </row>
    <row r="89" spans="1:40" ht="24.5" thickTop="1" thickBot="1" x14ac:dyDescent="0.55000000000000004">
      <c r="C89" s="113"/>
      <c r="D89" s="112"/>
      <c r="E89" s="52"/>
      <c r="F89" s="53"/>
      <c r="G89" s="53"/>
      <c r="H89" s="52"/>
      <c r="I89" s="52"/>
      <c r="J89" s="54"/>
      <c r="K89" s="54"/>
      <c r="L89" s="78" t="str">
        <f t="shared" si="85"/>
        <v/>
      </c>
      <c r="M89" s="56" t="str">
        <f t="shared" si="86"/>
        <v/>
      </c>
      <c r="N89" s="57" t="str">
        <f t="shared" si="2"/>
        <v/>
      </c>
      <c r="O89" s="58" t="str">
        <f t="shared" si="87"/>
        <v/>
      </c>
      <c r="P89" s="59" t="str">
        <f t="shared" si="4"/>
        <v/>
      </c>
      <c r="Q89" s="60" t="str">
        <f t="shared" si="88"/>
        <v/>
      </c>
      <c r="R89" s="61" t="str">
        <f t="shared" si="28"/>
        <v/>
      </c>
      <c r="S89" s="56" t="str">
        <f t="shared" si="89"/>
        <v/>
      </c>
      <c r="T89" s="62" t="str">
        <f t="shared" si="90"/>
        <v/>
      </c>
      <c r="U89" s="63" t="str">
        <f t="shared" si="8"/>
        <v/>
      </c>
      <c r="V89" s="64" t="str">
        <f t="shared" si="91"/>
        <v/>
      </c>
      <c r="W89" s="65" t="str">
        <f t="shared" si="10"/>
        <v/>
      </c>
      <c r="X89" s="64" t="str">
        <f t="shared" si="92"/>
        <v/>
      </c>
      <c r="Y89" s="64" t="str">
        <f t="shared" si="93"/>
        <v/>
      </c>
      <c r="Z89" s="56" t="str">
        <f t="shared" si="94"/>
        <v/>
      </c>
      <c r="AA89" s="66" t="str">
        <f t="shared" si="95"/>
        <v/>
      </c>
      <c r="AB89" s="57" t="str">
        <f t="shared" si="15"/>
        <v/>
      </c>
      <c r="AC89" s="67" t="str">
        <f t="shared" si="96"/>
        <v/>
      </c>
      <c r="AD89" s="59" t="str">
        <f t="shared" si="97"/>
        <v/>
      </c>
      <c r="AE89" s="68" t="str">
        <f t="shared" si="98"/>
        <v/>
      </c>
      <c r="AF89" s="61" t="str">
        <f t="shared" si="99"/>
        <v/>
      </c>
      <c r="AG89" s="61" t="str">
        <f t="shared" si="100"/>
        <v/>
      </c>
      <c r="AH89" s="69" t="str">
        <f t="shared" si="101"/>
        <v/>
      </c>
      <c r="AI89" s="70" t="str">
        <f t="shared" si="22"/>
        <v/>
      </c>
      <c r="AJ89" s="64" t="str">
        <f t="shared" si="102"/>
        <v/>
      </c>
      <c r="AK89" s="64" t="str">
        <f t="shared" si="103"/>
        <v/>
      </c>
      <c r="AL89" s="64" t="str">
        <f t="shared" si="104"/>
        <v/>
      </c>
      <c r="AM89" s="64" t="str">
        <f t="shared" si="105"/>
        <v/>
      </c>
      <c r="AN89" s="64" t="str">
        <f t="shared" si="106"/>
        <v/>
      </c>
    </row>
    <row r="90" spans="1:40" ht="24.5" thickTop="1" thickBot="1" x14ac:dyDescent="0.55000000000000004">
      <c r="C90" s="113"/>
      <c r="D90" s="112"/>
      <c r="E90" s="52"/>
      <c r="F90" s="53"/>
      <c r="G90" s="53"/>
      <c r="H90" s="52"/>
      <c r="I90" s="52"/>
      <c r="J90" s="54"/>
      <c r="K90" s="54"/>
      <c r="L90" s="78" t="str">
        <f t="shared" si="85"/>
        <v/>
      </c>
      <c r="M90" s="56" t="str">
        <f t="shared" si="86"/>
        <v/>
      </c>
      <c r="N90" s="57" t="str">
        <f t="shared" si="2"/>
        <v/>
      </c>
      <c r="O90" s="58" t="str">
        <f t="shared" si="87"/>
        <v/>
      </c>
      <c r="P90" s="59" t="str">
        <f t="shared" si="4"/>
        <v/>
      </c>
      <c r="Q90" s="60" t="str">
        <f t="shared" si="88"/>
        <v/>
      </c>
      <c r="R90" s="61" t="str">
        <f t="shared" si="28"/>
        <v/>
      </c>
      <c r="S90" s="56" t="str">
        <f t="shared" si="89"/>
        <v/>
      </c>
      <c r="T90" s="62" t="str">
        <f t="shared" si="90"/>
        <v/>
      </c>
      <c r="U90" s="63" t="str">
        <f t="shared" si="8"/>
        <v/>
      </c>
      <c r="V90" s="64" t="str">
        <f t="shared" si="91"/>
        <v/>
      </c>
      <c r="W90" s="65" t="str">
        <f t="shared" si="10"/>
        <v/>
      </c>
      <c r="X90" s="64" t="str">
        <f t="shared" si="92"/>
        <v/>
      </c>
      <c r="Y90" s="64" t="str">
        <f t="shared" si="93"/>
        <v/>
      </c>
      <c r="Z90" s="56" t="str">
        <f t="shared" si="94"/>
        <v/>
      </c>
      <c r="AA90" s="66" t="str">
        <f t="shared" si="95"/>
        <v/>
      </c>
      <c r="AB90" s="57" t="str">
        <f t="shared" si="15"/>
        <v/>
      </c>
      <c r="AC90" s="67" t="str">
        <f t="shared" si="96"/>
        <v/>
      </c>
      <c r="AD90" s="59" t="str">
        <f t="shared" si="97"/>
        <v/>
      </c>
      <c r="AE90" s="68" t="str">
        <f t="shared" si="98"/>
        <v/>
      </c>
      <c r="AF90" s="61" t="str">
        <f t="shared" si="99"/>
        <v/>
      </c>
      <c r="AG90" s="61" t="str">
        <f t="shared" si="100"/>
        <v/>
      </c>
      <c r="AH90" s="69" t="str">
        <f t="shared" si="101"/>
        <v/>
      </c>
      <c r="AI90" s="70" t="str">
        <f t="shared" si="22"/>
        <v/>
      </c>
      <c r="AJ90" s="64" t="str">
        <f t="shared" si="102"/>
        <v/>
      </c>
      <c r="AK90" s="64" t="str">
        <f t="shared" si="103"/>
        <v/>
      </c>
      <c r="AL90" s="64" t="str">
        <f t="shared" si="104"/>
        <v/>
      </c>
      <c r="AM90" s="64" t="str">
        <f t="shared" si="105"/>
        <v/>
      </c>
      <c r="AN90" s="64" t="str">
        <f t="shared" si="106"/>
        <v/>
      </c>
    </row>
    <row r="91" spans="1:40" ht="24.5" thickTop="1" thickBot="1" x14ac:dyDescent="0.55000000000000004">
      <c r="C91" s="113"/>
      <c r="D91" s="112"/>
      <c r="E91" s="52"/>
      <c r="F91" s="53"/>
      <c r="G91" s="53"/>
      <c r="H91" s="52"/>
      <c r="I91" s="52"/>
      <c r="J91" s="54"/>
      <c r="K91" s="54"/>
      <c r="L91" s="78" t="str">
        <f t="shared" si="85"/>
        <v/>
      </c>
      <c r="M91" s="56" t="str">
        <f t="shared" si="86"/>
        <v/>
      </c>
      <c r="N91" s="57" t="str">
        <f t="shared" si="2"/>
        <v/>
      </c>
      <c r="O91" s="58" t="str">
        <f t="shared" si="87"/>
        <v/>
      </c>
      <c r="P91" s="59" t="str">
        <f t="shared" si="4"/>
        <v/>
      </c>
      <c r="Q91" s="60" t="str">
        <f t="shared" si="88"/>
        <v/>
      </c>
      <c r="R91" s="61" t="str">
        <f t="shared" si="28"/>
        <v/>
      </c>
      <c r="S91" s="56" t="str">
        <f t="shared" si="89"/>
        <v/>
      </c>
      <c r="T91" s="62" t="str">
        <f t="shared" si="90"/>
        <v/>
      </c>
      <c r="U91" s="63" t="str">
        <f t="shared" si="8"/>
        <v/>
      </c>
      <c r="V91" s="64" t="str">
        <f t="shared" si="91"/>
        <v/>
      </c>
      <c r="W91" s="65" t="str">
        <f t="shared" si="10"/>
        <v/>
      </c>
      <c r="X91" s="64" t="str">
        <f t="shared" si="92"/>
        <v/>
      </c>
      <c r="Y91" s="64" t="str">
        <f t="shared" si="93"/>
        <v/>
      </c>
      <c r="Z91" s="56" t="str">
        <f t="shared" si="94"/>
        <v/>
      </c>
      <c r="AA91" s="66" t="str">
        <f t="shared" si="95"/>
        <v/>
      </c>
      <c r="AB91" s="57" t="str">
        <f t="shared" si="15"/>
        <v/>
      </c>
      <c r="AC91" s="67" t="str">
        <f t="shared" si="96"/>
        <v/>
      </c>
      <c r="AD91" s="59" t="str">
        <f t="shared" si="97"/>
        <v/>
      </c>
      <c r="AE91" s="68" t="str">
        <f t="shared" si="98"/>
        <v/>
      </c>
      <c r="AF91" s="61" t="str">
        <f t="shared" si="99"/>
        <v/>
      </c>
      <c r="AG91" s="61" t="str">
        <f t="shared" si="100"/>
        <v/>
      </c>
      <c r="AH91" s="69" t="str">
        <f t="shared" si="101"/>
        <v/>
      </c>
      <c r="AI91" s="70" t="str">
        <f t="shared" si="22"/>
        <v/>
      </c>
      <c r="AJ91" s="64" t="str">
        <f t="shared" si="102"/>
        <v/>
      </c>
      <c r="AK91" s="64" t="str">
        <f t="shared" si="103"/>
        <v/>
      </c>
      <c r="AL91" s="64" t="str">
        <f t="shared" si="104"/>
        <v/>
      </c>
      <c r="AM91" s="64" t="str">
        <f t="shared" si="105"/>
        <v/>
      </c>
      <c r="AN91" s="64" t="str">
        <f t="shared" si="106"/>
        <v/>
      </c>
    </row>
    <row r="92" spans="1:40" ht="24.5" thickTop="1" thickBot="1" x14ac:dyDescent="0.55000000000000004">
      <c r="C92" s="113"/>
      <c r="D92" s="112"/>
      <c r="E92" s="52"/>
      <c r="F92" s="53"/>
      <c r="G92" s="53"/>
      <c r="H92" s="52"/>
      <c r="I92" s="52"/>
      <c r="J92" s="54"/>
      <c r="K92" s="54"/>
      <c r="L92" s="55" t="str">
        <f>IF(C92="","",_xlfn.CONCAT("            { line: ","""",C92,", ",M92:AN92,""", sC: ","""",B92,"""},"))</f>
        <v/>
      </c>
      <c r="M92" s="56" t="str">
        <f t="shared" si="86"/>
        <v/>
      </c>
      <c r="N92" s="57" t="str">
        <f t="shared" si="2"/>
        <v/>
      </c>
      <c r="O92" s="58" t="str">
        <f t="shared" si="87"/>
        <v/>
      </c>
      <c r="P92" s="59" t="str">
        <f t="shared" si="4"/>
        <v/>
      </c>
      <c r="Q92" s="60" t="str">
        <f t="shared" si="88"/>
        <v/>
      </c>
      <c r="R92" s="61" t="str">
        <f t="shared" si="28"/>
        <v/>
      </c>
      <c r="S92" s="56" t="str">
        <f t="shared" si="89"/>
        <v/>
      </c>
      <c r="T92" s="62" t="str">
        <f t="shared" si="90"/>
        <v/>
      </c>
      <c r="U92" s="63" t="str">
        <f t="shared" si="8"/>
        <v/>
      </c>
      <c r="V92" s="64" t="str">
        <f t="shared" si="91"/>
        <v/>
      </c>
      <c r="W92" s="65" t="str">
        <f t="shared" si="10"/>
        <v/>
      </c>
      <c r="X92" s="64" t="str">
        <f t="shared" si="92"/>
        <v/>
      </c>
      <c r="Y92" s="64" t="str">
        <f t="shared" si="93"/>
        <v/>
      </c>
      <c r="Z92" s="56" t="str">
        <f t="shared" si="94"/>
        <v/>
      </c>
      <c r="AA92" s="66" t="str">
        <f t="shared" si="95"/>
        <v/>
      </c>
      <c r="AB92" s="57" t="str">
        <f t="shared" si="15"/>
        <v/>
      </c>
      <c r="AC92" s="67" t="str">
        <f t="shared" si="96"/>
        <v/>
      </c>
      <c r="AD92" s="59" t="str">
        <f t="shared" si="97"/>
        <v/>
      </c>
      <c r="AE92" s="68" t="str">
        <f t="shared" si="98"/>
        <v/>
      </c>
      <c r="AF92" s="61" t="str">
        <f t="shared" si="99"/>
        <v/>
      </c>
      <c r="AG92" s="61" t="str">
        <f t="shared" si="100"/>
        <v/>
      </c>
      <c r="AH92" s="69" t="str">
        <f t="shared" si="101"/>
        <v/>
      </c>
      <c r="AI92" s="70" t="str">
        <f t="shared" si="22"/>
        <v/>
      </c>
      <c r="AJ92" s="64" t="str">
        <f t="shared" si="102"/>
        <v/>
      </c>
      <c r="AK92" s="64" t="str">
        <f t="shared" si="103"/>
        <v/>
      </c>
      <c r="AL92" s="64" t="str">
        <f t="shared" si="104"/>
        <v/>
      </c>
      <c r="AM92" s="64" t="str">
        <f t="shared" si="105"/>
        <v/>
      </c>
      <c r="AN92" s="64" t="str">
        <f t="shared" si="106"/>
        <v/>
      </c>
    </row>
    <row r="93" spans="1:40" ht="24.5" thickTop="1" thickBot="1" x14ac:dyDescent="0.55000000000000004">
      <c r="C93" s="113"/>
      <c r="D93" s="112"/>
      <c r="E93" s="52"/>
      <c r="F93" s="53"/>
      <c r="G93" s="53"/>
      <c r="H93" s="52"/>
      <c r="I93" s="52"/>
      <c r="J93" s="54"/>
      <c r="K93" s="54"/>
      <c r="L93" s="55" t="str">
        <f t="shared" ref="L93" si="107">IF(C93="","",_xlfn.CONCAT("            { line: ","""",C93,", ",M93:AN93,""", sC: ","""",B93,"""},"))</f>
        <v/>
      </c>
      <c r="M93" s="56" t="str">
        <f t="shared" si="86"/>
        <v/>
      </c>
      <c r="N93" s="57" t="str">
        <f t="shared" si="2"/>
        <v/>
      </c>
      <c r="O93" s="58" t="str">
        <f t="shared" si="87"/>
        <v/>
      </c>
      <c r="P93" s="59" t="str">
        <f t="shared" si="4"/>
        <v/>
      </c>
      <c r="Q93" s="60" t="str">
        <f t="shared" si="88"/>
        <v/>
      </c>
      <c r="R93" s="61" t="str">
        <f t="shared" si="28"/>
        <v/>
      </c>
      <c r="S93" s="56" t="str">
        <f t="shared" si="89"/>
        <v/>
      </c>
      <c r="T93" s="62" t="str">
        <f t="shared" si="90"/>
        <v/>
      </c>
      <c r="U93" s="63" t="str">
        <f t="shared" si="8"/>
        <v/>
      </c>
      <c r="V93" s="64" t="str">
        <f t="shared" si="91"/>
        <v/>
      </c>
      <c r="W93" s="65" t="str">
        <f t="shared" si="10"/>
        <v/>
      </c>
      <c r="X93" s="64" t="str">
        <f t="shared" si="92"/>
        <v/>
      </c>
      <c r="Y93" s="64" t="str">
        <f t="shared" si="93"/>
        <v/>
      </c>
      <c r="Z93" s="56" t="str">
        <f t="shared" si="94"/>
        <v/>
      </c>
      <c r="AA93" s="66" t="str">
        <f t="shared" si="95"/>
        <v/>
      </c>
      <c r="AB93" s="57" t="str">
        <f t="shared" si="15"/>
        <v/>
      </c>
      <c r="AC93" s="67" t="str">
        <f t="shared" si="96"/>
        <v/>
      </c>
      <c r="AD93" s="59" t="str">
        <f t="shared" si="97"/>
        <v/>
      </c>
      <c r="AE93" s="68" t="str">
        <f t="shared" si="98"/>
        <v/>
      </c>
      <c r="AF93" s="61" t="str">
        <f t="shared" si="99"/>
        <v/>
      </c>
      <c r="AG93" s="61" t="str">
        <f t="shared" si="100"/>
        <v/>
      </c>
      <c r="AH93" s="69" t="str">
        <f t="shared" si="101"/>
        <v/>
      </c>
      <c r="AI93" s="70" t="str">
        <f t="shared" si="22"/>
        <v/>
      </c>
      <c r="AJ93" s="64" t="str">
        <f t="shared" si="102"/>
        <v/>
      </c>
      <c r="AK93" s="64" t="str">
        <f t="shared" si="103"/>
        <v/>
      </c>
      <c r="AL93" s="64" t="str">
        <f t="shared" si="104"/>
        <v/>
      </c>
      <c r="AM93" s="64" t="str">
        <f t="shared" si="105"/>
        <v/>
      </c>
      <c r="AN93" s="64" t="str">
        <f t="shared" si="106"/>
        <v/>
      </c>
    </row>
    <row r="94" spans="1:40" ht="24" customHeight="1" thickTop="1" x14ac:dyDescent="0.6">
      <c r="A94" s="95"/>
      <c r="B94" s="95"/>
      <c r="C94" s="95"/>
      <c r="D94" s="95"/>
      <c r="E94" s="95"/>
      <c r="F94" s="95"/>
      <c r="G94" s="95"/>
      <c r="H94" s="95"/>
      <c r="I94" s="95"/>
      <c r="J94" s="95"/>
      <c r="K94" s="95"/>
      <c r="L94" s="99" t="str">
        <f ca="1">_xlfn.CONCAT("]}, // ULTIMA LINEA DEL CANTO: ",L1)</f>
        <v>]}, // ULTIMA LINEA DEL CANTO: OH CIELOS, LLOVED DE LO ALTO</v>
      </c>
      <c r="M94" s="95"/>
    </row>
    <row r="95" spans="1:40" ht="20.5" x14ac:dyDescent="0.35">
      <c r="L95" s="100" t="s">
        <v>1008</v>
      </c>
      <c r="M95" s="101"/>
    </row>
    <row r="96" spans="1:40" ht="15" thickBot="1" x14ac:dyDescent="0.4">
      <c r="M96" s="101"/>
    </row>
    <row r="97" spans="1:40" ht="26.5" thickTop="1" thickBot="1" x14ac:dyDescent="0.55000000000000004">
      <c r="A97" s="73"/>
      <c r="B97" s="73"/>
      <c r="C97" s="73"/>
      <c r="D97" s="74"/>
      <c r="E97" s="74"/>
      <c r="F97" s="74"/>
      <c r="G97" s="74"/>
      <c r="H97" s="74"/>
      <c r="I97" s="74"/>
      <c r="J97" s="74"/>
      <c r="K97" s="74"/>
      <c r="L97" s="75" t="s">
        <v>993</v>
      </c>
      <c r="M97" s="56"/>
      <c r="N97" s="57"/>
      <c r="O97" s="58"/>
      <c r="P97" s="59"/>
      <c r="Q97" s="60"/>
      <c r="R97" s="61" t="str">
        <f t="shared" ref="R97:R106" si="108">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4.5" thickTop="1" thickBot="1" x14ac:dyDescent="0.55000000000000004">
      <c r="C98" s="79" t="s">
        <v>995</v>
      </c>
      <c r="D98" s="80"/>
      <c r="E98" s="80"/>
      <c r="F98" s="80"/>
      <c r="G98" s="80"/>
      <c r="H98" s="80"/>
      <c r="I98" s="80"/>
      <c r="J98" s="80"/>
      <c r="K98" s="80"/>
      <c r="L98" s="81" t="s">
        <v>996</v>
      </c>
      <c r="M98" s="56" t="str">
        <f t="shared" ref="M98:M105" si="109">IF(N98="","","(")</f>
        <v/>
      </c>
      <c r="N98" s="57" t="str">
        <f t="shared" ref="N98:N105" si="110">IF(D98="","",D98)</f>
        <v/>
      </c>
      <c r="O98" s="58" t="str">
        <f t="shared" ref="O98:O105" si="111">IF(N98="","",",")</f>
        <v/>
      </c>
      <c r="P98" s="59" t="str">
        <f t="shared" ref="P98:P105" si="112">IF(E98="","",E98)</f>
        <v/>
      </c>
      <c r="Q98" s="60" t="str">
        <f t="shared" ref="Q98:Q105" si="113">IF(N98="","",",")</f>
        <v/>
      </c>
      <c r="R98" s="61" t="str">
        <f t="shared" si="108"/>
        <v/>
      </c>
      <c r="S98" s="56" t="str">
        <f t="shared" ref="S98:S105" si="114">IF(N98="","",")")</f>
        <v/>
      </c>
      <c r="T98" s="62" t="str">
        <f t="shared" ref="T98:T105" si="115">IF(U98="","","(")</f>
        <v/>
      </c>
      <c r="U98" s="63" t="str">
        <f t="shared" ref="U98:U105" si="116">IF(F98="","",F98)</f>
        <v/>
      </c>
      <c r="V98" s="64" t="str">
        <f t="shared" ref="V98:V105" si="117">IF(U98="","",",")</f>
        <v/>
      </c>
      <c r="W98" s="65" t="str">
        <f t="shared" ref="W98:W105" si="118">IF(G98="","",G98)</f>
        <v/>
      </c>
      <c r="X98" s="64" t="str">
        <f t="shared" ref="X98:X105" si="119">IF(U98="","",",")</f>
        <v/>
      </c>
      <c r="Y98" s="64" t="str">
        <f t="shared" ref="Y98:Y105" si="120">IF(U98="","",250)</f>
        <v/>
      </c>
      <c r="Z98" s="56" t="str">
        <f t="shared" ref="Z98:Z105" si="121">IF(U98="","",")")</f>
        <v/>
      </c>
      <c r="AA98" s="66" t="str">
        <f t="shared" ref="AA98:AA105" si="122">IF(AB98="","","(")</f>
        <v/>
      </c>
      <c r="AB98" s="57" t="str">
        <f t="shared" ref="AB98:AB105" si="123">IF(H98="","",H98)</f>
        <v/>
      </c>
      <c r="AC98" s="67" t="str">
        <f t="shared" ref="AC98:AC105" si="124">IF(AB98="","",",")</f>
        <v/>
      </c>
      <c r="AD98" s="59" t="str">
        <f t="shared" ref="AD98:AD105" si="125">IF(I98="","",I98)</f>
        <v/>
      </c>
      <c r="AE98" s="68" t="str">
        <f t="shared" ref="AE98:AE105" si="126">IF(AB98="","",",")</f>
        <v/>
      </c>
      <c r="AF98" s="61" t="str">
        <f t="shared" ref="AF98:AF105" si="127">IF(AB98="","",350)</f>
        <v/>
      </c>
      <c r="AG98" s="61" t="str">
        <f t="shared" ref="AG98:AG105" si="128">IF(AB98="","",")")</f>
        <v/>
      </c>
      <c r="AH98" s="69" t="str">
        <f t="shared" ref="AH98:AH105" si="129">IF(AI98="","","(")</f>
        <v/>
      </c>
      <c r="AI98" s="70" t="str">
        <f t="shared" ref="AI98:AI105" si="130">IF(J98="","",J98)</f>
        <v/>
      </c>
      <c r="AJ98" s="64" t="str">
        <f t="shared" ref="AJ98:AJ105" si="131">IF(AI98="","",",")</f>
        <v/>
      </c>
      <c r="AK98" s="64" t="str">
        <f t="shared" ref="AK98:AK105" si="132">IF(K98="","",K98)</f>
        <v/>
      </c>
      <c r="AL98" s="64" t="str">
        <f t="shared" ref="AL98:AL105" si="133">IF(AI98="","",",")</f>
        <v/>
      </c>
      <c r="AM98" s="64" t="str">
        <f t="shared" ref="AM98:AM105" si="134">IF(AI98="","",450)</f>
        <v/>
      </c>
      <c r="AN98" s="64" t="str">
        <f t="shared" ref="AN98:AN105" si="135">IF(AI98="","",")")</f>
        <v/>
      </c>
    </row>
    <row r="99" spans="1:40" ht="24.5" thickTop="1" thickBot="1" x14ac:dyDescent="0.550000000000000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09"/>
        <v/>
      </c>
      <c r="N99" s="57" t="str">
        <f t="shared" si="110"/>
        <v/>
      </c>
      <c r="O99" s="58" t="str">
        <f t="shared" si="111"/>
        <v/>
      </c>
      <c r="P99" s="59" t="str">
        <f t="shared" si="112"/>
        <v/>
      </c>
      <c r="Q99" s="60" t="str">
        <f t="shared" si="113"/>
        <v/>
      </c>
      <c r="R99" s="61" t="str">
        <f t="shared" si="108"/>
        <v/>
      </c>
      <c r="S99" s="56" t="str">
        <f t="shared" si="114"/>
        <v/>
      </c>
      <c r="T99" s="62" t="str">
        <f t="shared" si="115"/>
        <v/>
      </c>
      <c r="U99" s="63" t="str">
        <f t="shared" si="116"/>
        <v/>
      </c>
      <c r="V99" s="64" t="str">
        <f t="shared" si="117"/>
        <v/>
      </c>
      <c r="W99" s="65" t="str">
        <f t="shared" si="118"/>
        <v/>
      </c>
      <c r="X99" s="64" t="str">
        <f t="shared" si="119"/>
        <v/>
      </c>
      <c r="Y99" s="64" t="str">
        <f t="shared" si="120"/>
        <v/>
      </c>
      <c r="Z99" s="56" t="str">
        <f t="shared" si="121"/>
        <v/>
      </c>
      <c r="AA99" s="66" t="str">
        <f t="shared" si="122"/>
        <v/>
      </c>
      <c r="AB99" s="57" t="str">
        <f t="shared" si="123"/>
        <v/>
      </c>
      <c r="AC99" s="67" t="str">
        <f t="shared" si="124"/>
        <v/>
      </c>
      <c r="AD99" s="59" t="str">
        <f t="shared" si="125"/>
        <v/>
      </c>
      <c r="AE99" s="68" t="str">
        <f t="shared" si="126"/>
        <v/>
      </c>
      <c r="AF99" s="61" t="str">
        <f t="shared" si="127"/>
        <v/>
      </c>
      <c r="AG99" s="61" t="str">
        <f t="shared" si="128"/>
        <v/>
      </c>
      <c r="AH99" s="69" t="str">
        <f t="shared" si="129"/>
        <v/>
      </c>
      <c r="AI99" s="70" t="str">
        <f t="shared" si="130"/>
        <v/>
      </c>
      <c r="AJ99" s="64" t="str">
        <f t="shared" si="131"/>
        <v/>
      </c>
      <c r="AK99" s="64" t="str">
        <f t="shared" si="132"/>
        <v/>
      </c>
      <c r="AL99" s="64" t="str">
        <f t="shared" si="133"/>
        <v/>
      </c>
      <c r="AM99" s="64" t="str">
        <f t="shared" si="134"/>
        <v/>
      </c>
      <c r="AN99" s="64" t="str">
        <f t="shared" si="135"/>
        <v/>
      </c>
    </row>
    <row r="100" spans="1:40" ht="24.5" thickTop="1" thickBot="1" x14ac:dyDescent="0.550000000000000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09"/>
        <v/>
      </c>
      <c r="N100" s="57" t="str">
        <f t="shared" si="110"/>
        <v/>
      </c>
      <c r="O100" s="58" t="str">
        <f t="shared" si="111"/>
        <v/>
      </c>
      <c r="P100" s="59" t="str">
        <f t="shared" si="112"/>
        <v/>
      </c>
      <c r="Q100" s="60" t="str">
        <f t="shared" si="113"/>
        <v/>
      </c>
      <c r="R100" s="61" t="str">
        <f t="shared" si="108"/>
        <v/>
      </c>
      <c r="S100" s="56" t="str">
        <f t="shared" si="114"/>
        <v/>
      </c>
      <c r="T100" s="62" t="str">
        <f t="shared" si="115"/>
        <v/>
      </c>
      <c r="U100" s="63" t="str">
        <f t="shared" si="116"/>
        <v/>
      </c>
      <c r="V100" s="64" t="str">
        <f t="shared" si="117"/>
        <v/>
      </c>
      <c r="W100" s="65" t="str">
        <f t="shared" si="118"/>
        <v/>
      </c>
      <c r="X100" s="64" t="str">
        <f t="shared" si="119"/>
        <v/>
      </c>
      <c r="Y100" s="64" t="str">
        <f t="shared" si="120"/>
        <v/>
      </c>
      <c r="Z100" s="56" t="str">
        <f t="shared" si="121"/>
        <v/>
      </c>
      <c r="AA100" s="66" t="str">
        <f t="shared" si="122"/>
        <v/>
      </c>
      <c r="AB100" s="57" t="str">
        <f t="shared" si="123"/>
        <v/>
      </c>
      <c r="AC100" s="67" t="str">
        <f t="shared" si="124"/>
        <v/>
      </c>
      <c r="AD100" s="59" t="str">
        <f t="shared" si="125"/>
        <v/>
      </c>
      <c r="AE100" s="68" t="str">
        <f t="shared" si="126"/>
        <v/>
      </c>
      <c r="AF100" s="61" t="str">
        <f t="shared" si="127"/>
        <v/>
      </c>
      <c r="AG100" s="61" t="str">
        <f t="shared" si="128"/>
        <v/>
      </c>
      <c r="AH100" s="69" t="str">
        <f t="shared" si="129"/>
        <v/>
      </c>
      <c r="AI100" s="70" t="str">
        <f t="shared" si="130"/>
        <v/>
      </c>
      <c r="AJ100" s="64" t="str">
        <f t="shared" si="131"/>
        <v/>
      </c>
      <c r="AK100" s="64" t="str">
        <f t="shared" si="132"/>
        <v/>
      </c>
      <c r="AL100" s="64" t="str">
        <f t="shared" si="133"/>
        <v/>
      </c>
      <c r="AM100" s="64" t="str">
        <f t="shared" si="134"/>
        <v/>
      </c>
      <c r="AN100" s="64" t="str">
        <f t="shared" si="135"/>
        <v/>
      </c>
    </row>
    <row r="101" spans="1:40" ht="24.5" thickTop="1" thickBot="1" x14ac:dyDescent="0.550000000000000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09"/>
        <v/>
      </c>
      <c r="N101" s="57" t="str">
        <f t="shared" si="110"/>
        <v/>
      </c>
      <c r="O101" s="58" t="str">
        <f t="shared" si="111"/>
        <v/>
      </c>
      <c r="P101" s="59" t="str">
        <f t="shared" si="112"/>
        <v/>
      </c>
      <c r="Q101" s="60" t="str">
        <f t="shared" si="113"/>
        <v/>
      </c>
      <c r="R101" s="61" t="str">
        <f t="shared" si="108"/>
        <v/>
      </c>
      <c r="S101" s="56" t="str">
        <f t="shared" si="114"/>
        <v/>
      </c>
      <c r="T101" s="62" t="str">
        <f t="shared" si="115"/>
        <v/>
      </c>
      <c r="U101" s="63" t="str">
        <f t="shared" si="116"/>
        <v/>
      </c>
      <c r="V101" s="64" t="str">
        <f t="shared" si="117"/>
        <v/>
      </c>
      <c r="W101" s="65" t="str">
        <f t="shared" si="118"/>
        <v/>
      </c>
      <c r="X101" s="64" t="str">
        <f t="shared" si="119"/>
        <v/>
      </c>
      <c r="Y101" s="64" t="str">
        <f t="shared" si="120"/>
        <v/>
      </c>
      <c r="Z101" s="56" t="str">
        <f t="shared" si="121"/>
        <v/>
      </c>
      <c r="AA101" s="66" t="str">
        <f t="shared" si="122"/>
        <v/>
      </c>
      <c r="AB101" s="57" t="str">
        <f t="shared" si="123"/>
        <v/>
      </c>
      <c r="AC101" s="67" t="str">
        <f t="shared" si="124"/>
        <v/>
      </c>
      <c r="AD101" s="59" t="str">
        <f t="shared" si="125"/>
        <v/>
      </c>
      <c r="AE101" s="68" t="str">
        <f t="shared" si="126"/>
        <v/>
      </c>
      <c r="AF101" s="61" t="str">
        <f t="shared" si="127"/>
        <v/>
      </c>
      <c r="AG101" s="61" t="str">
        <f t="shared" si="128"/>
        <v/>
      </c>
      <c r="AH101" s="69" t="str">
        <f t="shared" si="129"/>
        <v/>
      </c>
      <c r="AI101" s="70" t="str">
        <f t="shared" si="130"/>
        <v/>
      </c>
      <c r="AJ101" s="64" t="str">
        <f t="shared" si="131"/>
        <v/>
      </c>
      <c r="AK101" s="64" t="str">
        <f t="shared" si="132"/>
        <v/>
      </c>
      <c r="AL101" s="64" t="str">
        <f t="shared" si="133"/>
        <v/>
      </c>
      <c r="AM101" s="64" t="str">
        <f t="shared" si="134"/>
        <v/>
      </c>
      <c r="AN101" s="64" t="str">
        <f t="shared" si="135"/>
        <v/>
      </c>
    </row>
    <row r="102" spans="1:40" ht="24.5" thickTop="1" thickBot="1" x14ac:dyDescent="0.550000000000000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09"/>
        <v/>
      </c>
      <c r="N102" s="57" t="str">
        <f t="shared" si="110"/>
        <v/>
      </c>
      <c r="O102" s="58" t="str">
        <f t="shared" si="111"/>
        <v/>
      </c>
      <c r="P102" s="59" t="str">
        <f t="shared" si="112"/>
        <v/>
      </c>
      <c r="Q102" s="60" t="str">
        <f t="shared" si="113"/>
        <v/>
      </c>
      <c r="R102" s="61" t="str">
        <f t="shared" si="108"/>
        <v/>
      </c>
      <c r="S102" s="56" t="str">
        <f t="shared" si="114"/>
        <v/>
      </c>
      <c r="T102" s="62" t="str">
        <f t="shared" si="115"/>
        <v/>
      </c>
      <c r="U102" s="63" t="str">
        <f t="shared" si="116"/>
        <v/>
      </c>
      <c r="V102" s="64" t="str">
        <f t="shared" si="117"/>
        <v/>
      </c>
      <c r="W102" s="65" t="str">
        <f t="shared" si="118"/>
        <v/>
      </c>
      <c r="X102" s="64" t="str">
        <f t="shared" si="119"/>
        <v/>
      </c>
      <c r="Y102" s="64" t="str">
        <f t="shared" si="120"/>
        <v/>
      </c>
      <c r="Z102" s="56" t="str">
        <f t="shared" si="121"/>
        <v/>
      </c>
      <c r="AA102" s="66" t="str">
        <f t="shared" si="122"/>
        <v/>
      </c>
      <c r="AB102" s="57" t="str">
        <f t="shared" si="123"/>
        <v/>
      </c>
      <c r="AC102" s="67" t="str">
        <f t="shared" si="124"/>
        <v/>
      </c>
      <c r="AD102" s="59" t="str">
        <f t="shared" si="125"/>
        <v/>
      </c>
      <c r="AE102" s="68" t="str">
        <f t="shared" si="126"/>
        <v/>
      </c>
      <c r="AF102" s="61" t="str">
        <f t="shared" si="127"/>
        <v/>
      </c>
      <c r="AG102" s="61" t="str">
        <f t="shared" si="128"/>
        <v/>
      </c>
      <c r="AH102" s="69" t="str">
        <f t="shared" si="129"/>
        <v/>
      </c>
      <c r="AI102" s="70" t="str">
        <f t="shared" si="130"/>
        <v/>
      </c>
      <c r="AJ102" s="64" t="str">
        <f t="shared" si="131"/>
        <v/>
      </c>
      <c r="AK102" s="64" t="str">
        <f t="shared" si="132"/>
        <v/>
      </c>
      <c r="AL102" s="64" t="str">
        <f t="shared" si="133"/>
        <v/>
      </c>
      <c r="AM102" s="64" t="str">
        <f t="shared" si="134"/>
        <v/>
      </c>
      <c r="AN102" s="64" t="str">
        <f t="shared" si="135"/>
        <v/>
      </c>
    </row>
    <row r="103" spans="1:40" ht="24.5" thickTop="1" thickBot="1" x14ac:dyDescent="0.550000000000000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09"/>
        <v/>
      </c>
      <c r="N103" s="57" t="str">
        <f t="shared" si="110"/>
        <v/>
      </c>
      <c r="O103" s="58" t="str">
        <f t="shared" si="111"/>
        <v/>
      </c>
      <c r="P103" s="59" t="str">
        <f t="shared" si="112"/>
        <v/>
      </c>
      <c r="Q103" s="60" t="str">
        <f t="shared" si="113"/>
        <v/>
      </c>
      <c r="R103" s="61" t="str">
        <f t="shared" si="108"/>
        <v/>
      </c>
      <c r="S103" s="56" t="str">
        <f t="shared" si="114"/>
        <v/>
      </c>
      <c r="T103" s="62" t="str">
        <f t="shared" si="115"/>
        <v/>
      </c>
      <c r="U103" s="63" t="str">
        <f t="shared" si="116"/>
        <v/>
      </c>
      <c r="V103" s="64" t="str">
        <f t="shared" si="117"/>
        <v/>
      </c>
      <c r="W103" s="65" t="str">
        <f t="shared" si="118"/>
        <v/>
      </c>
      <c r="X103" s="64" t="str">
        <f t="shared" si="119"/>
        <v/>
      </c>
      <c r="Y103" s="64" t="str">
        <f t="shared" si="120"/>
        <v/>
      </c>
      <c r="Z103" s="56" t="str">
        <f t="shared" si="121"/>
        <v/>
      </c>
      <c r="AA103" s="66" t="str">
        <f t="shared" si="122"/>
        <v/>
      </c>
      <c r="AB103" s="57" t="str">
        <f t="shared" si="123"/>
        <v/>
      </c>
      <c r="AC103" s="67" t="str">
        <f t="shared" si="124"/>
        <v/>
      </c>
      <c r="AD103" s="59" t="str">
        <f t="shared" si="125"/>
        <v/>
      </c>
      <c r="AE103" s="68" t="str">
        <f t="shared" si="126"/>
        <v/>
      </c>
      <c r="AF103" s="61" t="str">
        <f t="shared" si="127"/>
        <v/>
      </c>
      <c r="AG103" s="61" t="str">
        <f t="shared" si="128"/>
        <v/>
      </c>
      <c r="AH103" s="69" t="str">
        <f t="shared" si="129"/>
        <v/>
      </c>
      <c r="AI103" s="70" t="str">
        <f t="shared" si="130"/>
        <v/>
      </c>
      <c r="AJ103" s="64" t="str">
        <f t="shared" si="131"/>
        <v/>
      </c>
      <c r="AK103" s="64" t="str">
        <f t="shared" si="132"/>
        <v/>
      </c>
      <c r="AL103" s="64" t="str">
        <f t="shared" si="133"/>
        <v/>
      </c>
      <c r="AM103" s="64" t="str">
        <f t="shared" si="134"/>
        <v/>
      </c>
      <c r="AN103" s="64" t="str">
        <f t="shared" si="135"/>
        <v/>
      </c>
    </row>
    <row r="104" spans="1:40" ht="24.5" thickTop="1" thickBot="1" x14ac:dyDescent="0.550000000000000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09"/>
        <v/>
      </c>
      <c r="N104" s="57" t="str">
        <f t="shared" si="110"/>
        <v/>
      </c>
      <c r="O104" s="58" t="str">
        <f t="shared" si="111"/>
        <v/>
      </c>
      <c r="P104" s="59" t="str">
        <f t="shared" si="112"/>
        <v/>
      </c>
      <c r="Q104" s="60" t="str">
        <f t="shared" si="113"/>
        <v/>
      </c>
      <c r="R104" s="61" t="str">
        <f t="shared" si="108"/>
        <v/>
      </c>
      <c r="S104" s="56" t="str">
        <f t="shared" si="114"/>
        <v/>
      </c>
      <c r="T104" s="62" t="str">
        <f t="shared" si="115"/>
        <v/>
      </c>
      <c r="U104" s="63" t="str">
        <f t="shared" si="116"/>
        <v/>
      </c>
      <c r="V104" s="64" t="str">
        <f t="shared" si="117"/>
        <v/>
      </c>
      <c r="W104" s="65" t="str">
        <f t="shared" si="118"/>
        <v/>
      </c>
      <c r="X104" s="64" t="str">
        <f t="shared" si="119"/>
        <v/>
      </c>
      <c r="Y104" s="64" t="str">
        <f t="shared" si="120"/>
        <v/>
      </c>
      <c r="Z104" s="56" t="str">
        <f t="shared" si="121"/>
        <v/>
      </c>
      <c r="AA104" s="66" t="str">
        <f t="shared" si="122"/>
        <v/>
      </c>
      <c r="AB104" s="57" t="str">
        <f t="shared" si="123"/>
        <v/>
      </c>
      <c r="AC104" s="67" t="str">
        <f t="shared" si="124"/>
        <v/>
      </c>
      <c r="AD104" s="59" t="str">
        <f t="shared" si="125"/>
        <v/>
      </c>
      <c r="AE104" s="68" t="str">
        <f t="shared" si="126"/>
        <v/>
      </c>
      <c r="AF104" s="61" t="str">
        <f t="shared" si="127"/>
        <v/>
      </c>
      <c r="AG104" s="61" t="str">
        <f t="shared" si="128"/>
        <v/>
      </c>
      <c r="AH104" s="69" t="str">
        <f t="shared" si="129"/>
        <v/>
      </c>
      <c r="AI104" s="70" t="str">
        <f t="shared" si="130"/>
        <v/>
      </c>
      <c r="AJ104" s="64" t="str">
        <f t="shared" si="131"/>
        <v/>
      </c>
      <c r="AK104" s="64" t="str">
        <f t="shared" si="132"/>
        <v/>
      </c>
      <c r="AL104" s="64" t="str">
        <f t="shared" si="133"/>
        <v/>
      </c>
      <c r="AM104" s="64" t="str">
        <f t="shared" si="134"/>
        <v/>
      </c>
      <c r="AN104" s="64" t="str">
        <f t="shared" si="135"/>
        <v/>
      </c>
    </row>
    <row r="105" spans="1:40" ht="24.5" thickTop="1" thickBot="1" x14ac:dyDescent="0.550000000000000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09"/>
        <v/>
      </c>
      <c r="N105" s="57" t="str">
        <f t="shared" si="110"/>
        <v/>
      </c>
      <c r="O105" s="58" t="str">
        <f t="shared" si="111"/>
        <v/>
      </c>
      <c r="P105" s="59" t="str">
        <f t="shared" si="112"/>
        <v/>
      </c>
      <c r="Q105" s="60" t="str">
        <f t="shared" si="113"/>
        <v/>
      </c>
      <c r="R105" s="61" t="str">
        <f t="shared" si="108"/>
        <v/>
      </c>
      <c r="S105" s="56" t="str">
        <f t="shared" si="114"/>
        <v/>
      </c>
      <c r="T105" s="62" t="str">
        <f t="shared" si="115"/>
        <v/>
      </c>
      <c r="U105" s="63" t="str">
        <f t="shared" si="116"/>
        <v/>
      </c>
      <c r="V105" s="64" t="str">
        <f t="shared" si="117"/>
        <v/>
      </c>
      <c r="W105" s="65" t="str">
        <f t="shared" si="118"/>
        <v/>
      </c>
      <c r="X105" s="64" t="str">
        <f t="shared" si="119"/>
        <v/>
      </c>
      <c r="Y105" s="64" t="str">
        <f t="shared" si="120"/>
        <v/>
      </c>
      <c r="Z105" s="56" t="str">
        <f t="shared" si="121"/>
        <v/>
      </c>
      <c r="AA105" s="66" t="str">
        <f t="shared" si="122"/>
        <v/>
      </c>
      <c r="AB105" s="57" t="str">
        <f t="shared" si="123"/>
        <v/>
      </c>
      <c r="AC105" s="67" t="str">
        <f t="shared" si="124"/>
        <v/>
      </c>
      <c r="AD105" s="59" t="str">
        <f t="shared" si="125"/>
        <v/>
      </c>
      <c r="AE105" s="68" t="str">
        <f t="shared" si="126"/>
        <v/>
      </c>
      <c r="AF105" s="61" t="str">
        <f t="shared" si="127"/>
        <v/>
      </c>
      <c r="AG105" s="61" t="str">
        <f t="shared" si="128"/>
        <v/>
      </c>
      <c r="AH105" s="69" t="str">
        <f t="shared" si="129"/>
        <v/>
      </c>
      <c r="AI105" s="70" t="str">
        <f t="shared" si="130"/>
        <v/>
      </c>
      <c r="AJ105" s="64" t="str">
        <f t="shared" si="131"/>
        <v/>
      </c>
      <c r="AK105" s="64" t="str">
        <f t="shared" si="132"/>
        <v/>
      </c>
      <c r="AL105" s="64" t="str">
        <f t="shared" si="133"/>
        <v/>
      </c>
      <c r="AM105" s="64" t="str">
        <f t="shared" si="134"/>
        <v/>
      </c>
      <c r="AN105" s="64" t="str">
        <f t="shared" si="135"/>
        <v/>
      </c>
    </row>
    <row r="106" spans="1:40" ht="26.5" thickTop="1" thickBot="1" x14ac:dyDescent="0.55000000000000004">
      <c r="A106" s="73"/>
      <c r="B106" s="73"/>
      <c r="C106" s="73"/>
      <c r="D106" s="74"/>
      <c r="E106" s="74"/>
      <c r="F106" s="74"/>
      <c r="G106" s="74"/>
      <c r="H106" s="74"/>
      <c r="I106" s="74"/>
      <c r="J106" s="74"/>
      <c r="K106" s="74"/>
      <c r="L106" s="75" t="s">
        <v>993</v>
      </c>
      <c r="M106" s="56"/>
      <c r="N106" s="57"/>
      <c r="O106" s="58"/>
      <c r="P106" s="59"/>
      <c r="Q106" s="60"/>
      <c r="R106" s="61" t="str">
        <f t="shared" si="108"/>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A07C7-667B-4623-A6C4-B172E4D07C2D}">
  <sheetPr codeName="Sheet73">
    <tabColor rgb="FF00B0F0"/>
  </sheetPr>
  <dimension ref="A1:AN57"/>
  <sheetViews>
    <sheetView zoomScale="85" zoomScaleNormal="85" workbookViewId="0">
      <pane xSplit="2" ySplit="1" topLeftCell="C7" activePane="bottomRight" state="frozen"/>
      <selection pane="topRight" activeCell="C1" sqref="C1"/>
      <selection pane="bottomLeft" activeCell="A2" sqref="A2"/>
      <selection pane="bottomRight" activeCell="C51" sqref="C5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124</v>
      </c>
      <c r="E1" s="40"/>
      <c r="F1" s="40"/>
      <c r="G1" s="40"/>
      <c r="H1" s="40"/>
      <c r="I1" s="40"/>
      <c r="J1" s="40"/>
      <c r="K1" s="40"/>
      <c r="L1" s="41" t="str">
        <f ca="1">UPPER(VLOOKUP(C1,Table223[],3,FALSE))</f>
        <v xml:space="preserve">OH DIOS, POR TU NOMBRE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OH DIOS, POR TU NOMBRE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ohdiosportunombre</v>
      </c>
      <c r="L7" s="48" t="str">
        <f ca="1">_xlfn.CONCAT("        id: ","""",C7,"""",",")</f>
        <v xml:space="preserve">        id: "ohdiosportunombre",</v>
      </c>
    </row>
    <row r="8" spans="2:32" ht="23" x14ac:dyDescent="0.35">
      <c r="C8" t="str">
        <f ca="1">PROPER(L1)</f>
        <v xml:space="preserve">Oh Dios, Por Tu Nombre </v>
      </c>
      <c r="L8" s="48" t="str">
        <f ca="1">_xlfn.CONCAT("        tt: ","""",C8,"""",",")</f>
        <v xml:space="preserve">        tt: "Oh Dios, Por Tu Nombre ",</v>
      </c>
    </row>
    <row r="9" spans="2:32" ht="23" x14ac:dyDescent="0.35">
      <c r="C9" t="str">
        <f ca="1">PROPER(L1)</f>
        <v xml:space="preserve">Oh Dios, Por Tu Nombre </v>
      </c>
      <c r="L9" s="48" t="str">
        <f ca="1">_xlfn.CONCAT("        title: ","""",C9,"""",",")</f>
        <v xml:space="preserve">        title: "Oh Dios, Por Tu Nombre ",</v>
      </c>
    </row>
    <row r="10" spans="2:32" ht="23" x14ac:dyDescent="0.35">
      <c r="C10" t="str">
        <f ca="1">VLOOKUP(C1,Table223[],4,FALSE)</f>
        <v>Salmo 54 (53)</v>
      </c>
      <c r="L10" s="48" t="str">
        <f ca="1">_xlfn.CONCAT("        ","subtitle: ","""",C10,"""",",")</f>
        <v xml:space="preserve">        subtitle: "Salmo 54 (53)",</v>
      </c>
    </row>
    <row r="11" spans="2:32" ht="23" x14ac:dyDescent="0.35">
      <c r="C11" t="str">
        <f ca="1">_xlfn.CONCAT("category: [",VLOOKUP(C1,Table223[],16,FALSE),"],")</f>
        <v>category: ["Precatecumenado","Antiguo Testamento"],</v>
      </c>
      <c r="L11" s="48" t="str">
        <f ca="1">_xlfn.CONCAT("        ",C11)</f>
        <v xml:space="preserve">        category: ["Precatecumenado","Antiguo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124</v>
      </c>
      <c r="L16" s="48" t="str">
        <f ca="1">_xlfn.CONCAT("        dbno: ","""",C16,"""",",")</f>
        <v xml:space="preserve">        dbno: "124",</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ohdiosportunombre</v>
      </c>
      <c r="L19" s="48" t="str">
        <f ca="1">_xlfn.CONCAT("        audioSrc: ","""https://audio.resucito.do/",C19,".mp3""",",")</f>
        <v xml:space="preserve">        audioSrc: "https://audio.resucito.do/ohdiosportunombre.mp3",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123</v>
      </c>
      <c r="C26" t="str">
        <f ca="1">VLOOKUP(B26,Table4[],13,FALSE)</f>
        <v>"/src/index.html?canto=ohcieloslloveddeloalto"</v>
      </c>
      <c r="L26" s="48" t="str">
        <f ca="1">_xlfn.CONCAT("        ant: ",C26,",")</f>
        <v xml:space="preserve">        ant: "/src/index.html?canto=ohcieloslloveddeloalto",</v>
      </c>
    </row>
    <row r="27" spans="1:40" ht="23" x14ac:dyDescent="0.35">
      <c r="B27">
        <f ca="1">+C1+1</f>
        <v>125</v>
      </c>
      <c r="C27" t="str">
        <f ca="1">VLOOKUP(B27,Table4[],13,FALSE)</f>
        <v>"/src/index.html?canto=ohdiostueresmidios"</v>
      </c>
      <c r="L27" s="48" t="str">
        <f ca="1">_xlfn.CONCAT("        sig: ",C27,",")</f>
        <v xml:space="preserve">        sig: "/src/index.html?canto=ohdiostueresmidios",</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997</v>
      </c>
      <c r="C30" s="113" t="s">
        <v>1124</v>
      </c>
      <c r="D30" s="112" t="s">
        <v>1013</v>
      </c>
      <c r="E30" s="52" t="s">
        <v>1012</v>
      </c>
      <c r="F30" s="53" t="s">
        <v>1033</v>
      </c>
      <c r="G30" s="53">
        <v>7</v>
      </c>
      <c r="H30" s="52"/>
      <c r="I30" s="52"/>
      <c r="J30" s="54"/>
      <c r="K30" s="54"/>
      <c r="L30" s="55" t="str">
        <f t="shared" ref="L30:L31" si="0">IF(C30="","",_xlfn.CONCAT("            { line: ","""",C30,", ",M30:AN30,""", sC: ","""",B30,"""},"))</f>
        <v xml:space="preserve">            { line: "OH DIOS, POR TU NOMBRE SÁLVAME,, (La,m,20)(Fa,7,250)", sC: "ta as"},</v>
      </c>
      <c r="M30" s="56" t="str">
        <f t="shared" ref="M30:M35" si="1">IF(N30="","","(")</f>
        <v>(</v>
      </c>
      <c r="N30" s="57" t="str">
        <f t="shared" ref="N30:N35" si="2">IF(D30="","",D30)</f>
        <v>La</v>
      </c>
      <c r="O30" s="58" t="str">
        <f t="shared" ref="O30:O35" si="3">IF(N30="","",",")</f>
        <v>,</v>
      </c>
      <c r="P30" s="59" t="str">
        <f t="shared" ref="P30:P35"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35" si="8">IF(F30="","",F30)</f>
        <v>Fa</v>
      </c>
      <c r="V30" s="64" t="str">
        <f t="shared" ref="V30:V35" si="9">IF(U30="","",",")</f>
        <v>,</v>
      </c>
      <c r="W30" s="65">
        <f t="shared" ref="W30:W35" si="10">IF(G30="","",G30)</f>
        <v>7</v>
      </c>
      <c r="X30" s="64" t="str">
        <f t="shared" ref="X30:X35" si="11">IF(U30="","",",")</f>
        <v>,</v>
      </c>
      <c r="Y30" s="64">
        <f t="shared" ref="Y30:Y35" si="12">IF(U30="","",250)</f>
        <v>250</v>
      </c>
      <c r="Z30" s="56" t="str">
        <f t="shared" ref="Z30:Z35" si="13">IF(U30="","",")")</f>
        <v>)</v>
      </c>
      <c r="AA30" s="66" t="str">
        <f t="shared" ref="AA30:AA35" si="14">IF(AB30="","","(")</f>
        <v/>
      </c>
      <c r="AB30" s="57" t="str">
        <f t="shared" ref="AB30:AB35"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B31" t="s">
        <v>999</v>
      </c>
      <c r="C31" s="113" t="s">
        <v>1125</v>
      </c>
      <c r="D31" s="112" t="s">
        <v>1029</v>
      </c>
      <c r="E31" s="52" t="s">
        <v>1012</v>
      </c>
      <c r="F31" s="53" t="s">
        <v>1011</v>
      </c>
      <c r="G31" s="53"/>
      <c r="H31" s="52"/>
      <c r="I31" s="52"/>
      <c r="J31" s="54"/>
      <c r="K31" s="54"/>
      <c r="L31" s="55" t="str">
        <f t="shared" si="0"/>
        <v xml:space="preserve">            { line: "POR TU PODER HAZME JUSTICIA., (Re,m,22)(Mi,,250)", sC: "as"},</v>
      </c>
      <c r="M31" s="56" t="str">
        <f t="shared" si="1"/>
        <v>(</v>
      </c>
      <c r="N31" s="57" t="str">
        <f t="shared" si="2"/>
        <v>Re</v>
      </c>
      <c r="O31" s="58" t="str">
        <f t="shared" si="3"/>
        <v>,</v>
      </c>
      <c r="P31" s="59" t="str">
        <f t="shared" si="4"/>
        <v>m</v>
      </c>
      <c r="Q31" s="60" t="str">
        <f t="shared" si="5"/>
        <v>,</v>
      </c>
      <c r="R31" s="61">
        <f t="shared" ref="R31:R54" si="28">IF(N31="Do",10,IF(N31="Re",22,IF(N31="Mi",20,IF(N31="Fa",20,IF(N31="Sol",14,IF(N31="La",20,IF(N31="Si",20,IF(N31="Do#",14,IF(N31="Fa#",15,IF(N31="Sol#",20,""))))))))))</f>
        <v>22</v>
      </c>
      <c r="S31" s="56" t="str">
        <f t="shared" si="6"/>
        <v>)</v>
      </c>
      <c r="T31" s="62" t="str">
        <f t="shared" si="7"/>
        <v>(</v>
      </c>
      <c r="U31" s="63" t="str">
        <f t="shared" si="8"/>
        <v>Mi</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1126</v>
      </c>
      <c r="D32" s="112" t="s">
        <v>1013</v>
      </c>
      <c r="E32" s="52" t="s">
        <v>1012</v>
      </c>
      <c r="F32" s="53" t="s">
        <v>1033</v>
      </c>
      <c r="G32" s="53">
        <v>7</v>
      </c>
      <c r="H32" s="52"/>
      <c r="I32" s="52"/>
      <c r="J32" s="54"/>
      <c r="K32" s="54"/>
      <c r="L32" s="55" t="str">
        <f>IF(C32="","",_xlfn.CONCAT("            { line: ","""",C32,", ",M32:AN32,""", sC: ","""",B32,"""},"))</f>
        <v xml:space="preserve">            { line: "OH DIOS, ESCUCHA MI ORACIÓN,, (La,m,20)(Fa,7,250)", sC: "as"},</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v>
      </c>
      <c r="U32" s="63" t="str">
        <f t="shared" si="8"/>
        <v>Fa</v>
      </c>
      <c r="V32" s="64" t="str">
        <f t="shared" si="9"/>
        <v>,</v>
      </c>
      <c r="W32" s="65">
        <f t="shared" si="10"/>
        <v>7</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999</v>
      </c>
      <c r="C33" s="113" t="s">
        <v>1127</v>
      </c>
      <c r="D33" s="112" t="s">
        <v>1029</v>
      </c>
      <c r="E33" s="52" t="s">
        <v>1012</v>
      </c>
      <c r="F33" s="53" t="s">
        <v>1011</v>
      </c>
      <c r="G33" s="53"/>
      <c r="H33" s="52"/>
      <c r="I33" s="52"/>
      <c r="J33" s="54"/>
      <c r="K33" s="54"/>
      <c r="L33" s="55" t="str">
        <f>IF(C33="","",_xlfn.CONCAT("            { line: ","""",C33,", ",M33:AN33,""", sC: ","""",B33,"""},"))</f>
        <v xml:space="preserve">            { line: "ATIENDE A LAS PALABRAS DE MI BOCA., (Re,m,22)(Mi,,250)", sC: "as"},</v>
      </c>
      <c r="M33" s="56" t="str">
        <f t="shared" si="1"/>
        <v>(</v>
      </c>
      <c r="N33" s="57" t="str">
        <f t="shared" si="2"/>
        <v>Re</v>
      </c>
      <c r="O33" s="58" t="str">
        <f t="shared" si="3"/>
        <v>,</v>
      </c>
      <c r="P33" s="59" t="str">
        <f t="shared" si="4"/>
        <v>m</v>
      </c>
      <c r="Q33" s="60" t="str">
        <f t="shared" si="5"/>
        <v>,</v>
      </c>
      <c r="R33" s="61">
        <f t="shared" si="28"/>
        <v>22</v>
      </c>
      <c r="S33" s="56" t="str">
        <f t="shared" si="6"/>
        <v>)</v>
      </c>
      <c r="T33" s="62" t="str">
        <f t="shared" si="7"/>
        <v>(</v>
      </c>
      <c r="U33" s="63" t="str">
        <f t="shared" si="8"/>
        <v>Mi</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113" t="s">
        <v>1128</v>
      </c>
      <c r="D35" s="112" t="s">
        <v>1013</v>
      </c>
      <c r="E35" s="52">
        <v>7</v>
      </c>
      <c r="F35" s="53" t="s">
        <v>1029</v>
      </c>
      <c r="G35" s="53" t="s">
        <v>1012</v>
      </c>
      <c r="H35" s="52"/>
      <c r="I35" s="52"/>
      <c r="J35" s="54"/>
      <c r="K35" s="54"/>
      <c r="L35" s="55" t="str">
        <f t="shared" ref="L35:L47" si="29">IF(C35="","",_xlfn.CONCAT("            { line: ","""",C35,", ",M35:AN35,""", sC: ","""",B35,"""},"))</f>
        <v xml:space="preserve">            { line: "Porque los arrogantes se han aliado contra mí,, (La,7,20)(Re,m,250)", sC: "tc"},</v>
      </c>
      <c r="M35" s="56" t="str">
        <f t="shared" si="1"/>
        <v>(</v>
      </c>
      <c r="N35" s="57" t="str">
        <f t="shared" si="2"/>
        <v>La</v>
      </c>
      <c r="O35" s="58" t="str">
        <f t="shared" si="3"/>
        <v>,</v>
      </c>
      <c r="P35" s="59">
        <f t="shared" si="4"/>
        <v>7</v>
      </c>
      <c r="Q35" s="60" t="str">
        <f t="shared" si="5"/>
        <v>,</v>
      </c>
      <c r="R35" s="61">
        <f t="shared" si="28"/>
        <v>20</v>
      </c>
      <c r="S35" s="56" t="str">
        <f t="shared" si="6"/>
        <v>)</v>
      </c>
      <c r="T35" s="62" t="str">
        <f t="shared" si="7"/>
        <v>(</v>
      </c>
      <c r="U35" s="63" t="str">
        <f t="shared" si="8"/>
        <v>Re</v>
      </c>
      <c r="V35" s="64" t="str">
        <f t="shared" si="9"/>
        <v>,</v>
      </c>
      <c r="W35" s="65" t="str">
        <f t="shared" si="10"/>
        <v>m</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1129</v>
      </c>
      <c r="D36" s="112" t="s">
        <v>1100</v>
      </c>
      <c r="E36" s="52">
        <v>7</v>
      </c>
      <c r="F36" s="53" t="s">
        <v>1013</v>
      </c>
      <c r="G36" s="53">
        <v>7</v>
      </c>
      <c r="H36" s="52"/>
      <c r="I36" s="52"/>
      <c r="J36" s="54"/>
      <c r="K36" s="54"/>
      <c r="L36" s="55" t="str">
        <f t="shared" si="29"/>
        <v xml:space="preserve">            { line: "los prepotentes andan buscando mi vida,, (Si♭,7,)(La,7,250)", sC: ""},</v>
      </c>
      <c r="M36" s="56" t="str">
        <f>IF(N36="","","(")</f>
        <v>(</v>
      </c>
      <c r="N36" s="57" t="str">
        <f>IF(D36="","",D36)</f>
        <v>Si♭</v>
      </c>
      <c r="O36" s="58" t="str">
        <f>IF(N36="","",",")</f>
        <v>,</v>
      </c>
      <c r="P36" s="59">
        <f>IF(E36="","",E36)</f>
        <v>7</v>
      </c>
      <c r="Q36" s="60" t="str">
        <f>IF(N36="","",",")</f>
        <v>,</v>
      </c>
      <c r="R36" s="61" t="str">
        <f t="shared" si="28"/>
        <v/>
      </c>
      <c r="S36" s="56" t="str">
        <f>IF(N36="","",")")</f>
        <v>)</v>
      </c>
      <c r="T36" s="62" t="str">
        <f>IF(U36="","","(")</f>
        <v>(</v>
      </c>
      <c r="U36" s="63" t="str">
        <f>IF(F36="","",F36)</f>
        <v>La</v>
      </c>
      <c r="V36" s="64" t="str">
        <f>IF(U36="","",",")</f>
        <v>,</v>
      </c>
      <c r="W36" s="65">
        <f>IF(G36="","",G36)</f>
        <v>7</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1130</v>
      </c>
      <c r="D37" s="112" t="s">
        <v>1015</v>
      </c>
      <c r="E37" s="52" t="s">
        <v>1012</v>
      </c>
      <c r="F37" s="53" t="s">
        <v>1013</v>
      </c>
      <c r="G37" s="53">
        <v>7</v>
      </c>
      <c r="H37" s="52"/>
      <c r="I37" s="52"/>
      <c r="J37" s="54"/>
      <c r="K37" s="54"/>
      <c r="L37" s="55" t="str">
        <f t="shared" si="29"/>
        <v xml:space="preserve">            { line: "no tienen nunca a Dios presente,, (Sol,m,14)(La,7,250)", sC: ""},</v>
      </c>
      <c r="M37" s="56" t="str">
        <f>IF(N37="","","(")</f>
        <v>(</v>
      </c>
      <c r="N37" s="57" t="str">
        <f>IF(D37="","",D37)</f>
        <v>Sol</v>
      </c>
      <c r="O37" s="58" t="str">
        <f>IF(N37="","",",")</f>
        <v>,</v>
      </c>
      <c r="P37" s="59" t="str">
        <f>IF(E37="","",E37)</f>
        <v>m</v>
      </c>
      <c r="Q37" s="60" t="str">
        <f>IF(N37="","",",")</f>
        <v>,</v>
      </c>
      <c r="R37" s="61">
        <f t="shared" si="28"/>
        <v>14</v>
      </c>
      <c r="S37" s="56" t="str">
        <f>IF(N37="","",")")</f>
        <v>)</v>
      </c>
      <c r="T37" s="62" t="str">
        <f>IF(U37="","","(")</f>
        <v>(</v>
      </c>
      <c r="U37" s="63" t="str">
        <f>IF(F37="","",F37)</f>
        <v>La</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1131</v>
      </c>
      <c r="D38" s="112" t="s">
        <v>1100</v>
      </c>
      <c r="E38" s="52">
        <v>7</v>
      </c>
      <c r="F38" s="53" t="s">
        <v>1013</v>
      </c>
      <c r="G38" s="53">
        <v>7</v>
      </c>
      <c r="H38" s="52"/>
      <c r="I38" s="52"/>
      <c r="J38" s="54"/>
      <c r="K38" s="54"/>
      <c r="L38" s="55" t="str">
        <f t="shared" si="29"/>
        <v xml:space="preserve">            { line: "no tienen nunca a Dios presente., (Si♭,7,)(La,7,250)", sC: ""},</v>
      </c>
      <c r="M38" s="56" t="str">
        <f>IF(N38="","","(")</f>
        <v>(</v>
      </c>
      <c r="N38" s="57" t="str">
        <f>IF(D38="","",D38)</f>
        <v>Si♭</v>
      </c>
      <c r="O38" s="58" t="str">
        <f>IF(N38="","",",")</f>
        <v>,</v>
      </c>
      <c r="P38" s="59">
        <f>IF(E38="","",E38)</f>
        <v>7</v>
      </c>
      <c r="Q38" s="60" t="str">
        <f>IF(N38="","",",")</f>
        <v>,</v>
      </c>
      <c r="R38" s="61" t="str">
        <f t="shared" si="28"/>
        <v/>
      </c>
      <c r="S38" s="56" t="str">
        <f>IF(N38="","",")")</f>
        <v>)</v>
      </c>
      <c r="T38" s="62" t="str">
        <f>IF(U38="","","(")</f>
        <v>(</v>
      </c>
      <c r="U38" s="63" t="str">
        <f>IF(F38="","",F38)</f>
        <v>La</v>
      </c>
      <c r="V38" s="64" t="str">
        <f>IF(U38="","",",")</f>
        <v>,</v>
      </c>
      <c r="W38" s="65">
        <f>IF(G38="","",G38)</f>
        <v>7</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B40" t="s">
        <v>997</v>
      </c>
      <c r="C40" s="113" t="s">
        <v>1132</v>
      </c>
      <c r="D40" s="112" t="s">
        <v>1029</v>
      </c>
      <c r="E40" s="52" t="s">
        <v>1012</v>
      </c>
      <c r="F40" s="53" t="s">
        <v>1013</v>
      </c>
      <c r="G40" s="53">
        <v>7</v>
      </c>
      <c r="H40" s="52"/>
      <c r="I40" s="52"/>
      <c r="J40" s="54"/>
      <c r="K40" s="54"/>
      <c r="L40" s="55" t="str">
        <f t="shared" si="29"/>
        <v xml:space="preserve">            { line: "MAS VED, QUE DIOS VIENE EN MI AYUDA,, (Re,m,22)(La,7,250)", sC: "ta as"},</v>
      </c>
      <c r="M40" s="56" t="str">
        <f t="shared" ref="M40:M43" si="30">IF(N40="","","(")</f>
        <v>(</v>
      </c>
      <c r="N40" s="57" t="str">
        <f t="shared" ref="N40:N43" si="31">IF(D40="","",D40)</f>
        <v>Re</v>
      </c>
      <c r="O40" s="58" t="str">
        <f t="shared" ref="O40:O43" si="32">IF(N40="","",",")</f>
        <v>,</v>
      </c>
      <c r="P40" s="59" t="str">
        <f t="shared" ref="P40:P43" si="33">IF(E40="","",E40)</f>
        <v>m</v>
      </c>
      <c r="Q40" s="60" t="str">
        <f t="shared" ref="Q40:Q43" si="34">IF(N40="","",",")</f>
        <v>,</v>
      </c>
      <c r="R40" s="61">
        <f t="shared" si="28"/>
        <v>22</v>
      </c>
      <c r="S40" s="56" t="str">
        <f t="shared" ref="S40:S43" si="35">IF(N40="","",")")</f>
        <v>)</v>
      </c>
      <c r="T40" s="62" t="str">
        <f t="shared" ref="T40:T43" si="36">IF(U40="","","(")</f>
        <v>(</v>
      </c>
      <c r="U40" s="63" t="str">
        <f t="shared" ref="U40:U43" si="37">IF(F40="","",F40)</f>
        <v>La</v>
      </c>
      <c r="V40" s="64" t="str">
        <f t="shared" ref="V40:V43" si="38">IF(U40="","",",")</f>
        <v>,</v>
      </c>
      <c r="W40" s="65">
        <f t="shared" ref="W40:W43" si="39">IF(G40="","",G40)</f>
        <v>7</v>
      </c>
      <c r="X40" s="64" t="str">
        <f t="shared" ref="X40:X43" si="40">IF(U40="","",",")</f>
        <v>,</v>
      </c>
      <c r="Y40" s="64">
        <f t="shared" ref="Y40:Y43" si="41">IF(U40="","",250)</f>
        <v>250</v>
      </c>
      <c r="Z40" s="56" t="str">
        <f t="shared" ref="Z40:Z43" si="42">IF(U40="","",")")</f>
        <v>)</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4.5" thickTop="1" thickBot="1" x14ac:dyDescent="0.55000000000000004">
      <c r="B41" t="s">
        <v>999</v>
      </c>
      <c r="C41" s="113" t="s">
        <v>1133</v>
      </c>
      <c r="D41" s="112" t="s">
        <v>1029</v>
      </c>
      <c r="E41" s="52" t="s">
        <v>1012</v>
      </c>
      <c r="F41" s="53" t="s">
        <v>1013</v>
      </c>
      <c r="G41" s="53">
        <v>7</v>
      </c>
      <c r="H41" s="52"/>
      <c r="I41" s="52"/>
      <c r="J41" s="54"/>
      <c r="K41" s="54"/>
      <c r="L41" s="55" t="str">
        <f t="shared" si="29"/>
        <v xml:space="preserve">            { line: "EL SEÑOR, EL SEÑOR ME SOSTIENE., (Re,m,22)(La,7,250)", sC: "as"},</v>
      </c>
      <c r="M41" s="56" t="str">
        <f t="shared" si="30"/>
        <v>(</v>
      </c>
      <c r="N41" s="57" t="str">
        <f t="shared" si="31"/>
        <v>Re</v>
      </c>
      <c r="O41" s="58" t="str">
        <f t="shared" si="32"/>
        <v>,</v>
      </c>
      <c r="P41" s="59" t="str">
        <f t="shared" si="33"/>
        <v>m</v>
      </c>
      <c r="Q41" s="60" t="str">
        <f t="shared" si="34"/>
        <v>,</v>
      </c>
      <c r="R41" s="61">
        <f t="shared" si="28"/>
        <v>22</v>
      </c>
      <c r="S41" s="56" t="str">
        <f t="shared" si="35"/>
        <v>)</v>
      </c>
      <c r="T41" s="62" t="str">
        <f t="shared" si="36"/>
        <v>(</v>
      </c>
      <c r="U41" s="63" t="str">
        <f t="shared" si="37"/>
        <v>La</v>
      </c>
      <c r="V41" s="64" t="str">
        <f t="shared" si="38"/>
        <v>,</v>
      </c>
      <c r="W41" s="65">
        <f t="shared" si="39"/>
        <v>7</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6.5" thickTop="1" thickBot="1" x14ac:dyDescent="0.55000000000000004">
      <c r="A42" s="73"/>
      <c r="B42" s="73"/>
      <c r="C42" s="73"/>
      <c r="D42" s="74"/>
      <c r="E42" s="74"/>
      <c r="F42" s="74"/>
      <c r="G42" s="74"/>
      <c r="H42" s="74"/>
      <c r="I42" s="74"/>
      <c r="J42" s="74"/>
      <c r="K42" s="74"/>
      <c r="L42" s="75" t="s">
        <v>993</v>
      </c>
      <c r="M42" s="56"/>
      <c r="N42" s="57"/>
      <c r="O42" s="58"/>
      <c r="P42" s="59"/>
      <c r="Q42" s="60"/>
      <c r="R42" s="61" t="str">
        <f>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B43" t="s">
        <v>1014</v>
      </c>
      <c r="C43" s="113" t="s">
        <v>1134</v>
      </c>
      <c r="D43" s="112" t="s">
        <v>1015</v>
      </c>
      <c r="E43" s="52" t="s">
        <v>1012</v>
      </c>
      <c r="F43" s="53" t="s">
        <v>1013</v>
      </c>
      <c r="G43" s="53">
        <v>7</v>
      </c>
      <c r="H43" s="52"/>
      <c r="I43" s="52"/>
      <c r="J43" s="54"/>
      <c r="K43" s="54"/>
      <c r="L43" s="55" t="str">
        <f t="shared" si="29"/>
        <v xml:space="preserve">            { line: "De todo corazón le ofreceré un sacrificio,, (Sol,m,14)(La,7,250)", sC: "tc"},</v>
      </c>
      <c r="M43" s="56" t="str">
        <f t="shared" si="30"/>
        <v>(</v>
      </c>
      <c r="N43" s="57" t="str">
        <f t="shared" si="31"/>
        <v>Sol</v>
      </c>
      <c r="O43" s="58" t="str">
        <f t="shared" si="32"/>
        <v>,</v>
      </c>
      <c r="P43" s="59" t="str">
        <f t="shared" si="33"/>
        <v>m</v>
      </c>
      <c r="Q43" s="60" t="str">
        <f t="shared" si="34"/>
        <v>,</v>
      </c>
      <c r="R43" s="61">
        <f t="shared" si="28"/>
        <v>14</v>
      </c>
      <c r="S43" s="56" t="str">
        <f t="shared" si="35"/>
        <v>)</v>
      </c>
      <c r="T43" s="62" t="str">
        <f t="shared" si="36"/>
        <v>(</v>
      </c>
      <c r="U43" s="63" t="str">
        <f t="shared" si="37"/>
        <v>La</v>
      </c>
      <c r="V43" s="64" t="str">
        <f t="shared" si="38"/>
        <v>,</v>
      </c>
      <c r="W43" s="65">
        <f t="shared" si="39"/>
        <v>7</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4.5" thickTop="1" thickBot="1" x14ac:dyDescent="0.55000000000000004">
      <c r="C44" s="113" t="s">
        <v>1135</v>
      </c>
      <c r="D44" s="112" t="s">
        <v>1015</v>
      </c>
      <c r="E44" s="52" t="s">
        <v>1012</v>
      </c>
      <c r="F44" s="53" t="s">
        <v>1013</v>
      </c>
      <c r="G44" s="53">
        <v>7</v>
      </c>
      <c r="H44" s="52"/>
      <c r="I44" s="52"/>
      <c r="J44" s="54"/>
      <c r="K44" s="54"/>
      <c r="L44" s="55" t="str">
        <f t="shared" si="29"/>
        <v xml:space="preserve">            { line: "celebraré su nombre, porque es bueno,, (Sol,m,14)(La,7,250)", sC: ""},</v>
      </c>
      <c r="M44" s="56" t="str">
        <f>IF(N44="","","(")</f>
        <v>(</v>
      </c>
      <c r="N44" s="57" t="str">
        <f>IF(D44="","",D44)</f>
        <v>Sol</v>
      </c>
      <c r="O44" s="58" t="str">
        <f>IF(N44="","",",")</f>
        <v>,</v>
      </c>
      <c r="P44" s="59" t="str">
        <f>IF(E44="","",E44)</f>
        <v>m</v>
      </c>
      <c r="Q44" s="60" t="str">
        <f>IF(N44="","",",")</f>
        <v>,</v>
      </c>
      <c r="R44" s="61">
        <f t="shared" si="28"/>
        <v>14</v>
      </c>
      <c r="S44" s="56" t="str">
        <f>IF(N44="","",")")</f>
        <v>)</v>
      </c>
      <c r="T44" s="62" t="str">
        <f>IF(U44="","","(")</f>
        <v>(</v>
      </c>
      <c r="U44" s="63" t="str">
        <f>IF(F44="","",F44)</f>
        <v>La</v>
      </c>
      <c r="V44" s="64" t="str">
        <f>IF(U44="","",",")</f>
        <v>,</v>
      </c>
      <c r="W44" s="65">
        <f>IF(G44="","",G44)</f>
        <v>7</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C45" s="113" t="s">
        <v>1136</v>
      </c>
      <c r="D45" s="112" t="s">
        <v>1100</v>
      </c>
      <c r="E45" s="52">
        <v>7</v>
      </c>
      <c r="F45" s="53" t="s">
        <v>1013</v>
      </c>
      <c r="G45" s="53">
        <v>7</v>
      </c>
      <c r="H45" s="52"/>
      <c r="I45" s="52"/>
      <c r="J45" s="54"/>
      <c r="K45" s="54"/>
      <c r="L45" s="55" t="str">
        <f t="shared" si="29"/>
        <v xml:space="preserve">            { line: "de toda angustia Él me ha liberado,, (Si♭,7,)(La,7,250)", sC: ""},</v>
      </c>
      <c r="M45" s="56" t="str">
        <f>IF(N45="","","(")</f>
        <v>(</v>
      </c>
      <c r="N45" s="57" t="str">
        <f>IF(D45="","",D45)</f>
        <v>Si♭</v>
      </c>
      <c r="O45" s="58" t="str">
        <f>IF(N45="","",",")</f>
        <v>,</v>
      </c>
      <c r="P45" s="59">
        <f>IF(E45="","",E45)</f>
        <v>7</v>
      </c>
      <c r="Q45" s="60" t="str">
        <f>IF(N45="","",",")</f>
        <v>,</v>
      </c>
      <c r="R45" s="61" t="str">
        <f t="shared" si="28"/>
        <v/>
      </c>
      <c r="S45" s="56" t="str">
        <f>IF(N45="","",")")</f>
        <v>)</v>
      </c>
      <c r="T45" s="62" t="str">
        <f>IF(U45="","","(")</f>
        <v>(</v>
      </c>
      <c r="U45" s="63" t="str">
        <f>IF(F45="","",F45)</f>
        <v>La</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1137</v>
      </c>
      <c r="D46" s="112" t="s">
        <v>1100</v>
      </c>
      <c r="E46" s="52"/>
      <c r="F46" s="53" t="s">
        <v>1013</v>
      </c>
      <c r="G46" s="53">
        <v>7</v>
      </c>
      <c r="H46" s="52"/>
      <c r="I46" s="52"/>
      <c r="J46" s="54"/>
      <c r="K46" s="54"/>
      <c r="L46" s="55" t="str">
        <f t="shared" si="29"/>
        <v xml:space="preserve">            { line: "de toda angustia me ha liberado,, (Si♭,,)(La,7,250)", sC: ""},</v>
      </c>
      <c r="M46" s="56" t="str">
        <f>IF(N46="","","(")</f>
        <v>(</v>
      </c>
      <c r="N46" s="57" t="str">
        <f>IF(D46="","",D46)</f>
        <v>Si♭</v>
      </c>
      <c r="O46" s="58" t="str">
        <f>IF(N46="","",",")</f>
        <v>,</v>
      </c>
      <c r="P46" s="59" t="str">
        <f>IF(E46="","",E46)</f>
        <v/>
      </c>
      <c r="Q46" s="60" t="str">
        <f>IF(N46="","",",")</f>
        <v>,</v>
      </c>
      <c r="R46" s="61" t="str">
        <f t="shared" si="28"/>
        <v/>
      </c>
      <c r="S46" s="56" t="str">
        <f>IF(N46="","",")")</f>
        <v>)</v>
      </c>
      <c r="T46" s="62" t="str">
        <f>IF(U46="","","(")</f>
        <v>(</v>
      </c>
      <c r="U46" s="63" t="str">
        <f>IF(F46="","",F46)</f>
        <v>La</v>
      </c>
      <c r="V46" s="64" t="str">
        <f>IF(U46="","",",")</f>
        <v>,</v>
      </c>
      <c r="W46" s="65">
        <f>IF(G46="","",G46)</f>
        <v>7</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B47" t="s">
        <v>1112</v>
      </c>
      <c r="C47" s="113" t="s">
        <v>1138</v>
      </c>
      <c r="D47" s="112" t="s">
        <v>1030</v>
      </c>
      <c r="E47" s="52"/>
      <c r="F47" s="53" t="s">
        <v>1011</v>
      </c>
      <c r="G47" s="53"/>
      <c r="H47" s="52"/>
      <c r="I47" s="52"/>
      <c r="J47" s="54"/>
      <c r="K47" s="54"/>
      <c r="L47" s="55" t="str">
        <f t="shared" si="29"/>
        <v xml:space="preserve">            { line: "de toda angustia me ha liberado., (Do,,10)(Mi,,250)", sC: "melisma"},</v>
      </c>
      <c r="M47" s="56" t="str">
        <f>IF(N47="","","(")</f>
        <v>(</v>
      </c>
      <c r="N47" s="57" t="str">
        <f>IF(D47="","",D47)</f>
        <v>Do</v>
      </c>
      <c r="O47" s="58" t="str">
        <f>IF(N47="","",",")</f>
        <v>,</v>
      </c>
      <c r="P47" s="59" t="str">
        <f>IF(E47="","",E47)</f>
        <v/>
      </c>
      <c r="Q47" s="60" t="str">
        <f>IF(N47="","",",")</f>
        <v>,</v>
      </c>
      <c r="R47" s="61">
        <f t="shared" si="28"/>
        <v>10</v>
      </c>
      <c r="S47" s="56" t="str">
        <f>IF(N47="","",")")</f>
        <v>)</v>
      </c>
      <c r="T47" s="62" t="str">
        <f>IF(U47="","","(")</f>
        <v>(</v>
      </c>
      <c r="U47" s="63" t="str">
        <f>IF(F47="","",F47)</f>
        <v>Mi</v>
      </c>
      <c r="V47" s="64" t="str">
        <f>IF(U47="","",",")</f>
        <v>,</v>
      </c>
      <c r="W47" s="65" t="str">
        <f>IF(G47="","",G47)</f>
        <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6.5" thickTop="1" thickBot="1" x14ac:dyDescent="0.55000000000000004">
      <c r="A48" s="73"/>
      <c r="B48" s="73"/>
      <c r="C48" s="73"/>
      <c r="D48" s="74"/>
      <c r="E48" s="74"/>
      <c r="F48" s="74"/>
      <c r="G48" s="74"/>
      <c r="H48" s="74"/>
      <c r="I48" s="74"/>
      <c r="J48" s="74"/>
      <c r="K48" s="74"/>
      <c r="L48" s="75" t="s">
        <v>993</v>
      </c>
      <c r="M48" s="56"/>
      <c r="N48" s="57"/>
      <c r="O48" s="58"/>
      <c r="P48" s="59"/>
      <c r="Q48" s="60"/>
      <c r="R48" s="61" t="str">
        <f t="shared" ref="R48:R53" si="57">IF(N48="Do",10,IF(N48="Re",22,IF(N48="Mi",20,IF(N48="Fa",20,IF(N48="Sol",14,IF(N48="La",20,IF(N48="Si",20,IF(N48="Do#",14,IF(N48="Fa#",15,IF(N48="Sol#",20,""))))))))))</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C49" s="79" t="s">
        <v>995</v>
      </c>
      <c r="D49" s="80"/>
      <c r="E49" s="80"/>
      <c r="F49" s="80"/>
      <c r="G49" s="80"/>
      <c r="H49" s="80"/>
      <c r="I49" s="80"/>
      <c r="J49" s="80"/>
      <c r="K49" s="80"/>
      <c r="L49" s="81" t="s">
        <v>996</v>
      </c>
      <c r="M49" s="56" t="str">
        <f t="shared" ref="M49:M53" si="58">IF(N49="","","(")</f>
        <v/>
      </c>
      <c r="N49" s="57" t="str">
        <f t="shared" ref="N49:N53" si="59">IF(D49="","",D49)</f>
        <v/>
      </c>
      <c r="O49" s="58" t="str">
        <f t="shared" ref="O49:O53" si="60">IF(N49="","",",")</f>
        <v/>
      </c>
      <c r="P49" s="59" t="str">
        <f t="shared" ref="P49:P53" si="61">IF(E49="","",E49)</f>
        <v/>
      </c>
      <c r="Q49" s="60" t="str">
        <f t="shared" ref="Q49:Q53" si="62">IF(N49="","",",")</f>
        <v/>
      </c>
      <c r="R49" s="61" t="str">
        <f t="shared" si="57"/>
        <v/>
      </c>
      <c r="S49" s="56" t="str">
        <f t="shared" ref="S49:S53" si="63">IF(N49="","",")")</f>
        <v/>
      </c>
      <c r="T49" s="62" t="str">
        <f t="shared" ref="T49:T53" si="64">IF(U49="","","(")</f>
        <v/>
      </c>
      <c r="U49" s="63" t="str">
        <f t="shared" ref="U49:U53" si="65">IF(F49="","",F49)</f>
        <v/>
      </c>
      <c r="V49" s="64" t="str">
        <f t="shared" ref="V49:V53" si="66">IF(U49="","",",")</f>
        <v/>
      </c>
      <c r="W49" s="65" t="str">
        <f t="shared" ref="W49:W53" si="67">IF(G49="","",G49)</f>
        <v/>
      </c>
      <c r="X49" s="64" t="str">
        <f t="shared" ref="X49:X53" si="68">IF(U49="","",",")</f>
        <v/>
      </c>
      <c r="Y49" s="64" t="str">
        <f t="shared" ref="Y49:Y53" si="69">IF(U49="","",250)</f>
        <v/>
      </c>
      <c r="Z49" s="56" t="str">
        <f t="shared" ref="Z49:Z53" si="70">IF(U49="","",")")</f>
        <v/>
      </c>
      <c r="AA49" s="66" t="str">
        <f t="shared" ref="AA49:AA53" si="71">IF(AB49="","","(")</f>
        <v/>
      </c>
      <c r="AB49" s="57" t="str">
        <f t="shared" ref="AB49:AB53" si="72">IF(H49="","",H49)</f>
        <v/>
      </c>
      <c r="AC49" s="67" t="str">
        <f t="shared" ref="AC49:AC53" si="73">IF(AB49="","",",")</f>
        <v/>
      </c>
      <c r="AD49" s="59" t="str">
        <f t="shared" ref="AD49:AD53" si="74">IF(I49="","",I49)</f>
        <v/>
      </c>
      <c r="AE49" s="68" t="str">
        <f t="shared" ref="AE49:AE53" si="75">IF(AB49="","",",")</f>
        <v/>
      </c>
      <c r="AF49" s="61" t="str">
        <f t="shared" ref="AF49:AF53" si="76">IF(AB49="","",350)</f>
        <v/>
      </c>
      <c r="AG49" s="61" t="str">
        <f t="shared" ref="AG49:AG53" si="77">IF(AB49="","",")")</f>
        <v/>
      </c>
      <c r="AH49" s="69" t="str">
        <f t="shared" ref="AH49:AH53" si="78">IF(AI49="","","(")</f>
        <v/>
      </c>
      <c r="AI49" s="70" t="str">
        <f t="shared" ref="AI49:AI53" si="79">IF(J49="","",J49)</f>
        <v/>
      </c>
      <c r="AJ49" s="64" t="str">
        <f t="shared" ref="AJ49:AJ53" si="80">IF(AI49="","",",")</f>
        <v/>
      </c>
      <c r="AK49" s="64" t="str">
        <f t="shared" ref="AK49:AK53" si="81">IF(K49="","",K49)</f>
        <v/>
      </c>
      <c r="AL49" s="64" t="str">
        <f t="shared" ref="AL49:AL53" si="82">IF(AI49="","",",")</f>
        <v/>
      </c>
      <c r="AM49" s="64" t="str">
        <f t="shared" ref="AM49:AM53" si="83">IF(AI49="","",450)</f>
        <v/>
      </c>
      <c r="AN49" s="64" t="str">
        <f t="shared" ref="AN49:AN53" si="84">IF(AI49="","",")")</f>
        <v/>
      </c>
    </row>
    <row r="50" spans="1:40" ht="24.5" thickTop="1" thickBot="1" x14ac:dyDescent="0.55000000000000004">
      <c r="B50" t="s">
        <v>997</v>
      </c>
      <c r="C50" s="82" t="s">
        <v>1139</v>
      </c>
      <c r="D50" s="83" t="s">
        <v>1013</v>
      </c>
      <c r="E50" s="83" t="s">
        <v>1012</v>
      </c>
      <c r="F50" s="83" t="s">
        <v>1033</v>
      </c>
      <c r="G50" s="83">
        <v>7</v>
      </c>
      <c r="H50" s="83"/>
      <c r="I50" s="83"/>
      <c r="J50" s="83"/>
      <c r="K50" s="83"/>
      <c r="L50" s="84" t="str">
        <f>IF(C50="","",_xlfn.CONCAT("       triggerLine: ","""",C50,", ",M50:AN50,""", sC: ","""",B50,""", lines: ["))</f>
        <v xml:space="preserve">       triggerLine: "OH DIOS, POR TU NOMBRE SÁLVAME, (La,m,20)(Fa,7,250)", sC: "ta as", lines: [</v>
      </c>
      <c r="M50" s="56" t="str">
        <f t="shared" si="58"/>
        <v>(</v>
      </c>
      <c r="N50" s="57" t="str">
        <f t="shared" si="59"/>
        <v>La</v>
      </c>
      <c r="O50" s="58" t="str">
        <f t="shared" si="60"/>
        <v>,</v>
      </c>
      <c r="P50" s="59" t="str">
        <f t="shared" si="61"/>
        <v>m</v>
      </c>
      <c r="Q50" s="60" t="str">
        <f t="shared" si="62"/>
        <v>,</v>
      </c>
      <c r="R50" s="61">
        <f t="shared" si="57"/>
        <v>20</v>
      </c>
      <c r="S50" s="56" t="str">
        <f t="shared" si="63"/>
        <v>)</v>
      </c>
      <c r="T50" s="62" t="str">
        <f t="shared" si="64"/>
        <v>(</v>
      </c>
      <c r="U50" s="63" t="str">
        <f t="shared" si="65"/>
        <v>Fa</v>
      </c>
      <c r="V50" s="64" t="str">
        <f t="shared" si="66"/>
        <v>,</v>
      </c>
      <c r="W50" s="65">
        <f t="shared" si="67"/>
        <v>7</v>
      </c>
      <c r="X50" s="64" t="str">
        <f t="shared" si="68"/>
        <v>,</v>
      </c>
      <c r="Y50" s="64">
        <f t="shared" si="69"/>
        <v>250</v>
      </c>
      <c r="Z50" s="56" t="str">
        <f t="shared" si="70"/>
        <v>)</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4.5" thickTop="1" thickBot="1" x14ac:dyDescent="0.55000000000000004">
      <c r="B51" t="s">
        <v>999</v>
      </c>
      <c r="C51" s="85" t="s">
        <v>1125</v>
      </c>
      <c r="D51" s="86" t="s">
        <v>1029</v>
      </c>
      <c r="E51" s="86" t="s">
        <v>1012</v>
      </c>
      <c r="F51" s="86" t="s">
        <v>1011</v>
      </c>
      <c r="G51" s="86"/>
      <c r="H51" s="87"/>
      <c r="I51" s="87"/>
      <c r="J51" s="87"/>
      <c r="K51" s="87"/>
      <c r="L51" s="88" t="str">
        <f>IF(C51="","",_xlfn.CONCAT("            { line: ","""",C51,", ",M51:AN51,""", sC: ","""",B51,"""},"))</f>
        <v xml:space="preserve">            { line: "POR TU PODER HAZME JUSTICIA., (Re,m,22)(Mi,,250)", sC: "as"},</v>
      </c>
      <c r="M51" s="56" t="str">
        <f t="shared" si="58"/>
        <v>(</v>
      </c>
      <c r="N51" s="57" t="str">
        <f t="shared" si="59"/>
        <v>Re</v>
      </c>
      <c r="O51" s="58" t="str">
        <f t="shared" si="60"/>
        <v>,</v>
      </c>
      <c r="P51" s="59" t="str">
        <f t="shared" si="61"/>
        <v>m</v>
      </c>
      <c r="Q51" s="60" t="str">
        <f t="shared" si="62"/>
        <v>,</v>
      </c>
      <c r="R51" s="61">
        <f t="shared" si="57"/>
        <v>22</v>
      </c>
      <c r="S51" s="56" t="str">
        <f t="shared" si="63"/>
        <v>)</v>
      </c>
      <c r="T51" s="62" t="str">
        <f t="shared" si="64"/>
        <v>(</v>
      </c>
      <c r="U51" s="63" t="str">
        <f t="shared" si="65"/>
        <v>Mi</v>
      </c>
      <c r="V51" s="64" t="str">
        <f t="shared" si="66"/>
        <v>,</v>
      </c>
      <c r="W51" s="65" t="str">
        <f t="shared" si="67"/>
        <v/>
      </c>
      <c r="X51" s="64" t="str">
        <f t="shared" si="68"/>
        <v>,</v>
      </c>
      <c r="Y51" s="64">
        <f t="shared" si="69"/>
        <v>250</v>
      </c>
      <c r="Z51" s="56" t="str">
        <f t="shared" si="70"/>
        <v>)</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4.5" thickTop="1" thickBot="1" x14ac:dyDescent="0.55000000000000004">
      <c r="B52" t="s">
        <v>999</v>
      </c>
      <c r="C52" s="85" t="s">
        <v>1126</v>
      </c>
      <c r="D52" s="89" t="s">
        <v>1013</v>
      </c>
      <c r="E52" s="89" t="s">
        <v>1012</v>
      </c>
      <c r="F52" s="89" t="s">
        <v>1033</v>
      </c>
      <c r="G52" s="89">
        <v>7</v>
      </c>
      <c r="H52" s="90"/>
      <c r="I52" s="90"/>
      <c r="J52" s="90"/>
      <c r="K52" s="90"/>
      <c r="L52" s="88" t="str">
        <f>IF(C52="","",_xlfn.CONCAT("            { line: ","""",C52,", ",M52:AN52,""", sC: ","""",B52,"""},"))</f>
        <v xml:space="preserve">            { line: "OH DIOS, ESCUCHA MI ORACIÓN,, (La,m,20)(Fa,7,250)", sC: "as"},</v>
      </c>
      <c r="M52" s="56" t="str">
        <f t="shared" si="58"/>
        <v>(</v>
      </c>
      <c r="N52" s="57" t="str">
        <f t="shared" si="59"/>
        <v>La</v>
      </c>
      <c r="O52" s="58" t="str">
        <f t="shared" si="60"/>
        <v>,</v>
      </c>
      <c r="P52" s="59" t="str">
        <f t="shared" si="61"/>
        <v>m</v>
      </c>
      <c r="Q52" s="60" t="str">
        <f t="shared" si="62"/>
        <v>,</v>
      </c>
      <c r="R52" s="61">
        <f t="shared" si="57"/>
        <v>20</v>
      </c>
      <c r="S52" s="56" t="str">
        <f t="shared" si="63"/>
        <v>)</v>
      </c>
      <c r="T52" s="62" t="str">
        <f t="shared" si="64"/>
        <v>(</v>
      </c>
      <c r="U52" s="63" t="str">
        <f t="shared" si="65"/>
        <v>Fa</v>
      </c>
      <c r="V52" s="64" t="str">
        <f t="shared" si="66"/>
        <v>,</v>
      </c>
      <c r="W52" s="65">
        <f t="shared" si="67"/>
        <v>7</v>
      </c>
      <c r="X52" s="64" t="str">
        <f t="shared" si="68"/>
        <v>,</v>
      </c>
      <c r="Y52" s="64">
        <f t="shared" si="69"/>
        <v>250</v>
      </c>
      <c r="Z52" s="56" t="str">
        <f t="shared" si="70"/>
        <v>)</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4.5" thickTop="1" thickBot="1" x14ac:dyDescent="0.55000000000000004">
      <c r="B53" t="s">
        <v>999</v>
      </c>
      <c r="C53" s="93" t="s">
        <v>1127</v>
      </c>
      <c r="D53" s="83" t="s">
        <v>1029</v>
      </c>
      <c r="E53" s="83" t="s">
        <v>1012</v>
      </c>
      <c r="F53" s="83" t="s">
        <v>1011</v>
      </c>
      <c r="G53" s="83"/>
      <c r="H53" s="83"/>
      <c r="I53" s="83"/>
      <c r="J53" s="83"/>
      <c r="K53" s="83"/>
      <c r="L53" s="94" t="str">
        <f>IF(C53="","",_xlfn.CONCAT("            { line: ","""",C53,", ",M53:AN53,""", sC: ","""",B53,"""},  ]},"))</f>
        <v xml:space="preserve">            { line: "ATIENDE A LAS PALABRAS DE MI BOCA., (Re,m,22)(Mi,,250)", sC: "as"},  ]},</v>
      </c>
      <c r="M53" s="56" t="str">
        <f t="shared" si="58"/>
        <v>(</v>
      </c>
      <c r="N53" s="57" t="str">
        <f t="shared" si="59"/>
        <v>Re</v>
      </c>
      <c r="O53" s="58" t="str">
        <f t="shared" si="60"/>
        <v>,</v>
      </c>
      <c r="P53" s="59" t="str">
        <f t="shared" si="61"/>
        <v>m</v>
      </c>
      <c r="Q53" s="60" t="str">
        <f t="shared" si="62"/>
        <v>,</v>
      </c>
      <c r="R53" s="61">
        <f t="shared" si="57"/>
        <v>22</v>
      </c>
      <c r="S53" s="56" t="str">
        <f t="shared" si="63"/>
        <v>)</v>
      </c>
      <c r="T53" s="62" t="str">
        <f t="shared" si="64"/>
        <v>(</v>
      </c>
      <c r="U53" s="63" t="str">
        <f t="shared" si="65"/>
        <v>Mi</v>
      </c>
      <c r="V53" s="64" t="str">
        <f t="shared" si="66"/>
        <v>,</v>
      </c>
      <c r="W53" s="65" t="str">
        <f t="shared" si="67"/>
        <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36.5" thickTop="1" thickBot="1" x14ac:dyDescent="0.55000000000000004">
      <c r="A54" s="76"/>
      <c r="B54" s="76"/>
      <c r="C54" s="76" t="s">
        <v>1031</v>
      </c>
      <c r="D54" s="77"/>
      <c r="E54" s="77"/>
      <c r="F54" s="77"/>
      <c r="G54" s="77"/>
      <c r="H54" s="77"/>
      <c r="I54" s="77"/>
      <c r="J54" s="77"/>
      <c r="K54" s="77"/>
      <c r="L54" s="50" t="s">
        <v>994</v>
      </c>
      <c r="M54" s="104"/>
      <c r="N54" s="57"/>
      <c r="O54" s="105"/>
      <c r="P54" s="59"/>
      <c r="Q54" s="106"/>
      <c r="R54" s="61" t="str">
        <f t="shared" si="28"/>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4" customHeight="1" thickTop="1" x14ac:dyDescent="0.6">
      <c r="A55" s="95"/>
      <c r="B55" s="95"/>
      <c r="C55" s="95"/>
      <c r="D55" s="95"/>
      <c r="E55" s="95"/>
      <c r="F55" s="95"/>
      <c r="G55" s="95"/>
      <c r="H55" s="95"/>
      <c r="I55" s="95"/>
      <c r="J55" s="95"/>
      <c r="K55" s="95"/>
      <c r="L55" s="99" t="str">
        <f ca="1">_xlfn.CONCAT("]}, // ULTIMA LINEA DEL CANTO: ",L1)</f>
        <v xml:space="preserve">]}, // ULTIMA LINEA DEL CANTO: OH DIOS, POR TU NOMBRE </v>
      </c>
      <c r="M55" s="95"/>
    </row>
    <row r="56" spans="1:40" ht="20.5" x14ac:dyDescent="0.35">
      <c r="L56" s="100" t="s">
        <v>1008</v>
      </c>
      <c r="M56" s="101"/>
    </row>
    <row r="57" spans="1:40" x14ac:dyDescent="0.35">
      <c r="M5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398E2-7BC7-414D-9FD2-4C3BD954946F}">
  <sheetPr codeName="Sheet74">
    <tabColor rgb="FF00B0F0"/>
  </sheetPr>
  <dimension ref="A1:AN76"/>
  <sheetViews>
    <sheetView tabSelected="1" zoomScale="85" zoomScaleNormal="85" workbookViewId="0">
      <pane xSplit="2" ySplit="1" topLeftCell="C55" activePane="bottomRight" state="frozen"/>
      <selection pane="topRight" activeCell="C1" sqref="C1"/>
      <selection pane="bottomLeft" activeCell="A2" sqref="A2"/>
      <selection pane="bottomRight" activeCell="B65" sqref="B6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125</v>
      </c>
      <c r="E1" s="40"/>
      <c r="F1" s="40"/>
      <c r="G1" s="40"/>
      <c r="H1" s="40"/>
      <c r="I1" s="40"/>
      <c r="J1" s="40"/>
      <c r="K1" s="40"/>
      <c r="L1" s="41" t="str">
        <f ca="1">UPPER(VLOOKUP(C1,Table223[],3,FALSE))</f>
        <v xml:space="preserve">OH DIOS, TÚ ERES MI DIOS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OH DIOS, TÚ ERES MI DIOS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ohdiostueresmidios</v>
      </c>
      <c r="L7" s="48" t="str">
        <f ca="1">_xlfn.CONCAT("        id: ","""",C7,"""",",")</f>
        <v xml:space="preserve">        id: "ohdiostueresmidios",</v>
      </c>
    </row>
    <row r="8" spans="2:32" ht="23" x14ac:dyDescent="0.35">
      <c r="C8" t="str">
        <f ca="1">PROPER(L1)</f>
        <v xml:space="preserve">Oh Dios, Tú Eres Mi Dios </v>
      </c>
      <c r="L8" s="48" t="str">
        <f ca="1">_xlfn.CONCAT("        tt: ","""",C8,"""",",")</f>
        <v xml:space="preserve">        tt: "Oh Dios, Tú Eres Mi Dios ",</v>
      </c>
    </row>
    <row r="9" spans="2:32" ht="23" x14ac:dyDescent="0.35">
      <c r="C9" t="str">
        <f ca="1">PROPER(L1)</f>
        <v xml:space="preserve">Oh Dios, Tú Eres Mi Dios </v>
      </c>
      <c r="L9" s="48" t="str">
        <f ca="1">_xlfn.CONCAT("        title: ","""",C9,"""",",")</f>
        <v xml:space="preserve">        title: "Oh Dios, Tú Eres Mi Dios ",</v>
      </c>
    </row>
    <row r="10" spans="2:32" ht="23" x14ac:dyDescent="0.35">
      <c r="C10" t="str">
        <f ca="1">VLOOKUP(C1,Table223[],4,FALSE)</f>
        <v>Salmo 63 (62)</v>
      </c>
      <c r="L10" s="48" t="str">
        <f ca="1">_xlfn.CONCAT("        ","subtitle: ","""",C10,"""",",")</f>
        <v xml:space="preserve">        subtitle: "Salmo 63 (62)",</v>
      </c>
    </row>
    <row r="11" spans="2:32" ht="23" x14ac:dyDescent="0.35">
      <c r="C11" t="str">
        <f ca="1">_xlfn.CONCAT("category: [",VLOOKUP(C1,Table223[],16,FALSE),"],")</f>
        <v>category: ["Precatecumenado","Antiguo Testamento"],</v>
      </c>
      <c r="L11" s="48" t="str">
        <f ca="1">_xlfn.CONCAT("        ",C11)</f>
        <v xml:space="preserve">        category: ["Precatecumenado","Antiguo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125</v>
      </c>
      <c r="L16" s="48" t="str">
        <f ca="1">_xlfn.CONCAT("        dbno: ","""",C16,"""",",")</f>
        <v xml:space="preserve">        dbno: "125",</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ohdiostueresmidios</v>
      </c>
      <c r="L19" s="48" t="str">
        <f ca="1">_xlfn.CONCAT("        audioSrc: ","""https://audio.resucito.do/",C19,".mp3""",",")</f>
        <v xml:space="preserve">        audioSrc: "https://audio.resucito.do/ohdiostueresmidios.mp3",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124</v>
      </c>
      <c r="C26" t="str">
        <f ca="1">VLOOKUP(B26,Table4[],13,FALSE)</f>
        <v>"/src/index.html?canto=ohdiosportunombre"</v>
      </c>
      <c r="L26" s="48" t="str">
        <f ca="1">_xlfn.CONCAT("        ant: ",C26,",")</f>
        <v xml:space="preserve">        ant: "/src/index.html?canto=ohdiosportunombre",</v>
      </c>
    </row>
    <row r="27" spans="1:40" ht="23" x14ac:dyDescent="0.35">
      <c r="B27">
        <f ca="1">+C1+1</f>
        <v>126</v>
      </c>
      <c r="C27" t="str">
        <f ca="1">VLOOKUP(B27,Table4[],13,FALSE)</f>
        <v>"/src/index.html?canto=ohjesusamormio"</v>
      </c>
      <c r="L27" s="48" t="str">
        <f ca="1">_xlfn.CONCAT("        sig: ",C27,",")</f>
        <v xml:space="preserve">        sig: "/src/index.html?canto=ohjesusamormio",</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997</v>
      </c>
      <c r="C30" s="113" t="s">
        <v>1140</v>
      </c>
      <c r="D30" s="112" t="s">
        <v>1013</v>
      </c>
      <c r="E30" s="52" t="s">
        <v>1012</v>
      </c>
      <c r="F30" s="53" t="s">
        <v>1029</v>
      </c>
      <c r="G30" s="53" t="s">
        <v>1012</v>
      </c>
      <c r="H30" s="52"/>
      <c r="I30" s="52"/>
      <c r="J30" s="54"/>
      <c r="K30" s="54"/>
      <c r="L30" s="55" t="str">
        <f t="shared" ref="L30:L31" si="0">IF(C30="","",_xlfn.CONCAT("            { line: ","""",C30,", ",M30:AN30,""", sC: ","""",B30,"""},"))</f>
        <v xml:space="preserve">            { line: "OH DIOS, TÚ ERES MI DIOS,, (La,m,20)(Re,m,250)", sC: "ta as"},</v>
      </c>
      <c r="M30" s="56" t="str">
        <f t="shared" ref="M30:M35" si="1">IF(N30="","","(")</f>
        <v>(</v>
      </c>
      <c r="N30" s="57" t="str">
        <f t="shared" ref="N30:N67" si="2">IF(D30="","",D30)</f>
        <v>La</v>
      </c>
      <c r="O30" s="58" t="str">
        <f t="shared" ref="O30:O35" si="3">IF(N30="","",",")</f>
        <v>,</v>
      </c>
      <c r="P30" s="59" t="str">
        <f t="shared" ref="P30:P67"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67" si="8">IF(F30="","",F30)</f>
        <v>Re</v>
      </c>
      <c r="V30" s="64" t="str">
        <f t="shared" ref="V30:V35" si="9">IF(U30="","",",")</f>
        <v>,</v>
      </c>
      <c r="W30" s="65" t="str">
        <f t="shared" ref="W30:W67" si="10">IF(G30="","",G30)</f>
        <v>m</v>
      </c>
      <c r="X30" s="64" t="str">
        <f t="shared" ref="X30:X35" si="11">IF(U30="","",",")</f>
        <v>,</v>
      </c>
      <c r="Y30" s="64">
        <f t="shared" ref="Y30:Y35" si="12">IF(U30="","",250)</f>
        <v>250</v>
      </c>
      <c r="Z30" s="56" t="str">
        <f t="shared" ref="Z30:Z35" si="13">IF(U30="","",")")</f>
        <v>)</v>
      </c>
      <c r="AA30" s="66" t="str">
        <f t="shared" ref="AA30:AA35" si="14">IF(AB30="","","(")</f>
        <v/>
      </c>
      <c r="AB30" s="57" t="str">
        <f t="shared" ref="AB30:AB67"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67"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B31" t="s">
        <v>999</v>
      </c>
      <c r="C31" s="113" t="s">
        <v>1141</v>
      </c>
      <c r="D31" s="112" t="s">
        <v>1013</v>
      </c>
      <c r="E31" s="52" t="s">
        <v>1012</v>
      </c>
      <c r="F31" s="53"/>
      <c r="G31" s="53"/>
      <c r="H31" s="52"/>
      <c r="I31" s="52"/>
      <c r="J31" s="54"/>
      <c r="K31" s="54"/>
      <c r="L31" s="55" t="str">
        <f t="shared" si="0"/>
        <v xml:space="preserve">            { line: "TE ANHELO DESDE LA AURORA,, (La,m,20)", sC: "as"},</v>
      </c>
      <c r="M31" s="56" t="str">
        <f t="shared" si="1"/>
        <v>(</v>
      </c>
      <c r="N31" s="57" t="str">
        <f t="shared" si="2"/>
        <v>La</v>
      </c>
      <c r="O31" s="58" t="str">
        <f t="shared" si="3"/>
        <v>,</v>
      </c>
      <c r="P31" s="59" t="str">
        <f t="shared" si="4"/>
        <v>m</v>
      </c>
      <c r="Q31" s="60" t="str">
        <f t="shared" si="5"/>
        <v>,</v>
      </c>
      <c r="R31" s="61">
        <f t="shared" ref="R31:R67"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1142</v>
      </c>
      <c r="D32" s="112" t="s">
        <v>1033</v>
      </c>
      <c r="E32" s="52"/>
      <c r="F32" s="53" t="s">
        <v>1011</v>
      </c>
      <c r="G32" s="53"/>
      <c r="H32" s="52" t="s">
        <v>1013</v>
      </c>
      <c r="I32" s="52" t="s">
        <v>1012</v>
      </c>
      <c r="J32" s="54"/>
      <c r="K32" s="54"/>
      <c r="L32" s="55" t="str">
        <f>IF(C32="","",_xlfn.CONCAT("            { line: ","""",C32,", ",M32:AN32,""", sC: ","""",B32,"""},"))</f>
        <v xml:space="preserve">            { line: "SEDIENTA DE TI ESTÁ MI ALMA., (Fa,,20)(Mi,,250)(La,m,350)", sC: "as"},</v>
      </c>
      <c r="M32" s="56" t="str">
        <f t="shared" si="1"/>
        <v>(</v>
      </c>
      <c r="N32" s="57" t="str">
        <f t="shared" si="2"/>
        <v>Fa</v>
      </c>
      <c r="O32" s="58" t="str">
        <f t="shared" si="3"/>
        <v>,</v>
      </c>
      <c r="P32" s="59" t="str">
        <f t="shared" si="4"/>
        <v/>
      </c>
      <c r="Q32" s="60" t="str">
        <f t="shared" si="5"/>
        <v>,</v>
      </c>
      <c r="R32" s="61">
        <f t="shared" si="28"/>
        <v>20</v>
      </c>
      <c r="S32" s="56" t="str">
        <f t="shared" si="6"/>
        <v>)</v>
      </c>
      <c r="T32" s="62" t="str">
        <f t="shared" si="7"/>
        <v>(</v>
      </c>
      <c r="U32" s="63" t="str">
        <f t="shared" si="8"/>
        <v>Mi</v>
      </c>
      <c r="V32" s="64" t="str">
        <f t="shared" si="9"/>
        <v>,</v>
      </c>
      <c r="W32" s="65" t="str">
        <f t="shared" si="10"/>
        <v/>
      </c>
      <c r="X32" s="64" t="str">
        <f t="shared" si="11"/>
        <v>,</v>
      </c>
      <c r="Y32" s="64">
        <f t="shared" si="12"/>
        <v>250</v>
      </c>
      <c r="Z32" s="56" t="str">
        <f t="shared" si="13"/>
        <v>)</v>
      </c>
      <c r="AA32" s="66" t="str">
        <f t="shared" si="14"/>
        <v>(</v>
      </c>
      <c r="AB32" s="57" t="str">
        <f t="shared" si="15"/>
        <v>La</v>
      </c>
      <c r="AC32" s="67" t="str">
        <f t="shared" si="16"/>
        <v>,</v>
      </c>
      <c r="AD32" s="59" t="str">
        <f t="shared" si="17"/>
        <v>m</v>
      </c>
      <c r="AE32" s="68" t="str">
        <f t="shared" si="18"/>
        <v>,</v>
      </c>
      <c r="AF32" s="61">
        <f t="shared" si="19"/>
        <v>350</v>
      </c>
      <c r="AG32" s="61" t="str">
        <f t="shared" si="20"/>
        <v>)</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B34" t="s">
        <v>1014</v>
      </c>
      <c r="C34" s="113" t="s">
        <v>1143</v>
      </c>
      <c r="D34" s="112" t="s">
        <v>1033</v>
      </c>
      <c r="E34" s="52"/>
      <c r="F34" s="53" t="s">
        <v>1011</v>
      </c>
      <c r="G34" s="53"/>
      <c r="H34" s="52" t="s">
        <v>1013</v>
      </c>
      <c r="I34" s="52" t="s">
        <v>1012</v>
      </c>
      <c r="J34" s="54"/>
      <c r="K34" s="54"/>
      <c r="L34" s="55" t="str">
        <f>IF(C34="","",_xlfn.CONCAT("            { line: ","""",C34,", ",M34:AN34,""", sC: ","""",B34,"""},"))</f>
        <v xml:space="preserve">            { line: "Sedienta de ti está mi alma,, (Fa,,20)(Mi,,250)(La,m,350)", sC: "tc"},</v>
      </c>
      <c r="M34" s="56" t="str">
        <f t="shared" si="1"/>
        <v>(</v>
      </c>
      <c r="N34" s="57" t="str">
        <f t="shared" si="2"/>
        <v>Fa</v>
      </c>
      <c r="O34" s="58" t="str">
        <f t="shared" si="3"/>
        <v>,</v>
      </c>
      <c r="P34" s="59" t="str">
        <f t="shared" si="4"/>
        <v/>
      </c>
      <c r="Q34" s="60" t="str">
        <f t="shared" si="5"/>
        <v>,</v>
      </c>
      <c r="R34" s="61">
        <f t="shared" si="28"/>
        <v>20</v>
      </c>
      <c r="S34" s="56" t="str">
        <f t="shared" si="6"/>
        <v>)</v>
      </c>
      <c r="T34" s="62" t="str">
        <f t="shared" si="7"/>
        <v>(</v>
      </c>
      <c r="U34" s="63" t="str">
        <f t="shared" si="8"/>
        <v>Mi</v>
      </c>
      <c r="V34" s="64" t="str">
        <f t="shared" si="9"/>
        <v>,</v>
      </c>
      <c r="W34" s="65" t="str">
        <f t="shared" si="10"/>
        <v/>
      </c>
      <c r="X34" s="64" t="str">
        <f t="shared" si="11"/>
        <v>,</v>
      </c>
      <c r="Y34" s="64">
        <f t="shared" si="12"/>
        <v>250</v>
      </c>
      <c r="Z34" s="56" t="str">
        <f t="shared" si="13"/>
        <v>)</v>
      </c>
      <c r="AA34" s="66" t="str">
        <f t="shared" si="14"/>
        <v>(</v>
      </c>
      <c r="AB34" s="57" t="str">
        <f t="shared" si="15"/>
        <v>La</v>
      </c>
      <c r="AC34" s="67" t="str">
        <f t="shared" si="16"/>
        <v>,</v>
      </c>
      <c r="AD34" s="59" t="str">
        <f t="shared" si="17"/>
        <v>m</v>
      </c>
      <c r="AE34" s="68" t="str">
        <f t="shared" si="18"/>
        <v>,</v>
      </c>
      <c r="AF34" s="61">
        <f t="shared" si="19"/>
        <v>350</v>
      </c>
      <c r="AG34" s="61" t="str">
        <f t="shared" si="20"/>
        <v>)</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1144</v>
      </c>
      <c r="D35" s="112" t="s">
        <v>1029</v>
      </c>
      <c r="E35" s="52" t="s">
        <v>1012</v>
      </c>
      <c r="F35" s="53" t="s">
        <v>1011</v>
      </c>
      <c r="G35" s="53"/>
      <c r="H35" s="52"/>
      <c r="I35" s="52"/>
      <c r="J35" s="54"/>
      <c r="K35" s="54"/>
      <c r="L35" s="55" t="str">
        <f t="shared" ref="L35:L47" si="29">IF(C35="","",_xlfn.CONCAT("            { line: ","""",C35,", ",M35:AN35,""", sC: ","""",B35,"""},"))</f>
        <v xml:space="preserve">            { line: "ansia de ti tiene mi carne:, (Re,m,22)(Mi,,250)", sC: ""},</v>
      </c>
      <c r="M35" s="56" t="str">
        <f t="shared" si="1"/>
        <v>(</v>
      </c>
      <c r="N35" s="57" t="str">
        <f t="shared" si="2"/>
        <v>Re</v>
      </c>
      <c r="O35" s="58" t="str">
        <f t="shared" si="3"/>
        <v>,</v>
      </c>
      <c r="P35" s="59" t="str">
        <f t="shared" si="4"/>
        <v>m</v>
      </c>
      <c r="Q35" s="60" t="str">
        <f t="shared" si="5"/>
        <v>,</v>
      </c>
      <c r="R35" s="61">
        <f t="shared" si="28"/>
        <v>22</v>
      </c>
      <c r="S35" s="56" t="str">
        <f t="shared" si="6"/>
        <v>)</v>
      </c>
      <c r="T35" s="62" t="str">
        <f t="shared" si="7"/>
        <v>(</v>
      </c>
      <c r="U35" s="63" t="str">
        <f t="shared" si="8"/>
        <v>Mi</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1145</v>
      </c>
      <c r="D36" s="112" t="s">
        <v>1013</v>
      </c>
      <c r="E36" s="52" t="s">
        <v>1012</v>
      </c>
      <c r="F36" s="53"/>
      <c r="G36" s="53"/>
      <c r="H36" s="52"/>
      <c r="I36" s="52"/>
      <c r="J36" s="54"/>
      <c r="K36" s="54"/>
      <c r="L36" s="55" t="str">
        <f t="shared" si="29"/>
        <v xml:space="preserve">            { line: "tierra reseca y árida,,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1146</v>
      </c>
      <c r="D37" s="112" t="s">
        <v>1033</v>
      </c>
      <c r="E37" s="52"/>
      <c r="F37" s="53" t="s">
        <v>1011</v>
      </c>
      <c r="G37" s="53"/>
      <c r="H37" s="52" t="s">
        <v>1013</v>
      </c>
      <c r="I37" s="52" t="s">
        <v>1012</v>
      </c>
      <c r="J37" s="54"/>
      <c r="K37" s="54"/>
      <c r="L37" s="55" t="str">
        <f t="shared" si="29"/>
        <v xml:space="preserve">            { line: "tierra reseca y árida, sin agua., (Fa,,20)(Mi,,250)(La,m,350)", sC: ""},</v>
      </c>
      <c r="M37" s="56" t="str">
        <f>IF(N37="","","(")</f>
        <v>(</v>
      </c>
      <c r="N37" s="57" t="str">
        <f>IF(D37="","",D37)</f>
        <v>Fa</v>
      </c>
      <c r="O37" s="58" t="str">
        <f>IF(N37="","",",")</f>
        <v>,</v>
      </c>
      <c r="P37" s="59" t="str">
        <f>IF(E37="","",E37)</f>
        <v/>
      </c>
      <c r="Q37" s="60" t="str">
        <f>IF(N37="","",",")</f>
        <v>,</v>
      </c>
      <c r="R37" s="61">
        <f t="shared" si="28"/>
        <v>20</v>
      </c>
      <c r="S37" s="56" t="str">
        <f>IF(N37="","",")")</f>
        <v>)</v>
      </c>
      <c r="T37" s="62" t="str">
        <f>IF(U37="","","(")</f>
        <v>(</v>
      </c>
      <c r="U37" s="63" t="str">
        <f>IF(F37="","",F37)</f>
        <v>Mi</v>
      </c>
      <c r="V37" s="64" t="str">
        <f>IF(U37="","",",")</f>
        <v>,</v>
      </c>
      <c r="W37" s="65" t="str">
        <f>IF(G37="","",G37)</f>
        <v/>
      </c>
      <c r="X37" s="64" t="str">
        <f>IF(U37="","",",")</f>
        <v>,</v>
      </c>
      <c r="Y37" s="64">
        <f>IF(U37="","",250)</f>
        <v>250</v>
      </c>
      <c r="Z37" s="56" t="str">
        <f>IF(U37="","",")")</f>
        <v>)</v>
      </c>
      <c r="AA37" s="66" t="str">
        <f>IF(AB37="","","(")</f>
        <v>(</v>
      </c>
      <c r="AB37" s="57" t="str">
        <f>IF(H37="","",H37)</f>
        <v>La</v>
      </c>
      <c r="AC37" s="67" t="str">
        <f>IF(AB37="","",",")</f>
        <v>,</v>
      </c>
      <c r="AD37" s="59" t="str">
        <f>IF(I37="","",I37)</f>
        <v>m</v>
      </c>
      <c r="AE37" s="68" t="str">
        <f>IF(AB37="","",",")</f>
        <v>,</v>
      </c>
      <c r="AF37" s="61">
        <f>IF(AB37="","",350)</f>
        <v>350</v>
      </c>
      <c r="AG37" s="61" t="str">
        <f>IF(AB37="","",")")</f>
        <v>)</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C39" s="79" t="s">
        <v>995</v>
      </c>
      <c r="D39" s="80"/>
      <c r="E39" s="80"/>
      <c r="F39" s="80"/>
      <c r="G39" s="80"/>
      <c r="H39" s="80"/>
      <c r="I39" s="80"/>
      <c r="J39" s="80"/>
      <c r="K39" s="80"/>
      <c r="L39" s="81" t="s">
        <v>996</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ref="R39:R42" si="35">IF(N39="Do",10,IF(N39="Re",22,IF(N39="Mi",20,IF(N39="Fa",20,IF(N39="Sol",14,IF(N39="La",20,IF(N39="Si",20,IF(N39="Do#",14,IF(N39="Fa#",15,IF(N39="Sol#",20,""))))))))))</f>
        <v/>
      </c>
      <c r="S39" s="56" t="str">
        <f t="shared" ref="S39:S42" si="36">IF(N39="","",")")</f>
        <v/>
      </c>
      <c r="T39" s="62" t="str">
        <f t="shared" ref="T39:T42" si="37">IF(U39="","","(")</f>
        <v/>
      </c>
      <c r="U39" s="63" t="str">
        <f t="shared" ref="U39:U42" si="38">IF(F39="","",F39)</f>
        <v/>
      </c>
      <c r="V39" s="64" t="str">
        <f t="shared" ref="V39:V42" si="39">IF(U39="","",",")</f>
        <v/>
      </c>
      <c r="W39" s="65" t="str">
        <f t="shared" ref="W39:W42" si="40">IF(G39="","",G39)</f>
        <v/>
      </c>
      <c r="X39" s="64" t="str">
        <f t="shared" ref="X39:X42" si="41">IF(U39="","",",")</f>
        <v/>
      </c>
      <c r="Y39" s="64" t="str">
        <f t="shared" ref="Y39:Y42" si="42">IF(U39="","",250)</f>
        <v/>
      </c>
      <c r="Z39" s="56" t="str">
        <f t="shared" ref="Z39:Z42" si="43">IF(U39="","",")")</f>
        <v/>
      </c>
      <c r="AA39" s="66" t="str">
        <f t="shared" ref="AA39:AA42" si="44">IF(AB39="","","(")</f>
        <v/>
      </c>
      <c r="AB39" s="57" t="str">
        <f t="shared" ref="AB39:AB42" si="45">IF(H39="","",H39)</f>
        <v/>
      </c>
      <c r="AC39" s="67" t="str">
        <f t="shared" ref="AC39:AC42" si="46">IF(AB39="","",",")</f>
        <v/>
      </c>
      <c r="AD39" s="59" t="str">
        <f t="shared" ref="AD39:AD42" si="47">IF(I39="","",I39)</f>
        <v/>
      </c>
      <c r="AE39" s="68" t="str">
        <f t="shared" ref="AE39:AE42" si="48">IF(AB39="","",",")</f>
        <v/>
      </c>
      <c r="AF39" s="61" t="str">
        <f t="shared" ref="AF39:AF42" si="49">IF(AB39="","",350)</f>
        <v/>
      </c>
      <c r="AG39" s="61" t="str">
        <f t="shared" ref="AG39:AG42" si="50">IF(AB39="","",")")</f>
        <v/>
      </c>
      <c r="AH39" s="69" t="str">
        <f t="shared" ref="AH39:AH42" si="51">IF(AI39="","","(")</f>
        <v/>
      </c>
      <c r="AI39" s="70" t="str">
        <f t="shared" ref="AI39:AI42" si="52">IF(J39="","",J39)</f>
        <v/>
      </c>
      <c r="AJ39" s="64" t="str">
        <f t="shared" ref="AJ39:AJ42" si="53">IF(AI39="","",",")</f>
        <v/>
      </c>
      <c r="AK39" s="64" t="str">
        <f t="shared" ref="AK39:AK42" si="54">IF(K39="","",K39)</f>
        <v/>
      </c>
      <c r="AL39" s="64" t="str">
        <f t="shared" ref="AL39:AL42" si="55">IF(AI39="","",",")</f>
        <v/>
      </c>
      <c r="AM39" s="64" t="str">
        <f t="shared" ref="AM39:AM42" si="56">IF(AI39="","",450)</f>
        <v/>
      </c>
      <c r="AN39" s="64" t="str">
        <f t="shared" ref="AN39:AN42" si="57">IF(AI39="","",")")</f>
        <v/>
      </c>
    </row>
    <row r="40" spans="1:40" ht="24.5" thickTop="1" thickBot="1" x14ac:dyDescent="0.55000000000000004">
      <c r="B40" t="s">
        <v>997</v>
      </c>
      <c r="C40" s="82" t="s">
        <v>1159</v>
      </c>
      <c r="D40" s="83" t="s">
        <v>1013</v>
      </c>
      <c r="E40" s="83" t="s">
        <v>1012</v>
      </c>
      <c r="F40" s="83" t="s">
        <v>1029</v>
      </c>
      <c r="G40" s="83" t="s">
        <v>1012</v>
      </c>
      <c r="H40" s="83"/>
      <c r="I40" s="83"/>
      <c r="J40" s="83"/>
      <c r="K40" s="83"/>
      <c r="L40" s="84" t="str">
        <f>IF(C40="","",_xlfn.CONCAT("       triggerLine: ","""",C40,", ",M40:AN40,""", sC: ","""",B40,""", lines: ["))</f>
        <v xml:space="preserve">       triggerLine: "OH DIOS, TÚ ERES MI DIOS, (La,m,20)(Re,m,250)", sC: "ta as", lines: [</v>
      </c>
      <c r="M40" s="56" t="str">
        <f t="shared" si="30"/>
        <v>(</v>
      </c>
      <c r="N40" s="57" t="str">
        <f t="shared" si="31"/>
        <v>La</v>
      </c>
      <c r="O40" s="58" t="str">
        <f t="shared" si="32"/>
        <v>,</v>
      </c>
      <c r="P40" s="59" t="str">
        <f t="shared" si="33"/>
        <v>m</v>
      </c>
      <c r="Q40" s="60" t="str">
        <f t="shared" si="34"/>
        <v>,</v>
      </c>
      <c r="R40" s="61">
        <f t="shared" si="35"/>
        <v>20</v>
      </c>
      <c r="S40" s="56" t="str">
        <f t="shared" si="36"/>
        <v>)</v>
      </c>
      <c r="T40" s="62" t="str">
        <f t="shared" si="37"/>
        <v>(</v>
      </c>
      <c r="U40" s="63" t="str">
        <f t="shared" si="38"/>
        <v>Re</v>
      </c>
      <c r="V40" s="64" t="str">
        <f t="shared" si="39"/>
        <v>,</v>
      </c>
      <c r="W40" s="65" t="str">
        <f t="shared" si="40"/>
        <v>m</v>
      </c>
      <c r="X40" s="64" t="str">
        <f t="shared" si="41"/>
        <v>,</v>
      </c>
      <c r="Y40" s="64">
        <f t="shared" si="42"/>
        <v>250</v>
      </c>
      <c r="Z40" s="56" t="str">
        <f t="shared" si="43"/>
        <v>)</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4.5" thickTop="1" thickBot="1" x14ac:dyDescent="0.55000000000000004">
      <c r="B41" t="s">
        <v>999</v>
      </c>
      <c r="C41" s="85" t="s">
        <v>1141</v>
      </c>
      <c r="D41" s="86" t="s">
        <v>1013</v>
      </c>
      <c r="E41" s="86" t="s">
        <v>1012</v>
      </c>
      <c r="F41" s="86"/>
      <c r="G41" s="86"/>
      <c r="H41" s="87"/>
      <c r="I41" s="87"/>
      <c r="J41" s="87"/>
      <c r="K41" s="87"/>
      <c r="L41" s="88" t="str">
        <f>IF(C41="","",_xlfn.CONCAT("            { line: ","""",C41,", ",M41:AN41,""", sC: ","""",B41,"""},"))</f>
        <v xml:space="preserve">            { line: "TE ANHELO DESDE LA AURORA,, (La,m,20)", sC: "as"},</v>
      </c>
      <c r="M41" s="56" t="str">
        <f t="shared" si="30"/>
        <v>(</v>
      </c>
      <c r="N41" s="57" t="str">
        <f t="shared" si="31"/>
        <v>La</v>
      </c>
      <c r="O41" s="58" t="str">
        <f t="shared" si="32"/>
        <v>,</v>
      </c>
      <c r="P41" s="59" t="str">
        <f t="shared" si="33"/>
        <v>m</v>
      </c>
      <c r="Q41" s="60" t="str">
        <f t="shared" si="34"/>
        <v>,</v>
      </c>
      <c r="R41" s="61">
        <f t="shared" si="35"/>
        <v>20</v>
      </c>
      <c r="S41" s="56" t="str">
        <f t="shared" si="36"/>
        <v>)</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4.5" thickTop="1" thickBot="1" x14ac:dyDescent="0.55000000000000004">
      <c r="B42" t="s">
        <v>999</v>
      </c>
      <c r="C42" s="93" t="s">
        <v>1142</v>
      </c>
      <c r="D42" s="83" t="s">
        <v>1033</v>
      </c>
      <c r="E42" s="83"/>
      <c r="F42" s="83" t="s">
        <v>1011</v>
      </c>
      <c r="G42" s="83"/>
      <c r="H42" s="83" t="s">
        <v>1013</v>
      </c>
      <c r="I42" s="83" t="s">
        <v>1012</v>
      </c>
      <c r="J42" s="83"/>
      <c r="K42" s="83"/>
      <c r="L42" s="94" t="str">
        <f>IF(C42="","",_xlfn.CONCAT("            { line: ","""",C42,", ",M42:AN42,""", sC: ","""",B42,"""},  ]},"))</f>
        <v xml:space="preserve">            { line: "SEDIENTA DE TI ESTÁ MI ALMA., (Fa,,20)(Mi,,250)(La,m,350)", sC: "as"},  ]},</v>
      </c>
      <c r="M42" s="56" t="str">
        <f t="shared" si="30"/>
        <v>(</v>
      </c>
      <c r="N42" s="57" t="str">
        <f t="shared" si="31"/>
        <v>Fa</v>
      </c>
      <c r="O42" s="58" t="str">
        <f t="shared" si="32"/>
        <v>,</v>
      </c>
      <c r="P42" s="59" t="str">
        <f t="shared" si="33"/>
        <v/>
      </c>
      <c r="Q42" s="60" t="str">
        <f t="shared" si="34"/>
        <v>,</v>
      </c>
      <c r="R42" s="61">
        <f t="shared" si="35"/>
        <v>20</v>
      </c>
      <c r="S42" s="56" t="str">
        <f t="shared" si="36"/>
        <v>)</v>
      </c>
      <c r="T42" s="62" t="str">
        <f t="shared" si="37"/>
        <v>(</v>
      </c>
      <c r="U42" s="63" t="str">
        <f t="shared" si="38"/>
        <v>Mi</v>
      </c>
      <c r="V42" s="64" t="str">
        <f t="shared" si="39"/>
        <v>,</v>
      </c>
      <c r="W42" s="65" t="str">
        <f t="shared" si="40"/>
        <v/>
      </c>
      <c r="X42" s="64" t="str">
        <f t="shared" si="41"/>
        <v>,</v>
      </c>
      <c r="Y42" s="64">
        <f t="shared" si="42"/>
        <v>250</v>
      </c>
      <c r="Z42" s="56" t="str">
        <f t="shared" si="43"/>
        <v>)</v>
      </c>
      <c r="AA42" s="66" t="str">
        <f t="shared" si="44"/>
        <v>(</v>
      </c>
      <c r="AB42" s="57" t="str">
        <f t="shared" si="45"/>
        <v>La</v>
      </c>
      <c r="AC42" s="67" t="str">
        <f t="shared" si="46"/>
        <v>,</v>
      </c>
      <c r="AD42" s="59" t="str">
        <f t="shared" si="47"/>
        <v>m</v>
      </c>
      <c r="AE42" s="68" t="str">
        <f t="shared" si="48"/>
        <v>,</v>
      </c>
      <c r="AF42" s="61">
        <f t="shared" si="49"/>
        <v>350</v>
      </c>
      <c r="AG42" s="61" t="str">
        <f t="shared" si="50"/>
        <v>)</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6.5" thickTop="1" thickBot="1" x14ac:dyDescent="0.55000000000000004">
      <c r="A43" s="73"/>
      <c r="B43" s="73"/>
      <c r="C43" s="73"/>
      <c r="D43" s="74"/>
      <c r="E43" s="74"/>
      <c r="F43" s="74"/>
      <c r="G43" s="74"/>
      <c r="H43" s="74"/>
      <c r="I43" s="74"/>
      <c r="J43" s="74"/>
      <c r="K43" s="74"/>
      <c r="L43" s="75" t="s">
        <v>993</v>
      </c>
      <c r="M43" s="56"/>
      <c r="N43" s="57"/>
      <c r="O43" s="58"/>
      <c r="P43" s="59"/>
      <c r="Q43" s="60"/>
      <c r="R43" s="61" t="str">
        <f t="shared" ref="R43" si="58">IF(N43="Do",10,IF(N43="Re",22,IF(N43="Mi",20,IF(N43="Fa",20,IF(N43="Sol",14,IF(N43="La",20,IF(N43="Si",20,IF(N43="Do#",14,IF(N43="Fa#",15,IF(N43="Sol#",20,""))))))))))</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4.5" thickTop="1" thickBot="1" x14ac:dyDescent="0.55000000000000004">
      <c r="B44" t="s">
        <v>1014</v>
      </c>
      <c r="C44" s="113" t="s">
        <v>1147</v>
      </c>
      <c r="D44" s="112" t="s">
        <v>1033</v>
      </c>
      <c r="E44" s="52"/>
      <c r="F44" s="53" t="s">
        <v>1011</v>
      </c>
      <c r="G44" s="53"/>
      <c r="H44" s="52" t="s">
        <v>1013</v>
      </c>
      <c r="I44" s="52" t="s">
        <v>1012</v>
      </c>
      <c r="J44" s="54"/>
      <c r="K44" s="54"/>
      <c r="L44" s="55" t="str">
        <f t="shared" si="29"/>
        <v xml:space="preserve">            { line: "Tu amor es para mí más que la vida,, (Fa,,20)(Mi,,250)(La,m,350)", sC: "tc"},</v>
      </c>
      <c r="M44" s="56" t="str">
        <f t="shared" ref="M44" si="59">IF(N44="","","(")</f>
        <v>(</v>
      </c>
      <c r="N44" s="57" t="str">
        <f t="shared" ref="N44" si="60">IF(D44="","",D44)</f>
        <v>Fa</v>
      </c>
      <c r="O44" s="58" t="str">
        <f t="shared" ref="O44" si="61">IF(N44="","",",")</f>
        <v>,</v>
      </c>
      <c r="P44" s="59" t="str">
        <f t="shared" ref="P44" si="62">IF(E44="","",E44)</f>
        <v/>
      </c>
      <c r="Q44" s="60" t="str">
        <f t="shared" ref="Q44" si="63">IF(N44="","",",")</f>
        <v>,</v>
      </c>
      <c r="R44" s="61">
        <f t="shared" si="28"/>
        <v>20</v>
      </c>
      <c r="S44" s="56" t="str">
        <f t="shared" ref="S44" si="64">IF(N44="","",")")</f>
        <v>)</v>
      </c>
      <c r="T44" s="62" t="str">
        <f t="shared" ref="T44" si="65">IF(U44="","","(")</f>
        <v>(</v>
      </c>
      <c r="U44" s="63" t="str">
        <f t="shared" ref="U44" si="66">IF(F44="","",F44)</f>
        <v>Mi</v>
      </c>
      <c r="V44" s="64" t="str">
        <f t="shared" ref="V44" si="67">IF(U44="","",",")</f>
        <v>,</v>
      </c>
      <c r="W44" s="65" t="str">
        <f t="shared" ref="W44" si="68">IF(G44="","",G44)</f>
        <v/>
      </c>
      <c r="X44" s="64" t="str">
        <f t="shared" ref="X44" si="69">IF(U44="","",",")</f>
        <v>,</v>
      </c>
      <c r="Y44" s="64">
        <f t="shared" ref="Y44" si="70">IF(U44="","",250)</f>
        <v>250</v>
      </c>
      <c r="Z44" s="56" t="str">
        <f t="shared" ref="Z44" si="71">IF(U44="","",")")</f>
        <v>)</v>
      </c>
      <c r="AA44" s="66" t="str">
        <f t="shared" ref="AA44" si="72">IF(AB44="","","(")</f>
        <v>(</v>
      </c>
      <c r="AB44" s="57" t="str">
        <f t="shared" ref="AB44" si="73">IF(H44="","",H44)</f>
        <v>La</v>
      </c>
      <c r="AC44" s="67" t="str">
        <f t="shared" ref="AC44" si="74">IF(AB44="","",",")</f>
        <v>,</v>
      </c>
      <c r="AD44" s="59" t="str">
        <f t="shared" ref="AD44" si="75">IF(I44="","",I44)</f>
        <v>m</v>
      </c>
      <c r="AE44" s="68" t="str">
        <f t="shared" ref="AE44" si="76">IF(AB44="","",",")</f>
        <v>,</v>
      </c>
      <c r="AF44" s="61">
        <f t="shared" ref="AF44" si="77">IF(AB44="","",350)</f>
        <v>350</v>
      </c>
      <c r="AG44" s="61" t="str">
        <f t="shared" ref="AG44" si="78">IF(AB44="","",")")</f>
        <v>)</v>
      </c>
      <c r="AH44" s="69" t="str">
        <f t="shared" ref="AH44" si="79">IF(AI44="","","(")</f>
        <v/>
      </c>
      <c r="AI44" s="70" t="str">
        <f t="shared" ref="AI44" si="80">IF(J44="","",J44)</f>
        <v/>
      </c>
      <c r="AJ44" s="64" t="str">
        <f t="shared" ref="AJ44" si="81">IF(AI44="","",",")</f>
        <v/>
      </c>
      <c r="AK44" s="64" t="str">
        <f t="shared" ref="AK44" si="82">IF(K44="","",K44)</f>
        <v/>
      </c>
      <c r="AL44" s="64" t="str">
        <f t="shared" ref="AL44" si="83">IF(AI44="","",",")</f>
        <v/>
      </c>
      <c r="AM44" s="64" t="str">
        <f t="shared" ref="AM44" si="84">IF(AI44="","",450)</f>
        <v/>
      </c>
      <c r="AN44" s="64" t="str">
        <f t="shared" ref="AN44" si="85">IF(AI44="","",")")</f>
        <v/>
      </c>
    </row>
    <row r="45" spans="1:40" ht="24.5" thickTop="1" thickBot="1" x14ac:dyDescent="0.55000000000000004">
      <c r="C45" s="113" t="s">
        <v>1148</v>
      </c>
      <c r="D45" s="112" t="s">
        <v>1029</v>
      </c>
      <c r="E45" s="52" t="s">
        <v>1012</v>
      </c>
      <c r="F45" s="53" t="s">
        <v>1011</v>
      </c>
      <c r="G45" s="53"/>
      <c r="H45" s="52"/>
      <c r="I45" s="52"/>
      <c r="J45" s="54"/>
      <c r="K45" s="54"/>
      <c r="L45" s="55" t="str">
        <f t="shared" si="29"/>
        <v xml:space="preserve">            { line: "por eso te ensalzan mis labios;, (Re,m,22)(Mi,,250)", sC: ""},</v>
      </c>
      <c r="M45" s="56" t="str">
        <f>IF(N45="","","(")</f>
        <v>(</v>
      </c>
      <c r="N45" s="57" t="str">
        <f>IF(D45="","",D45)</f>
        <v>Re</v>
      </c>
      <c r="O45" s="58" t="str">
        <f>IF(N45="","",",")</f>
        <v>,</v>
      </c>
      <c r="P45" s="59" t="str">
        <f>IF(E45="","",E45)</f>
        <v>m</v>
      </c>
      <c r="Q45" s="60" t="str">
        <f>IF(N45="","",",")</f>
        <v>,</v>
      </c>
      <c r="R45" s="61">
        <f t="shared" si="28"/>
        <v>22</v>
      </c>
      <c r="S45" s="56" t="str">
        <f>IF(N45="","",")")</f>
        <v>)</v>
      </c>
      <c r="T45" s="62" t="str">
        <f>IF(U45="","","(")</f>
        <v>(</v>
      </c>
      <c r="U45" s="63" t="str">
        <f>IF(F45="","",F45)</f>
        <v>Mi</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1149</v>
      </c>
      <c r="D46" s="112" t="s">
        <v>1013</v>
      </c>
      <c r="E46" s="52" t="s">
        <v>1012</v>
      </c>
      <c r="F46" s="53"/>
      <c r="G46" s="53"/>
      <c r="H46" s="52"/>
      <c r="I46" s="52"/>
      <c r="J46" s="54"/>
      <c r="K46" s="54"/>
      <c r="L46" s="55" t="str">
        <f t="shared" si="29"/>
        <v xml:space="preserve">            { line: "así yo te bendigo, (La,m,20)", sC: ""},</v>
      </c>
      <c r="M46" s="56" t="str">
        <f>IF(N46="","","(")</f>
        <v>(</v>
      </c>
      <c r="N46" s="57" t="str">
        <f>IF(D46="","",D46)</f>
        <v>La</v>
      </c>
      <c r="O46" s="58" t="str">
        <f>IF(N46="","",",")</f>
        <v>,</v>
      </c>
      <c r="P46" s="59" t="str">
        <f>IF(E46="","",E46)</f>
        <v>m</v>
      </c>
      <c r="Q46" s="60" t="str">
        <f>IF(N46="","",",")</f>
        <v>,</v>
      </c>
      <c r="R46" s="61">
        <f t="shared" si="28"/>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1150</v>
      </c>
      <c r="D47" s="112" t="s">
        <v>1033</v>
      </c>
      <c r="E47" s="52"/>
      <c r="F47" s="53" t="s">
        <v>1011</v>
      </c>
      <c r="G47" s="53"/>
      <c r="H47" s="52" t="s">
        <v>1013</v>
      </c>
      <c r="I47" s="52" t="s">
        <v>1012</v>
      </c>
      <c r="J47" s="54"/>
      <c r="K47" s="54"/>
      <c r="L47" s="55" t="str">
        <f t="shared" si="29"/>
        <v xml:space="preserve">            { line: "y en tu Nombre levanto mis manos., (Fa,,20)(Mi,,250)(La,m,350)", sC: ""},</v>
      </c>
      <c r="M47" s="56" t="str">
        <f>IF(N47="","","(")</f>
        <v>(</v>
      </c>
      <c r="N47" s="57" t="str">
        <f>IF(D47="","",D47)</f>
        <v>Fa</v>
      </c>
      <c r="O47" s="58" t="str">
        <f>IF(N47="","",",")</f>
        <v>,</v>
      </c>
      <c r="P47" s="59" t="str">
        <f>IF(E47="","",E47)</f>
        <v/>
      </c>
      <c r="Q47" s="60" t="str">
        <f>IF(N47="","",",")</f>
        <v>,</v>
      </c>
      <c r="R47" s="61">
        <f t="shared" si="28"/>
        <v>20</v>
      </c>
      <c r="S47" s="56" t="str">
        <f>IF(N47="","",")")</f>
        <v>)</v>
      </c>
      <c r="T47" s="62" t="str">
        <f>IF(U47="","","(")</f>
        <v>(</v>
      </c>
      <c r="U47" s="63" t="str">
        <f>IF(F47="","",F47)</f>
        <v>Mi</v>
      </c>
      <c r="V47" s="64" t="str">
        <f>IF(U47="","",",")</f>
        <v>,</v>
      </c>
      <c r="W47" s="65" t="str">
        <f>IF(G47="","",G47)</f>
        <v/>
      </c>
      <c r="X47" s="64" t="str">
        <f>IF(U47="","",",")</f>
        <v>,</v>
      </c>
      <c r="Y47" s="64">
        <f>IF(U47="","",250)</f>
        <v>250</v>
      </c>
      <c r="Z47" s="56" t="str">
        <f>IF(U47="","",")")</f>
        <v>)</v>
      </c>
      <c r="AA47" s="66" t="str">
        <f>IF(AB47="","","(")</f>
        <v>(</v>
      </c>
      <c r="AB47" s="57" t="str">
        <f>IF(H47="","",H47)</f>
        <v>La</v>
      </c>
      <c r="AC47" s="67" t="str">
        <f>IF(AB47="","",",")</f>
        <v>,</v>
      </c>
      <c r="AD47" s="59" t="str">
        <f>IF(I47="","",I47)</f>
        <v>m</v>
      </c>
      <c r="AE47" s="68" t="str">
        <f>IF(AB47="","",",")</f>
        <v>,</v>
      </c>
      <c r="AF47" s="61">
        <f>IF(AB47="","",350)</f>
        <v>350</v>
      </c>
      <c r="AG47" s="61" t="str">
        <f>IF(AB47="","",")")</f>
        <v>)</v>
      </c>
      <c r="AH47" s="69" t="str">
        <f>IF(AI47="","","(")</f>
        <v/>
      </c>
      <c r="AI47" s="70" t="str">
        <f>IF(J47="","",J47)</f>
        <v/>
      </c>
      <c r="AJ47" s="64" t="str">
        <f>IF(AI47="","",",")</f>
        <v/>
      </c>
      <c r="AK47" s="64" t="str">
        <f>IF(K47="","",K47)</f>
        <v/>
      </c>
      <c r="AL47" s="64" t="str">
        <f>IF(AI47="","",",")</f>
        <v/>
      </c>
      <c r="AM47" s="64" t="str">
        <f>IF(AI47="","",450)</f>
        <v/>
      </c>
      <c r="AN47" s="64" t="str">
        <f>IF(AI47="","",")")</f>
        <v/>
      </c>
    </row>
    <row r="48" spans="1:40" ht="26.5" thickTop="1" thickBot="1" x14ac:dyDescent="0.55000000000000004">
      <c r="A48" s="73"/>
      <c r="B48" s="73"/>
      <c r="C48" s="73"/>
      <c r="D48" s="74"/>
      <c r="E48" s="74"/>
      <c r="F48" s="74"/>
      <c r="G48" s="74"/>
      <c r="H48" s="74"/>
      <c r="I48" s="74"/>
      <c r="J48" s="74"/>
      <c r="K48" s="74"/>
      <c r="L48" s="75" t="s">
        <v>993</v>
      </c>
      <c r="M48" s="56"/>
      <c r="N48" s="57"/>
      <c r="O48" s="58"/>
      <c r="P48" s="59"/>
      <c r="Q48" s="60"/>
      <c r="R48" s="61" t="str">
        <f>IF(N48="Do",10,IF(N48="Re",22,IF(N48="Mi",20,IF(N48="Fa",20,IF(N48="Sol",14,IF(N48="La",20,IF(N48="Si",20,IF(N48="Do#",14,IF(N48="Fa#",15,IF(N48="Sol#",20,""))))))))))</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C49" s="79" t="s">
        <v>995</v>
      </c>
      <c r="D49" s="80"/>
      <c r="E49" s="80"/>
      <c r="F49" s="80"/>
      <c r="G49" s="80"/>
      <c r="H49" s="80"/>
      <c r="I49" s="80"/>
      <c r="J49" s="80"/>
      <c r="K49" s="80"/>
      <c r="L49" s="81" t="s">
        <v>996</v>
      </c>
      <c r="M49" s="56" t="str">
        <f t="shared" ref="M49:M52" si="86">IF(N49="","","(")</f>
        <v/>
      </c>
      <c r="N49" s="57" t="str">
        <f t="shared" ref="N49:N52" si="87">IF(D49="","",D49)</f>
        <v/>
      </c>
      <c r="O49" s="58" t="str">
        <f t="shared" ref="O49:O52" si="88">IF(N49="","",",")</f>
        <v/>
      </c>
      <c r="P49" s="59" t="str">
        <f t="shared" ref="P49:P52" si="89">IF(E49="","",E49)</f>
        <v/>
      </c>
      <c r="Q49" s="60" t="str">
        <f t="shared" ref="Q49:Q52" si="90">IF(N49="","",",")</f>
        <v/>
      </c>
      <c r="R49" s="61" t="str">
        <f t="shared" ref="R49:R52" si="91">IF(N49="Do",10,IF(N49="Re",22,IF(N49="Mi",20,IF(N49="Fa",20,IF(N49="Sol",14,IF(N49="La",20,IF(N49="Si",20,IF(N49="Do#",14,IF(N49="Fa#",15,IF(N49="Sol#",20,""))))))))))</f>
        <v/>
      </c>
      <c r="S49" s="56" t="str">
        <f t="shared" ref="S49:S52" si="92">IF(N49="","",")")</f>
        <v/>
      </c>
      <c r="T49" s="62" t="str">
        <f t="shared" ref="T49:T52" si="93">IF(U49="","","(")</f>
        <v/>
      </c>
      <c r="U49" s="63" t="str">
        <f t="shared" ref="U49:U52" si="94">IF(F49="","",F49)</f>
        <v/>
      </c>
      <c r="V49" s="64" t="str">
        <f t="shared" ref="V49:V52" si="95">IF(U49="","",",")</f>
        <v/>
      </c>
      <c r="W49" s="65" t="str">
        <f t="shared" ref="W49:W52" si="96">IF(G49="","",G49)</f>
        <v/>
      </c>
      <c r="X49" s="64" t="str">
        <f t="shared" ref="X49:X52" si="97">IF(U49="","",",")</f>
        <v/>
      </c>
      <c r="Y49" s="64" t="str">
        <f t="shared" ref="Y49:Y52" si="98">IF(U49="","",250)</f>
        <v/>
      </c>
      <c r="Z49" s="56" t="str">
        <f t="shared" ref="Z49:Z52" si="99">IF(U49="","",")")</f>
        <v/>
      </c>
      <c r="AA49" s="66" t="str">
        <f t="shared" ref="AA49:AA52" si="100">IF(AB49="","","(")</f>
        <v/>
      </c>
      <c r="AB49" s="57" t="str">
        <f t="shared" ref="AB49:AB52" si="101">IF(H49="","",H49)</f>
        <v/>
      </c>
      <c r="AC49" s="67" t="str">
        <f t="shared" ref="AC49:AC52" si="102">IF(AB49="","",",")</f>
        <v/>
      </c>
      <c r="AD49" s="59" t="str">
        <f t="shared" ref="AD49:AD52" si="103">IF(I49="","",I49)</f>
        <v/>
      </c>
      <c r="AE49" s="68" t="str">
        <f t="shared" ref="AE49:AE52" si="104">IF(AB49="","",",")</f>
        <v/>
      </c>
      <c r="AF49" s="61" t="str">
        <f t="shared" ref="AF49:AF52" si="105">IF(AB49="","",350)</f>
        <v/>
      </c>
      <c r="AG49" s="61" t="str">
        <f t="shared" ref="AG49:AG52" si="106">IF(AB49="","",")")</f>
        <v/>
      </c>
      <c r="AH49" s="69" t="str">
        <f t="shared" ref="AH49:AH52" si="107">IF(AI49="","","(")</f>
        <v/>
      </c>
      <c r="AI49" s="70" t="str">
        <f t="shared" ref="AI49:AI52" si="108">IF(J49="","",J49)</f>
        <v/>
      </c>
      <c r="AJ49" s="64" t="str">
        <f t="shared" ref="AJ49:AJ52" si="109">IF(AI49="","",",")</f>
        <v/>
      </c>
      <c r="AK49" s="64" t="str">
        <f t="shared" ref="AK49:AK52" si="110">IF(K49="","",K49)</f>
        <v/>
      </c>
      <c r="AL49" s="64" t="str">
        <f t="shared" ref="AL49:AL52" si="111">IF(AI49="","",",")</f>
        <v/>
      </c>
      <c r="AM49" s="64" t="str">
        <f t="shared" ref="AM49:AM52" si="112">IF(AI49="","",450)</f>
        <v/>
      </c>
      <c r="AN49" s="64" t="str">
        <f t="shared" ref="AN49:AN52" si="113">IF(AI49="","",")")</f>
        <v/>
      </c>
    </row>
    <row r="50" spans="1:40" ht="24.5" thickTop="1" thickBot="1" x14ac:dyDescent="0.55000000000000004">
      <c r="B50" t="s">
        <v>997</v>
      </c>
      <c r="C50" s="82" t="s">
        <v>1159</v>
      </c>
      <c r="D50" s="83" t="s">
        <v>1013</v>
      </c>
      <c r="E50" s="83" t="s">
        <v>1012</v>
      </c>
      <c r="F50" s="83" t="s">
        <v>1029</v>
      </c>
      <c r="G50" s="83" t="s">
        <v>1012</v>
      </c>
      <c r="H50" s="83"/>
      <c r="I50" s="83"/>
      <c r="J50" s="83"/>
      <c r="K50" s="83"/>
      <c r="L50" s="84" t="str">
        <f>IF(C50="","",_xlfn.CONCAT("       triggerLine: ","""",C50,", ",M50:AN50,""", sC: ","""",B50,""", lines: ["))</f>
        <v xml:space="preserve">       triggerLine: "OH DIOS, TÚ ERES MI DIOS, (La,m,20)(Re,m,250)", sC: "ta as", lines: [</v>
      </c>
      <c r="M50" s="56" t="str">
        <f t="shared" si="86"/>
        <v>(</v>
      </c>
      <c r="N50" s="57" t="str">
        <f t="shared" si="87"/>
        <v>La</v>
      </c>
      <c r="O50" s="58" t="str">
        <f t="shared" si="88"/>
        <v>,</v>
      </c>
      <c r="P50" s="59" t="str">
        <f t="shared" si="89"/>
        <v>m</v>
      </c>
      <c r="Q50" s="60" t="str">
        <f t="shared" si="90"/>
        <v>,</v>
      </c>
      <c r="R50" s="61">
        <f t="shared" si="91"/>
        <v>20</v>
      </c>
      <c r="S50" s="56" t="str">
        <f t="shared" si="92"/>
        <v>)</v>
      </c>
      <c r="T50" s="62" t="str">
        <f t="shared" si="93"/>
        <v>(</v>
      </c>
      <c r="U50" s="63" t="str">
        <f t="shared" si="94"/>
        <v>Re</v>
      </c>
      <c r="V50" s="64" t="str">
        <f t="shared" si="95"/>
        <v>,</v>
      </c>
      <c r="W50" s="65" t="str">
        <f t="shared" si="96"/>
        <v>m</v>
      </c>
      <c r="X50" s="64" t="str">
        <f t="shared" si="97"/>
        <v>,</v>
      </c>
      <c r="Y50" s="64">
        <f t="shared" si="98"/>
        <v>250</v>
      </c>
      <c r="Z50" s="56" t="str">
        <f t="shared" si="99"/>
        <v>)</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4.5" thickTop="1" thickBot="1" x14ac:dyDescent="0.55000000000000004">
      <c r="B51" t="s">
        <v>999</v>
      </c>
      <c r="C51" s="85" t="s">
        <v>1141</v>
      </c>
      <c r="D51" s="86" t="s">
        <v>1013</v>
      </c>
      <c r="E51" s="86" t="s">
        <v>1012</v>
      </c>
      <c r="F51" s="86"/>
      <c r="G51" s="86"/>
      <c r="H51" s="87"/>
      <c r="I51" s="87"/>
      <c r="J51" s="87"/>
      <c r="K51" s="87"/>
      <c r="L51" s="88" t="str">
        <f>IF(C51="","",_xlfn.CONCAT("            { line: ","""",C51,", ",M51:AN51,""", sC: ","""",B51,"""},"))</f>
        <v xml:space="preserve">            { line: "TE ANHELO DESDE LA AURORA,, (La,m,20)", sC: "as"},</v>
      </c>
      <c r="M51" s="56" t="str">
        <f t="shared" si="86"/>
        <v>(</v>
      </c>
      <c r="N51" s="57" t="str">
        <f t="shared" si="87"/>
        <v>La</v>
      </c>
      <c r="O51" s="58" t="str">
        <f t="shared" si="88"/>
        <v>,</v>
      </c>
      <c r="P51" s="59" t="str">
        <f t="shared" si="89"/>
        <v>m</v>
      </c>
      <c r="Q51" s="60" t="str">
        <f t="shared" si="90"/>
        <v>,</v>
      </c>
      <c r="R51" s="61">
        <f t="shared" si="91"/>
        <v>20</v>
      </c>
      <c r="S51" s="56" t="str">
        <f t="shared" si="92"/>
        <v>)</v>
      </c>
      <c r="T51" s="62" t="str">
        <f t="shared" si="93"/>
        <v/>
      </c>
      <c r="U51" s="63" t="str">
        <f t="shared" si="94"/>
        <v/>
      </c>
      <c r="V51" s="64" t="str">
        <f t="shared" si="95"/>
        <v/>
      </c>
      <c r="W51" s="65" t="str">
        <f t="shared" si="96"/>
        <v/>
      </c>
      <c r="X51" s="64" t="str">
        <f t="shared" si="97"/>
        <v/>
      </c>
      <c r="Y51" s="64" t="str">
        <f t="shared" si="98"/>
        <v/>
      </c>
      <c r="Z51" s="56" t="str">
        <f t="shared" si="99"/>
        <v/>
      </c>
      <c r="AA51" s="66" t="str">
        <f t="shared" si="100"/>
        <v/>
      </c>
      <c r="AB51" s="57" t="str">
        <f t="shared" si="101"/>
        <v/>
      </c>
      <c r="AC51" s="67" t="str">
        <f t="shared" si="102"/>
        <v/>
      </c>
      <c r="AD51" s="59" t="str">
        <f t="shared" si="103"/>
        <v/>
      </c>
      <c r="AE51" s="68" t="str">
        <f t="shared" si="104"/>
        <v/>
      </c>
      <c r="AF51" s="61" t="str">
        <f t="shared" si="105"/>
        <v/>
      </c>
      <c r="AG51" s="61" t="str">
        <f t="shared" si="106"/>
        <v/>
      </c>
      <c r="AH51" s="69" t="str">
        <f t="shared" si="107"/>
        <v/>
      </c>
      <c r="AI51" s="70" t="str">
        <f t="shared" si="108"/>
        <v/>
      </c>
      <c r="AJ51" s="64" t="str">
        <f t="shared" si="109"/>
        <v/>
      </c>
      <c r="AK51" s="64" t="str">
        <f t="shared" si="110"/>
        <v/>
      </c>
      <c r="AL51" s="64" t="str">
        <f t="shared" si="111"/>
        <v/>
      </c>
      <c r="AM51" s="64" t="str">
        <f t="shared" si="112"/>
        <v/>
      </c>
      <c r="AN51" s="64" t="str">
        <f t="shared" si="113"/>
        <v/>
      </c>
    </row>
    <row r="52" spans="1:40" ht="24.5" thickTop="1" thickBot="1" x14ac:dyDescent="0.55000000000000004">
      <c r="B52" t="s">
        <v>999</v>
      </c>
      <c r="C52" s="93" t="s">
        <v>1142</v>
      </c>
      <c r="D52" s="83" t="s">
        <v>1033</v>
      </c>
      <c r="E52" s="83"/>
      <c r="F52" s="83" t="s">
        <v>1011</v>
      </c>
      <c r="G52" s="83"/>
      <c r="H52" s="83" t="s">
        <v>1013</v>
      </c>
      <c r="I52" s="83" t="s">
        <v>1012</v>
      </c>
      <c r="J52" s="83"/>
      <c r="K52" s="83"/>
      <c r="L52" s="94" t="str">
        <f>IF(C52="","",_xlfn.CONCAT("            { line: ","""",C52,", ",M52:AN52,""", sC: ","""",B52,"""},  ]},"))</f>
        <v xml:space="preserve">            { line: "SEDIENTA DE TI ESTÁ MI ALMA., (Fa,,20)(Mi,,250)(La,m,350)", sC: "as"},  ]},</v>
      </c>
      <c r="M52" s="56" t="str">
        <f t="shared" si="86"/>
        <v>(</v>
      </c>
      <c r="N52" s="57" t="str">
        <f t="shared" si="87"/>
        <v>Fa</v>
      </c>
      <c r="O52" s="58" t="str">
        <f t="shared" si="88"/>
        <v>,</v>
      </c>
      <c r="P52" s="59" t="str">
        <f t="shared" si="89"/>
        <v/>
      </c>
      <c r="Q52" s="60" t="str">
        <f t="shared" si="90"/>
        <v>,</v>
      </c>
      <c r="R52" s="61">
        <f t="shared" si="91"/>
        <v>20</v>
      </c>
      <c r="S52" s="56" t="str">
        <f t="shared" si="92"/>
        <v>)</v>
      </c>
      <c r="T52" s="62" t="str">
        <f t="shared" si="93"/>
        <v>(</v>
      </c>
      <c r="U52" s="63" t="str">
        <f t="shared" si="94"/>
        <v>Mi</v>
      </c>
      <c r="V52" s="64" t="str">
        <f t="shared" si="95"/>
        <v>,</v>
      </c>
      <c r="W52" s="65" t="str">
        <f t="shared" si="96"/>
        <v/>
      </c>
      <c r="X52" s="64" t="str">
        <f t="shared" si="97"/>
        <v>,</v>
      </c>
      <c r="Y52" s="64">
        <f t="shared" si="98"/>
        <v>250</v>
      </c>
      <c r="Z52" s="56" t="str">
        <f t="shared" si="99"/>
        <v>)</v>
      </c>
      <c r="AA52" s="66" t="str">
        <f t="shared" si="100"/>
        <v>(</v>
      </c>
      <c r="AB52" s="57" t="str">
        <f t="shared" si="101"/>
        <v>La</v>
      </c>
      <c r="AC52" s="67" t="str">
        <f t="shared" si="102"/>
        <v>,</v>
      </c>
      <c r="AD52" s="59" t="str">
        <f t="shared" si="103"/>
        <v>m</v>
      </c>
      <c r="AE52" s="68" t="str">
        <f t="shared" si="104"/>
        <v>,</v>
      </c>
      <c r="AF52" s="61">
        <f t="shared" si="105"/>
        <v>350</v>
      </c>
      <c r="AG52" s="61" t="str">
        <f t="shared" si="106"/>
        <v>)</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36.5" thickTop="1" thickBot="1" x14ac:dyDescent="0.55000000000000004">
      <c r="A53" s="76"/>
      <c r="B53" s="76"/>
      <c r="C53" s="76" t="s">
        <v>1031</v>
      </c>
      <c r="D53" s="77"/>
      <c r="E53" s="77"/>
      <c r="F53" s="77"/>
      <c r="G53" s="77"/>
      <c r="H53" s="77"/>
      <c r="I53" s="77"/>
      <c r="J53" s="77"/>
      <c r="K53" s="77"/>
      <c r="L53" s="50" t="s">
        <v>994</v>
      </c>
      <c r="M53" s="104"/>
      <c r="N53" s="57"/>
      <c r="O53" s="105"/>
      <c r="P53" s="59"/>
      <c r="Q53" s="106"/>
      <c r="R53" s="61" t="str">
        <f t="shared" si="28"/>
        <v/>
      </c>
      <c r="S53" s="104"/>
      <c r="T53" s="107"/>
      <c r="U53" s="108"/>
      <c r="V53" s="109"/>
      <c r="W53" s="110"/>
      <c r="X53" s="109"/>
      <c r="Y53" s="109"/>
      <c r="Z53" s="104"/>
      <c r="AA53" s="66"/>
      <c r="AB53" s="57"/>
      <c r="AC53" s="67"/>
      <c r="AD53" s="59"/>
      <c r="AE53" s="68"/>
      <c r="AF53" s="61"/>
      <c r="AG53" s="61"/>
      <c r="AH53" s="66"/>
      <c r="AI53" s="111"/>
      <c r="AJ53" s="109"/>
      <c r="AK53" s="109"/>
      <c r="AL53" s="109"/>
      <c r="AM53" s="109"/>
      <c r="AN53" s="109"/>
    </row>
    <row r="54" spans="1:40" ht="24.5" thickTop="1" thickBot="1" x14ac:dyDescent="0.55000000000000004">
      <c r="B54" t="s">
        <v>1014</v>
      </c>
      <c r="C54" s="113" t="s">
        <v>1151</v>
      </c>
      <c r="D54" s="112" t="s">
        <v>1033</v>
      </c>
      <c r="E54" s="52"/>
      <c r="F54" s="53" t="s">
        <v>1011</v>
      </c>
      <c r="G54" s="53"/>
      <c r="H54" s="52" t="s">
        <v>1013</v>
      </c>
      <c r="I54" s="52" t="s">
        <v>1012</v>
      </c>
      <c r="J54" s="54"/>
      <c r="K54" s="54"/>
      <c r="L54" s="55" t="str">
        <f t="shared" ref="L54:L67" si="114">IF(C54="","",_xlfn.CONCAT("            { line: ","""",C54,", ",M54:AN54,""", sC: ","""",B54,"""},"))</f>
        <v xml:space="preserve">            { line: "Unida a ti está mi alma,, (Fa,,20)(Mi,,250)(La,m,350)", sC: "tc"},</v>
      </c>
      <c r="M54" s="56" t="str">
        <f t="shared" ref="M54:M67" si="115">IF(N54="","","(")</f>
        <v>(</v>
      </c>
      <c r="N54" s="57" t="str">
        <f t="shared" si="2"/>
        <v>Fa</v>
      </c>
      <c r="O54" s="58" t="str">
        <f t="shared" ref="O54:O67" si="116">IF(N54="","",",")</f>
        <v>,</v>
      </c>
      <c r="P54" s="59" t="str">
        <f t="shared" si="4"/>
        <v/>
      </c>
      <c r="Q54" s="60" t="str">
        <f t="shared" ref="Q54:Q67" si="117">IF(N54="","",",")</f>
        <v>,</v>
      </c>
      <c r="R54" s="61">
        <f t="shared" si="28"/>
        <v>20</v>
      </c>
      <c r="S54" s="56" t="str">
        <f t="shared" ref="S54:S67" si="118">IF(N54="","",")")</f>
        <v>)</v>
      </c>
      <c r="T54" s="62" t="str">
        <f t="shared" ref="T54:T67" si="119">IF(U54="","","(")</f>
        <v>(</v>
      </c>
      <c r="U54" s="63" t="str">
        <f t="shared" si="8"/>
        <v>Mi</v>
      </c>
      <c r="V54" s="64" t="str">
        <f t="shared" ref="V54:V67" si="120">IF(U54="","",",")</f>
        <v>,</v>
      </c>
      <c r="W54" s="65" t="str">
        <f t="shared" si="10"/>
        <v/>
      </c>
      <c r="X54" s="64" t="str">
        <f t="shared" ref="X54:X67" si="121">IF(U54="","",",")</f>
        <v>,</v>
      </c>
      <c r="Y54" s="64">
        <f t="shared" ref="Y54:Y67" si="122">IF(U54="","",250)</f>
        <v>250</v>
      </c>
      <c r="Z54" s="56" t="str">
        <f t="shared" ref="Z54:Z67" si="123">IF(U54="","",")")</f>
        <v>)</v>
      </c>
      <c r="AA54" s="66" t="str">
        <f t="shared" ref="AA54:AA67" si="124">IF(AB54="","","(")</f>
        <v>(</v>
      </c>
      <c r="AB54" s="57" t="str">
        <f t="shared" si="15"/>
        <v>La</v>
      </c>
      <c r="AC54" s="67" t="str">
        <f t="shared" ref="AC54:AC67" si="125">IF(AB54="","",",")</f>
        <v>,</v>
      </c>
      <c r="AD54" s="59" t="str">
        <f t="shared" ref="AD54:AD67" si="126">IF(I54="","",I54)</f>
        <v>m</v>
      </c>
      <c r="AE54" s="68" t="str">
        <f t="shared" ref="AE54:AE67" si="127">IF(AB54="","",",")</f>
        <v>,</v>
      </c>
      <c r="AF54" s="61">
        <f t="shared" ref="AF54:AF67" si="128">IF(AB54="","",350)</f>
        <v>350</v>
      </c>
      <c r="AG54" s="61" t="str">
        <f t="shared" ref="AG54:AG67" si="129">IF(AB54="","",")")</f>
        <v>)</v>
      </c>
      <c r="AH54" s="69" t="str">
        <f t="shared" ref="AH54:AH67" si="130">IF(AI54="","","(")</f>
        <v/>
      </c>
      <c r="AI54" s="70" t="str">
        <f t="shared" si="22"/>
        <v/>
      </c>
      <c r="AJ54" s="64" t="str">
        <f t="shared" ref="AJ54:AJ67" si="131">IF(AI54="","",",")</f>
        <v/>
      </c>
      <c r="AK54" s="64" t="str">
        <f t="shared" ref="AK54:AK67" si="132">IF(K54="","",K54)</f>
        <v/>
      </c>
      <c r="AL54" s="64" t="str">
        <f t="shared" ref="AL54:AL67" si="133">IF(AI54="","",",")</f>
        <v/>
      </c>
      <c r="AM54" s="64" t="str">
        <f t="shared" ref="AM54:AM67" si="134">IF(AI54="","",450)</f>
        <v/>
      </c>
      <c r="AN54" s="64" t="str">
        <f t="shared" ref="AN54:AN67" si="135">IF(AI54="","",")")</f>
        <v/>
      </c>
    </row>
    <row r="55" spans="1:40" ht="24.5" thickTop="1" thickBot="1" x14ac:dyDescent="0.55000000000000004">
      <c r="C55" s="113" t="s">
        <v>1152</v>
      </c>
      <c r="D55" s="112" t="s">
        <v>1029</v>
      </c>
      <c r="E55" s="52" t="s">
        <v>1012</v>
      </c>
      <c r="F55" s="53" t="s">
        <v>1011</v>
      </c>
      <c r="G55" s="53"/>
      <c r="H55" s="52"/>
      <c r="I55" s="52"/>
      <c r="J55" s="54"/>
      <c r="K55" s="54"/>
      <c r="L55" s="55" t="str">
        <f t="shared" si="114"/>
        <v xml:space="preserve">            { line: "con fuerza me sostiene tu derecha, (Re,m,22)(Mi,,250)", sC: ""},</v>
      </c>
      <c r="M55" s="56" t="str">
        <f t="shared" si="115"/>
        <v>(</v>
      </c>
      <c r="N55" s="57" t="str">
        <f t="shared" si="2"/>
        <v>Re</v>
      </c>
      <c r="O55" s="58" t="str">
        <f t="shared" si="116"/>
        <v>,</v>
      </c>
      <c r="P55" s="59" t="str">
        <f t="shared" si="4"/>
        <v>m</v>
      </c>
      <c r="Q55" s="60" t="str">
        <f t="shared" si="117"/>
        <v>,</v>
      </c>
      <c r="R55" s="61">
        <f t="shared" si="28"/>
        <v>22</v>
      </c>
      <c r="S55" s="56" t="str">
        <f t="shared" si="118"/>
        <v>)</v>
      </c>
      <c r="T55" s="62" t="str">
        <f t="shared" si="119"/>
        <v>(</v>
      </c>
      <c r="U55" s="63" t="str">
        <f t="shared" si="8"/>
        <v>Mi</v>
      </c>
      <c r="V55" s="64" t="str">
        <f t="shared" si="120"/>
        <v>,</v>
      </c>
      <c r="W55" s="65" t="str">
        <f t="shared" si="10"/>
        <v/>
      </c>
      <c r="X55" s="64" t="str">
        <f t="shared" si="121"/>
        <v>,</v>
      </c>
      <c r="Y55" s="64">
        <f t="shared" si="122"/>
        <v>250</v>
      </c>
      <c r="Z55" s="56" t="str">
        <f t="shared" si="123"/>
        <v>)</v>
      </c>
      <c r="AA55" s="66" t="str">
        <f t="shared" si="124"/>
        <v/>
      </c>
      <c r="AB55" s="57" t="str">
        <f t="shared" si="15"/>
        <v/>
      </c>
      <c r="AC55" s="67" t="str">
        <f t="shared" si="125"/>
        <v/>
      </c>
      <c r="AD55" s="59" t="str">
        <f t="shared" si="126"/>
        <v/>
      </c>
      <c r="AE55" s="68" t="str">
        <f t="shared" si="127"/>
        <v/>
      </c>
      <c r="AF55" s="61" t="str">
        <f t="shared" si="128"/>
        <v/>
      </c>
      <c r="AG55" s="61" t="str">
        <f t="shared" si="129"/>
        <v/>
      </c>
      <c r="AH55" s="69" t="str">
        <f t="shared" si="130"/>
        <v/>
      </c>
      <c r="AI55" s="70" t="str">
        <f t="shared" si="22"/>
        <v/>
      </c>
      <c r="AJ55" s="64" t="str">
        <f t="shared" si="131"/>
        <v/>
      </c>
      <c r="AK55" s="64" t="str">
        <f t="shared" si="132"/>
        <v/>
      </c>
      <c r="AL55" s="64" t="str">
        <f t="shared" si="133"/>
        <v/>
      </c>
      <c r="AM55" s="64" t="str">
        <f t="shared" si="134"/>
        <v/>
      </c>
      <c r="AN55" s="64" t="str">
        <f t="shared" si="135"/>
        <v/>
      </c>
    </row>
    <row r="56" spans="1:40" ht="24.5" thickTop="1" thickBot="1" x14ac:dyDescent="0.55000000000000004">
      <c r="C56" s="113" t="s">
        <v>1153</v>
      </c>
      <c r="D56" s="112" t="s">
        <v>1013</v>
      </c>
      <c r="E56" s="52" t="s">
        <v>1012</v>
      </c>
      <c r="F56" s="53"/>
      <c r="G56" s="53"/>
      <c r="H56" s="52"/>
      <c r="I56" s="52"/>
      <c r="J56" s="54"/>
      <c r="K56" s="54"/>
      <c r="L56" s="55" t="str">
        <f t="shared" si="114"/>
        <v xml:space="preserve">            { line: "cuando me acuerdo de ti,, (La,m,20)", sC: ""},</v>
      </c>
      <c r="M56" s="56" t="str">
        <f t="shared" si="115"/>
        <v>(</v>
      </c>
      <c r="N56" s="57" t="str">
        <f t="shared" si="2"/>
        <v>La</v>
      </c>
      <c r="O56" s="58" t="str">
        <f t="shared" si="116"/>
        <v>,</v>
      </c>
      <c r="P56" s="59" t="str">
        <f t="shared" si="4"/>
        <v>m</v>
      </c>
      <c r="Q56" s="60" t="str">
        <f t="shared" si="117"/>
        <v>,</v>
      </c>
      <c r="R56" s="61">
        <f t="shared" si="28"/>
        <v>20</v>
      </c>
      <c r="S56" s="56" t="str">
        <f t="shared" si="118"/>
        <v>)</v>
      </c>
      <c r="T56" s="62" t="str">
        <f t="shared" si="119"/>
        <v/>
      </c>
      <c r="U56" s="63" t="str">
        <f t="shared" si="8"/>
        <v/>
      </c>
      <c r="V56" s="64" t="str">
        <f t="shared" si="120"/>
        <v/>
      </c>
      <c r="W56" s="65" t="str">
        <f t="shared" si="10"/>
        <v/>
      </c>
      <c r="X56" s="64" t="str">
        <f t="shared" si="121"/>
        <v/>
      </c>
      <c r="Y56" s="64" t="str">
        <f t="shared" si="122"/>
        <v/>
      </c>
      <c r="Z56" s="56" t="str">
        <f t="shared" si="123"/>
        <v/>
      </c>
      <c r="AA56" s="66" t="str">
        <f t="shared" si="124"/>
        <v/>
      </c>
      <c r="AB56" s="57" t="str">
        <f t="shared" si="15"/>
        <v/>
      </c>
      <c r="AC56" s="67" t="str">
        <f t="shared" si="125"/>
        <v/>
      </c>
      <c r="AD56" s="59" t="str">
        <f t="shared" si="126"/>
        <v/>
      </c>
      <c r="AE56" s="68" t="str">
        <f t="shared" si="127"/>
        <v/>
      </c>
      <c r="AF56" s="61" t="str">
        <f t="shared" si="128"/>
        <v/>
      </c>
      <c r="AG56" s="61" t="str">
        <f t="shared" si="129"/>
        <v/>
      </c>
      <c r="AH56" s="69" t="str">
        <f t="shared" si="130"/>
        <v/>
      </c>
      <c r="AI56" s="70" t="str">
        <f t="shared" si="22"/>
        <v/>
      </c>
      <c r="AJ56" s="64" t="str">
        <f t="shared" si="131"/>
        <v/>
      </c>
      <c r="AK56" s="64" t="str">
        <f t="shared" si="132"/>
        <v/>
      </c>
      <c r="AL56" s="64" t="str">
        <f t="shared" si="133"/>
        <v/>
      </c>
      <c r="AM56" s="64" t="str">
        <f t="shared" si="134"/>
        <v/>
      </c>
      <c r="AN56" s="64" t="str">
        <f t="shared" si="135"/>
        <v/>
      </c>
    </row>
    <row r="57" spans="1:40" ht="24.5" thickTop="1" thickBot="1" x14ac:dyDescent="0.55000000000000004">
      <c r="C57" s="113" t="s">
        <v>1154</v>
      </c>
      <c r="D57" s="112" t="s">
        <v>1033</v>
      </c>
      <c r="E57" s="52"/>
      <c r="F57" s="53" t="s">
        <v>1011</v>
      </c>
      <c r="G57" s="53"/>
      <c r="H57" s="52" t="s">
        <v>1013</v>
      </c>
      <c r="I57" s="52" t="s">
        <v>1012</v>
      </c>
      <c r="J57" s="54"/>
      <c r="K57" s="54"/>
      <c r="L57" s="55" t="str">
        <f t="shared" si="114"/>
        <v xml:space="preserve">            { line: "cuando en medio de la noche pienso en ti., (Fa,,20)(Mi,,250)(La,m,350)", sC: ""},</v>
      </c>
      <c r="M57" s="56" t="str">
        <f t="shared" si="115"/>
        <v>(</v>
      </c>
      <c r="N57" s="57" t="str">
        <f t="shared" si="2"/>
        <v>Fa</v>
      </c>
      <c r="O57" s="58" t="str">
        <f t="shared" si="116"/>
        <v>,</v>
      </c>
      <c r="P57" s="59" t="str">
        <f t="shared" si="4"/>
        <v/>
      </c>
      <c r="Q57" s="60" t="str">
        <f t="shared" si="117"/>
        <v>,</v>
      </c>
      <c r="R57" s="61">
        <f t="shared" si="28"/>
        <v>20</v>
      </c>
      <c r="S57" s="56" t="str">
        <f t="shared" si="118"/>
        <v>)</v>
      </c>
      <c r="T57" s="62" t="str">
        <f t="shared" si="119"/>
        <v>(</v>
      </c>
      <c r="U57" s="63" t="str">
        <f t="shared" si="8"/>
        <v>Mi</v>
      </c>
      <c r="V57" s="64" t="str">
        <f t="shared" si="120"/>
        <v>,</v>
      </c>
      <c r="W57" s="65" t="str">
        <f t="shared" si="10"/>
        <v/>
      </c>
      <c r="X57" s="64" t="str">
        <f t="shared" si="121"/>
        <v>,</v>
      </c>
      <c r="Y57" s="64">
        <f t="shared" si="122"/>
        <v>250</v>
      </c>
      <c r="Z57" s="56" t="str">
        <f t="shared" si="123"/>
        <v>)</v>
      </c>
      <c r="AA57" s="66" t="str">
        <f t="shared" si="124"/>
        <v>(</v>
      </c>
      <c r="AB57" s="57" t="str">
        <f t="shared" si="15"/>
        <v>La</v>
      </c>
      <c r="AC57" s="67" t="str">
        <f t="shared" si="125"/>
        <v>,</v>
      </c>
      <c r="AD57" s="59" t="str">
        <f t="shared" si="126"/>
        <v>m</v>
      </c>
      <c r="AE57" s="68" t="str">
        <f t="shared" si="127"/>
        <v>,</v>
      </c>
      <c r="AF57" s="61">
        <f t="shared" si="128"/>
        <v>350</v>
      </c>
      <c r="AG57" s="61" t="str">
        <f t="shared" si="129"/>
        <v>)</v>
      </c>
      <c r="AH57" s="69" t="str">
        <f t="shared" si="130"/>
        <v/>
      </c>
      <c r="AI57" s="70" t="str">
        <f t="shared" si="22"/>
        <v/>
      </c>
      <c r="AJ57" s="64" t="str">
        <f t="shared" si="131"/>
        <v/>
      </c>
      <c r="AK57" s="64" t="str">
        <f t="shared" si="132"/>
        <v/>
      </c>
      <c r="AL57" s="64" t="str">
        <f t="shared" si="133"/>
        <v/>
      </c>
      <c r="AM57" s="64" t="str">
        <f t="shared" si="134"/>
        <v/>
      </c>
      <c r="AN57" s="64" t="str">
        <f t="shared" si="135"/>
        <v/>
      </c>
    </row>
    <row r="58" spans="1:40" ht="26.5" thickTop="1" thickBot="1" x14ac:dyDescent="0.55000000000000004">
      <c r="A58" s="73"/>
      <c r="B58" s="73"/>
      <c r="C58" s="73"/>
      <c r="D58" s="74"/>
      <c r="E58" s="74"/>
      <c r="F58" s="74"/>
      <c r="G58" s="74"/>
      <c r="H58" s="74"/>
      <c r="I58" s="74"/>
      <c r="J58" s="74"/>
      <c r="K58" s="74"/>
      <c r="L58" s="75" t="s">
        <v>993</v>
      </c>
      <c r="M58" s="56"/>
      <c r="N58" s="57"/>
      <c r="O58" s="58"/>
      <c r="P58" s="59"/>
      <c r="Q58" s="60"/>
      <c r="R58" s="61" t="str">
        <f>IF(N58="Do",10,IF(N58="Re",22,IF(N58="Mi",20,IF(N58="Fa",20,IF(N58="Sol",14,IF(N58="La",20,IF(N58="Si",20,IF(N58="Do#",14,IF(N58="Fa#",15,IF(N58="Sol#",20,""))))))))))</f>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C59" s="79" t="s">
        <v>995</v>
      </c>
      <c r="D59" s="80"/>
      <c r="E59" s="80"/>
      <c r="F59" s="80"/>
      <c r="G59" s="80"/>
      <c r="H59" s="80"/>
      <c r="I59" s="80"/>
      <c r="J59" s="80"/>
      <c r="K59" s="80"/>
      <c r="L59" s="81" t="s">
        <v>996</v>
      </c>
      <c r="M59" s="56" t="str">
        <f t="shared" ref="M59:M62" si="136">IF(N59="","","(")</f>
        <v/>
      </c>
      <c r="N59" s="57" t="str">
        <f t="shared" ref="N59:N62" si="137">IF(D59="","",D59)</f>
        <v/>
      </c>
      <c r="O59" s="58" t="str">
        <f t="shared" ref="O59:O62" si="138">IF(N59="","",",")</f>
        <v/>
      </c>
      <c r="P59" s="59" t="str">
        <f t="shared" ref="P59:P62" si="139">IF(E59="","",E59)</f>
        <v/>
      </c>
      <c r="Q59" s="60" t="str">
        <f t="shared" ref="Q59:Q62" si="140">IF(N59="","",",")</f>
        <v/>
      </c>
      <c r="R59" s="61" t="str">
        <f t="shared" ref="R59:R63" si="141">IF(N59="Do",10,IF(N59="Re",22,IF(N59="Mi",20,IF(N59="Fa",20,IF(N59="Sol",14,IF(N59="La",20,IF(N59="Si",20,IF(N59="Do#",14,IF(N59="Fa#",15,IF(N59="Sol#",20,""))))))))))</f>
        <v/>
      </c>
      <c r="S59" s="56" t="str">
        <f t="shared" ref="S59:S62" si="142">IF(N59="","",")")</f>
        <v/>
      </c>
      <c r="T59" s="62" t="str">
        <f t="shared" ref="T59:T62" si="143">IF(U59="","","(")</f>
        <v/>
      </c>
      <c r="U59" s="63" t="str">
        <f t="shared" ref="U59:U62" si="144">IF(F59="","",F59)</f>
        <v/>
      </c>
      <c r="V59" s="64" t="str">
        <f t="shared" ref="V59:V62" si="145">IF(U59="","",",")</f>
        <v/>
      </c>
      <c r="W59" s="65" t="str">
        <f t="shared" ref="W59:W62" si="146">IF(G59="","",G59)</f>
        <v/>
      </c>
      <c r="X59" s="64" t="str">
        <f t="shared" ref="X59:X62" si="147">IF(U59="","",",")</f>
        <v/>
      </c>
      <c r="Y59" s="64" t="str">
        <f t="shared" ref="Y59:Y62" si="148">IF(U59="","",250)</f>
        <v/>
      </c>
      <c r="Z59" s="56" t="str">
        <f t="shared" ref="Z59:Z62" si="149">IF(U59="","",")")</f>
        <v/>
      </c>
      <c r="AA59" s="66" t="str">
        <f t="shared" ref="AA59:AA62" si="150">IF(AB59="","","(")</f>
        <v/>
      </c>
      <c r="AB59" s="57" t="str">
        <f t="shared" ref="AB59:AB62" si="151">IF(H59="","",H59)</f>
        <v/>
      </c>
      <c r="AC59" s="67" t="str">
        <f t="shared" ref="AC59:AC62" si="152">IF(AB59="","",",")</f>
        <v/>
      </c>
      <c r="AD59" s="59" t="str">
        <f t="shared" ref="AD59:AD62" si="153">IF(I59="","",I59)</f>
        <v/>
      </c>
      <c r="AE59" s="68" t="str">
        <f t="shared" ref="AE59:AE62" si="154">IF(AB59="","",",")</f>
        <v/>
      </c>
      <c r="AF59" s="61" t="str">
        <f t="shared" ref="AF59:AF62" si="155">IF(AB59="","",350)</f>
        <v/>
      </c>
      <c r="AG59" s="61" t="str">
        <f t="shared" ref="AG59:AG62" si="156">IF(AB59="","",")")</f>
        <v/>
      </c>
      <c r="AH59" s="69" t="str">
        <f t="shared" ref="AH59:AH62" si="157">IF(AI59="","","(")</f>
        <v/>
      </c>
      <c r="AI59" s="70" t="str">
        <f t="shared" ref="AI59:AI62" si="158">IF(J59="","",J59)</f>
        <v/>
      </c>
      <c r="AJ59" s="64" t="str">
        <f t="shared" ref="AJ59:AJ62" si="159">IF(AI59="","",",")</f>
        <v/>
      </c>
      <c r="AK59" s="64" t="str">
        <f t="shared" ref="AK59:AK62" si="160">IF(K59="","",K59)</f>
        <v/>
      </c>
      <c r="AL59" s="64" t="str">
        <f t="shared" ref="AL59:AL62" si="161">IF(AI59="","",",")</f>
        <v/>
      </c>
      <c r="AM59" s="64" t="str">
        <f t="shared" ref="AM59:AM62" si="162">IF(AI59="","",450)</f>
        <v/>
      </c>
      <c r="AN59" s="64" t="str">
        <f t="shared" ref="AN59:AN62" si="163">IF(AI59="","",")")</f>
        <v/>
      </c>
    </row>
    <row r="60" spans="1:40" ht="24.5" thickTop="1" thickBot="1" x14ac:dyDescent="0.55000000000000004">
      <c r="B60" t="s">
        <v>997</v>
      </c>
      <c r="C60" s="82" t="s">
        <v>1159</v>
      </c>
      <c r="D60" s="83" t="s">
        <v>1013</v>
      </c>
      <c r="E60" s="83" t="s">
        <v>1012</v>
      </c>
      <c r="F60" s="83" t="s">
        <v>1029</v>
      </c>
      <c r="G60" s="83" t="s">
        <v>1012</v>
      </c>
      <c r="H60" s="83"/>
      <c r="I60" s="83"/>
      <c r="J60" s="83"/>
      <c r="K60" s="83"/>
      <c r="L60" s="84" t="str">
        <f>IF(C60="","",_xlfn.CONCAT("       triggerLine: ","""",C60,", ",M60:AN60,""", sC: ","""",B60,""", lines: ["))</f>
        <v xml:space="preserve">       triggerLine: "OH DIOS, TÚ ERES MI DIOS, (La,m,20)(Re,m,250)", sC: "ta as", lines: [</v>
      </c>
      <c r="M60" s="56" t="str">
        <f t="shared" si="136"/>
        <v>(</v>
      </c>
      <c r="N60" s="57" t="str">
        <f t="shared" si="137"/>
        <v>La</v>
      </c>
      <c r="O60" s="58" t="str">
        <f t="shared" si="138"/>
        <v>,</v>
      </c>
      <c r="P60" s="59" t="str">
        <f t="shared" si="139"/>
        <v>m</v>
      </c>
      <c r="Q60" s="60" t="str">
        <f t="shared" si="140"/>
        <v>,</v>
      </c>
      <c r="R60" s="61">
        <f t="shared" si="141"/>
        <v>20</v>
      </c>
      <c r="S60" s="56" t="str">
        <f t="shared" si="142"/>
        <v>)</v>
      </c>
      <c r="T60" s="62" t="str">
        <f t="shared" si="143"/>
        <v>(</v>
      </c>
      <c r="U60" s="63" t="str">
        <f t="shared" si="144"/>
        <v>Re</v>
      </c>
      <c r="V60" s="64" t="str">
        <f t="shared" si="145"/>
        <v>,</v>
      </c>
      <c r="W60" s="65" t="str">
        <f t="shared" si="146"/>
        <v>m</v>
      </c>
      <c r="X60" s="64" t="str">
        <f t="shared" si="147"/>
        <v>,</v>
      </c>
      <c r="Y60" s="64">
        <f t="shared" si="148"/>
        <v>250</v>
      </c>
      <c r="Z60" s="56" t="str">
        <f t="shared" si="149"/>
        <v>)</v>
      </c>
      <c r="AA60" s="66" t="str">
        <f t="shared" si="150"/>
        <v/>
      </c>
      <c r="AB60" s="57" t="str">
        <f t="shared" si="151"/>
        <v/>
      </c>
      <c r="AC60" s="67" t="str">
        <f t="shared" si="152"/>
        <v/>
      </c>
      <c r="AD60" s="59" t="str">
        <f t="shared" si="153"/>
        <v/>
      </c>
      <c r="AE60" s="68" t="str">
        <f t="shared" si="154"/>
        <v/>
      </c>
      <c r="AF60" s="61" t="str">
        <f t="shared" si="155"/>
        <v/>
      </c>
      <c r="AG60" s="61" t="str">
        <f t="shared" si="156"/>
        <v/>
      </c>
      <c r="AH60" s="69" t="str">
        <f t="shared" si="157"/>
        <v/>
      </c>
      <c r="AI60" s="70" t="str">
        <f t="shared" si="158"/>
        <v/>
      </c>
      <c r="AJ60" s="64" t="str">
        <f t="shared" si="159"/>
        <v/>
      </c>
      <c r="AK60" s="64" t="str">
        <f t="shared" si="160"/>
        <v/>
      </c>
      <c r="AL60" s="64" t="str">
        <f t="shared" si="161"/>
        <v/>
      </c>
      <c r="AM60" s="64" t="str">
        <f t="shared" si="162"/>
        <v/>
      </c>
      <c r="AN60" s="64" t="str">
        <f t="shared" si="163"/>
        <v/>
      </c>
    </row>
    <row r="61" spans="1:40" ht="24.5" thickTop="1" thickBot="1" x14ac:dyDescent="0.55000000000000004">
      <c r="B61" t="s">
        <v>999</v>
      </c>
      <c r="C61" s="85" t="s">
        <v>1141</v>
      </c>
      <c r="D61" s="86" t="s">
        <v>1013</v>
      </c>
      <c r="E61" s="86" t="s">
        <v>1012</v>
      </c>
      <c r="F61" s="86"/>
      <c r="G61" s="86"/>
      <c r="H61" s="87"/>
      <c r="I61" s="87"/>
      <c r="J61" s="87"/>
      <c r="K61" s="87"/>
      <c r="L61" s="88" t="str">
        <f>IF(C61="","",_xlfn.CONCAT("            { line: ","""",C61,", ",M61:AN61,""", sC: ","""",B61,"""},"))</f>
        <v xml:space="preserve">            { line: "TE ANHELO DESDE LA AURORA,, (La,m,20)", sC: "as"},</v>
      </c>
      <c r="M61" s="56" t="str">
        <f t="shared" si="136"/>
        <v>(</v>
      </c>
      <c r="N61" s="57" t="str">
        <f t="shared" si="137"/>
        <v>La</v>
      </c>
      <c r="O61" s="58" t="str">
        <f t="shared" si="138"/>
        <v>,</v>
      </c>
      <c r="P61" s="59" t="str">
        <f t="shared" si="139"/>
        <v>m</v>
      </c>
      <c r="Q61" s="60" t="str">
        <f t="shared" si="140"/>
        <v>,</v>
      </c>
      <c r="R61" s="61">
        <f t="shared" si="141"/>
        <v>20</v>
      </c>
      <c r="S61" s="56" t="str">
        <f t="shared" si="142"/>
        <v>)</v>
      </c>
      <c r="T61" s="62" t="str">
        <f t="shared" si="143"/>
        <v/>
      </c>
      <c r="U61" s="63" t="str">
        <f t="shared" si="144"/>
        <v/>
      </c>
      <c r="V61" s="64" t="str">
        <f t="shared" si="145"/>
        <v/>
      </c>
      <c r="W61" s="65" t="str">
        <f t="shared" si="146"/>
        <v/>
      </c>
      <c r="X61" s="64" t="str">
        <f t="shared" si="147"/>
        <v/>
      </c>
      <c r="Y61" s="64" t="str">
        <f t="shared" si="148"/>
        <v/>
      </c>
      <c r="Z61" s="56" t="str">
        <f t="shared" si="149"/>
        <v/>
      </c>
      <c r="AA61" s="66" t="str">
        <f t="shared" si="150"/>
        <v/>
      </c>
      <c r="AB61" s="57" t="str">
        <f t="shared" si="151"/>
        <v/>
      </c>
      <c r="AC61" s="67" t="str">
        <f t="shared" si="152"/>
        <v/>
      </c>
      <c r="AD61" s="59" t="str">
        <f t="shared" si="153"/>
        <v/>
      </c>
      <c r="AE61" s="68" t="str">
        <f t="shared" si="154"/>
        <v/>
      </c>
      <c r="AF61" s="61" t="str">
        <f t="shared" si="155"/>
        <v/>
      </c>
      <c r="AG61" s="61" t="str">
        <f t="shared" si="156"/>
        <v/>
      </c>
      <c r="AH61" s="69" t="str">
        <f t="shared" si="157"/>
        <v/>
      </c>
      <c r="AI61" s="70" t="str">
        <f t="shared" si="158"/>
        <v/>
      </c>
      <c r="AJ61" s="64" t="str">
        <f t="shared" si="159"/>
        <v/>
      </c>
      <c r="AK61" s="64" t="str">
        <f t="shared" si="160"/>
        <v/>
      </c>
      <c r="AL61" s="64" t="str">
        <f t="shared" si="161"/>
        <v/>
      </c>
      <c r="AM61" s="64" t="str">
        <f t="shared" si="162"/>
        <v/>
      </c>
      <c r="AN61" s="64" t="str">
        <f t="shared" si="163"/>
        <v/>
      </c>
    </row>
    <row r="62" spans="1:40" ht="24.5" thickTop="1" thickBot="1" x14ac:dyDescent="0.55000000000000004">
      <c r="B62" t="s">
        <v>999</v>
      </c>
      <c r="C62" s="93" t="s">
        <v>1142</v>
      </c>
      <c r="D62" s="83" t="s">
        <v>1033</v>
      </c>
      <c r="E62" s="83"/>
      <c r="F62" s="83" t="s">
        <v>1011</v>
      </c>
      <c r="G62" s="83"/>
      <c r="H62" s="83" t="s">
        <v>1013</v>
      </c>
      <c r="I62" s="83" t="s">
        <v>1012</v>
      </c>
      <c r="J62" s="83"/>
      <c r="K62" s="83"/>
      <c r="L62" s="94" t="str">
        <f>IF(C62="","",_xlfn.CONCAT("            { line: ","""",C62,", ",M62:AN62,""", sC: ","""",B62,"""},  ]},"))</f>
        <v xml:space="preserve">            { line: "SEDIENTA DE TI ESTÁ MI ALMA., (Fa,,20)(Mi,,250)(La,m,350)", sC: "as"},  ]},</v>
      </c>
      <c r="M62" s="56" t="str">
        <f t="shared" si="136"/>
        <v>(</v>
      </c>
      <c r="N62" s="57" t="str">
        <f t="shared" si="137"/>
        <v>Fa</v>
      </c>
      <c r="O62" s="58" t="str">
        <f t="shared" si="138"/>
        <v>,</v>
      </c>
      <c r="P62" s="59" t="str">
        <f t="shared" si="139"/>
        <v/>
      </c>
      <c r="Q62" s="60" t="str">
        <f t="shared" si="140"/>
        <v>,</v>
      </c>
      <c r="R62" s="61">
        <f t="shared" si="141"/>
        <v>20</v>
      </c>
      <c r="S62" s="56" t="str">
        <f t="shared" si="142"/>
        <v>)</v>
      </c>
      <c r="T62" s="62" t="str">
        <f t="shared" si="143"/>
        <v>(</v>
      </c>
      <c r="U62" s="63" t="str">
        <f t="shared" si="144"/>
        <v>Mi</v>
      </c>
      <c r="V62" s="64" t="str">
        <f t="shared" si="145"/>
        <v>,</v>
      </c>
      <c r="W62" s="65" t="str">
        <f t="shared" si="146"/>
        <v/>
      </c>
      <c r="X62" s="64" t="str">
        <f t="shared" si="147"/>
        <v>,</v>
      </c>
      <c r="Y62" s="64">
        <f t="shared" si="148"/>
        <v>250</v>
      </c>
      <c r="Z62" s="56" t="str">
        <f t="shared" si="149"/>
        <v>)</v>
      </c>
      <c r="AA62" s="66" t="str">
        <f t="shared" si="150"/>
        <v>(</v>
      </c>
      <c r="AB62" s="57" t="str">
        <f t="shared" si="151"/>
        <v>La</v>
      </c>
      <c r="AC62" s="67" t="str">
        <f t="shared" si="152"/>
        <v>,</v>
      </c>
      <c r="AD62" s="59" t="str">
        <f t="shared" si="153"/>
        <v>m</v>
      </c>
      <c r="AE62" s="68" t="str">
        <f t="shared" si="154"/>
        <v>,</v>
      </c>
      <c r="AF62" s="61">
        <f t="shared" si="155"/>
        <v>350</v>
      </c>
      <c r="AG62" s="61" t="str">
        <f t="shared" si="156"/>
        <v>)</v>
      </c>
      <c r="AH62" s="69" t="str">
        <f t="shared" si="157"/>
        <v/>
      </c>
      <c r="AI62" s="70" t="str">
        <f t="shared" si="158"/>
        <v/>
      </c>
      <c r="AJ62" s="64" t="str">
        <f t="shared" si="159"/>
        <v/>
      </c>
      <c r="AK62" s="64" t="str">
        <f t="shared" si="160"/>
        <v/>
      </c>
      <c r="AL62" s="64" t="str">
        <f t="shared" si="161"/>
        <v/>
      </c>
      <c r="AM62" s="64" t="str">
        <f t="shared" si="162"/>
        <v/>
      </c>
      <c r="AN62" s="64" t="str">
        <f t="shared" si="163"/>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141"/>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B64" t="s">
        <v>1014</v>
      </c>
      <c r="C64" s="113" t="s">
        <v>1155</v>
      </c>
      <c r="D64" s="112" t="s">
        <v>1033</v>
      </c>
      <c r="E64" s="52"/>
      <c r="F64" s="53" t="s">
        <v>1011</v>
      </c>
      <c r="G64" s="53"/>
      <c r="H64" s="52" t="s">
        <v>1013</v>
      </c>
      <c r="I64" s="52" t="s">
        <v>1012</v>
      </c>
      <c r="J64" s="54"/>
      <c r="K64" s="54"/>
      <c r="L64" s="55" t="str">
        <f t="shared" si="114"/>
        <v xml:space="preserve">            { line: "Saciada de ti está mi alma,, (Fa,,20)(Mi,,250)(La,m,350)", sC: "tc"},</v>
      </c>
      <c r="M64" s="56" t="str">
        <f t="shared" si="115"/>
        <v>(</v>
      </c>
      <c r="N64" s="57" t="str">
        <f t="shared" si="2"/>
        <v>Fa</v>
      </c>
      <c r="O64" s="58" t="str">
        <f t="shared" si="116"/>
        <v>,</v>
      </c>
      <c r="P64" s="59" t="str">
        <f t="shared" si="4"/>
        <v/>
      </c>
      <c r="Q64" s="60" t="str">
        <f t="shared" si="117"/>
        <v>,</v>
      </c>
      <c r="R64" s="61">
        <f t="shared" si="28"/>
        <v>20</v>
      </c>
      <c r="S64" s="56" t="str">
        <f t="shared" si="118"/>
        <v>)</v>
      </c>
      <c r="T64" s="62" t="str">
        <f t="shared" si="119"/>
        <v>(</v>
      </c>
      <c r="U64" s="63" t="str">
        <f t="shared" si="8"/>
        <v>Mi</v>
      </c>
      <c r="V64" s="64" t="str">
        <f t="shared" si="120"/>
        <v>,</v>
      </c>
      <c r="W64" s="65" t="str">
        <f t="shared" si="10"/>
        <v/>
      </c>
      <c r="X64" s="64" t="str">
        <f t="shared" si="121"/>
        <v>,</v>
      </c>
      <c r="Y64" s="64">
        <f t="shared" si="122"/>
        <v>250</v>
      </c>
      <c r="Z64" s="56" t="str">
        <f t="shared" si="123"/>
        <v>)</v>
      </c>
      <c r="AA64" s="66" t="str">
        <f t="shared" si="124"/>
        <v>(</v>
      </c>
      <c r="AB64" s="57" t="str">
        <f t="shared" si="15"/>
        <v>La</v>
      </c>
      <c r="AC64" s="67" t="str">
        <f t="shared" si="125"/>
        <v>,</v>
      </c>
      <c r="AD64" s="59" t="str">
        <f t="shared" si="126"/>
        <v>m</v>
      </c>
      <c r="AE64" s="68" t="str">
        <f t="shared" si="127"/>
        <v>,</v>
      </c>
      <c r="AF64" s="61">
        <f t="shared" si="128"/>
        <v>350</v>
      </c>
      <c r="AG64" s="61" t="str">
        <f t="shared" si="129"/>
        <v>)</v>
      </c>
      <c r="AH64" s="69" t="str">
        <f t="shared" si="130"/>
        <v/>
      </c>
      <c r="AI64" s="70" t="str">
        <f t="shared" si="22"/>
        <v/>
      </c>
      <c r="AJ64" s="64" t="str">
        <f t="shared" si="131"/>
        <v/>
      </c>
      <c r="AK64" s="64" t="str">
        <f t="shared" si="132"/>
        <v/>
      </c>
      <c r="AL64" s="64" t="str">
        <f t="shared" si="133"/>
        <v/>
      </c>
      <c r="AM64" s="64" t="str">
        <f t="shared" si="134"/>
        <v/>
      </c>
      <c r="AN64" s="64" t="str">
        <f t="shared" si="135"/>
        <v/>
      </c>
    </row>
    <row r="65" spans="1:40" ht="24.5" thickTop="1" thickBot="1" x14ac:dyDescent="0.55000000000000004">
      <c r="C65" s="113" t="s">
        <v>1156</v>
      </c>
      <c r="D65" s="112" t="s">
        <v>1029</v>
      </c>
      <c r="E65" s="52" t="s">
        <v>1012</v>
      </c>
      <c r="F65" s="53" t="s">
        <v>1011</v>
      </c>
      <c r="G65" s="53"/>
      <c r="H65" s="52"/>
      <c r="I65" s="52"/>
      <c r="J65" s="54"/>
      <c r="K65" s="54"/>
      <c r="L65" s="55" t="str">
        <f t="shared" si="114"/>
        <v xml:space="preserve">            { line: "te canta con júbilo mi boca,, (Re,m,22)(Mi,,250)", sC: ""},</v>
      </c>
      <c r="M65" s="56" t="str">
        <f t="shared" si="115"/>
        <v>(</v>
      </c>
      <c r="N65" s="57" t="str">
        <f t="shared" si="2"/>
        <v>Re</v>
      </c>
      <c r="O65" s="58" t="str">
        <f t="shared" si="116"/>
        <v>,</v>
      </c>
      <c r="P65" s="59" t="str">
        <f t="shared" si="4"/>
        <v>m</v>
      </c>
      <c r="Q65" s="60" t="str">
        <f t="shared" si="117"/>
        <v>,</v>
      </c>
      <c r="R65" s="61">
        <f t="shared" si="28"/>
        <v>22</v>
      </c>
      <c r="S65" s="56" t="str">
        <f t="shared" si="118"/>
        <v>)</v>
      </c>
      <c r="T65" s="62" t="str">
        <f t="shared" si="119"/>
        <v>(</v>
      </c>
      <c r="U65" s="63" t="str">
        <f t="shared" si="8"/>
        <v>Mi</v>
      </c>
      <c r="V65" s="64" t="str">
        <f t="shared" si="120"/>
        <v>,</v>
      </c>
      <c r="W65" s="65" t="str">
        <f t="shared" si="10"/>
        <v/>
      </c>
      <c r="X65" s="64" t="str">
        <f t="shared" si="121"/>
        <v>,</v>
      </c>
      <c r="Y65" s="64">
        <f t="shared" si="122"/>
        <v>250</v>
      </c>
      <c r="Z65" s="56" t="str">
        <f t="shared" si="123"/>
        <v>)</v>
      </c>
      <c r="AA65" s="66" t="str">
        <f t="shared" si="124"/>
        <v/>
      </c>
      <c r="AB65" s="57" t="str">
        <f t="shared" si="15"/>
        <v/>
      </c>
      <c r="AC65" s="67" t="str">
        <f t="shared" si="125"/>
        <v/>
      </c>
      <c r="AD65" s="59" t="str">
        <f t="shared" si="126"/>
        <v/>
      </c>
      <c r="AE65" s="68" t="str">
        <f t="shared" si="127"/>
        <v/>
      </c>
      <c r="AF65" s="61" t="str">
        <f t="shared" si="128"/>
        <v/>
      </c>
      <c r="AG65" s="61" t="str">
        <f t="shared" si="129"/>
        <v/>
      </c>
      <c r="AH65" s="69" t="str">
        <f t="shared" si="130"/>
        <v/>
      </c>
      <c r="AI65" s="70" t="str">
        <f t="shared" si="22"/>
        <v/>
      </c>
      <c r="AJ65" s="64" t="str">
        <f t="shared" si="131"/>
        <v/>
      </c>
      <c r="AK65" s="64" t="str">
        <f t="shared" si="132"/>
        <v/>
      </c>
      <c r="AL65" s="64" t="str">
        <f t="shared" si="133"/>
        <v/>
      </c>
      <c r="AM65" s="64" t="str">
        <f t="shared" si="134"/>
        <v/>
      </c>
      <c r="AN65" s="64" t="str">
        <f t="shared" si="135"/>
        <v/>
      </c>
    </row>
    <row r="66" spans="1:40" ht="24.5" thickTop="1" thickBot="1" x14ac:dyDescent="0.55000000000000004">
      <c r="C66" s="113" t="s">
        <v>1157</v>
      </c>
      <c r="D66" s="112" t="s">
        <v>1013</v>
      </c>
      <c r="E66" s="52" t="s">
        <v>1012</v>
      </c>
      <c r="F66" s="53"/>
      <c r="G66" s="53"/>
      <c r="H66" s="52"/>
      <c r="I66" s="52"/>
      <c r="J66" s="54"/>
      <c r="K66" s="54"/>
      <c r="L66" s="55" t="str">
        <f t="shared" si="114"/>
        <v xml:space="preserve">            { line: "porque tú eres mi auxilio, (La,m,20)", sC: ""},</v>
      </c>
      <c r="M66" s="56" t="str">
        <f t="shared" si="115"/>
        <v>(</v>
      </c>
      <c r="N66" s="57" t="str">
        <f t="shared" si="2"/>
        <v>La</v>
      </c>
      <c r="O66" s="58" t="str">
        <f t="shared" si="116"/>
        <v>,</v>
      </c>
      <c r="P66" s="59" t="str">
        <f t="shared" si="4"/>
        <v>m</v>
      </c>
      <c r="Q66" s="60" t="str">
        <f t="shared" si="117"/>
        <v>,</v>
      </c>
      <c r="R66" s="61">
        <f t="shared" si="28"/>
        <v>20</v>
      </c>
      <c r="S66" s="56" t="str">
        <f t="shared" si="118"/>
        <v>)</v>
      </c>
      <c r="T66" s="62" t="str">
        <f t="shared" si="119"/>
        <v/>
      </c>
      <c r="U66" s="63" t="str">
        <f t="shared" si="8"/>
        <v/>
      </c>
      <c r="V66" s="64" t="str">
        <f t="shared" si="120"/>
        <v/>
      </c>
      <c r="W66" s="65" t="str">
        <f t="shared" si="10"/>
        <v/>
      </c>
      <c r="X66" s="64" t="str">
        <f t="shared" si="121"/>
        <v/>
      </c>
      <c r="Y66" s="64" t="str">
        <f t="shared" si="122"/>
        <v/>
      </c>
      <c r="Z66" s="56" t="str">
        <f t="shared" si="123"/>
        <v/>
      </c>
      <c r="AA66" s="66" t="str">
        <f t="shared" si="124"/>
        <v/>
      </c>
      <c r="AB66" s="57" t="str">
        <f t="shared" si="15"/>
        <v/>
      </c>
      <c r="AC66" s="67" t="str">
        <f t="shared" si="125"/>
        <v/>
      </c>
      <c r="AD66" s="59" t="str">
        <f t="shared" si="126"/>
        <v/>
      </c>
      <c r="AE66" s="68" t="str">
        <f t="shared" si="127"/>
        <v/>
      </c>
      <c r="AF66" s="61" t="str">
        <f t="shared" si="128"/>
        <v/>
      </c>
      <c r="AG66" s="61" t="str">
        <f t="shared" si="129"/>
        <v/>
      </c>
      <c r="AH66" s="69" t="str">
        <f t="shared" si="130"/>
        <v/>
      </c>
      <c r="AI66" s="70" t="str">
        <f t="shared" si="22"/>
        <v/>
      </c>
      <c r="AJ66" s="64" t="str">
        <f t="shared" si="131"/>
        <v/>
      </c>
      <c r="AK66" s="64" t="str">
        <f t="shared" si="132"/>
        <v/>
      </c>
      <c r="AL66" s="64" t="str">
        <f t="shared" si="133"/>
        <v/>
      </c>
      <c r="AM66" s="64" t="str">
        <f t="shared" si="134"/>
        <v/>
      </c>
      <c r="AN66" s="64" t="str">
        <f t="shared" si="135"/>
        <v/>
      </c>
    </row>
    <row r="67" spans="1:40" ht="24.5" thickTop="1" thickBot="1" x14ac:dyDescent="0.55000000000000004">
      <c r="C67" s="113" t="s">
        <v>1158</v>
      </c>
      <c r="D67" s="112" t="s">
        <v>1033</v>
      </c>
      <c r="E67" s="52"/>
      <c r="F67" s="53" t="s">
        <v>1011</v>
      </c>
      <c r="G67" s="53"/>
      <c r="H67" s="52" t="s">
        <v>1013</v>
      </c>
      <c r="I67" s="52" t="s">
        <v>1012</v>
      </c>
      <c r="J67" s="54"/>
      <c r="K67" s="54"/>
      <c r="L67" s="55" t="str">
        <f t="shared" si="114"/>
        <v xml:space="preserve">            { line: "y a la sombra de tus alas exulto., (Fa,,20)(Mi,,250)(La,m,350)", sC: ""},</v>
      </c>
      <c r="M67" s="56" t="str">
        <f t="shared" si="115"/>
        <v>(</v>
      </c>
      <c r="N67" s="57" t="str">
        <f t="shared" si="2"/>
        <v>Fa</v>
      </c>
      <c r="O67" s="58" t="str">
        <f t="shared" si="116"/>
        <v>,</v>
      </c>
      <c r="P67" s="59" t="str">
        <f t="shared" si="4"/>
        <v/>
      </c>
      <c r="Q67" s="60" t="str">
        <f t="shared" si="117"/>
        <v>,</v>
      </c>
      <c r="R67" s="61">
        <f t="shared" si="28"/>
        <v>20</v>
      </c>
      <c r="S67" s="56" t="str">
        <f t="shared" si="118"/>
        <v>)</v>
      </c>
      <c r="T67" s="62" t="str">
        <f t="shared" si="119"/>
        <v>(</v>
      </c>
      <c r="U67" s="63" t="str">
        <f t="shared" si="8"/>
        <v>Mi</v>
      </c>
      <c r="V67" s="64" t="str">
        <f t="shared" si="120"/>
        <v>,</v>
      </c>
      <c r="W67" s="65" t="str">
        <f t="shared" si="10"/>
        <v/>
      </c>
      <c r="X67" s="64" t="str">
        <f t="shared" si="121"/>
        <v>,</v>
      </c>
      <c r="Y67" s="64">
        <f t="shared" si="122"/>
        <v>250</v>
      </c>
      <c r="Z67" s="56" t="str">
        <f t="shared" si="123"/>
        <v>)</v>
      </c>
      <c r="AA67" s="66" t="str">
        <f t="shared" si="124"/>
        <v>(</v>
      </c>
      <c r="AB67" s="57" t="str">
        <f t="shared" si="15"/>
        <v>La</v>
      </c>
      <c r="AC67" s="67" t="str">
        <f t="shared" si="125"/>
        <v>,</v>
      </c>
      <c r="AD67" s="59" t="str">
        <f t="shared" si="126"/>
        <v>m</v>
      </c>
      <c r="AE67" s="68" t="str">
        <f t="shared" si="127"/>
        <v>,</v>
      </c>
      <c r="AF67" s="61">
        <f t="shared" si="128"/>
        <v>350</v>
      </c>
      <c r="AG67" s="61" t="str">
        <f t="shared" si="129"/>
        <v>)</v>
      </c>
      <c r="AH67" s="69" t="str">
        <f t="shared" si="130"/>
        <v/>
      </c>
      <c r="AI67" s="70" t="str">
        <f t="shared" si="22"/>
        <v/>
      </c>
      <c r="AJ67" s="64" t="str">
        <f t="shared" si="131"/>
        <v/>
      </c>
      <c r="AK67" s="64" t="str">
        <f t="shared" si="132"/>
        <v/>
      </c>
      <c r="AL67" s="64" t="str">
        <f t="shared" si="133"/>
        <v/>
      </c>
      <c r="AM67" s="64" t="str">
        <f t="shared" si="134"/>
        <v/>
      </c>
      <c r="AN67" s="64" t="str">
        <f t="shared" si="135"/>
        <v/>
      </c>
    </row>
    <row r="68" spans="1:40" ht="26.5" thickTop="1" thickBot="1" x14ac:dyDescent="0.55000000000000004">
      <c r="A68" s="73"/>
      <c r="B68" s="73"/>
      <c r="C68" s="73"/>
      <c r="D68" s="74"/>
      <c r="E68" s="74"/>
      <c r="F68" s="74"/>
      <c r="G68" s="74"/>
      <c r="H68" s="74"/>
      <c r="I68" s="74"/>
      <c r="J68" s="74"/>
      <c r="K68" s="74"/>
      <c r="L68" s="75" t="s">
        <v>993</v>
      </c>
      <c r="M68" s="56"/>
      <c r="N68" s="57"/>
      <c r="O68" s="58"/>
      <c r="P68" s="59"/>
      <c r="Q68" s="60"/>
      <c r="R68" s="61" t="str">
        <f t="shared" ref="R68:R73" si="164">IF(N68="Do",10,IF(N68="Re",22,IF(N68="Mi",20,IF(N68="Fa",20,IF(N68="Sol",14,IF(N68="La",20,IF(N68="Si",20,IF(N68="Do#",14,IF(N68="Fa#",15,IF(N68="Sol#",20,""))))))))))</f>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4.5" thickTop="1" thickBot="1" x14ac:dyDescent="0.55000000000000004">
      <c r="C69" s="79" t="s">
        <v>995</v>
      </c>
      <c r="D69" s="80"/>
      <c r="E69" s="80"/>
      <c r="F69" s="80"/>
      <c r="G69" s="80"/>
      <c r="H69" s="80"/>
      <c r="I69" s="80"/>
      <c r="J69" s="80"/>
      <c r="K69" s="80"/>
      <c r="L69" s="81" t="s">
        <v>996</v>
      </c>
      <c r="M69" s="56" t="str">
        <f t="shared" ref="M69:M72" si="165">IF(N69="","","(")</f>
        <v/>
      </c>
      <c r="N69" s="57" t="str">
        <f t="shared" ref="N69:N72" si="166">IF(D69="","",D69)</f>
        <v/>
      </c>
      <c r="O69" s="58" t="str">
        <f t="shared" ref="O69:O72" si="167">IF(N69="","",",")</f>
        <v/>
      </c>
      <c r="P69" s="59" t="str">
        <f t="shared" ref="P69:P72" si="168">IF(E69="","",E69)</f>
        <v/>
      </c>
      <c r="Q69" s="60" t="str">
        <f t="shared" ref="Q69:Q72" si="169">IF(N69="","",",")</f>
        <v/>
      </c>
      <c r="R69" s="61" t="str">
        <f t="shared" si="164"/>
        <v/>
      </c>
      <c r="S69" s="56" t="str">
        <f t="shared" ref="S69:S72" si="170">IF(N69="","",")")</f>
        <v/>
      </c>
      <c r="T69" s="62" t="str">
        <f t="shared" ref="T69:T72" si="171">IF(U69="","","(")</f>
        <v/>
      </c>
      <c r="U69" s="63" t="str">
        <f t="shared" ref="U69:U72" si="172">IF(F69="","",F69)</f>
        <v/>
      </c>
      <c r="V69" s="64" t="str">
        <f t="shared" ref="V69:V72" si="173">IF(U69="","",",")</f>
        <v/>
      </c>
      <c r="W69" s="65" t="str">
        <f t="shared" ref="W69:W72" si="174">IF(G69="","",G69)</f>
        <v/>
      </c>
      <c r="X69" s="64" t="str">
        <f t="shared" ref="X69:X72" si="175">IF(U69="","",",")</f>
        <v/>
      </c>
      <c r="Y69" s="64" t="str">
        <f t="shared" ref="Y69:Y72" si="176">IF(U69="","",250)</f>
        <v/>
      </c>
      <c r="Z69" s="56" t="str">
        <f t="shared" ref="Z69:Z72" si="177">IF(U69="","",")")</f>
        <v/>
      </c>
      <c r="AA69" s="66" t="str">
        <f t="shared" ref="AA69:AA72" si="178">IF(AB69="","","(")</f>
        <v/>
      </c>
      <c r="AB69" s="57" t="str">
        <f t="shared" ref="AB69:AB72" si="179">IF(H69="","",H69)</f>
        <v/>
      </c>
      <c r="AC69" s="67" t="str">
        <f t="shared" ref="AC69:AC72" si="180">IF(AB69="","",",")</f>
        <v/>
      </c>
      <c r="AD69" s="59" t="str">
        <f t="shared" ref="AD69:AD72" si="181">IF(I69="","",I69)</f>
        <v/>
      </c>
      <c r="AE69" s="68" t="str">
        <f t="shared" ref="AE69:AE72" si="182">IF(AB69="","",",")</f>
        <v/>
      </c>
      <c r="AF69" s="61" t="str">
        <f t="shared" ref="AF69:AF72" si="183">IF(AB69="","",350)</f>
        <v/>
      </c>
      <c r="AG69" s="61" t="str">
        <f t="shared" ref="AG69:AG72" si="184">IF(AB69="","",")")</f>
        <v/>
      </c>
      <c r="AH69" s="69" t="str">
        <f t="shared" ref="AH69:AH72" si="185">IF(AI69="","","(")</f>
        <v/>
      </c>
      <c r="AI69" s="70" t="str">
        <f t="shared" ref="AI69:AI72" si="186">IF(J69="","",J69)</f>
        <v/>
      </c>
      <c r="AJ69" s="64" t="str">
        <f t="shared" ref="AJ69:AJ72" si="187">IF(AI69="","",",")</f>
        <v/>
      </c>
      <c r="AK69" s="64" t="str">
        <f t="shared" ref="AK69:AK72" si="188">IF(K69="","",K69)</f>
        <v/>
      </c>
      <c r="AL69" s="64" t="str">
        <f t="shared" ref="AL69:AL72" si="189">IF(AI69="","",",")</f>
        <v/>
      </c>
      <c r="AM69" s="64" t="str">
        <f t="shared" ref="AM69:AM72" si="190">IF(AI69="","",450)</f>
        <v/>
      </c>
      <c r="AN69" s="64" t="str">
        <f t="shared" ref="AN69:AN72" si="191">IF(AI69="","",")")</f>
        <v/>
      </c>
    </row>
    <row r="70" spans="1:40" ht="24.5" thickTop="1" thickBot="1" x14ac:dyDescent="0.55000000000000004">
      <c r="B70" t="s">
        <v>997</v>
      </c>
      <c r="C70" s="82" t="s">
        <v>1159</v>
      </c>
      <c r="D70" s="83" t="s">
        <v>1013</v>
      </c>
      <c r="E70" s="83" t="s">
        <v>1012</v>
      </c>
      <c r="F70" s="83" t="s">
        <v>1029</v>
      </c>
      <c r="G70" s="83" t="s">
        <v>1012</v>
      </c>
      <c r="H70" s="83"/>
      <c r="I70" s="83"/>
      <c r="J70" s="83"/>
      <c r="K70" s="83"/>
      <c r="L70" s="84" t="str">
        <f>IF(C70="","",_xlfn.CONCAT("       triggerLine: ","""",C70,", ",M70:AN70,""", sC: ","""",B70,""", lines: ["))</f>
        <v xml:space="preserve">       triggerLine: "OH DIOS, TÚ ERES MI DIOS, (La,m,20)(Re,m,250)", sC: "ta as", lines: [</v>
      </c>
      <c r="M70" s="56" t="str">
        <f t="shared" si="165"/>
        <v>(</v>
      </c>
      <c r="N70" s="57" t="str">
        <f t="shared" si="166"/>
        <v>La</v>
      </c>
      <c r="O70" s="58" t="str">
        <f t="shared" si="167"/>
        <v>,</v>
      </c>
      <c r="P70" s="59" t="str">
        <f t="shared" si="168"/>
        <v>m</v>
      </c>
      <c r="Q70" s="60" t="str">
        <f t="shared" si="169"/>
        <v>,</v>
      </c>
      <c r="R70" s="61">
        <f t="shared" si="164"/>
        <v>20</v>
      </c>
      <c r="S70" s="56" t="str">
        <f t="shared" si="170"/>
        <v>)</v>
      </c>
      <c r="T70" s="62" t="str">
        <f t="shared" si="171"/>
        <v>(</v>
      </c>
      <c r="U70" s="63" t="str">
        <f t="shared" si="172"/>
        <v>Re</v>
      </c>
      <c r="V70" s="64" t="str">
        <f t="shared" si="173"/>
        <v>,</v>
      </c>
      <c r="W70" s="65" t="str">
        <f t="shared" si="174"/>
        <v>m</v>
      </c>
      <c r="X70" s="64" t="str">
        <f t="shared" si="175"/>
        <v>,</v>
      </c>
      <c r="Y70" s="64">
        <f t="shared" si="176"/>
        <v>250</v>
      </c>
      <c r="Z70" s="56" t="str">
        <f t="shared" si="177"/>
        <v>)</v>
      </c>
      <c r="AA70" s="66" t="str">
        <f t="shared" si="178"/>
        <v/>
      </c>
      <c r="AB70" s="57" t="str">
        <f t="shared" si="179"/>
        <v/>
      </c>
      <c r="AC70" s="67" t="str">
        <f t="shared" si="180"/>
        <v/>
      </c>
      <c r="AD70" s="59" t="str">
        <f t="shared" si="181"/>
        <v/>
      </c>
      <c r="AE70" s="68" t="str">
        <f t="shared" si="182"/>
        <v/>
      </c>
      <c r="AF70" s="61" t="str">
        <f t="shared" si="183"/>
        <v/>
      </c>
      <c r="AG70" s="61" t="str">
        <f t="shared" si="184"/>
        <v/>
      </c>
      <c r="AH70" s="69" t="str">
        <f t="shared" si="185"/>
        <v/>
      </c>
      <c r="AI70" s="70" t="str">
        <f t="shared" si="186"/>
        <v/>
      </c>
      <c r="AJ70" s="64" t="str">
        <f t="shared" si="187"/>
        <v/>
      </c>
      <c r="AK70" s="64" t="str">
        <f t="shared" si="188"/>
        <v/>
      </c>
      <c r="AL70" s="64" t="str">
        <f t="shared" si="189"/>
        <v/>
      </c>
      <c r="AM70" s="64" t="str">
        <f t="shared" si="190"/>
        <v/>
      </c>
      <c r="AN70" s="64" t="str">
        <f t="shared" si="191"/>
        <v/>
      </c>
    </row>
    <row r="71" spans="1:40" ht="24.5" thickTop="1" thickBot="1" x14ac:dyDescent="0.55000000000000004">
      <c r="B71" t="s">
        <v>999</v>
      </c>
      <c r="C71" s="85" t="s">
        <v>1141</v>
      </c>
      <c r="D71" s="86" t="s">
        <v>1013</v>
      </c>
      <c r="E71" s="86" t="s">
        <v>1012</v>
      </c>
      <c r="F71" s="86"/>
      <c r="G71" s="86"/>
      <c r="H71" s="87"/>
      <c r="I71" s="87"/>
      <c r="J71" s="87"/>
      <c r="K71" s="87"/>
      <c r="L71" s="88" t="str">
        <f>IF(C71="","",_xlfn.CONCAT("            { line: ","""",C71,", ",M71:AN71,""", sC: ","""",B71,"""},"))</f>
        <v xml:space="preserve">            { line: "TE ANHELO DESDE LA AURORA,, (La,m,20)", sC: "as"},</v>
      </c>
      <c r="M71" s="56" t="str">
        <f t="shared" si="165"/>
        <v>(</v>
      </c>
      <c r="N71" s="57" t="str">
        <f t="shared" si="166"/>
        <v>La</v>
      </c>
      <c r="O71" s="58" t="str">
        <f t="shared" si="167"/>
        <v>,</v>
      </c>
      <c r="P71" s="59" t="str">
        <f t="shared" si="168"/>
        <v>m</v>
      </c>
      <c r="Q71" s="60" t="str">
        <f t="shared" si="169"/>
        <v>,</v>
      </c>
      <c r="R71" s="61">
        <f t="shared" si="164"/>
        <v>20</v>
      </c>
      <c r="S71" s="56" t="str">
        <f t="shared" si="170"/>
        <v>)</v>
      </c>
      <c r="T71" s="62" t="str">
        <f t="shared" si="171"/>
        <v/>
      </c>
      <c r="U71" s="63" t="str">
        <f t="shared" si="172"/>
        <v/>
      </c>
      <c r="V71" s="64" t="str">
        <f t="shared" si="173"/>
        <v/>
      </c>
      <c r="W71" s="65" t="str">
        <f t="shared" si="174"/>
        <v/>
      </c>
      <c r="X71" s="64" t="str">
        <f t="shared" si="175"/>
        <v/>
      </c>
      <c r="Y71" s="64" t="str">
        <f t="shared" si="176"/>
        <v/>
      </c>
      <c r="Z71" s="56" t="str">
        <f t="shared" si="177"/>
        <v/>
      </c>
      <c r="AA71" s="66" t="str">
        <f t="shared" si="178"/>
        <v/>
      </c>
      <c r="AB71" s="57" t="str">
        <f t="shared" si="179"/>
        <v/>
      </c>
      <c r="AC71" s="67" t="str">
        <f t="shared" si="180"/>
        <v/>
      </c>
      <c r="AD71" s="59" t="str">
        <f t="shared" si="181"/>
        <v/>
      </c>
      <c r="AE71" s="68" t="str">
        <f t="shared" si="182"/>
        <v/>
      </c>
      <c r="AF71" s="61" t="str">
        <f t="shared" si="183"/>
        <v/>
      </c>
      <c r="AG71" s="61" t="str">
        <f t="shared" si="184"/>
        <v/>
      </c>
      <c r="AH71" s="69" t="str">
        <f t="shared" si="185"/>
        <v/>
      </c>
      <c r="AI71" s="70" t="str">
        <f t="shared" si="186"/>
        <v/>
      </c>
      <c r="AJ71" s="64" t="str">
        <f t="shared" si="187"/>
        <v/>
      </c>
      <c r="AK71" s="64" t="str">
        <f t="shared" si="188"/>
        <v/>
      </c>
      <c r="AL71" s="64" t="str">
        <f t="shared" si="189"/>
        <v/>
      </c>
      <c r="AM71" s="64" t="str">
        <f t="shared" si="190"/>
        <v/>
      </c>
      <c r="AN71" s="64" t="str">
        <f t="shared" si="191"/>
        <v/>
      </c>
    </row>
    <row r="72" spans="1:40" ht="24.5" thickTop="1" thickBot="1" x14ac:dyDescent="0.55000000000000004">
      <c r="B72" t="s">
        <v>999</v>
      </c>
      <c r="C72" s="93" t="s">
        <v>1142</v>
      </c>
      <c r="D72" s="83" t="s">
        <v>1033</v>
      </c>
      <c r="E72" s="83"/>
      <c r="F72" s="83" t="s">
        <v>1011</v>
      </c>
      <c r="G72" s="83"/>
      <c r="H72" s="83" t="s">
        <v>1013</v>
      </c>
      <c r="I72" s="83" t="s">
        <v>1012</v>
      </c>
      <c r="J72" s="83"/>
      <c r="K72" s="83"/>
      <c r="L72" s="94" t="str">
        <f>IF(C72="","",_xlfn.CONCAT("            { line: ","""",C72,", ",M72:AN72,""", sC: ","""",B72,"""},  ]},"))</f>
        <v xml:space="preserve">            { line: "SEDIENTA DE TI ESTÁ MI ALMA., (Fa,,20)(Mi,,250)(La,m,350)", sC: "as"},  ]},</v>
      </c>
      <c r="M72" s="56" t="str">
        <f t="shared" si="165"/>
        <v>(</v>
      </c>
      <c r="N72" s="57" t="str">
        <f t="shared" si="166"/>
        <v>Fa</v>
      </c>
      <c r="O72" s="58" t="str">
        <f t="shared" si="167"/>
        <v>,</v>
      </c>
      <c r="P72" s="59" t="str">
        <f t="shared" si="168"/>
        <v/>
      </c>
      <c r="Q72" s="60" t="str">
        <f t="shared" si="169"/>
        <v>,</v>
      </c>
      <c r="R72" s="61">
        <f t="shared" si="164"/>
        <v>20</v>
      </c>
      <c r="S72" s="56" t="str">
        <f t="shared" si="170"/>
        <v>)</v>
      </c>
      <c r="T72" s="62" t="str">
        <f t="shared" si="171"/>
        <v>(</v>
      </c>
      <c r="U72" s="63" t="str">
        <f t="shared" si="172"/>
        <v>Mi</v>
      </c>
      <c r="V72" s="64" t="str">
        <f t="shared" si="173"/>
        <v>,</v>
      </c>
      <c r="W72" s="65" t="str">
        <f t="shared" si="174"/>
        <v/>
      </c>
      <c r="X72" s="64" t="str">
        <f t="shared" si="175"/>
        <v>,</v>
      </c>
      <c r="Y72" s="64">
        <f t="shared" si="176"/>
        <v>250</v>
      </c>
      <c r="Z72" s="56" t="str">
        <f t="shared" si="177"/>
        <v>)</v>
      </c>
      <c r="AA72" s="66" t="str">
        <f t="shared" si="178"/>
        <v>(</v>
      </c>
      <c r="AB72" s="57" t="str">
        <f t="shared" si="179"/>
        <v>La</v>
      </c>
      <c r="AC72" s="67" t="str">
        <f t="shared" si="180"/>
        <v>,</v>
      </c>
      <c r="AD72" s="59" t="str">
        <f t="shared" si="181"/>
        <v>m</v>
      </c>
      <c r="AE72" s="68" t="str">
        <f t="shared" si="182"/>
        <v>,</v>
      </c>
      <c r="AF72" s="61">
        <f t="shared" si="183"/>
        <v>350</v>
      </c>
      <c r="AG72" s="61" t="str">
        <f t="shared" si="184"/>
        <v>)</v>
      </c>
      <c r="AH72" s="69" t="str">
        <f t="shared" si="185"/>
        <v/>
      </c>
      <c r="AI72" s="70" t="str">
        <f t="shared" si="186"/>
        <v/>
      </c>
      <c r="AJ72" s="64" t="str">
        <f t="shared" si="187"/>
        <v/>
      </c>
      <c r="AK72" s="64" t="str">
        <f t="shared" si="188"/>
        <v/>
      </c>
      <c r="AL72" s="64" t="str">
        <f t="shared" si="189"/>
        <v/>
      </c>
      <c r="AM72" s="64" t="str">
        <f t="shared" si="190"/>
        <v/>
      </c>
      <c r="AN72" s="64" t="str">
        <f t="shared" si="191"/>
        <v/>
      </c>
    </row>
    <row r="73" spans="1:40" ht="26.5" thickTop="1" thickBot="1" x14ac:dyDescent="0.55000000000000004">
      <c r="A73" s="73"/>
      <c r="B73" s="73"/>
      <c r="C73" s="73"/>
      <c r="D73" s="74"/>
      <c r="E73" s="74"/>
      <c r="F73" s="74"/>
      <c r="G73" s="74"/>
      <c r="H73" s="74"/>
      <c r="I73" s="74"/>
      <c r="J73" s="74"/>
      <c r="K73" s="74"/>
      <c r="L73" s="75" t="s">
        <v>993</v>
      </c>
      <c r="M73" s="56"/>
      <c r="N73" s="57"/>
      <c r="O73" s="58"/>
      <c r="P73" s="59"/>
      <c r="Q73" s="60"/>
      <c r="R73" s="61" t="str">
        <f t="shared" si="164"/>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 customHeight="1" thickTop="1" x14ac:dyDescent="0.6">
      <c r="A74" s="95"/>
      <c r="B74" s="95"/>
      <c r="C74" s="95"/>
      <c r="D74" s="95"/>
      <c r="E74" s="95"/>
      <c r="F74" s="95"/>
      <c r="G74" s="95"/>
      <c r="H74" s="95"/>
      <c r="I74" s="95"/>
      <c r="J74" s="95"/>
      <c r="K74" s="95"/>
      <c r="L74" s="99" t="str">
        <f ca="1">_xlfn.CONCAT("]}, // ULTIMA LINEA DEL CANTO: ",L1)</f>
        <v xml:space="preserve">]}, // ULTIMA LINEA DEL CANTO: OH DIOS, TÚ ERES MI DIOS </v>
      </c>
      <c r="M74" s="95"/>
    </row>
    <row r="75" spans="1:40" ht="20.5" x14ac:dyDescent="0.35">
      <c r="L75" s="100" t="s">
        <v>1008</v>
      </c>
      <c r="M75" s="101"/>
    </row>
    <row r="76" spans="1:40" x14ac:dyDescent="0.35">
      <c r="M7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26" activePane="bottomRight" state="frozen"/>
      <selection pane="topRight" activeCell="C1" sqref="C1"/>
      <selection pane="bottomLeft" activeCell="A2" sqref="A2"/>
      <selection pane="bottomRight" activeCell="C31" sqref="C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126</v>
      </c>
      <c r="E1" s="40"/>
      <c r="F1" s="40"/>
      <c r="G1" s="40"/>
      <c r="H1" s="40"/>
      <c r="I1" s="40"/>
      <c r="J1" s="40"/>
      <c r="K1" s="40"/>
      <c r="L1" s="41" t="str">
        <f ca="1">UPPER(VLOOKUP(C1,Table223[],3,FALSE))</f>
        <v>OH JESÚS, AMOR MÍO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OH JESÚS, AMOR MÍO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ohjesusamormio</v>
      </c>
      <c r="L7" s="48" t="str">
        <f ca="1">_xlfn.CONCAT("        id: ","""",C7,"""",",")</f>
        <v xml:space="preserve">        id: "ohjesusamormio",</v>
      </c>
    </row>
    <row r="8" spans="2:32" ht="23" x14ac:dyDescent="0.35">
      <c r="C8" t="str">
        <f ca="1">PROPER(L1)</f>
        <v>Oh Jesús, Amor Mío</v>
      </c>
      <c r="L8" s="48" t="str">
        <f ca="1">_xlfn.CONCAT("        tt: ","""",C8,"""",",")</f>
        <v xml:space="preserve">        tt: "Oh Jesús, Amor Mío",</v>
      </c>
    </row>
    <row r="9" spans="2:32" ht="23" x14ac:dyDescent="0.35">
      <c r="C9" t="str">
        <f ca="1">PROPER(L1)</f>
        <v>Oh Jesús, Amor Mío</v>
      </c>
      <c r="L9" s="48" t="str">
        <f ca="1">_xlfn.CONCAT("        title: ","""",C9,"""",",")</f>
        <v xml:space="preserve">        title: "Oh Jesús, Amor Mío",</v>
      </c>
    </row>
    <row r="10" spans="2:32" ht="23" x14ac:dyDescent="0.35">
      <c r="C10" t="str">
        <f ca="1">VLOOKUP(C1,Table223[],4,FALSE)</f>
        <v>(Kiko Argüello)</v>
      </c>
      <c r="L10" s="48" t="str">
        <f ca="1">_xlfn.CONCAT("        ","subtitle: ","""",C10,"""",",")</f>
        <v xml:space="preserve">        subtitle: "(Kiko Argüello)",</v>
      </c>
    </row>
    <row r="11" spans="2:32" ht="23" x14ac:dyDescent="0.35">
      <c r="C11" t="str">
        <f ca="1">_xlfn.CONCAT("category: [",VLOOKUP(C1,Table223[],16,FALSE),"],")</f>
        <v>category: ["Precatecumenado","Cuaresma","Penitencial","Fracción Del Pan"],</v>
      </c>
      <c r="L11" s="48" t="str">
        <f ca="1">_xlfn.CONCAT("        ",C11)</f>
        <v xml:space="preserve">        category: ["Precatecumenado","Cuaresma","Penitencial","Fracción Del Pan"],</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126</v>
      </c>
      <c r="L16" s="48" t="str">
        <f ca="1">_xlfn.CONCAT("        dbno: ","""",C16,"""",",")</f>
        <v xml:space="preserve">        dbno: "126",</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ohjesusamormio</v>
      </c>
      <c r="L19" s="48" t="str">
        <f ca="1">_xlfn.CONCAT("        audioSrc: ","""https://audio.resucito.do/",C19,".mp3""",",")</f>
        <v xml:space="preserve">        audioSrc: "https://audio.resucito.do/ohjesusamormio.mp3",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125</v>
      </c>
      <c r="C26" t="str">
        <f ca="1">VLOOKUP(B26,Table4[],13,FALSE)</f>
        <v>"/src/index.html?canto=ohdiostueresmidios"</v>
      </c>
      <c r="L26" s="48" t="str">
        <f ca="1">_xlfn.CONCAT("        ant: ",C26,",")</f>
        <v xml:space="preserve">        ant: "/src/index.html?canto=ohdiostueresmidios",</v>
      </c>
    </row>
    <row r="27" spans="1:40" ht="23" x14ac:dyDescent="0.35">
      <c r="B27">
        <f ca="1">+C1+1</f>
        <v>127</v>
      </c>
      <c r="C27" t="str">
        <f ca="1">VLOOKUP(B27,Table4[],13,FALSE)</f>
        <v>"/src/index.html?canto=ohmuerte¿dondeestatuvictoria?"</v>
      </c>
      <c r="L27" s="48" t="str">
        <f ca="1">_xlfn.CONCAT("        sig: ",C27,",")</f>
        <v xml:space="preserve">        sig: "/src/index.html?canto=ohmuerte¿dondeestatuvictoria?",</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4.5" thickTop="1" thickBot="1" x14ac:dyDescent="0.550000000000000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4.5" thickTop="1" thickBot="1" x14ac:dyDescent="0.550000000000000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4.5" thickTop="1" thickBot="1" x14ac:dyDescent="0.550000000000000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4.5" thickTop="1" thickBot="1" x14ac:dyDescent="0.550000000000000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4.5" thickTop="1" thickBot="1" x14ac:dyDescent="0.550000000000000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4.5" thickTop="1" thickBot="1" x14ac:dyDescent="0.550000000000000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4.5" thickTop="1" thickBot="1" x14ac:dyDescent="0.550000000000000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4.5" thickTop="1" thickBot="1" x14ac:dyDescent="0.550000000000000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4.5" thickTop="1" thickBot="1" x14ac:dyDescent="0.550000000000000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4.5" thickTop="1" thickBot="1" x14ac:dyDescent="0.550000000000000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4.5" thickTop="1" thickBot="1" x14ac:dyDescent="0.550000000000000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4.5" thickTop="1" thickBot="1" x14ac:dyDescent="0.550000000000000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4.5" thickTop="1" thickBot="1" x14ac:dyDescent="0.550000000000000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4.5" thickTop="1" thickBot="1" x14ac:dyDescent="0.550000000000000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4.5" thickTop="1" thickBot="1" x14ac:dyDescent="0.550000000000000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4.5" thickTop="1" thickBot="1" x14ac:dyDescent="0.550000000000000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4.5" thickTop="1" thickBot="1" x14ac:dyDescent="0.550000000000000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4.5" thickTop="1" thickBot="1" x14ac:dyDescent="0.550000000000000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4.5" thickTop="1" thickBot="1" x14ac:dyDescent="0.550000000000000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4.5" thickTop="1" thickBot="1" x14ac:dyDescent="0.550000000000000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4.5" thickTop="1" thickBot="1" x14ac:dyDescent="0.550000000000000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4.5" thickTop="1" thickBot="1" x14ac:dyDescent="0.550000000000000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4.5" thickTop="1" thickBot="1" x14ac:dyDescent="0.550000000000000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4.5" thickTop="1" thickBot="1" x14ac:dyDescent="0.550000000000000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4.5" thickTop="1" thickBot="1" x14ac:dyDescent="0.550000000000000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4.5" thickTop="1" thickBot="1" x14ac:dyDescent="0.550000000000000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4.5" thickTop="1" thickBot="1" x14ac:dyDescent="0.550000000000000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4.5" thickTop="1" thickBot="1" x14ac:dyDescent="0.550000000000000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4.5" thickTop="1" thickBot="1" x14ac:dyDescent="0.550000000000000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4.5" thickTop="1" thickBot="1" x14ac:dyDescent="0.550000000000000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4.5" thickTop="1" thickBot="1" x14ac:dyDescent="0.550000000000000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5" thickTop="1" thickBot="1" x14ac:dyDescent="0.55000000000000004">
      <c r="A66" s="76"/>
      <c r="B66" s="76"/>
      <c r="C66" s="76" t="s">
        <v>1031</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4.5" thickTop="1" thickBot="1" x14ac:dyDescent="0.550000000000000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4.5" thickTop="1" thickBot="1" x14ac:dyDescent="0.550000000000000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4.5" thickTop="1" thickBot="1" x14ac:dyDescent="0.550000000000000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4.5" thickTop="1" thickBot="1" x14ac:dyDescent="0.550000000000000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4.5" thickTop="1" thickBot="1" x14ac:dyDescent="0.550000000000000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4.5" thickTop="1" thickBot="1" x14ac:dyDescent="0.550000000000000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4.5" thickTop="1" thickBot="1" x14ac:dyDescent="0.550000000000000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4.5" thickTop="1" thickBot="1" x14ac:dyDescent="0.550000000000000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4.5" thickTop="1" thickBot="1" x14ac:dyDescent="0.550000000000000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4.5" thickTop="1" thickBot="1" x14ac:dyDescent="0.550000000000000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4.5" thickTop="1" thickBot="1" x14ac:dyDescent="0.550000000000000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4.5" thickTop="1" thickBot="1" x14ac:dyDescent="0.550000000000000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4.5" thickTop="1" thickBot="1" x14ac:dyDescent="0.550000000000000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4.5" thickTop="1" thickBot="1" x14ac:dyDescent="0.550000000000000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4.5" thickTop="1" thickBot="1" x14ac:dyDescent="0.550000000000000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4.5" thickTop="1" thickBot="1" x14ac:dyDescent="0.550000000000000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4.5" thickTop="1" thickBot="1" x14ac:dyDescent="0.550000000000000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4.5" thickTop="1" thickBot="1" x14ac:dyDescent="0.550000000000000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4.5" thickTop="1" thickBot="1" x14ac:dyDescent="0.550000000000000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4.5" thickTop="1" thickBot="1" x14ac:dyDescent="0.550000000000000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4.5" thickTop="1" thickBot="1" x14ac:dyDescent="0.550000000000000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4.5" thickTop="1" thickBot="1" x14ac:dyDescent="0.550000000000000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4.5" thickTop="1" thickBot="1" x14ac:dyDescent="0.550000000000000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4.5" thickTop="1" thickBot="1" x14ac:dyDescent="0.550000000000000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4.5" thickTop="1" thickBot="1" x14ac:dyDescent="0.550000000000000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4.5" thickTop="1" thickBot="1" x14ac:dyDescent="0.550000000000000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4.5" thickTop="1" thickBot="1" x14ac:dyDescent="0.550000000000000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6">
      <c r="A94" s="95"/>
      <c r="B94" s="95"/>
      <c r="C94" s="95"/>
      <c r="D94" s="95"/>
      <c r="E94" s="95"/>
      <c r="F94" s="95"/>
      <c r="G94" s="95"/>
      <c r="H94" s="95"/>
      <c r="I94" s="95"/>
      <c r="J94" s="95"/>
      <c r="K94" s="95"/>
      <c r="L94" s="99" t="str">
        <f ca="1">_xlfn.CONCAT("]}, // ULTIMA LINEA DEL CANTO: ",L1)</f>
        <v>]}, // ULTIMA LINEA DEL CANTO: OH JESÚS, AMOR MÍO</v>
      </c>
      <c r="M94" s="95"/>
    </row>
    <row r="95" spans="1:40" ht="20.5" x14ac:dyDescent="0.35">
      <c r="L95" s="100" t="s">
        <v>1008</v>
      </c>
      <c r="M95" s="101"/>
    </row>
    <row r="96" spans="1:40" ht="15" thickBot="1" x14ac:dyDescent="0.4">
      <c r="M96" s="101"/>
    </row>
    <row r="97" spans="1:40" ht="26.5" thickTop="1" thickBot="1" x14ac:dyDescent="0.550000000000000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4.5" thickTop="1" thickBot="1" x14ac:dyDescent="0.550000000000000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4.5" thickTop="1" thickBot="1" x14ac:dyDescent="0.550000000000000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4.5" thickTop="1" thickBot="1" x14ac:dyDescent="0.550000000000000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4.5" thickTop="1" thickBot="1" x14ac:dyDescent="0.550000000000000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4.5" thickTop="1" thickBot="1" x14ac:dyDescent="0.550000000000000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4.5" thickTop="1" thickBot="1" x14ac:dyDescent="0.550000000000000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4.5" thickTop="1" thickBot="1" x14ac:dyDescent="0.550000000000000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4.5" thickTop="1" thickBot="1" x14ac:dyDescent="0.550000000000000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6.5" thickTop="1" thickBot="1" x14ac:dyDescent="0.550000000000000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127</v>
      </c>
      <c r="E1" s="40"/>
      <c r="F1" s="40"/>
      <c r="G1" s="40"/>
      <c r="H1" s="40"/>
      <c r="I1" s="40"/>
      <c r="J1" s="40"/>
      <c r="K1" s="40"/>
      <c r="L1" s="41" t="str">
        <f ca="1">UPPER(VLOOKUP(C1,Table223[],3,FALSE))</f>
        <v>OH MUERTE ¿DÓNDE ESTÁ TU VICTORIA?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OH MUERTE ¿DÓNDE ESTÁ TU VICTORIA?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ohmuerte¿dondeestatuvictoria?</v>
      </c>
      <c r="L7" s="48" t="str">
        <f ca="1">_xlfn.CONCAT("        id: ","""",C7,"""",",")</f>
        <v xml:space="preserve">        id: "ohmuerte¿dondeestatuvictoria?",</v>
      </c>
    </row>
    <row r="8" spans="2:32" ht="23" x14ac:dyDescent="0.35">
      <c r="C8" t="str">
        <f ca="1">PROPER(L1)</f>
        <v>Oh Muerte ¿Dónde Está Tu Victoria?</v>
      </c>
      <c r="L8" s="48" t="str">
        <f ca="1">_xlfn.CONCAT("        tt: ","""",C8,"""",",")</f>
        <v xml:space="preserve">        tt: "Oh Muerte ¿Dónde Está Tu Victoria?",</v>
      </c>
    </row>
    <row r="9" spans="2:32" ht="23" x14ac:dyDescent="0.35">
      <c r="C9" t="str">
        <f ca="1">PROPER(L1)</f>
        <v>Oh Muerte ¿Dónde Está Tu Victoria?</v>
      </c>
      <c r="L9" s="48" t="str">
        <f ca="1">_xlfn.CONCAT("        title: ","""",C9,"""",",")</f>
        <v xml:space="preserve">        title: "Oh Muerte ¿Dónde Está Tu Victoria?",</v>
      </c>
    </row>
    <row r="10" spans="2:32" ht="23" x14ac:dyDescent="0.35">
      <c r="C10" t="str">
        <f ca="1">VLOOKUP(C1,Table223[],4,FALSE)</f>
        <v>1 Corintios 15</v>
      </c>
      <c r="L10" s="48" t="str">
        <f ca="1">_xlfn.CONCAT("        ","subtitle: ","""",C10,"""",",")</f>
        <v xml:space="preserve">        subtitle: "1 Corintios 15",</v>
      </c>
    </row>
    <row r="11" spans="2:32" ht="23" x14ac:dyDescent="0.35">
      <c r="C11" t="str">
        <f ca="1">_xlfn.CONCAT("category: [",VLOOKUP(C1,Table223[],16,FALSE),"],")</f>
        <v>category: ["Precatecumenado","Pascua","Pentecostés","Comunión","Nuevo Testamento"],</v>
      </c>
      <c r="L11" s="48" t="str">
        <f ca="1">_xlfn.CONCAT("        ",C11)</f>
        <v xml:space="preserve">        category: ["Precatecumenado","Pascua","Pentecostés","Comunión","Nuevo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127</v>
      </c>
      <c r="L16" s="48" t="str">
        <f ca="1">_xlfn.CONCAT("        dbno: ","""",C16,"""",",")</f>
        <v xml:space="preserve">        dbno: "127",</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ohmuerte¿dondeestatuvictoria?</v>
      </c>
      <c r="L19" s="48" t="str">
        <f ca="1">_xlfn.CONCAT("        audioSrc: ","""/audio/",C19,".mp3""",",")</f>
        <v xml:space="preserve">        audioSrc: "/audio/ohmuerte¿dondeestatuvictoria?.mp3",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126</v>
      </c>
      <c r="C26" t="str">
        <f ca="1">VLOOKUP(B26,Table4[],13,FALSE)</f>
        <v>"/src/index.html?canto=ohjesusamormio"</v>
      </c>
      <c r="L26" s="48" t="str">
        <f ca="1">_xlfn.CONCAT("        ant: ",C26,",")</f>
        <v xml:space="preserve">        ant: "/src/index.html?canto=ohjesusamormio",</v>
      </c>
    </row>
    <row r="27" spans="1:40" ht="23" x14ac:dyDescent="0.35">
      <c r="B27">
        <f ca="1">+C1+1</f>
        <v>128</v>
      </c>
      <c r="C27" t="str">
        <f ca="1">VLOOKUP(B27,Table4[],13,FALSE)</f>
        <v>"/src/index.html?canto=ohsenornuestrodios"</v>
      </c>
      <c r="L27" s="48" t="str">
        <f ca="1">_xlfn.CONCAT("        sig: ",C27,",")</f>
        <v xml:space="preserve">        sig: "/src/index.html?canto=ohsenornuestrodios",</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OH MUERTE ¿DÓNDE ESTÁ TU VICTORIA?</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code</vt:lpstr>
      <vt:lpstr>Indice</vt:lpstr>
      <vt:lpstr>Index</vt:lpstr>
      <vt:lpstr>Index Web</vt:lpstr>
      <vt:lpstr>cantosJS</vt:lpstr>
      <vt:lpstr>Find</vt:lpstr>
      <vt:lpstr>html</vt:lpstr>
      <vt:lpstr>NO ESTÁ AQUÍ, RESUCITÓ</vt:lpstr>
      <vt:lpstr>NO HAY EN ÉL PARECER</vt:lpstr>
      <vt:lpstr>NOLI ME TANGERE</vt:lpstr>
      <vt:lpstr>OH CIELOS, LLOVED DE LO ALTO</vt:lpstr>
      <vt:lpstr>OH DIOS, POR TU NOMBRE </vt:lpstr>
      <vt:lpstr>OH DIOS, TÚ ERES MI DIOS </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2025-09-21T20:44:58Z</dcterms:modified>
</cp:coreProperties>
</file>