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399B133-F863-40EF-AFE1-2112BEED04E5}" xr6:coauthVersionLast="47" xr6:coauthVersionMax="47" xr10:uidLastSave="{00000000-0000-0000-0000-000000000000}"/>
  <bookViews>
    <workbookView xWindow="-105" yWindow="0" windowWidth="29460" windowHeight="20985" tabRatio="693" firstSheet="4" activeTab="10"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NOLI ME TANGERE" sheetId="88" r:id="rId10"/>
    <sheet name="OH CIELOS, LLOVED DE LO ALTO" sheetId="89" r:id="rId11"/>
    <sheet name="MARIA, MADRE MÍA" sheetId="7" r:id="rId12"/>
    <sheet name="boceto" sheetId="36" state="hidden" r:id="rId13"/>
  </sheets>
  <functionGroups builtInGroupCount="19"/>
  <externalReferences>
    <externalReference r:id="rId14"/>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6" i="89" l="1"/>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86" a="1"/>
  <c r="L33" i="89" l="1"/>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C10" i="86" s="1"/>
  <c r="L10" i="86" s="1"/>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L1" i="8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39" i="89" l="1"/>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C7" i="86" a="1"/>
  <c r="C7" i="86" s="1"/>
  <c r="C8" i="86"/>
  <c r="L8" i="86" s="1"/>
  <c r="L4" i="86"/>
  <c r="C9" i="86"/>
  <c r="L9" i="86" s="1"/>
  <c r="L7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C1" i="88" l="1"/>
  <c r="B27" i="87"/>
  <c r="C27" i="87" s="1"/>
  <c r="L27" i="87" s="1"/>
  <c r="L1" i="87"/>
  <c r="B26" i="87"/>
  <c r="C26" i="87" s="1"/>
  <c r="L26" i="87" s="1"/>
  <c r="C12" i="87"/>
  <c r="L12" i="87" s="1"/>
  <c r="C11" i="87"/>
  <c r="L11" i="87" s="1"/>
  <c r="C16" i="87"/>
  <c r="L16" i="87" s="1"/>
  <c r="C10" i="87"/>
  <c r="L10" i="87" s="1"/>
  <c r="C19" i="86"/>
  <c r="L19" i="86" s="1"/>
  <c r="L7" i="86"/>
  <c r="L96" i="36"/>
  <c r="L86" i="36"/>
  <c r="L91" i="36"/>
  <c r="L99" i="36"/>
  <c r="L90" i="36"/>
  <c r="L100" i="36"/>
  <c r="C1" i="89" a="1"/>
  <c r="C1" i="89" l="1"/>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B27" i="89" l="1"/>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L94" i="89" l="1"/>
  <c r="C9" i="89"/>
  <c r="L9" i="89" s="1"/>
  <c r="C7" i="89" a="1"/>
  <c r="C7" i="89" s="1"/>
  <c r="L4" i="89"/>
  <c r="C8" i="89"/>
  <c r="L8" i="89" s="1"/>
  <c r="C19" i="88"/>
  <c r="L19" i="88" s="1"/>
  <c r="L7" i="88"/>
  <c r="AA91" i="7"/>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C19" i="89" l="1"/>
  <c r="L19" i="89" s="1"/>
  <c r="L7" i="89"/>
  <c r="L102" i="7"/>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l="1" a="1"/>
  <c r="C1" i="7" l="1"/>
  <c r="C1" i="36" a="1"/>
  <c r="C1" i="36" l="1"/>
  <c r="B27" i="7"/>
  <c r="C27" i="7" s="1"/>
  <c r="L27" i="7" s="1"/>
  <c r="C12" i="7"/>
  <c r="L12" i="7" s="1"/>
  <c r="B26" i="7"/>
  <c r="C26" i="7" s="1"/>
  <c r="L26" i="7" s="1"/>
  <c r="C10" i="7"/>
  <c r="L10" i="7" s="1"/>
  <c r="C16" i="7"/>
  <c r="L16" i="7" s="1"/>
  <c r="C11" i="7"/>
  <c r="L11" i="7" s="1"/>
  <c r="L1" i="7"/>
  <c r="L94" i="7" l="1"/>
  <c r="C9" i="7"/>
  <c r="L9" i="7" s="1"/>
  <c r="C8" i="7"/>
  <c r="L8" i="7" s="1"/>
  <c r="C7" i="7" a="1"/>
  <c r="C7" i="7" s="1"/>
  <c r="L4" i="7"/>
  <c r="B27" i="36"/>
  <c r="C27" i="36" s="1"/>
  <c r="L27" i="36" s="1"/>
  <c r="C12" i="36"/>
  <c r="L12" i="36" s="1"/>
  <c r="C11" i="36"/>
  <c r="L11" i="36" s="1"/>
  <c r="L1" i="36"/>
  <c r="C10" i="36"/>
  <c r="L10" i="36" s="1"/>
  <c r="B26" i="36"/>
  <c r="C26" i="36" s="1"/>
  <c r="L26" i="36" s="1"/>
  <c r="C16" i="36"/>
  <c r="L16" i="36" s="1"/>
  <c r="C19" i="7" l="1"/>
  <c r="L19" i="7" s="1"/>
  <c r="L7" i="7"/>
  <c r="C8" i="36"/>
  <c r="L8" i="36" s="1"/>
  <c r="L4" i="36"/>
  <c r="L102" i="36"/>
  <c r="C9" i="36"/>
  <c r="L9" i="36" s="1"/>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<sst xmlns="http://schemas.openxmlformats.org/spreadsheetml/2006/main" count="5103" uniqueCount="1124">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</sst>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8756F6A9-8297-4788-894D-0DD629B97E1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A5A343E2-1477-4BEE-B861-57D6ED5A19E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1034</v>
      </c>
      <c r="B8" s="37"/>
      <c r="C8" s="37"/>
      <c r="D8" s="37"/>
      <c r="E8" s="37"/>
      <c r="F8" s="38"/>
      <c r="G8" s="38"/>
      <c r="H8" s="38"/>
    </row>
    <row r="9" spans="1:8" ht="26.1" customHeight="1" x14ac:dyDescent="0.45">
      <c r="A9" s="37" t="s">
        <v>1035</v>
      </c>
      <c r="B9" s="37"/>
      <c r="C9" s="37"/>
      <c r="D9" s="37"/>
      <c r="E9" s="37"/>
      <c r="F9" s="38"/>
      <c r="G9" s="38"/>
      <c r="H9" s="38"/>
    </row>
    <row r="10" spans="1:8" ht="26.1" customHeight="1" x14ac:dyDescent="0.45">
      <c r="A10" s="37" t="s">
        <v>1032</v>
      </c>
      <c r="B10" s="37"/>
      <c r="C10" s="37"/>
      <c r="D10" s="37"/>
      <c r="E10" s="38"/>
      <c r="F10" s="38"/>
      <c r="G10" s="38"/>
      <c r="H10" s="38"/>
    </row>
    <row r="11" spans="1:8" ht="26.1" customHeight="1" x14ac:dyDescent="0.45">
      <c r="A11" s="37" t="s">
        <v>1036</v>
      </c>
      <c r="B11" s="37"/>
      <c r="C11" s="37"/>
      <c r="D11" s="37"/>
      <c r="E11" s="38"/>
      <c r="F11" s="38"/>
      <c r="G11" s="38"/>
      <c r="H11" s="38"/>
    </row>
    <row r="12" spans="1:8" ht="26.1" customHeight="1" x14ac:dyDescent="0.45">
      <c r="A12" s="37" t="s">
        <v>1037</v>
      </c>
      <c r="B12" s="37"/>
      <c r="C12" s="37"/>
      <c r="D12" s="37"/>
      <c r="E12" s="38"/>
      <c r="F12" s="38"/>
      <c r="G12" s="38"/>
      <c r="H12" s="38"/>
    </row>
    <row r="13" spans="1:8" ht="26.1" customHeight="1" x14ac:dyDescent="0.45">
      <c r="A13" s="37" t="s">
        <v>1038</v>
      </c>
      <c r="B13" s="37"/>
      <c r="C13" s="37"/>
      <c r="D13" s="37"/>
      <c r="E13" s="38"/>
      <c r="F13" s="38"/>
      <c r="G13" s="38"/>
      <c r="H13" s="38"/>
    </row>
    <row r="14" spans="1:8" ht="26.1" customHeight="1" x14ac:dyDescent="0.45">
      <c r="A14" s="37" t="s">
        <v>1039</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119</v>
      </c>
      <c r="E1" s="40"/>
      <c r="F1" s="40"/>
      <c r="G1" s="40"/>
      <c r="H1" s="40"/>
      <c r="I1" s="40"/>
      <c r="J1" s="40"/>
      <c r="K1" s="40"/>
      <c r="L1" s="41" t="str">
        <f>VLOOKUP(C1,'[1]Codigo Canto'!A3:AQ236,38,FALSE)</f>
        <v>MUCHO ME HAN PERSEGUIDO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MUCHO ME HAN PERSEGUIDO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25" x14ac:dyDescent="0.25">
      <c r="C8" t="str">
        <f>PROPER(L1)</f>
        <v>Mucho Me Han Perseguido</v>
      </c>
      <c r="L8" s="48" t="str">
        <f>_xlfn.CONCAT("        tt: ","""",C8,"""",",")</f>
        <v xml:space="preserve">        tt: "Mucho Me Han Perseguido",</v>
      </c>
    </row>
    <row r="9" spans="2:32" ht="23.25" x14ac:dyDescent="0.25">
      <c r="C9" t="str">
        <f>PROPER(L1)</f>
        <v>Mucho Me Han Perseguido</v>
      </c>
      <c r="L9" s="48" t="str">
        <f>_xlfn.CONCAT("        title: ","""",C9,"""",",")</f>
        <v xml:space="preserve">        title: "Mucho Me Han Perseguido",</v>
      </c>
    </row>
    <row r="10" spans="2:32" ht="23.25" x14ac:dyDescent="0.25">
      <c r="C10" t="str">
        <f>VLOOKUP(C1,'[1]Codigo Canto'!A3:AQ236,12,FALSE)</f>
        <v>Sal 129 (128)</v>
      </c>
      <c r="L10" s="48" t="str">
        <f>_xlfn.CONCAT("        ","subtitle: ","""",C10,"""",",")</f>
        <v xml:space="preserve">        subtitle: "Sal 129 (128)",</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119</v>
      </c>
      <c r="L16" s="48" t="str">
        <f>_xlfn.CONCAT("        dbno: ","""",C16,"""",",")</f>
        <v xml:space="preserve">        dbno: "119",</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muchomehanperseguido</v>
      </c>
      <c r="L19" s="48" t="str">
        <f>_xlfn.CONCAT("        audioSrc: ","""/audio/",C19,".mp3""",",")</f>
        <v xml:space="preserve">        audioSrc: "/audio/muchomehanperseguido.mp3",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118</v>
      </c>
      <c r="C26" t="str">
        <f>VLOOKUP(B26,[1]Buscador!A3:AP240,31,FALSE)</f>
        <v>/resucito/src/index.html?canto=misericordiamiamisericordia</v>
      </c>
      <c r="L26" s="48" t="str">
        <f>_xlfn.CONCAT("        ant: ","""",C26,"""",",")</f>
        <v xml:space="preserve">        ant: "/resucito/src/index.html?canto=misericordiamiamisericordia",</v>
      </c>
    </row>
    <row r="27" spans="2:40" ht="23.25" x14ac:dyDescent="0.25">
      <c r="B27">
        <f>+C1+1</f>
        <v>120</v>
      </c>
      <c r="C27" t="str">
        <f>VLOOKUP(B27,[1]Buscador!A3:AP240,31,FALSE)</f>
        <v>/resucito/src/index.html?canto=noestaaquiresucito</v>
      </c>
      <c r="L27" s="48" t="str">
        <f>_xlfn.CONCAT("        sig: ","""",C27,"""",",")</f>
        <v xml:space="preserve">        sig: "/resucito/src/index.html?canto=noestaaquiresucito",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MUCHO ME HAN PERSEGUIDO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ESTÁ AQUÍ,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25" x14ac:dyDescent="0.25">
      <c r="C8" t="str">
        <f ca="1">PROPER(L1)</f>
        <v>No Está Aquí, Resucitó</v>
      </c>
      <c r="L8" s="48" t="str">
        <f ca="1">_xlfn.CONCAT("        tt: ","""",C8,"""",",")</f>
        <v xml:space="preserve">        tt: "No Está Aquí, Resucitó",</v>
      </c>
    </row>
    <row r="9" spans="2:32" ht="23.25" x14ac:dyDescent="0.25">
      <c r="C9" t="str">
        <f ca="1">PROPER(L1)</f>
        <v>No Está Aquí, Resucitó</v>
      </c>
      <c r="L9" s="48" t="str">
        <f ca="1">_xlfn.CONCAT("        title: ","""",C9,"""",",")</f>
        <v xml:space="preserve">        title: "No Está Aquí, Resucitó",</v>
      </c>
    </row>
    <row r="10" spans="2:32" ht="23.25" x14ac:dyDescent="0.25">
      <c r="C10" t="str">
        <f ca="1">VLOOKUP(C1,Table223[],4,FALSE)</f>
        <v>Mateo 28,1-8</v>
      </c>
      <c r="L10" s="48" t="str">
        <f ca="1">_xlfn.CONCAT("        ","subtitle: ","""",C10,"""",",")</f>
        <v xml:space="preserve">        subtitle: "Mateo 28,1-8",</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120</v>
      </c>
      <c r="L16" s="48" t="str">
        <f ca="1">_xlfn.CONCAT("        dbno: ","""",C16,"""",",")</f>
        <v xml:space="preserve">        dbno: "120",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noestaaquiresucito</v>
      </c>
      <c r="L19" s="48" t="str">
        <f ca="1">_xlfn.CONCAT("        audioSrc: ","""https://audio.resucito.do/",C19,".mp3""",",")</f>
        <v xml:space="preserve">        audioSrc: "https://audio.resucito.do/noestaaquiresucito.mp3",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119</v>
      </c>
      <c r="C26" t="str">
        <f ca="1">VLOOKUP(B26,Table4[],13,FALSE)</f>
        <v>"/src/index.html?canto=muchomehanperseguido"</v>
      </c>
      <c r="L26" s="48" t="str">
        <f ca="1">_xlfn.CONCAT("        ant: ",C26,",")</f>
        <v xml:space="preserve">        ant: "/src/index.html?canto=muchomehanperseguido",</v>
      </c>
    </row>
    <row r="27" spans="1:40" ht="23.25" x14ac:dyDescent="0.25">
      <c r="B27">
        <f ca="1">+C1+1</f>
        <v>121</v>
      </c>
      <c r="C27" t="str">
        <f ca="1">VLOOKUP(B27,Table4[],13,FALSE)</f>
        <v>"/src/index.html?canto=nohayenelparecer"</v>
      </c>
      <c r="L27" s="48" t="str">
        <f ca="1">_xlfn.CONCAT("        sig: ",C27,",")</f>
        <v xml:space="preserve">        sig: "/src/index.html?canto=nohayenelparecer",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5.5" thickTop="1" thickBot="1" x14ac:dyDescent="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5.5" thickTop="1" thickBot="1" x14ac:dyDescent="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5.5" thickTop="1" thickBot="1" x14ac:dyDescent="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5.5" thickTop="1" thickBot="1" x14ac:dyDescent="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5.5" thickTop="1" thickBot="1" x14ac:dyDescent="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5.5" thickTop="1" thickBot="1" x14ac:dyDescent="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5.5" thickTop="1" thickBot="1" x14ac:dyDescent="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5.5" thickTop="1" thickBot="1" x14ac:dyDescent="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5.5" thickTop="1" thickBot="1" x14ac:dyDescent="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5.5" thickTop="1" thickBot="1" x14ac:dyDescent="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4">
      <c r="A71" s="95"/>
      <c r="B71" s="95"/>
      <c r="C71" s="95"/>
      <c r="D71" s="95"/>
      <c r="E71" s="95"/>
      <c r="F71" s="95"/>
      <c r="G71" s="95"/>
      <c r="H71" s="95"/>
      <c r="I71" s="95"/>
      <c r="J71" s="95"/>
      <c r="K71" s="95"/>
      <c r="L71" s="99" t="str">
        <f ca="1">_xlfn.CONCAT("]}, // ULTIMA LINEA DEL CANTO: ",L1)</f>
        <v>]}, // ULTIMA LINEA DEL CANTO: NO ESTÁ AQUÍ, RESUCITÓ</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HAY EN ÉL PARECER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25" x14ac:dyDescent="0.25">
      <c r="C8" t="str">
        <f ca="1">PROPER(L1)</f>
        <v>No Hay En Él Parecer</v>
      </c>
      <c r="L8" s="48" t="str">
        <f ca="1">_xlfn.CONCAT("        tt: ","""",C8,"""",",")</f>
        <v xml:space="preserve">        tt: "No Hay En Él Parecer",</v>
      </c>
    </row>
    <row r="9" spans="2:32" ht="23.25" x14ac:dyDescent="0.25">
      <c r="C9" t="str">
        <f ca="1">PROPER(L1)</f>
        <v>No Hay En Él Parecer</v>
      </c>
      <c r="L9" s="48" t="str">
        <f ca="1">_xlfn.CONCAT("        title: ","""",C9,"""",",")</f>
        <v xml:space="preserve">        title: "No Hay En Él Parecer",</v>
      </c>
    </row>
    <row r="10" spans="2:32" ht="23.25" x14ac:dyDescent="0.25">
      <c r="C10" t="str">
        <f ca="1">VLOOKUP(C1,Table223[],4,FALSE)</f>
        <v>Isaías 53,2ss - Cuarto canto del Siervo de Yahveh</v>
      </c>
      <c r="L10" s="48" t="str">
        <f ca="1">_xlfn.CONCAT("        ","subtitle: ","""",C10,"""",",")</f>
        <v xml:space="preserve">        subtitle: "Isaías 53,2ss - Cuarto canto del Siervo de Yahveh",</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121</v>
      </c>
      <c r="L16" s="48" t="str">
        <f ca="1">_xlfn.CONCAT("        dbno: ","""",C16,"""",",")</f>
        <v xml:space="preserve">        dbno: "121",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nohayenelparecer</v>
      </c>
      <c r="L19" s="48" t="str">
        <f ca="1">_xlfn.CONCAT("        audioSrc: ","""https://audio.resucito.do/",C19,".mp3""",",")</f>
        <v xml:space="preserve">        audioSrc: "https://audio.resucito.do/nohayenelparecer.mp3",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120</v>
      </c>
      <c r="C26" t="str">
        <f ca="1">VLOOKUP(B26,Table4[],13,FALSE)</f>
        <v>"/src/index.html?canto=noestaaquiresucito"</v>
      </c>
      <c r="L26" s="48" t="str">
        <f ca="1">_xlfn.CONCAT("        ant: ",C26,",")</f>
        <v xml:space="preserve">        ant: "/src/index.html?canto=noestaaquiresucito",</v>
      </c>
    </row>
    <row r="27" spans="1:40" ht="23.25" x14ac:dyDescent="0.25">
      <c r="B27">
        <f ca="1">+C1+1</f>
        <v>122</v>
      </c>
      <c r="C27" t="str">
        <f ca="1">VLOOKUP(B27,Table4[],13,FALSE)</f>
        <v>"/src/index.html?canto=nolimetangere"</v>
      </c>
      <c r="L27" s="48" t="str">
        <f ca="1">_xlfn.CONCAT("        sig: ",C27,",")</f>
        <v xml:space="preserve">        sig: "/src/index.html?canto=nolimetangere",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75" thickTop="1" thickBot="1" x14ac:dyDescent="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5.5" thickTop="1" thickBot="1" x14ac:dyDescent="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5.5" thickTop="1" thickBot="1" x14ac:dyDescent="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5.5" thickTop="1" thickBot="1" x14ac:dyDescent="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thickTop="1" thickBot="1" x14ac:dyDescent="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thickTop="1" thickBot="1" x14ac:dyDescent="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thickTop="1" thickBot="1" x14ac:dyDescent="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thickTop="1" thickBot="1" x14ac:dyDescent="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5.5" thickTop="1" thickBot="1" x14ac:dyDescent="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5.5" thickTop="1" thickBot="1" x14ac:dyDescent="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NO HAY EN ÉL PARECER</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NOLI ME TANGERE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25" x14ac:dyDescent="0.25">
      <c r="C8" t="str">
        <f ca="1">PROPER(L1)</f>
        <v>Noli Me Tangere</v>
      </c>
      <c r="L8" s="48" t="str">
        <f ca="1">_xlfn.CONCAT("        tt: ","""",C8,"""",",")</f>
        <v xml:space="preserve">        tt: "Noli Me Tangere",</v>
      </c>
    </row>
    <row r="9" spans="2:32" ht="23.25" x14ac:dyDescent="0.25">
      <c r="C9" t="str">
        <f ca="1">PROPER(L1)</f>
        <v>Noli Me Tangere</v>
      </c>
      <c r="L9" s="48" t="str">
        <f ca="1">_xlfn.CONCAT("        title: ","""",C9,"""",",")</f>
        <v xml:space="preserve">        title: "Noli Me Tangere",</v>
      </c>
    </row>
    <row r="10" spans="2:32" ht="23.25" x14ac:dyDescent="0.25">
      <c r="C10" t="str">
        <f ca="1">VLOOKUP(C1,Table223[],4,FALSE)</f>
        <v>Juan 20,15-17</v>
      </c>
      <c r="L10" s="48" t="str">
        <f ca="1">_xlfn.CONCAT("        ","subtitle: ","""",C10,"""",",")</f>
        <v xml:space="preserve">        subtitle: "Juan 20,15-17",</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122</v>
      </c>
      <c r="L16" s="48" t="str">
        <f ca="1">_xlfn.CONCAT("        dbno: ","""",C16,"""",",")</f>
        <v xml:space="preserve">        dbno: "122",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nolimetangere</v>
      </c>
      <c r="L19" s="48" t="str">
        <f ca="1">_xlfn.CONCAT("        audioSrc: ","""https://audio.resucito.do/",C19,".mp3""",",")</f>
        <v xml:space="preserve">        audioSrc: "https://audio.resucito.do/nolimetangere.mp3",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121</v>
      </c>
      <c r="C26" t="str">
        <f ca="1">VLOOKUP(B26,Table4[],13,FALSE)</f>
        <v>"/src/index.html?canto=nohayenelparecer"</v>
      </c>
      <c r="L26" s="48" t="str">
        <f ca="1">_xlfn.CONCAT("        ant: ",C26,",")</f>
        <v xml:space="preserve">        ant: "/src/index.html?canto=nohayenelparecer",</v>
      </c>
    </row>
    <row r="27" spans="1:40" ht="23.25" x14ac:dyDescent="0.25">
      <c r="B27">
        <f ca="1">+C1+1</f>
        <v>123</v>
      </c>
      <c r="C27" t="str">
        <f ca="1">VLOOKUP(B27,Table4[],13,FALSE)</f>
        <v>"/src/index.html?canto=ohcieloslloveddeloalto"</v>
      </c>
      <c r="L27" s="48" t="str">
        <f ca="1">_xlfn.CONCAT("        sig: ",C27,",")</f>
        <v xml:space="preserve">        sig: "/src/index.html?canto=ohcieloslloveddeloalto",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5.5" thickTop="1" thickBot="1" x14ac:dyDescent="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5.5" thickTop="1" thickBot="1" x14ac:dyDescent="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5.5" thickTop="1" thickBot="1" x14ac:dyDescent="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5.5" thickTop="1" thickBot="1" x14ac:dyDescent="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4">
      <c r="A64" s="95"/>
      <c r="B64" s="95"/>
      <c r="C64" s="95"/>
      <c r="D64" s="95"/>
      <c r="E64" s="95"/>
      <c r="F64" s="95"/>
      <c r="G64" s="95"/>
      <c r="H64" s="95"/>
      <c r="I64" s="95"/>
      <c r="J64" s="95"/>
      <c r="K64" s="95"/>
      <c r="L64" s="99" t="str">
        <f ca="1">_xlfn.CONCAT("]}, // ULTIMA LINEA DEL CANTO: ",L1)</f>
        <v>]}, // ULTIMA LINEA DEL CANTO: NOLI ME TANGERE</v>
      </c>
      <c r="M64" s="95"/>
    </row>
    <row r="65" spans="1:40" ht="20.25" x14ac:dyDescent="0.25">
      <c r="L65" s="100" t="s">
        <v>1008</v>
      </c>
      <c r="M65" s="101"/>
    </row>
    <row r="66" spans="1:40" ht="15.75" hidden="1" thickBot="1" x14ac:dyDescent="0.3">
      <c r="M66" s="101"/>
    </row>
    <row r="67" spans="1:40" ht="27.75" hidden="1" thickTop="1" thickBot="1" x14ac:dyDescent="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hidden="1" thickTop="1" thickBot="1" x14ac:dyDescent="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5.5" hidden="1" thickTop="1" thickBot="1" x14ac:dyDescent="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5.5" hidden="1" thickTop="1" thickBot="1" x14ac:dyDescent="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5.5" hidden="1" thickTop="1" thickBot="1" x14ac:dyDescent="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5.5" hidden="1" thickTop="1" thickBot="1" x14ac:dyDescent="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5.5" hidden="1" thickTop="1" thickBot="1" x14ac:dyDescent="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5.5" hidden="1" thickTop="1" thickBot="1" x14ac:dyDescent="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5.5" hidden="1" thickTop="1" thickBot="1" x14ac:dyDescent="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7.75" hidden="1" thickTop="1" thickBot="1" x14ac:dyDescent="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tabSelected="1" zoomScale="85" zoomScaleNormal="85" workbookViewId="0">
      <pane xSplit="2" ySplit="1" topLeftCell="C26"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CIELOS, LLOVED DE LO ALTO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25" x14ac:dyDescent="0.25">
      <c r="C8" t="str">
        <f ca="1">PROPER(L1)</f>
        <v>Oh Cielos, Lloved De Lo Alto</v>
      </c>
      <c r="L8" s="48" t="str">
        <f ca="1">_xlfn.CONCAT("        tt: ","""",C8,"""",",")</f>
        <v xml:space="preserve">        tt: "Oh Cielos, Lloved De Lo Alto",</v>
      </c>
    </row>
    <row r="9" spans="2:32" ht="23.25" x14ac:dyDescent="0.25">
      <c r="C9" t="str">
        <f ca="1">PROPER(L1)</f>
        <v>Oh Cielos, Lloved De Lo Alto</v>
      </c>
      <c r="L9" s="48" t="str">
        <f ca="1">_xlfn.CONCAT("        title: ","""",C9,"""",",")</f>
        <v xml:space="preserve">        title: "Oh Cielos, Lloved De Lo Alto",</v>
      </c>
    </row>
    <row r="10" spans="2:32" ht="23.25" x14ac:dyDescent="0.25">
      <c r="C10" t="str">
        <f ca="1">VLOOKUP(C1,Table223[],4,FALSE)</f>
        <v>Isaías 45,8</v>
      </c>
      <c r="L10" s="48" t="str">
        <f ca="1">_xlfn.CONCAT("        ","subtitle: ","""",C10,"""",",")</f>
        <v xml:space="preserve">        subtitle: "Isaías 45,8",</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123</v>
      </c>
      <c r="L16" s="48" t="str">
        <f ca="1">_xlfn.CONCAT("        dbno: ","""",C16,"""",",")</f>
        <v xml:space="preserve">        dbno: "123",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ohcieloslloveddeloalto</v>
      </c>
      <c r="L19" s="48" t="str">
        <f ca="1">_xlfn.CONCAT("        audioSrc: ","""https://audio.resucito.do/",C19,".mp3""",",")</f>
        <v xml:space="preserve">        audioSrc: "https://audio.resucito.do/ohcieloslloveddeloalto.mp3",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122</v>
      </c>
      <c r="C26" t="str">
        <f ca="1">VLOOKUP(B26,Table4[],13,FALSE)</f>
        <v>"/src/index.html?canto=nolimetangere"</v>
      </c>
      <c r="L26" s="48" t="str">
        <f ca="1">_xlfn.CONCAT("        ant: ",C26,",")</f>
        <v xml:space="preserve">        ant: "/src/index.html?canto=nolimetangere",</v>
      </c>
    </row>
    <row r="27" spans="1:40" ht="23.25" x14ac:dyDescent="0.25">
      <c r="B27">
        <f ca="1">+C1+1</f>
        <v>124</v>
      </c>
      <c r="C27" t="str">
        <f ca="1">VLOOKUP(B27,Table4[],13,FALSE)</f>
        <v>"/src/index.html?canto=ohdiosportunombre"</v>
      </c>
      <c r="L27" s="48" t="str">
        <f ca="1">_xlfn.CONCAT("        sig: ",C27,",")</f>
        <v xml:space="preserve">        sig: "/src/index.html?canto=ohdiosportunombre",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5.5"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5.5"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5.5"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5.5" thickTop="1" thickBot="1" x14ac:dyDescent="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5.5" thickTop="1" thickBot="1" x14ac:dyDescent="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5.5" thickTop="1" thickBot="1" x14ac:dyDescent="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5.5"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5.5"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5.5"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5.5" thickTop="1" thickBot="1" x14ac:dyDescent="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5.5"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5.5"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5.5"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5.5"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5.5"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5.5" thickTop="1" thickBot="1" x14ac:dyDescent="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5.5"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5.5"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5.5"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5.5" thickTop="1" thickBot="1" x14ac:dyDescent="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5.5" thickTop="1" thickBot="1" x14ac:dyDescent="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5.5" thickTop="1" thickBot="1" x14ac:dyDescent="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OH CIELOS, LLOVED DE LO ALTO</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POR TU NOMBRE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25" x14ac:dyDescent="0.25">
      <c r="C8" t="str">
        <f ca="1">PROPER(L1)</f>
        <v xml:space="preserve">Oh Dios, Por Tu Nombre </v>
      </c>
      <c r="L8" s="48" t="str">
        <f ca="1">_xlfn.CONCAT("        tt: ","""",C8,"""",",")</f>
        <v xml:space="preserve">        tt: "Oh Dios, Por Tu Nombre ",</v>
      </c>
    </row>
    <row r="9" spans="2:32" ht="23.25" x14ac:dyDescent="0.25">
      <c r="C9" t="str">
        <f ca="1">PROPER(L1)</f>
        <v xml:space="preserve">Oh Dios, Por Tu Nombre </v>
      </c>
      <c r="L9" s="48" t="str">
        <f ca="1">_xlfn.CONCAT("        title: ","""",C9,"""",",")</f>
        <v xml:space="preserve">        title: "Oh Dios, Por Tu Nombre ",</v>
      </c>
    </row>
    <row r="10" spans="2:32" ht="23.25" x14ac:dyDescent="0.25">
      <c r="C10" t="str">
        <f ca="1">VLOOKUP(C1,Table223[],4,FALSE)</f>
        <v>Salmo 54 (53)</v>
      </c>
      <c r="L10" s="48" t="str">
        <f ca="1">_xlfn.CONCAT("        ","subtitle: ","""",C10,"""",",")</f>
        <v xml:space="preserve">        subtitle: "Salmo 54 (53)",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124</v>
      </c>
      <c r="L16" s="48" t="str">
        <f ca="1">_xlfn.CONCAT("        dbno: ","""",C16,"""",",")</f>
        <v xml:space="preserve">        dbno: "124",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ohdiosportunombre</v>
      </c>
      <c r="L19" s="48" t="str">
        <f ca="1">_xlfn.CONCAT("        audioSrc: ","""https://audio.resucito.do/",C19,".mp3""",",")</f>
        <v xml:space="preserve">        audioSrc: "https://audio.resucito.do/ohdiosportunombre.mp3",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123</v>
      </c>
      <c r="C26" t="str">
        <f ca="1">VLOOKUP(B26,Table4[],13,FALSE)</f>
        <v>"/src/index.html?canto=ohcieloslloveddeloalto"</v>
      </c>
      <c r="L26" s="48" t="str">
        <f ca="1">_xlfn.CONCAT("        ant: ",C26,",")</f>
        <v xml:space="preserve">        ant: "/src/index.html?canto=ohcieloslloveddeloalto",</v>
      </c>
    </row>
    <row r="27" spans="1:40" ht="23.25" x14ac:dyDescent="0.25">
      <c r="B27">
        <f ca="1">+C1+1</f>
        <v>125</v>
      </c>
      <c r="C27" t="str">
        <f ca="1">VLOOKUP(B27,Table4[],13,FALSE)</f>
        <v>"/src/index.html?canto=ohdiostueresmidios"</v>
      </c>
      <c r="L27" s="48" t="str">
        <f ca="1">_xlfn.CONCAT("        sig: ",C27,",")</f>
        <v xml:space="preserve">        sig: "/src/index.html?canto=ohdiostueresmidios",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xml:space="preserve">]}, // ULTIMA LINEA DEL CANTO: OH DIOS, POR TU NOMBRE </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TÚ ERES MI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25" x14ac:dyDescent="0.25">
      <c r="C8" t="str">
        <f ca="1">PROPER(L1)</f>
        <v xml:space="preserve">Oh Dios, Tú Eres Mi Dios </v>
      </c>
      <c r="L8" s="48" t="str">
        <f ca="1">_xlfn.CONCAT("        tt: ","""",C8,"""",",")</f>
        <v xml:space="preserve">        tt: "Oh Dios, Tú Eres Mi Dios ",</v>
      </c>
    </row>
    <row r="9" spans="2:32" ht="23.25" x14ac:dyDescent="0.25">
      <c r="C9" t="str">
        <f ca="1">PROPER(L1)</f>
        <v xml:space="preserve">Oh Dios, Tú Eres Mi Dios </v>
      </c>
      <c r="L9" s="48" t="str">
        <f ca="1">_xlfn.CONCAT("        title: ","""",C9,"""",",")</f>
        <v xml:space="preserve">        title: "Oh Dios, Tú Eres Mi Dios ",</v>
      </c>
    </row>
    <row r="10" spans="2:32" ht="23.25" x14ac:dyDescent="0.25">
      <c r="C10" t="str">
        <f ca="1">VLOOKUP(C1,Table223[],4,FALSE)</f>
        <v>Salmo 63 (62)</v>
      </c>
      <c r="L10" s="48" t="str">
        <f ca="1">_xlfn.CONCAT("        ","subtitle: ","""",C10,"""",",")</f>
        <v xml:space="preserve">        subtitle: "Salmo 63 (62)",</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125</v>
      </c>
      <c r="L16" s="48" t="str">
        <f ca="1">_xlfn.CONCAT("        dbno: ","""",C16,"""",",")</f>
        <v xml:space="preserve">        dbno: "125",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ohdiostueresmidios</v>
      </c>
      <c r="L19" s="48" t="str">
        <f ca="1">_xlfn.CONCAT("        audioSrc: ","""/audio/",C19,".mp3""",",")</f>
        <v xml:space="preserve">        audioSrc: "/audio/ohdiostueresmidios.mp3",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124</v>
      </c>
      <c r="C26" t="str">
        <f ca="1">VLOOKUP(B26,Table4[],13,FALSE)</f>
        <v>"/src/index.html?canto=ohdiosportunombre"</v>
      </c>
      <c r="L26" s="48" t="str">
        <f ca="1">_xlfn.CONCAT("        ant: ",C26,",")</f>
        <v xml:space="preserve">        ant: "/src/index.html?canto=ohdiosportunombre",</v>
      </c>
    </row>
    <row r="27" spans="1:40" ht="23.25" x14ac:dyDescent="0.25">
      <c r="B27">
        <f ca="1">+C1+1</f>
        <v>126</v>
      </c>
      <c r="C27" t="str">
        <f ca="1">VLOOKUP(B27,Table4[],13,FALSE)</f>
        <v>"/src/index.html?canto=ohjesusamormio"</v>
      </c>
      <c r="L27" s="48" t="str">
        <f ca="1">_xlfn.CONCAT("        sig: ",C27,",")</f>
        <v xml:space="preserve">        sig: "/src/index.html?canto=ohjesusamormio",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OH DIOS, TÚ ERES MI DIOS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code</vt:lpstr>
      <vt:lpstr>Indice</vt:lpstr>
      <vt:lpstr>Index</vt:lpstr>
      <vt:lpstr>Index Web</vt:lpstr>
      <vt:lpstr>cantosJS</vt:lpstr>
      <vt:lpstr>Find</vt:lpstr>
      <vt:lpstr>html</vt:lpstr>
      <vt:lpstr>NO ESTÁ AQUÍ, RESUCITÓ</vt:lpstr>
      <vt:lpstr>NO HAY EN ÉL PARECER</vt:lpstr>
      <vt:lpstr>NOLI ME TANGERE</vt:lpstr>
      <vt:lpstr>OH CIELOS, LLOVED DE LO ALTO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2025-09-18T11:48:40Z</dcterms:modified>
</cp:coreProperties>
</file>