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777BAE1-A361-4FAD-B1C9-8ECDA33AB755}" xr6:coauthVersionLast="47" xr6:coauthVersionMax="47" xr10:uidLastSave="{00000000-0000-0000-0000-000000000000}"/>
  <bookViews>
    <workbookView xWindow="-110" yWindow="-110" windowWidth="25820" windowHeight="15500" tabRatio="693" firstSheet="11" activeTab="14"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NOLI ME TANGERE" sheetId="88" r:id="rId10"/>
    <sheet name="OH CIELOS, LLOVED DE LO ALTO" sheetId="89" r:id="rId11"/>
    <sheet name="OH DIOS, POR TU NOMBRE " sheetId="90" r:id="rId12"/>
    <sheet name="OH DIOS, TÚ ERES MI DIOS " sheetId="91" r:id="rId13"/>
    <sheet name="OH JESÚS, AMOR MÍO" sheetId="92" r:id="rId14"/>
    <sheet name="OH MUERTE ¿DÓNDE ESTÁ TU VICTOR" sheetId="93" r:id="rId15"/>
    <sheet name="MARIA, MADRE MÍA" sheetId="7" r:id="rId16"/>
    <sheet name="boceto" sheetId="36" state="hidden" r:id="rId17"/>
  </sheets>
  <functionGroups builtInGroupCount="19"/>
  <externalReferences>
    <externalReference r:id="rId1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4" i="93" l="1"/>
  <c r="R44" i="93"/>
  <c r="R85" i="93"/>
  <c r="AK84" i="93"/>
  <c r="AI84" i="93"/>
  <c r="AH84" i="93"/>
  <c r="AD84" i="93"/>
  <c r="AB84" i="93"/>
  <c r="AA84" i="93"/>
  <c r="W84" i="93"/>
  <c r="U84" i="93"/>
  <c r="Y84" i="93" s="1"/>
  <c r="T84" i="93"/>
  <c r="P84" i="93"/>
  <c r="N84" i="93"/>
  <c r="O84" i="93" s="1"/>
  <c r="M84" i="93"/>
  <c r="AK83" i="93"/>
  <c r="AI83" i="93"/>
  <c r="AH83" i="93"/>
  <c r="AD83" i="93"/>
  <c r="AB83" i="93"/>
  <c r="AA83" i="93"/>
  <c r="W83" i="93"/>
  <c r="U83" i="93"/>
  <c r="T83" i="93"/>
  <c r="P83" i="93"/>
  <c r="N83" i="93"/>
  <c r="M83" i="93"/>
  <c r="AK82" i="93"/>
  <c r="AI82" i="93"/>
  <c r="AD82" i="93"/>
  <c r="AB82" i="93"/>
  <c r="AG82" i="93" s="1"/>
  <c r="AA82" i="93"/>
  <c r="W82" i="93"/>
  <c r="U82" i="93"/>
  <c r="P82" i="93"/>
  <c r="N82" i="93"/>
  <c r="AK81" i="93"/>
  <c r="AI81" i="93"/>
  <c r="AH81" i="93"/>
  <c r="AD81" i="93"/>
  <c r="AB81" i="93"/>
  <c r="W81" i="93"/>
  <c r="U81" i="93"/>
  <c r="V81" i="93" s="1"/>
  <c r="T81" i="93"/>
  <c r="P81" i="93"/>
  <c r="N81" i="93"/>
  <c r="AK80" i="93"/>
  <c r="AI80" i="93"/>
  <c r="AD80" i="93"/>
  <c r="AB80" i="93"/>
  <c r="AA80" i="93"/>
  <c r="W80" i="93"/>
  <c r="U80" i="93"/>
  <c r="Z80" i="93" s="1"/>
  <c r="P80" i="93"/>
  <c r="N80" i="93"/>
  <c r="M80" i="93"/>
  <c r="AK79" i="93"/>
  <c r="AI79" i="93"/>
  <c r="AH79" i="93" s="1"/>
  <c r="AD79" i="93"/>
  <c r="AB79" i="93"/>
  <c r="W79" i="93"/>
  <c r="U79" i="93"/>
  <c r="T79" i="93"/>
  <c r="P79" i="93"/>
  <c r="N79" i="93"/>
  <c r="Q79" i="93" s="1"/>
  <c r="M79" i="93"/>
  <c r="AK78" i="93"/>
  <c r="AI78" i="93"/>
  <c r="AD78" i="93"/>
  <c r="AB78" i="93"/>
  <c r="AA78" i="93"/>
  <c r="W78" i="93"/>
  <c r="U78" i="93"/>
  <c r="P78" i="93"/>
  <c r="N78" i="93"/>
  <c r="M78" i="93"/>
  <c r="AK77" i="93"/>
  <c r="AI77" i="93"/>
  <c r="AD77" i="93"/>
  <c r="AB77" i="93"/>
  <c r="W77" i="93"/>
  <c r="U77" i="93"/>
  <c r="T77" i="93"/>
  <c r="P77" i="93"/>
  <c r="N77" i="93"/>
  <c r="AK76" i="93"/>
  <c r="AI76" i="93"/>
  <c r="AH76" i="93"/>
  <c r="AD76" i="93"/>
  <c r="AB76" i="93"/>
  <c r="W76" i="93"/>
  <c r="U76" i="93"/>
  <c r="Z76" i="93" s="1"/>
  <c r="P76" i="93"/>
  <c r="N76" i="93"/>
  <c r="R76" i="93" s="1"/>
  <c r="M76" i="93"/>
  <c r="R75" i="93"/>
  <c r="AK53" i="93"/>
  <c r="AI53" i="93"/>
  <c r="AH53" i="93" s="1"/>
  <c r="AD53" i="93"/>
  <c r="AB53" i="93"/>
  <c r="AA53" i="93"/>
  <c r="W53" i="93"/>
  <c r="U53" i="93"/>
  <c r="T53" i="93" s="1"/>
  <c r="P53" i="93"/>
  <c r="N53" i="93"/>
  <c r="M53" i="93" s="1"/>
  <c r="AK52" i="93"/>
  <c r="AI52" i="93"/>
  <c r="AH52" i="93" s="1"/>
  <c r="AD52" i="93"/>
  <c r="AB52" i="93"/>
  <c r="AA52" i="93" s="1"/>
  <c r="W52" i="93"/>
  <c r="U52" i="93"/>
  <c r="T52" i="93"/>
  <c r="P52" i="93"/>
  <c r="N52" i="93"/>
  <c r="M52" i="93" s="1"/>
  <c r="R58" i="93"/>
  <c r="AK57" i="93"/>
  <c r="AI57" i="93"/>
  <c r="AH57" i="93" s="1"/>
  <c r="AD57" i="93"/>
  <c r="AB57" i="93"/>
  <c r="AA57" i="93" s="1"/>
  <c r="W57" i="93"/>
  <c r="U57" i="93"/>
  <c r="T57" i="93" s="1"/>
  <c r="P57" i="93"/>
  <c r="N57" i="93"/>
  <c r="M57" i="93" s="1"/>
  <c r="AK56" i="93"/>
  <c r="AI56" i="93"/>
  <c r="AH56" i="93"/>
  <c r="AD56" i="93"/>
  <c r="AB56" i="93"/>
  <c r="AA56" i="93"/>
  <c r="W56" i="93"/>
  <c r="U56" i="93"/>
  <c r="T56" i="93" s="1"/>
  <c r="P56" i="93"/>
  <c r="N56" i="93"/>
  <c r="M56" i="93" s="1"/>
  <c r="AK55" i="93"/>
  <c r="AI55" i="93"/>
  <c r="AH55" i="93" s="1"/>
  <c r="AD55" i="93"/>
  <c r="AB55" i="93"/>
  <c r="AA55" i="93"/>
  <c r="W55" i="93"/>
  <c r="U55" i="93"/>
  <c r="T55" i="93" s="1"/>
  <c r="P55" i="93"/>
  <c r="N55" i="93"/>
  <c r="M55" i="93"/>
  <c r="AK54" i="93"/>
  <c r="AI54" i="93"/>
  <c r="AH54" i="93"/>
  <c r="AD54" i="93"/>
  <c r="AB54" i="93"/>
  <c r="AA54" i="93"/>
  <c r="W54" i="93"/>
  <c r="U54" i="93"/>
  <c r="T54" i="93" s="1"/>
  <c r="P54" i="93"/>
  <c r="N54" i="93"/>
  <c r="M54" i="93" s="1"/>
  <c r="AK51" i="93"/>
  <c r="AI51" i="93"/>
  <c r="AH51" i="93"/>
  <c r="AD51" i="93"/>
  <c r="AB51" i="93"/>
  <c r="AA51" i="93" s="1"/>
  <c r="W51" i="93"/>
  <c r="U51" i="93"/>
  <c r="T51" i="93" s="1"/>
  <c r="P51" i="93"/>
  <c r="N51" i="93"/>
  <c r="M51" i="93" s="1"/>
  <c r="AK50" i="93"/>
  <c r="AI50" i="93"/>
  <c r="AH50" i="93" s="1"/>
  <c r="AD50" i="93"/>
  <c r="AB50" i="93"/>
  <c r="AA50" i="93"/>
  <c r="W50" i="93"/>
  <c r="U50" i="93"/>
  <c r="T50" i="93" s="1"/>
  <c r="P50" i="93"/>
  <c r="N50" i="93"/>
  <c r="M50" i="93" s="1"/>
  <c r="AK49" i="93"/>
  <c r="AI49" i="93"/>
  <c r="AH49" i="93"/>
  <c r="AD49" i="93"/>
  <c r="AB49" i="93"/>
  <c r="AA49" i="93"/>
  <c r="W49" i="93"/>
  <c r="U49" i="93"/>
  <c r="T49" i="93" s="1"/>
  <c r="P49" i="93"/>
  <c r="N49" i="93"/>
  <c r="M49" i="93"/>
  <c r="R48" i="93"/>
  <c r="AK86" i="93"/>
  <c r="AI86" i="93"/>
  <c r="AH86" i="93" s="1"/>
  <c r="AD86" i="93"/>
  <c r="AB86" i="93"/>
  <c r="W86" i="93"/>
  <c r="U86" i="93"/>
  <c r="P86" i="93"/>
  <c r="N86" i="93"/>
  <c r="M86" i="93" s="1"/>
  <c r="AK74" i="93"/>
  <c r="AI74" i="93"/>
  <c r="AD74" i="93"/>
  <c r="AB74" i="93"/>
  <c r="AA74" i="93" s="1"/>
  <c r="W74" i="93"/>
  <c r="U74" i="93"/>
  <c r="P74" i="93"/>
  <c r="N74" i="93"/>
  <c r="AK73" i="93"/>
  <c r="AI73" i="93"/>
  <c r="AD73" i="93"/>
  <c r="AB73" i="93"/>
  <c r="W73" i="93"/>
  <c r="U73" i="93"/>
  <c r="P73" i="93"/>
  <c r="N73" i="93"/>
  <c r="AK72" i="93"/>
  <c r="AI72" i="93"/>
  <c r="AD72" i="93"/>
  <c r="AB72" i="93"/>
  <c r="W72" i="93"/>
  <c r="U72" i="93"/>
  <c r="P72" i="93"/>
  <c r="N72" i="93"/>
  <c r="AK71" i="93"/>
  <c r="AI71" i="93"/>
  <c r="AD71" i="93"/>
  <c r="AB71" i="93"/>
  <c r="AC71" i="93" s="1"/>
  <c r="W71" i="93"/>
  <c r="U71" i="93"/>
  <c r="T71" i="93" s="1"/>
  <c r="P71" i="93"/>
  <c r="N71" i="93"/>
  <c r="M71" i="93" s="1"/>
  <c r="AK70" i="93"/>
  <c r="AI70" i="93"/>
  <c r="AH70" i="93" s="1"/>
  <c r="AD70" i="93"/>
  <c r="AB70" i="93"/>
  <c r="AA70" i="93" s="1"/>
  <c r="W70" i="93"/>
  <c r="U70" i="93"/>
  <c r="T70" i="93" s="1"/>
  <c r="P70" i="93"/>
  <c r="N70" i="93"/>
  <c r="M70" i="93" s="1"/>
  <c r="AK69" i="93"/>
  <c r="AI69" i="93"/>
  <c r="AH69" i="93" s="1"/>
  <c r="AD69" i="93"/>
  <c r="AB69" i="93"/>
  <c r="AA69" i="93" s="1"/>
  <c r="W69" i="93"/>
  <c r="U69" i="93"/>
  <c r="T69" i="93" s="1"/>
  <c r="P69" i="93"/>
  <c r="N69" i="93"/>
  <c r="M69" i="93" s="1"/>
  <c r="AK68" i="93"/>
  <c r="AI68" i="93"/>
  <c r="AH68" i="93"/>
  <c r="AD68" i="93"/>
  <c r="AB68" i="93"/>
  <c r="AA68" i="93" s="1"/>
  <c r="W68" i="93"/>
  <c r="U68" i="93"/>
  <c r="T68" i="93" s="1"/>
  <c r="P68" i="93"/>
  <c r="N68" i="93"/>
  <c r="M68" i="93" s="1"/>
  <c r="AK67" i="93"/>
  <c r="AI67" i="93"/>
  <c r="AH67" i="93" s="1"/>
  <c r="AD67" i="93"/>
  <c r="AB67" i="93"/>
  <c r="AA67" i="93" s="1"/>
  <c r="W67" i="93"/>
  <c r="U67" i="93"/>
  <c r="P67" i="93"/>
  <c r="N67" i="93"/>
  <c r="M67" i="93" s="1"/>
  <c r="AK66" i="93"/>
  <c r="AI66" i="93"/>
  <c r="AH66" i="93" s="1"/>
  <c r="AD66" i="93"/>
  <c r="AB66" i="93"/>
  <c r="AA66" i="93" s="1"/>
  <c r="W66" i="93"/>
  <c r="U66" i="93"/>
  <c r="T66" i="93" s="1"/>
  <c r="P66" i="93"/>
  <c r="N66" i="93"/>
  <c r="M66" i="93" s="1"/>
  <c r="AK65" i="93"/>
  <c r="AI65" i="93"/>
  <c r="AH65" i="93" s="1"/>
  <c r="AD65" i="93"/>
  <c r="AB65" i="93"/>
  <c r="AA65" i="93"/>
  <c r="W65" i="93"/>
  <c r="U65" i="93"/>
  <c r="T65" i="93" s="1"/>
  <c r="P65" i="93"/>
  <c r="N65" i="93"/>
  <c r="M65" i="93" s="1"/>
  <c r="AK63" i="93"/>
  <c r="AI63" i="93"/>
  <c r="AH63" i="93" s="1"/>
  <c r="AD63" i="93"/>
  <c r="AB63" i="93"/>
  <c r="AA63" i="93" s="1"/>
  <c r="W63" i="93"/>
  <c r="U63" i="93"/>
  <c r="T63" i="93" s="1"/>
  <c r="P63" i="93"/>
  <c r="N63" i="93"/>
  <c r="M63" i="93" s="1"/>
  <c r="AK62" i="93"/>
  <c r="AI62" i="93"/>
  <c r="AH62" i="93" s="1"/>
  <c r="AD62" i="93"/>
  <c r="AB62" i="93"/>
  <c r="AA62" i="93"/>
  <c r="W62" i="93"/>
  <c r="U62" i="93"/>
  <c r="T62" i="93" s="1"/>
  <c r="P62" i="93"/>
  <c r="N62" i="93"/>
  <c r="AK61" i="93"/>
  <c r="AI61" i="93"/>
  <c r="AD61" i="93"/>
  <c r="AB61" i="93"/>
  <c r="AA61" i="93" s="1"/>
  <c r="W61" i="93"/>
  <c r="U61" i="93"/>
  <c r="P61" i="93"/>
  <c r="N61" i="93"/>
  <c r="R60" i="93"/>
  <c r="AK59" i="93"/>
  <c r="AI59" i="93"/>
  <c r="AH59" i="93" s="1"/>
  <c r="AD59" i="93"/>
  <c r="AB59" i="93"/>
  <c r="W59" i="93"/>
  <c r="U59" i="93"/>
  <c r="V59" i="93" s="1"/>
  <c r="P59" i="93"/>
  <c r="N59" i="93"/>
  <c r="M59" i="93" s="1"/>
  <c r="AK47" i="93"/>
  <c r="AI47" i="93"/>
  <c r="AN47" i="93" s="1"/>
  <c r="AD47" i="93"/>
  <c r="AB47" i="93"/>
  <c r="W47" i="93"/>
  <c r="U47" i="93"/>
  <c r="P47" i="93"/>
  <c r="N47" i="93"/>
  <c r="AK46" i="93"/>
  <c r="AI46" i="93"/>
  <c r="AD46" i="93"/>
  <c r="AB46" i="93"/>
  <c r="W46" i="93"/>
  <c r="U46" i="93"/>
  <c r="P46" i="93"/>
  <c r="N46" i="93"/>
  <c r="AK45" i="93"/>
  <c r="AI45" i="93"/>
  <c r="AD45" i="93"/>
  <c r="AB45" i="93"/>
  <c r="W45" i="93"/>
  <c r="U45" i="93"/>
  <c r="P45" i="93"/>
  <c r="N45" i="93"/>
  <c r="AK43" i="93"/>
  <c r="AI43" i="93"/>
  <c r="AD43" i="93"/>
  <c r="AB43" i="93"/>
  <c r="W43" i="93"/>
  <c r="U43" i="93"/>
  <c r="P43" i="93"/>
  <c r="N43" i="93"/>
  <c r="AK42" i="93"/>
  <c r="AI42" i="93"/>
  <c r="AH42" i="93" s="1"/>
  <c r="AD42" i="93"/>
  <c r="AB42" i="93"/>
  <c r="W42" i="93"/>
  <c r="U42" i="93"/>
  <c r="P42" i="93"/>
  <c r="N42" i="93"/>
  <c r="AK41" i="93"/>
  <c r="AI41" i="93"/>
  <c r="AD41" i="93"/>
  <c r="AB41" i="93"/>
  <c r="W41" i="93"/>
  <c r="U41" i="93"/>
  <c r="T41" i="93" s="1"/>
  <c r="P41" i="93"/>
  <c r="N41" i="93"/>
  <c r="AK40" i="93"/>
  <c r="AI40" i="93"/>
  <c r="AD40" i="93"/>
  <c r="AB40" i="93"/>
  <c r="W40" i="93"/>
  <c r="U40" i="93"/>
  <c r="P40" i="93"/>
  <c r="N40" i="93"/>
  <c r="AK39" i="93"/>
  <c r="AI39" i="93"/>
  <c r="AH39" i="93" s="1"/>
  <c r="AD39" i="93"/>
  <c r="AB39" i="93"/>
  <c r="W39" i="93"/>
  <c r="U39" i="93"/>
  <c r="P39" i="93"/>
  <c r="N39" i="93"/>
  <c r="AK38" i="93"/>
  <c r="AI38" i="93"/>
  <c r="AD38" i="93"/>
  <c r="AB38" i="93"/>
  <c r="W38" i="93"/>
  <c r="U38" i="93"/>
  <c r="P38" i="93"/>
  <c r="N38" i="93"/>
  <c r="AK37" i="93"/>
  <c r="AI37" i="93"/>
  <c r="AD37" i="93"/>
  <c r="AB37" i="93"/>
  <c r="W37" i="93"/>
  <c r="U37" i="93"/>
  <c r="P37" i="93"/>
  <c r="N37" i="93"/>
  <c r="AK36" i="93"/>
  <c r="AI36" i="93"/>
  <c r="AD36" i="93"/>
  <c r="AB36" i="93"/>
  <c r="W36" i="93"/>
  <c r="U36" i="93"/>
  <c r="P36" i="93"/>
  <c r="N36" i="93"/>
  <c r="AK34" i="93"/>
  <c r="AI34" i="93"/>
  <c r="AD34" i="93"/>
  <c r="AB34" i="93"/>
  <c r="W34" i="93"/>
  <c r="U34" i="93"/>
  <c r="P34" i="93"/>
  <c r="N34" i="93"/>
  <c r="AK33" i="93"/>
  <c r="AI33" i="93"/>
  <c r="AD33" i="93"/>
  <c r="AB33" i="93"/>
  <c r="W33" i="93"/>
  <c r="U33" i="93"/>
  <c r="P33" i="93"/>
  <c r="N33" i="93"/>
  <c r="AK32" i="93"/>
  <c r="AI32" i="93"/>
  <c r="AH32" i="93" s="1"/>
  <c r="AD32" i="93"/>
  <c r="AB32" i="93"/>
  <c r="W32" i="93"/>
  <c r="U32" i="93"/>
  <c r="P32" i="93"/>
  <c r="N32" i="93"/>
  <c r="AK31" i="93"/>
  <c r="AI31" i="93"/>
  <c r="AL31" i="93" s="1"/>
  <c r="AD31" i="93"/>
  <c r="AB31" i="93"/>
  <c r="W31" i="93"/>
  <c r="U31" i="93"/>
  <c r="P31" i="93"/>
  <c r="N31" i="93"/>
  <c r="M31" i="93" s="1"/>
  <c r="AK30" i="93"/>
  <c r="AI30" i="93"/>
  <c r="AH30" i="93" s="1"/>
  <c r="AD30" i="93"/>
  <c r="AB30" i="93"/>
  <c r="W30" i="93"/>
  <c r="U30" i="93"/>
  <c r="P30" i="93"/>
  <c r="N30" i="93"/>
  <c r="R35" i="93"/>
  <c r="L18" i="93"/>
  <c r="L17" i="93"/>
  <c r="L15" i="93"/>
  <c r="L14" i="93"/>
  <c r="L13" i="93"/>
  <c r="AK84" i="92"/>
  <c r="AI84" i="92"/>
  <c r="AH84" i="92"/>
  <c r="AD84" i="92"/>
  <c r="AB84" i="92"/>
  <c r="AA84" i="92"/>
  <c r="W84" i="92"/>
  <c r="U84" i="92"/>
  <c r="T84" i="92"/>
  <c r="P84" i="92"/>
  <c r="N84" i="92"/>
  <c r="M84" i="92" s="1"/>
  <c r="AK83" i="92"/>
  <c r="AI83" i="92"/>
  <c r="AH83" i="92"/>
  <c r="AD83" i="92"/>
  <c r="AB83" i="92"/>
  <c r="AA83" i="92"/>
  <c r="W83" i="92"/>
  <c r="U83" i="92"/>
  <c r="T83" i="92"/>
  <c r="P83" i="92"/>
  <c r="N83" i="92"/>
  <c r="M83" i="92"/>
  <c r="AK82" i="92"/>
  <c r="AI82" i="92"/>
  <c r="AH82" i="92" s="1"/>
  <c r="AD82" i="92"/>
  <c r="AB82" i="92"/>
  <c r="AA82" i="92" s="1"/>
  <c r="W82" i="92"/>
  <c r="U82" i="92"/>
  <c r="T82" i="92" s="1"/>
  <c r="P82" i="92"/>
  <c r="N82" i="92"/>
  <c r="M82" i="92" s="1"/>
  <c r="AK81" i="92"/>
  <c r="AI81" i="92"/>
  <c r="AH81" i="92"/>
  <c r="AD81" i="92"/>
  <c r="AB81" i="92"/>
  <c r="AA81" i="92" s="1"/>
  <c r="W81" i="92"/>
  <c r="U81" i="92"/>
  <c r="T81" i="92"/>
  <c r="P81" i="92"/>
  <c r="N81" i="92"/>
  <c r="M81" i="92"/>
  <c r="R80" i="92"/>
  <c r="R75" i="92"/>
  <c r="AK74" i="92"/>
  <c r="AI74" i="92"/>
  <c r="AD74" i="92"/>
  <c r="AB74" i="92"/>
  <c r="AA74" i="92"/>
  <c r="W74" i="92"/>
  <c r="U74" i="92"/>
  <c r="P74" i="92"/>
  <c r="N74" i="92"/>
  <c r="AK73" i="92"/>
  <c r="AI73" i="92"/>
  <c r="AH73" i="92" s="1"/>
  <c r="AD73" i="92"/>
  <c r="AB73" i="92"/>
  <c r="W73" i="92"/>
  <c r="U73" i="92"/>
  <c r="P73" i="92"/>
  <c r="N73" i="92"/>
  <c r="M73" i="92"/>
  <c r="AK72" i="92"/>
  <c r="AI72" i="92"/>
  <c r="AH72" i="92" s="1"/>
  <c r="AD72" i="92"/>
  <c r="AB72" i="92"/>
  <c r="AA72" i="92"/>
  <c r="W72" i="92"/>
  <c r="U72" i="92"/>
  <c r="T72" i="92"/>
  <c r="P72" i="92"/>
  <c r="N72" i="92"/>
  <c r="AK71" i="92"/>
  <c r="AI71" i="92"/>
  <c r="AH71" i="92" s="1"/>
  <c r="AD71" i="92"/>
  <c r="AB71" i="92"/>
  <c r="W71" i="92"/>
  <c r="U71" i="92"/>
  <c r="P71" i="92"/>
  <c r="N71" i="92"/>
  <c r="M71" i="92"/>
  <c r="R70" i="92"/>
  <c r="R63" i="92"/>
  <c r="AK62" i="92"/>
  <c r="AI62" i="92"/>
  <c r="AH62" i="92"/>
  <c r="AD62" i="92"/>
  <c r="AB62" i="92"/>
  <c r="AA62" i="92" s="1"/>
  <c r="W62" i="92"/>
  <c r="U62" i="92"/>
  <c r="T62" i="92" s="1"/>
  <c r="P62" i="92"/>
  <c r="N62" i="92"/>
  <c r="M62" i="92" s="1"/>
  <c r="AK61" i="92"/>
  <c r="AI61" i="92"/>
  <c r="AH61" i="92"/>
  <c r="AD61" i="92"/>
  <c r="AB61" i="92"/>
  <c r="AA61" i="92" s="1"/>
  <c r="W61" i="92"/>
  <c r="U61" i="92"/>
  <c r="T61" i="92"/>
  <c r="P61" i="92"/>
  <c r="N61" i="92"/>
  <c r="M61" i="92" s="1"/>
  <c r="AK60" i="92"/>
  <c r="AI60" i="92"/>
  <c r="AH60" i="92" s="1"/>
  <c r="AD60" i="92"/>
  <c r="AB60" i="92"/>
  <c r="AA60" i="92" s="1"/>
  <c r="W60" i="92"/>
  <c r="U60" i="92"/>
  <c r="T60" i="92" s="1"/>
  <c r="P60" i="92"/>
  <c r="N60" i="92"/>
  <c r="M60" i="92"/>
  <c r="AK59" i="92"/>
  <c r="AI59" i="92"/>
  <c r="AD59" i="92"/>
  <c r="AB59" i="92"/>
  <c r="W59" i="92"/>
  <c r="U59" i="92"/>
  <c r="T59" i="92" s="1"/>
  <c r="P59" i="92"/>
  <c r="N59" i="92"/>
  <c r="M59" i="92" s="1"/>
  <c r="R58" i="92"/>
  <c r="R37" i="92"/>
  <c r="R49" i="92"/>
  <c r="AK48" i="92"/>
  <c r="AI48" i="92"/>
  <c r="AH48" i="92"/>
  <c r="AD48" i="92"/>
  <c r="AB48" i="92"/>
  <c r="AA48" i="92"/>
  <c r="W48" i="92"/>
  <c r="U48" i="92"/>
  <c r="T48" i="92" s="1"/>
  <c r="P48" i="92"/>
  <c r="N48" i="92"/>
  <c r="M48" i="92" s="1"/>
  <c r="AK47" i="92"/>
  <c r="AI47" i="92"/>
  <c r="AH47" i="92" s="1"/>
  <c r="AD47" i="92"/>
  <c r="AB47" i="92"/>
  <c r="AA47" i="92" s="1"/>
  <c r="W47" i="92"/>
  <c r="U47" i="92"/>
  <c r="T47" i="92" s="1"/>
  <c r="P47" i="92"/>
  <c r="N47" i="92"/>
  <c r="M47" i="92" s="1"/>
  <c r="AK46" i="92"/>
  <c r="AI46" i="92"/>
  <c r="AH46" i="92" s="1"/>
  <c r="AD46" i="92"/>
  <c r="AB46" i="92"/>
  <c r="AA46" i="92" s="1"/>
  <c r="W46" i="92"/>
  <c r="U46" i="92"/>
  <c r="T46" i="92" s="1"/>
  <c r="P46" i="92"/>
  <c r="N46" i="92"/>
  <c r="M46" i="92" s="1"/>
  <c r="AK45" i="92"/>
  <c r="AI45" i="92"/>
  <c r="AH45" i="92"/>
  <c r="AD45" i="92"/>
  <c r="AB45" i="92"/>
  <c r="AA45" i="92" s="1"/>
  <c r="W45" i="92"/>
  <c r="U45" i="92"/>
  <c r="T45" i="92" s="1"/>
  <c r="P45" i="92"/>
  <c r="N45" i="92"/>
  <c r="M45" i="92"/>
  <c r="R44" i="92"/>
  <c r="AK79" i="92"/>
  <c r="AI79" i="92"/>
  <c r="AD79" i="92"/>
  <c r="AB79" i="92"/>
  <c r="W79" i="92"/>
  <c r="U79" i="92"/>
  <c r="P79" i="92"/>
  <c r="N79" i="92"/>
  <c r="AK78" i="92"/>
  <c r="AI78" i="92"/>
  <c r="AD78" i="92"/>
  <c r="AB78" i="92"/>
  <c r="W78" i="92"/>
  <c r="U78" i="92"/>
  <c r="T78" i="92" s="1"/>
  <c r="P78" i="92"/>
  <c r="N78" i="92"/>
  <c r="M78" i="92" s="1"/>
  <c r="AK77" i="92"/>
  <c r="AI77" i="92"/>
  <c r="AH77" i="92"/>
  <c r="AD77" i="92"/>
  <c r="AB77" i="92"/>
  <c r="AA77" i="92"/>
  <c r="W77" i="92"/>
  <c r="U77" i="92"/>
  <c r="T77" i="92" s="1"/>
  <c r="P77" i="92"/>
  <c r="N77" i="92"/>
  <c r="M77" i="92" s="1"/>
  <c r="AK76" i="92"/>
  <c r="AI76" i="92"/>
  <c r="AH76" i="92" s="1"/>
  <c r="AD76" i="92"/>
  <c r="AB76" i="92"/>
  <c r="AA76" i="92" s="1"/>
  <c r="W76" i="92"/>
  <c r="U76" i="92"/>
  <c r="T76" i="92" s="1"/>
  <c r="P76" i="92"/>
  <c r="N76" i="92"/>
  <c r="M76" i="92" s="1"/>
  <c r="AK69" i="92"/>
  <c r="AI69" i="92"/>
  <c r="AH69" i="92" s="1"/>
  <c r="AD69" i="92"/>
  <c r="AB69" i="92"/>
  <c r="AA69" i="92" s="1"/>
  <c r="W69" i="92"/>
  <c r="U69" i="92"/>
  <c r="T69" i="92" s="1"/>
  <c r="P69" i="92"/>
  <c r="N69" i="92"/>
  <c r="M69" i="92" s="1"/>
  <c r="AK68" i="92"/>
  <c r="AI68" i="92"/>
  <c r="AH68" i="92" s="1"/>
  <c r="AD68" i="92"/>
  <c r="AB68" i="92"/>
  <c r="AA68" i="92" s="1"/>
  <c r="W68" i="92"/>
  <c r="U68" i="92"/>
  <c r="T68" i="92" s="1"/>
  <c r="P68" i="92"/>
  <c r="N68" i="92"/>
  <c r="M68" i="92" s="1"/>
  <c r="AK67" i="92"/>
  <c r="AI67" i="92"/>
  <c r="AH67" i="92" s="1"/>
  <c r="AD67" i="92"/>
  <c r="AB67" i="92"/>
  <c r="AA67" i="92" s="1"/>
  <c r="W67" i="92"/>
  <c r="U67" i="92"/>
  <c r="T67" i="92" s="1"/>
  <c r="P67" i="92"/>
  <c r="N67" i="92"/>
  <c r="M67" i="92" s="1"/>
  <c r="AK66" i="92"/>
  <c r="AI66" i="92"/>
  <c r="AH66" i="92" s="1"/>
  <c r="AD66" i="92"/>
  <c r="AB66" i="92"/>
  <c r="AA66" i="92"/>
  <c r="W66" i="92"/>
  <c r="U66" i="92"/>
  <c r="T66" i="92" s="1"/>
  <c r="P66" i="92"/>
  <c r="N66" i="92"/>
  <c r="M66" i="92" s="1"/>
  <c r="AK65" i="92"/>
  <c r="AI65" i="92"/>
  <c r="AH65" i="92" s="1"/>
  <c r="AD65" i="92"/>
  <c r="AB65" i="92"/>
  <c r="AA65" i="92" s="1"/>
  <c r="W65" i="92"/>
  <c r="U65" i="92"/>
  <c r="T65" i="92" s="1"/>
  <c r="P65" i="92"/>
  <c r="N65" i="92"/>
  <c r="M65" i="92"/>
  <c r="AK64" i="92"/>
  <c r="AI64" i="92"/>
  <c r="AH64" i="92" s="1"/>
  <c r="AD64" i="92"/>
  <c r="AB64" i="92"/>
  <c r="AA64" i="92" s="1"/>
  <c r="W64" i="92"/>
  <c r="U64" i="92"/>
  <c r="T64" i="92"/>
  <c r="P64" i="92"/>
  <c r="N64" i="92"/>
  <c r="M64" i="92" s="1"/>
  <c r="AK57" i="92"/>
  <c r="AI57" i="92"/>
  <c r="AD57" i="92"/>
  <c r="AB57" i="92"/>
  <c r="W57" i="92"/>
  <c r="U57" i="92"/>
  <c r="P57" i="92"/>
  <c r="N57" i="92"/>
  <c r="AK56" i="92"/>
  <c r="AI56" i="92"/>
  <c r="AD56" i="92"/>
  <c r="AB56" i="92"/>
  <c r="W56" i="92"/>
  <c r="U56" i="92"/>
  <c r="P56" i="92"/>
  <c r="N56" i="92"/>
  <c r="AK55" i="92"/>
  <c r="AI55" i="92"/>
  <c r="AD55" i="92"/>
  <c r="AB55" i="92"/>
  <c r="W55" i="92"/>
  <c r="U55" i="92"/>
  <c r="P55" i="92"/>
  <c r="N55" i="92"/>
  <c r="R54" i="92"/>
  <c r="AK53" i="92"/>
  <c r="AI53" i="92"/>
  <c r="AD53" i="92"/>
  <c r="AB53" i="92"/>
  <c r="W53" i="92"/>
  <c r="U53" i="92"/>
  <c r="P53" i="92"/>
  <c r="N53" i="92"/>
  <c r="AK52" i="92"/>
  <c r="AI52" i="92"/>
  <c r="AD52" i="92"/>
  <c r="AB52" i="92"/>
  <c r="W52" i="92"/>
  <c r="U52" i="92"/>
  <c r="P52" i="92"/>
  <c r="N52" i="92"/>
  <c r="AK51" i="92"/>
  <c r="AI51" i="92"/>
  <c r="AD51" i="92"/>
  <c r="AB51" i="92"/>
  <c r="W51" i="92"/>
  <c r="U51" i="92"/>
  <c r="P51" i="92"/>
  <c r="N51" i="92"/>
  <c r="AK50" i="92"/>
  <c r="AI50" i="92"/>
  <c r="AD50" i="92"/>
  <c r="AB50" i="92"/>
  <c r="W50" i="92"/>
  <c r="U50" i="92"/>
  <c r="P50" i="92"/>
  <c r="N50" i="92"/>
  <c r="AK43" i="92"/>
  <c r="AI43" i="92"/>
  <c r="AD43" i="92"/>
  <c r="AB43" i="92"/>
  <c r="W43" i="92"/>
  <c r="U43" i="92"/>
  <c r="P43" i="92"/>
  <c r="N43" i="92"/>
  <c r="AK42" i="92"/>
  <c r="AI42" i="92"/>
  <c r="AD42" i="92"/>
  <c r="AB42" i="92"/>
  <c r="W42" i="92"/>
  <c r="U42" i="92"/>
  <c r="P42" i="92"/>
  <c r="N42" i="92"/>
  <c r="AK41" i="92"/>
  <c r="AI41" i="92"/>
  <c r="AD41" i="92"/>
  <c r="AB41" i="92"/>
  <c r="W41" i="92"/>
  <c r="U41" i="92"/>
  <c r="P41" i="92"/>
  <c r="N41" i="92"/>
  <c r="AK40" i="92"/>
  <c r="AI40" i="92"/>
  <c r="AD40" i="92"/>
  <c r="AB40" i="92"/>
  <c r="W40" i="92"/>
  <c r="U40" i="92"/>
  <c r="V40" i="92" s="1"/>
  <c r="P40" i="92"/>
  <c r="N40" i="92"/>
  <c r="AK39" i="92"/>
  <c r="AI39" i="92"/>
  <c r="AD39" i="92"/>
  <c r="AB39" i="92"/>
  <c r="W39" i="92"/>
  <c r="U39" i="92"/>
  <c r="P39" i="92"/>
  <c r="N39" i="92"/>
  <c r="AK38" i="92"/>
  <c r="AI38" i="92"/>
  <c r="AD38" i="92"/>
  <c r="AB38" i="92"/>
  <c r="W38" i="92"/>
  <c r="U38" i="92"/>
  <c r="P38" i="92"/>
  <c r="N38" i="92"/>
  <c r="AK36" i="92"/>
  <c r="AI36" i="92"/>
  <c r="AD36" i="92"/>
  <c r="AB36" i="92"/>
  <c r="W36" i="92"/>
  <c r="U36" i="92"/>
  <c r="X36" i="92" s="1"/>
  <c r="P36" i="92"/>
  <c r="N36" i="92"/>
  <c r="AK35" i="92"/>
  <c r="AI35" i="92"/>
  <c r="AD35" i="92"/>
  <c r="AB35" i="92"/>
  <c r="W35" i="92"/>
  <c r="U35" i="92"/>
  <c r="P35" i="92"/>
  <c r="N35" i="92"/>
  <c r="AK34" i="92"/>
  <c r="AI34" i="92"/>
  <c r="AD34" i="92"/>
  <c r="AB34" i="92"/>
  <c r="W34" i="92"/>
  <c r="U34" i="92"/>
  <c r="X34" i="92" s="1"/>
  <c r="P34" i="92"/>
  <c r="N34" i="92"/>
  <c r="AK32" i="92"/>
  <c r="AI32" i="92"/>
  <c r="AD32" i="92"/>
  <c r="AB32" i="92"/>
  <c r="AA32" i="92" s="1"/>
  <c r="W32" i="92"/>
  <c r="U32" i="92"/>
  <c r="T32" i="92" s="1"/>
  <c r="P32" i="92"/>
  <c r="N32" i="92"/>
  <c r="AK31" i="92"/>
  <c r="AI31" i="92"/>
  <c r="AH31" i="92"/>
  <c r="AD31" i="92"/>
  <c r="AB31" i="92"/>
  <c r="W31" i="92"/>
  <c r="U31" i="92"/>
  <c r="P31" i="92"/>
  <c r="N31" i="92"/>
  <c r="AK30" i="92"/>
  <c r="AI30" i="92"/>
  <c r="AD30" i="92"/>
  <c r="AB30" i="92"/>
  <c r="W30" i="92"/>
  <c r="U30" i="92"/>
  <c r="P30" i="92"/>
  <c r="N30" i="92"/>
  <c r="R33" i="92"/>
  <c r="L18" i="92"/>
  <c r="L17" i="92"/>
  <c r="L15" i="92"/>
  <c r="L14" i="92"/>
  <c r="L13" i="92"/>
  <c r="AK42" i="91"/>
  <c r="AI42" i="91"/>
  <c r="AH42" i="91"/>
  <c r="AD42" i="91"/>
  <c r="AB42" i="91"/>
  <c r="AA42" i="91"/>
  <c r="W42" i="91"/>
  <c r="U42" i="91"/>
  <c r="T42" i="91"/>
  <c r="P42" i="91"/>
  <c r="N42" i="91"/>
  <c r="M42" i="91"/>
  <c r="AK41" i="91"/>
  <c r="AI41" i="91"/>
  <c r="AH41" i="91"/>
  <c r="AD41" i="91"/>
  <c r="AB41" i="91"/>
  <c r="AA41" i="91"/>
  <c r="W41" i="91"/>
  <c r="U41" i="91"/>
  <c r="P41" i="91"/>
  <c r="N41" i="91"/>
  <c r="M41" i="91"/>
  <c r="AK40" i="91"/>
  <c r="AI40" i="91"/>
  <c r="AH40" i="91"/>
  <c r="AD40" i="91"/>
  <c r="AB40" i="91"/>
  <c r="AA40" i="91"/>
  <c r="W40" i="91"/>
  <c r="U40" i="91"/>
  <c r="T40" i="91"/>
  <c r="P40" i="91"/>
  <c r="N40" i="91"/>
  <c r="M40" i="91"/>
  <c r="AK39" i="91"/>
  <c r="AI39" i="91"/>
  <c r="AH39" i="91"/>
  <c r="AD39" i="91"/>
  <c r="AB39" i="91"/>
  <c r="AA39" i="91"/>
  <c r="W39" i="91"/>
  <c r="U39" i="91"/>
  <c r="T39" i="91"/>
  <c r="P39" i="91"/>
  <c r="N39" i="91"/>
  <c r="M39" i="91"/>
  <c r="R38" i="91"/>
  <c r="AK52" i="91"/>
  <c r="AI52" i="91"/>
  <c r="AH52" i="91"/>
  <c r="AD52" i="91"/>
  <c r="AB52" i="91"/>
  <c r="AA52" i="91" s="1"/>
  <c r="W52" i="91"/>
  <c r="U52" i="91"/>
  <c r="T52" i="91"/>
  <c r="P52" i="91"/>
  <c r="N52" i="91"/>
  <c r="M52" i="91" s="1"/>
  <c r="AK51" i="91"/>
  <c r="AI51" i="91"/>
  <c r="AH51" i="91"/>
  <c r="AD51" i="91"/>
  <c r="AB51" i="91"/>
  <c r="AA51" i="91" s="1"/>
  <c r="W51" i="91"/>
  <c r="U51" i="91"/>
  <c r="T51" i="91"/>
  <c r="P51" i="91"/>
  <c r="N51" i="91"/>
  <c r="M51" i="91" s="1"/>
  <c r="AK50" i="91"/>
  <c r="AI50" i="91"/>
  <c r="AH50" i="91"/>
  <c r="AD50" i="91"/>
  <c r="AB50" i="91"/>
  <c r="AA50" i="91"/>
  <c r="W50" i="91"/>
  <c r="U50" i="91"/>
  <c r="T50" i="91" s="1"/>
  <c r="P50" i="91"/>
  <c r="N50" i="91"/>
  <c r="M50" i="91"/>
  <c r="AK62" i="91"/>
  <c r="AI62" i="91"/>
  <c r="AH62" i="91"/>
  <c r="AD62" i="91"/>
  <c r="AB62" i="91"/>
  <c r="AA62" i="91" s="1"/>
  <c r="W62" i="91"/>
  <c r="U62" i="91"/>
  <c r="T62" i="91"/>
  <c r="P62" i="91"/>
  <c r="N62" i="91"/>
  <c r="M62" i="91"/>
  <c r="AK61" i="91"/>
  <c r="AI61" i="91"/>
  <c r="AH61" i="91" s="1"/>
  <c r="AD61" i="91"/>
  <c r="AB61" i="91"/>
  <c r="AA61" i="91"/>
  <c r="W61" i="91"/>
  <c r="U61" i="91"/>
  <c r="T61" i="91" s="1"/>
  <c r="P61" i="91"/>
  <c r="N61" i="91"/>
  <c r="M61" i="91" s="1"/>
  <c r="AK60" i="91"/>
  <c r="AI60" i="91"/>
  <c r="AH60" i="91"/>
  <c r="AD60" i="91"/>
  <c r="AB60" i="91"/>
  <c r="AA60" i="91"/>
  <c r="W60" i="91"/>
  <c r="U60" i="91"/>
  <c r="T60" i="91" s="1"/>
  <c r="P60" i="91"/>
  <c r="N60" i="91"/>
  <c r="M60" i="91"/>
  <c r="R43" i="91"/>
  <c r="AK49" i="91"/>
  <c r="AI49" i="91"/>
  <c r="AH49" i="91"/>
  <c r="AD49" i="91"/>
  <c r="AB49" i="91"/>
  <c r="AA49" i="91" s="1"/>
  <c r="W49" i="91"/>
  <c r="U49" i="91"/>
  <c r="T49" i="91" s="1"/>
  <c r="P49" i="91"/>
  <c r="N49" i="91"/>
  <c r="R73" i="91"/>
  <c r="AK72" i="91"/>
  <c r="AI72" i="91"/>
  <c r="AH72" i="91"/>
  <c r="AD72" i="91"/>
  <c r="AB72" i="91"/>
  <c r="AA72" i="91" s="1"/>
  <c r="W72" i="91"/>
  <c r="U72" i="91"/>
  <c r="T72" i="91" s="1"/>
  <c r="P72" i="91"/>
  <c r="N72" i="91"/>
  <c r="M72" i="91" s="1"/>
  <c r="AK71" i="91"/>
  <c r="AI71" i="91"/>
  <c r="AH71" i="91" s="1"/>
  <c r="AD71" i="91"/>
  <c r="AB71" i="91"/>
  <c r="AA71" i="91" s="1"/>
  <c r="W71" i="91"/>
  <c r="U71" i="91"/>
  <c r="T71" i="91" s="1"/>
  <c r="P71" i="91"/>
  <c r="N71" i="91"/>
  <c r="AK70" i="91"/>
  <c r="AI70" i="91"/>
  <c r="AH70" i="91" s="1"/>
  <c r="AD70" i="91"/>
  <c r="AB70" i="91"/>
  <c r="W70" i="91"/>
  <c r="U70" i="91"/>
  <c r="P70" i="91"/>
  <c r="N70" i="91"/>
  <c r="M70" i="91" s="1"/>
  <c r="AK69" i="91"/>
  <c r="AI69" i="91"/>
  <c r="AH69" i="91" s="1"/>
  <c r="AD69" i="91"/>
  <c r="AB69" i="91"/>
  <c r="W69" i="91"/>
  <c r="U69" i="91"/>
  <c r="P69" i="91"/>
  <c r="N69" i="91"/>
  <c r="R68" i="91"/>
  <c r="R58" i="91"/>
  <c r="R48" i="91"/>
  <c r="R63" i="91"/>
  <c r="AK59" i="91"/>
  <c r="AI59" i="91"/>
  <c r="AH59" i="91" s="1"/>
  <c r="AD59" i="91"/>
  <c r="AB59" i="91"/>
  <c r="AA59" i="91" s="1"/>
  <c r="W59" i="91"/>
  <c r="U59" i="91"/>
  <c r="T59" i="91" s="1"/>
  <c r="P59" i="91"/>
  <c r="N59" i="91"/>
  <c r="M59" i="91" s="1"/>
  <c r="AK67" i="91"/>
  <c r="AI67" i="91"/>
  <c r="AD67" i="91"/>
  <c r="AB67" i="91"/>
  <c r="W67" i="91"/>
  <c r="U67" i="91"/>
  <c r="P67" i="91"/>
  <c r="N67" i="91"/>
  <c r="AK66" i="91"/>
  <c r="AI66" i="91"/>
  <c r="AD66" i="91"/>
  <c r="AB66" i="91"/>
  <c r="AA66" i="91" s="1"/>
  <c r="W66" i="91"/>
  <c r="U66" i="91"/>
  <c r="P66" i="91"/>
  <c r="N66" i="91"/>
  <c r="AK65" i="91"/>
  <c r="AI65" i="91"/>
  <c r="AD65" i="91"/>
  <c r="AB65" i="91"/>
  <c r="W65" i="91"/>
  <c r="U65" i="91"/>
  <c r="P65" i="91"/>
  <c r="N65" i="91"/>
  <c r="AK64" i="91"/>
  <c r="AI64" i="91"/>
  <c r="AD64" i="91"/>
  <c r="AB64" i="91"/>
  <c r="W64" i="91"/>
  <c r="U64" i="91"/>
  <c r="P64" i="91"/>
  <c r="N64" i="91"/>
  <c r="AK57" i="91"/>
  <c r="AI57" i="91"/>
  <c r="AD57" i="91"/>
  <c r="AB57" i="91"/>
  <c r="W57" i="91"/>
  <c r="U57" i="91"/>
  <c r="P57" i="91"/>
  <c r="N57" i="91"/>
  <c r="AK56" i="91"/>
  <c r="AI56" i="91"/>
  <c r="AD56" i="91"/>
  <c r="AB56" i="91"/>
  <c r="W56" i="91"/>
  <c r="U56" i="91"/>
  <c r="P56" i="91"/>
  <c r="N56" i="91"/>
  <c r="AK55" i="91"/>
  <c r="AI55" i="91"/>
  <c r="AH55" i="91" s="1"/>
  <c r="AD55" i="91"/>
  <c r="AB55" i="91"/>
  <c r="W55" i="91"/>
  <c r="U55" i="91"/>
  <c r="P55" i="91"/>
  <c r="N55" i="91"/>
  <c r="AK54" i="91"/>
  <c r="AI54" i="91"/>
  <c r="AD54" i="91"/>
  <c r="AB54" i="91"/>
  <c r="W54" i="91"/>
  <c r="U54" i="91"/>
  <c r="P54" i="91"/>
  <c r="N54" i="91"/>
  <c r="R53" i="91"/>
  <c r="AK47" i="91"/>
  <c r="AI47" i="91"/>
  <c r="AD47" i="91"/>
  <c r="AB47" i="91"/>
  <c r="W47" i="91"/>
  <c r="U47" i="91"/>
  <c r="P47" i="91"/>
  <c r="N47" i="91"/>
  <c r="AK46" i="91"/>
  <c r="AI46" i="91"/>
  <c r="AD46" i="91"/>
  <c r="AB46" i="91"/>
  <c r="W46" i="91"/>
  <c r="U46" i="91"/>
  <c r="P46" i="91"/>
  <c r="N46" i="91"/>
  <c r="AK45" i="91"/>
  <c r="AI45" i="91"/>
  <c r="AD45" i="91"/>
  <c r="AB45" i="91"/>
  <c r="W45" i="91"/>
  <c r="U45" i="91"/>
  <c r="P45" i="91"/>
  <c r="N45" i="91"/>
  <c r="M45" i="91" s="1"/>
  <c r="AK44" i="91"/>
  <c r="AI44" i="91"/>
  <c r="AJ44" i="91" s="1"/>
  <c r="AD44" i="91"/>
  <c r="AB44" i="91"/>
  <c r="W44" i="91"/>
  <c r="U44" i="91"/>
  <c r="P44" i="91"/>
  <c r="N44" i="91"/>
  <c r="AK37" i="91"/>
  <c r="AI37" i="91"/>
  <c r="AH37" i="91" s="1"/>
  <c r="AD37" i="91"/>
  <c r="AB37" i="91"/>
  <c r="W37" i="91"/>
  <c r="U37" i="91"/>
  <c r="P37" i="91"/>
  <c r="N37" i="91"/>
  <c r="AK36" i="91"/>
  <c r="AI36" i="91"/>
  <c r="AD36" i="91"/>
  <c r="AB36" i="91"/>
  <c r="W36" i="91"/>
  <c r="U36" i="91"/>
  <c r="T36" i="91" s="1"/>
  <c r="P36" i="91"/>
  <c r="N36" i="91"/>
  <c r="M36" i="91" s="1"/>
  <c r="AK35" i="91"/>
  <c r="AI35" i="91"/>
  <c r="AD35" i="91"/>
  <c r="AB35" i="91"/>
  <c r="W35" i="91"/>
  <c r="U35" i="91"/>
  <c r="P35" i="91"/>
  <c r="N35" i="91"/>
  <c r="AK34" i="91"/>
  <c r="AI34" i="91"/>
  <c r="AD34" i="91"/>
  <c r="AB34" i="91"/>
  <c r="W34" i="91"/>
  <c r="U34" i="91"/>
  <c r="P34" i="91"/>
  <c r="N34" i="91"/>
  <c r="AK32" i="91"/>
  <c r="AI32" i="91"/>
  <c r="AD32" i="91"/>
  <c r="AB32" i="91"/>
  <c r="W32" i="91"/>
  <c r="U32" i="91"/>
  <c r="P32" i="91"/>
  <c r="N32" i="91"/>
  <c r="M32" i="91" s="1"/>
  <c r="AK31" i="91"/>
  <c r="AI31" i="91"/>
  <c r="AH31" i="91" s="1"/>
  <c r="AD31" i="91"/>
  <c r="AB31" i="91"/>
  <c r="W31" i="91"/>
  <c r="U31" i="91"/>
  <c r="P31" i="91"/>
  <c r="N31" i="91"/>
  <c r="M31" i="91" s="1"/>
  <c r="AK30" i="91"/>
  <c r="AI30" i="91"/>
  <c r="AD30" i="91"/>
  <c r="AB30" i="91"/>
  <c r="AA30" i="91" s="1"/>
  <c r="W30" i="91"/>
  <c r="U30" i="91"/>
  <c r="P30" i="91"/>
  <c r="N30" i="91"/>
  <c r="R33" i="91"/>
  <c r="L18" i="91"/>
  <c r="L17" i="91"/>
  <c r="L15" i="91"/>
  <c r="L14" i="91"/>
  <c r="L13" i="91"/>
  <c r="R42" i="90"/>
  <c r="R39" i="90"/>
  <c r="AK53" i="90"/>
  <c r="AI53" i="90"/>
  <c r="AH53" i="90" s="1"/>
  <c r="AD53" i="90"/>
  <c r="AB53" i="90"/>
  <c r="AA53" i="90"/>
  <c r="W53" i="90"/>
  <c r="U53" i="90"/>
  <c r="T53" i="90" s="1"/>
  <c r="P53" i="90"/>
  <c r="N53" i="90"/>
  <c r="M53" i="90" s="1"/>
  <c r="AK52" i="90"/>
  <c r="AI52" i="90"/>
  <c r="AH52" i="90" s="1"/>
  <c r="AD52" i="90"/>
  <c r="AB52" i="90"/>
  <c r="AA52" i="90"/>
  <c r="W52" i="90"/>
  <c r="U52" i="90"/>
  <c r="T52" i="90" s="1"/>
  <c r="P52" i="90"/>
  <c r="N52" i="90"/>
  <c r="M52" i="90" s="1"/>
  <c r="AK51" i="90"/>
  <c r="AI51" i="90"/>
  <c r="AH51" i="90"/>
  <c r="AD51" i="90"/>
  <c r="AB51" i="90"/>
  <c r="AA51" i="90" s="1"/>
  <c r="W51" i="90"/>
  <c r="U51" i="90"/>
  <c r="T51" i="90" s="1"/>
  <c r="P51" i="90"/>
  <c r="N51" i="90"/>
  <c r="M51" i="90" s="1"/>
  <c r="AK50" i="90"/>
  <c r="AI50" i="90"/>
  <c r="AH50" i="90" s="1"/>
  <c r="AD50" i="90"/>
  <c r="AB50" i="90"/>
  <c r="AA50" i="90"/>
  <c r="W50" i="90"/>
  <c r="U50" i="90"/>
  <c r="T50" i="90" s="1"/>
  <c r="P50" i="90"/>
  <c r="N50" i="90"/>
  <c r="M50" i="90" s="1"/>
  <c r="AK49" i="90"/>
  <c r="AI49" i="90"/>
  <c r="AH49" i="90" s="1"/>
  <c r="AD49" i="90"/>
  <c r="AB49" i="90"/>
  <c r="AA49" i="90" s="1"/>
  <c r="W49" i="90"/>
  <c r="U49" i="90"/>
  <c r="T49" i="90" s="1"/>
  <c r="P49" i="90"/>
  <c r="N49" i="90"/>
  <c r="M49" i="90" s="1"/>
  <c r="R48" i="90"/>
  <c r="R54" i="90"/>
  <c r="AK47" i="90"/>
  <c r="AI47" i="90"/>
  <c r="AH47" i="90"/>
  <c r="AD47" i="90"/>
  <c r="AB47" i="90"/>
  <c r="W47" i="90"/>
  <c r="U47" i="90"/>
  <c r="P47" i="90"/>
  <c r="N47" i="90"/>
  <c r="AK46" i="90"/>
  <c r="AI46" i="90"/>
  <c r="AD46" i="90"/>
  <c r="AB46" i="90"/>
  <c r="W46" i="90"/>
  <c r="U46" i="90"/>
  <c r="P46" i="90"/>
  <c r="N46" i="90"/>
  <c r="AK45" i="90"/>
  <c r="AI45" i="90"/>
  <c r="AD45" i="90"/>
  <c r="AB45" i="90"/>
  <c r="W45" i="90"/>
  <c r="U45" i="90"/>
  <c r="P45" i="90"/>
  <c r="N45" i="90"/>
  <c r="AK44" i="90"/>
  <c r="AI44" i="90"/>
  <c r="AD44" i="90"/>
  <c r="AB44" i="90"/>
  <c r="AA44" i="90"/>
  <c r="W44" i="90"/>
  <c r="U44" i="90"/>
  <c r="P44" i="90"/>
  <c r="N44" i="90"/>
  <c r="M44" i="90" s="1"/>
  <c r="AK43" i="90"/>
  <c r="AI43" i="90"/>
  <c r="AD43" i="90"/>
  <c r="AB43" i="90"/>
  <c r="AA43" i="90" s="1"/>
  <c r="W43" i="90"/>
  <c r="U43" i="90"/>
  <c r="P43" i="90"/>
  <c r="N43" i="90"/>
  <c r="AK41" i="90"/>
  <c r="AI41" i="90"/>
  <c r="AD41" i="90"/>
  <c r="AB41" i="90"/>
  <c r="W41" i="90"/>
  <c r="U41" i="90"/>
  <c r="P41" i="90"/>
  <c r="N41" i="90"/>
  <c r="AK40" i="90"/>
  <c r="AI40" i="90"/>
  <c r="AD40" i="90"/>
  <c r="AB40" i="90"/>
  <c r="W40" i="90"/>
  <c r="U40" i="90"/>
  <c r="P40" i="90"/>
  <c r="N40" i="90"/>
  <c r="M40" i="90" s="1"/>
  <c r="AK38" i="90"/>
  <c r="AI38" i="90"/>
  <c r="AD38" i="90"/>
  <c r="AB38" i="90"/>
  <c r="W38" i="90"/>
  <c r="U38" i="90"/>
  <c r="P38" i="90"/>
  <c r="N38" i="90"/>
  <c r="AK37" i="90"/>
  <c r="AI37" i="90"/>
  <c r="AD37" i="90"/>
  <c r="AB37" i="90"/>
  <c r="W37" i="90"/>
  <c r="U37" i="90"/>
  <c r="P37" i="90"/>
  <c r="N37" i="90"/>
  <c r="AK36" i="90"/>
  <c r="AI36" i="90"/>
  <c r="AD36" i="90"/>
  <c r="AB36" i="90"/>
  <c r="W36" i="90"/>
  <c r="U36" i="90"/>
  <c r="P36" i="90"/>
  <c r="N36" i="90"/>
  <c r="AK35" i="90"/>
  <c r="AI35" i="90"/>
  <c r="AD35" i="90"/>
  <c r="AB35" i="90"/>
  <c r="W35" i="90"/>
  <c r="U35" i="90"/>
  <c r="P35" i="90"/>
  <c r="N35" i="90"/>
  <c r="AK33" i="90"/>
  <c r="AI33" i="90"/>
  <c r="AD33" i="90"/>
  <c r="AB33" i="90"/>
  <c r="W33" i="90"/>
  <c r="U33" i="90"/>
  <c r="P33" i="90"/>
  <c r="N33" i="90"/>
  <c r="AK32" i="90"/>
  <c r="AI32" i="90"/>
  <c r="AD32" i="90"/>
  <c r="AB32" i="90"/>
  <c r="W32" i="90"/>
  <c r="U32" i="90"/>
  <c r="P32" i="90"/>
  <c r="N32" i="90"/>
  <c r="AK31" i="90"/>
  <c r="AI31" i="90"/>
  <c r="AD31" i="90"/>
  <c r="AB31" i="90"/>
  <c r="AA31" i="90" s="1"/>
  <c r="W31" i="90"/>
  <c r="U31" i="90"/>
  <c r="T31" i="90" s="1"/>
  <c r="P31" i="90"/>
  <c r="N31" i="90"/>
  <c r="AK30" i="90"/>
  <c r="AI30" i="90"/>
  <c r="AD30" i="90"/>
  <c r="AB30" i="90"/>
  <c r="W30" i="90"/>
  <c r="U30" i="90"/>
  <c r="P30" i="90"/>
  <c r="N30" i="90"/>
  <c r="R34" i="90"/>
  <c r="L18" i="90"/>
  <c r="L17" i="90"/>
  <c r="L15" i="90"/>
  <c r="L14" i="90"/>
  <c r="L13" i="90"/>
  <c r="R106" i="89"/>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86" a="1"/>
  <c r="AL84" i="93" l="1"/>
  <c r="AM84" i="93"/>
  <c r="AN84" i="93"/>
  <c r="AJ84" i="93"/>
  <c r="AC84" i="93"/>
  <c r="AE84" i="93"/>
  <c r="AF84" i="93"/>
  <c r="AG84" i="93"/>
  <c r="Z84" i="93"/>
  <c r="X84" i="93"/>
  <c r="V84" i="93"/>
  <c r="Q84" i="93"/>
  <c r="S84" i="93"/>
  <c r="R84" i="93"/>
  <c r="AL83" i="93"/>
  <c r="AN83" i="93"/>
  <c r="AM83" i="93"/>
  <c r="AJ83" i="93"/>
  <c r="AC83" i="93"/>
  <c r="AF83" i="93"/>
  <c r="AE83" i="93"/>
  <c r="AG83" i="93"/>
  <c r="Y83" i="93"/>
  <c r="V83" i="93"/>
  <c r="X83" i="93"/>
  <c r="Z83" i="93"/>
  <c r="O83" i="93"/>
  <c r="S83" i="93"/>
  <c r="R83" i="93"/>
  <c r="Q83" i="93"/>
  <c r="AN82" i="93"/>
  <c r="AL82" i="93"/>
  <c r="AJ82" i="93"/>
  <c r="AH82" i="93"/>
  <c r="AM82" i="93"/>
  <c r="AE82" i="93"/>
  <c r="AC82" i="93"/>
  <c r="AF82" i="93"/>
  <c r="T82" i="93"/>
  <c r="Z82" i="93"/>
  <c r="X82" i="93"/>
  <c r="Y82" i="93"/>
  <c r="V82" i="93"/>
  <c r="R82" i="93"/>
  <c r="Q82" i="93"/>
  <c r="M82" i="93"/>
  <c r="O82" i="93"/>
  <c r="S82" i="93"/>
  <c r="AM81" i="93"/>
  <c r="AN81" i="93"/>
  <c r="AJ81" i="93"/>
  <c r="AL81" i="93"/>
  <c r="AA81" i="93"/>
  <c r="AF81" i="93"/>
  <c r="AC81" i="93"/>
  <c r="AE81" i="93"/>
  <c r="AG81" i="93"/>
  <c r="X81" i="93"/>
  <c r="Z81" i="93"/>
  <c r="Y81" i="93"/>
  <c r="S81" i="93"/>
  <c r="O81" i="93"/>
  <c r="R81" i="93"/>
  <c r="M81" i="93"/>
  <c r="Q81" i="93"/>
  <c r="AH80" i="93"/>
  <c r="AJ80" i="93"/>
  <c r="AM80" i="93"/>
  <c r="AN80" i="93"/>
  <c r="AL80" i="93"/>
  <c r="AG80" i="93"/>
  <c r="AE80" i="93"/>
  <c r="AC80" i="93"/>
  <c r="AF80" i="93"/>
  <c r="V80" i="93"/>
  <c r="T80" i="93"/>
  <c r="X80" i="93"/>
  <c r="Y80" i="93"/>
  <c r="S80" i="93"/>
  <c r="Q80" i="93"/>
  <c r="O80" i="93"/>
  <c r="R80" i="93"/>
  <c r="AM79" i="93"/>
  <c r="AJ79" i="93"/>
  <c r="AL79" i="93"/>
  <c r="AN79" i="93"/>
  <c r="AF79" i="93"/>
  <c r="AE79" i="93"/>
  <c r="AA79" i="93"/>
  <c r="AG79" i="93"/>
  <c r="AC79" i="93"/>
  <c r="Z79" i="93"/>
  <c r="X79" i="93"/>
  <c r="Y79" i="93"/>
  <c r="V79" i="93"/>
  <c r="R79" i="93"/>
  <c r="O79" i="93"/>
  <c r="S79" i="93"/>
  <c r="AL78" i="93"/>
  <c r="AM78" i="93"/>
  <c r="AH78" i="93"/>
  <c r="AJ78" i="93"/>
  <c r="AN78" i="93"/>
  <c r="AE78" i="93"/>
  <c r="AC78" i="93"/>
  <c r="AG78" i="93"/>
  <c r="AF78" i="93"/>
  <c r="Y78" i="93"/>
  <c r="V78" i="93"/>
  <c r="Z78" i="93"/>
  <c r="X78" i="93"/>
  <c r="T78" i="93"/>
  <c r="O78" i="93"/>
  <c r="Q78" i="93"/>
  <c r="S78" i="93"/>
  <c r="R78" i="93"/>
  <c r="AJ77" i="93"/>
  <c r="AL77" i="93"/>
  <c r="AN77" i="93"/>
  <c r="AM77" i="93"/>
  <c r="AH77" i="93"/>
  <c r="AA77" i="93"/>
  <c r="AC77" i="93"/>
  <c r="AF77" i="93"/>
  <c r="AG77" i="93"/>
  <c r="AE77" i="93"/>
  <c r="V77" i="93"/>
  <c r="Z77" i="93"/>
  <c r="Y77" i="93"/>
  <c r="X77" i="93"/>
  <c r="S77" i="93"/>
  <c r="R77" i="93"/>
  <c r="O77" i="93"/>
  <c r="M77" i="93"/>
  <c r="Q77" i="93"/>
  <c r="AJ76" i="93"/>
  <c r="AM76" i="93"/>
  <c r="AL76" i="93"/>
  <c r="AN76" i="93"/>
  <c r="AA76" i="93"/>
  <c r="AG76" i="93"/>
  <c r="AF76" i="93"/>
  <c r="AE76" i="93"/>
  <c r="AC76" i="93"/>
  <c r="Y76" i="93"/>
  <c r="X76" i="93"/>
  <c r="V76" i="93"/>
  <c r="T76" i="93"/>
  <c r="O76" i="93"/>
  <c r="S76" i="93"/>
  <c r="Q76" i="93"/>
  <c r="AN53" i="93"/>
  <c r="AM53" i="93"/>
  <c r="AL53" i="93"/>
  <c r="AJ53" i="93"/>
  <c r="AG53" i="93"/>
  <c r="AF53" i="93"/>
  <c r="AE53" i="93"/>
  <c r="AC53" i="93"/>
  <c r="Z53" i="93"/>
  <c r="Y53" i="93"/>
  <c r="X53" i="93"/>
  <c r="V53" i="93"/>
  <c r="S53" i="93"/>
  <c r="R53" i="93"/>
  <c r="Q53" i="93"/>
  <c r="O53" i="93"/>
  <c r="AN52" i="93"/>
  <c r="AM52" i="93"/>
  <c r="AL52" i="93"/>
  <c r="AJ52" i="93"/>
  <c r="AG52" i="93"/>
  <c r="AF52" i="93"/>
  <c r="AE52" i="93"/>
  <c r="AC52" i="93"/>
  <c r="Z52" i="93"/>
  <c r="Y52" i="93"/>
  <c r="X52" i="93"/>
  <c r="V52" i="93"/>
  <c r="S52" i="93"/>
  <c r="R52" i="93"/>
  <c r="Q52" i="93"/>
  <c r="O52" i="93"/>
  <c r="L52" i="93" s="1"/>
  <c r="O54" i="93"/>
  <c r="S54" i="93"/>
  <c r="R54" i="93"/>
  <c r="Q54" i="93"/>
  <c r="AN57" i="93"/>
  <c r="AM57" i="93"/>
  <c r="AL57" i="93"/>
  <c r="AJ57" i="93"/>
  <c r="AG57" i="93"/>
  <c r="AF57" i="93"/>
  <c r="AE57" i="93"/>
  <c r="AC57" i="93"/>
  <c r="Z57" i="93"/>
  <c r="Y57" i="93"/>
  <c r="X57" i="93"/>
  <c r="V57" i="93"/>
  <c r="S57" i="93"/>
  <c r="R57" i="93"/>
  <c r="Q57" i="93"/>
  <c r="O57" i="93"/>
  <c r="L57" i="93" s="1"/>
  <c r="AN56" i="93"/>
  <c r="AM56" i="93"/>
  <c r="AL56" i="93"/>
  <c r="AJ56" i="93"/>
  <c r="AG56" i="93"/>
  <c r="AF56" i="93"/>
  <c r="AE56" i="93"/>
  <c r="AC56" i="93"/>
  <c r="Z56" i="93"/>
  <c r="Y56" i="93"/>
  <c r="X56" i="93"/>
  <c r="V56" i="93"/>
  <c r="S56" i="93"/>
  <c r="R56" i="93"/>
  <c r="Q56" i="93"/>
  <c r="O56" i="93"/>
  <c r="AN55" i="93"/>
  <c r="AM55" i="93"/>
  <c r="AL55" i="93"/>
  <c r="AJ55" i="93"/>
  <c r="AG55" i="93"/>
  <c r="AF55" i="93"/>
  <c r="AE55" i="93"/>
  <c r="AC55" i="93"/>
  <c r="Z55" i="93"/>
  <c r="Y55" i="93"/>
  <c r="X55" i="93"/>
  <c r="V55" i="93"/>
  <c r="S55" i="93"/>
  <c r="R55" i="93"/>
  <c r="Q55" i="93"/>
  <c r="O55" i="93"/>
  <c r="AN54" i="93"/>
  <c r="AM54" i="93"/>
  <c r="AL54" i="93"/>
  <c r="AJ54" i="93"/>
  <c r="AG54" i="93"/>
  <c r="AF54" i="93"/>
  <c r="AE54" i="93"/>
  <c r="AC54" i="93"/>
  <c r="Z54" i="93"/>
  <c r="Y54" i="93"/>
  <c r="X54" i="93"/>
  <c r="V54" i="93"/>
  <c r="AN51" i="93"/>
  <c r="AM51" i="93"/>
  <c r="AL51" i="93"/>
  <c r="AJ51" i="93"/>
  <c r="AG51" i="93"/>
  <c r="AF51" i="93"/>
  <c r="AE51" i="93"/>
  <c r="AC51" i="93"/>
  <c r="Z51" i="93"/>
  <c r="Y51" i="93"/>
  <c r="X51" i="93"/>
  <c r="V51" i="93"/>
  <c r="S51" i="93"/>
  <c r="R51" i="93"/>
  <c r="Q51" i="93"/>
  <c r="O51" i="93"/>
  <c r="AL50" i="93"/>
  <c r="AJ50" i="93"/>
  <c r="AN50" i="93"/>
  <c r="AM50" i="93"/>
  <c r="AE50" i="93"/>
  <c r="AC50" i="93"/>
  <c r="AG50" i="93"/>
  <c r="AF50" i="93"/>
  <c r="Z50" i="93"/>
  <c r="Y50" i="93"/>
  <c r="X50" i="93"/>
  <c r="V50" i="93"/>
  <c r="S50" i="93"/>
  <c r="R50" i="93"/>
  <c r="Q50" i="93"/>
  <c r="O50" i="93"/>
  <c r="L50" i="93" s="1"/>
  <c r="AN49" i="93"/>
  <c r="AM49" i="93"/>
  <c r="AL49" i="93"/>
  <c r="AJ49" i="93"/>
  <c r="AG49" i="93"/>
  <c r="AF49" i="93"/>
  <c r="AE49" i="93"/>
  <c r="AC49" i="93"/>
  <c r="Z49" i="93"/>
  <c r="Y49" i="93"/>
  <c r="X49" i="93"/>
  <c r="V49" i="93"/>
  <c r="S49" i="93"/>
  <c r="R49" i="93"/>
  <c r="Q49" i="93"/>
  <c r="O49" i="93"/>
  <c r="V71" i="93"/>
  <c r="Z71" i="93"/>
  <c r="Y71" i="93"/>
  <c r="X71" i="93"/>
  <c r="AN86" i="93"/>
  <c r="AL86" i="93"/>
  <c r="AM86" i="93"/>
  <c r="AJ86" i="93"/>
  <c r="AF86" i="93"/>
  <c r="AE86" i="93"/>
  <c r="AA86" i="93"/>
  <c r="AC86" i="93"/>
  <c r="AG86" i="93"/>
  <c r="T86" i="93"/>
  <c r="X86" i="93"/>
  <c r="Z86" i="93"/>
  <c r="Y86" i="93"/>
  <c r="V86" i="93"/>
  <c r="R86" i="93"/>
  <c r="O86" i="93"/>
  <c r="Q86" i="93"/>
  <c r="S86" i="93"/>
  <c r="AN74" i="93"/>
  <c r="AM74" i="93"/>
  <c r="AH74" i="93"/>
  <c r="AL74" i="93"/>
  <c r="AJ74" i="93"/>
  <c r="AC74" i="93"/>
  <c r="AF74" i="93"/>
  <c r="AE74" i="93"/>
  <c r="AG74" i="93"/>
  <c r="T74" i="93"/>
  <c r="Y74" i="93"/>
  <c r="V74" i="93"/>
  <c r="X74" i="93"/>
  <c r="Z74" i="93"/>
  <c r="O74" i="93"/>
  <c r="Q74" i="93"/>
  <c r="R74" i="93"/>
  <c r="S74" i="93"/>
  <c r="M74" i="93"/>
  <c r="AH73" i="93"/>
  <c r="AL73" i="93"/>
  <c r="AJ73" i="93"/>
  <c r="AN73" i="93"/>
  <c r="AM73" i="93"/>
  <c r="AF73" i="93"/>
  <c r="AE73" i="93"/>
  <c r="AC73" i="93"/>
  <c r="AA73" i="93"/>
  <c r="AG73" i="93"/>
  <c r="Y73" i="93"/>
  <c r="Z73" i="93"/>
  <c r="X73" i="93"/>
  <c r="V73" i="93"/>
  <c r="T73" i="93"/>
  <c r="O73" i="93"/>
  <c r="R73" i="93"/>
  <c r="M73" i="93"/>
  <c r="S73" i="93"/>
  <c r="Q73" i="93"/>
  <c r="AH72" i="93"/>
  <c r="AN72" i="93"/>
  <c r="AM72" i="93"/>
  <c r="AL72" i="93"/>
  <c r="AJ72" i="93"/>
  <c r="AE72" i="93"/>
  <c r="AA72" i="93"/>
  <c r="AC72" i="93"/>
  <c r="AF72" i="93"/>
  <c r="AG72" i="93"/>
  <c r="T72" i="93"/>
  <c r="Y72" i="93"/>
  <c r="V72" i="93"/>
  <c r="Z72" i="93"/>
  <c r="X72" i="93"/>
  <c r="O72" i="93"/>
  <c r="M72" i="93"/>
  <c r="Q72" i="93"/>
  <c r="S72" i="93"/>
  <c r="R72" i="93"/>
  <c r="AJ71" i="93"/>
  <c r="AH71" i="93"/>
  <c r="AN71" i="93"/>
  <c r="AL71" i="93"/>
  <c r="AM71" i="93"/>
  <c r="AE71" i="93"/>
  <c r="AG71" i="93"/>
  <c r="AA71" i="93"/>
  <c r="AF71" i="93"/>
  <c r="S71" i="93"/>
  <c r="R71" i="93"/>
  <c r="Q71" i="93"/>
  <c r="O71" i="93"/>
  <c r="L71" i="93" s="1"/>
  <c r="AN70" i="93"/>
  <c r="AM70" i="93"/>
  <c r="AL70" i="93"/>
  <c r="AJ70" i="93"/>
  <c r="AC70" i="93"/>
  <c r="AG70" i="93"/>
  <c r="AE70" i="93"/>
  <c r="AF70" i="93"/>
  <c r="Z70" i="93"/>
  <c r="X70" i="93"/>
  <c r="V70" i="93"/>
  <c r="Y70" i="93"/>
  <c r="O70" i="93"/>
  <c r="Q70" i="93"/>
  <c r="R70" i="93"/>
  <c r="S70" i="93"/>
  <c r="AJ69" i="93"/>
  <c r="AL69" i="93"/>
  <c r="AM69" i="93"/>
  <c r="AN69" i="93"/>
  <c r="AC69" i="93"/>
  <c r="AE69" i="93"/>
  <c r="AF69" i="93"/>
  <c r="AG69" i="93"/>
  <c r="Z69" i="93"/>
  <c r="Y69" i="93"/>
  <c r="X69" i="93"/>
  <c r="V69" i="93"/>
  <c r="O69" i="93"/>
  <c r="S69" i="93"/>
  <c r="R69" i="93"/>
  <c r="Q69" i="93"/>
  <c r="AN68" i="93"/>
  <c r="AM68" i="93"/>
  <c r="AL68" i="93"/>
  <c r="AJ68" i="93"/>
  <c r="AC68" i="93"/>
  <c r="AG68" i="93"/>
  <c r="AE68" i="93"/>
  <c r="AF68" i="93"/>
  <c r="Y68" i="93"/>
  <c r="Z68" i="93"/>
  <c r="V68" i="93"/>
  <c r="X68" i="93"/>
  <c r="Q68" i="93"/>
  <c r="O68" i="93"/>
  <c r="R68" i="93"/>
  <c r="S68" i="93"/>
  <c r="AL67" i="93"/>
  <c r="AM67" i="93"/>
  <c r="AN67" i="93"/>
  <c r="AJ67" i="93"/>
  <c r="AC67" i="93"/>
  <c r="AG67" i="93"/>
  <c r="AF67" i="93"/>
  <c r="AE67" i="93"/>
  <c r="T67" i="93"/>
  <c r="X67" i="93"/>
  <c r="V67" i="93"/>
  <c r="Y67" i="93"/>
  <c r="Z67" i="93"/>
  <c r="S67" i="93"/>
  <c r="Q67" i="93"/>
  <c r="O67" i="93"/>
  <c r="R67" i="93"/>
  <c r="AJ66" i="93"/>
  <c r="AL66" i="93"/>
  <c r="AM66" i="93"/>
  <c r="AN66" i="93"/>
  <c r="AF66" i="93"/>
  <c r="AE66" i="93"/>
  <c r="AG66" i="93"/>
  <c r="AC66" i="93"/>
  <c r="Z66" i="93"/>
  <c r="Y66" i="93"/>
  <c r="V66" i="93"/>
  <c r="X66" i="93"/>
  <c r="O66" i="93"/>
  <c r="Q66" i="93"/>
  <c r="R66" i="93"/>
  <c r="S66" i="93"/>
  <c r="AJ65" i="93"/>
  <c r="AL65" i="93"/>
  <c r="AN65" i="93"/>
  <c r="AM65" i="93"/>
  <c r="AE65" i="93"/>
  <c r="AF65" i="93"/>
  <c r="AG65" i="93"/>
  <c r="AC65" i="93"/>
  <c r="V65" i="93"/>
  <c r="X65" i="93"/>
  <c r="Y65" i="93"/>
  <c r="Z65" i="93"/>
  <c r="S65" i="93"/>
  <c r="R65" i="93"/>
  <c r="Q65" i="93"/>
  <c r="O65" i="93"/>
  <c r="AN63" i="93"/>
  <c r="AM63" i="93"/>
  <c r="AL63" i="93"/>
  <c r="AJ63" i="93"/>
  <c r="AG63" i="93"/>
  <c r="AF63" i="93"/>
  <c r="AE63" i="93"/>
  <c r="AC63" i="93"/>
  <c r="X63" i="93"/>
  <c r="Z63" i="93"/>
  <c r="Y63" i="93"/>
  <c r="V63" i="93"/>
  <c r="O63" i="93"/>
  <c r="Q63" i="93"/>
  <c r="R63" i="93"/>
  <c r="S63" i="93"/>
  <c r="AJ62" i="93"/>
  <c r="AL62" i="93"/>
  <c r="AM62" i="93"/>
  <c r="AN62" i="93"/>
  <c r="AG62" i="93"/>
  <c r="AF62" i="93"/>
  <c r="AE62" i="93"/>
  <c r="AC62" i="93"/>
  <c r="V62" i="93"/>
  <c r="Z62" i="93"/>
  <c r="Y62" i="93"/>
  <c r="X62" i="93"/>
  <c r="M62" i="93"/>
  <c r="O62" i="93"/>
  <c r="R62" i="93"/>
  <c r="Q62" i="93"/>
  <c r="S62" i="93"/>
  <c r="AJ61" i="93"/>
  <c r="AM61" i="93"/>
  <c r="AN61" i="93"/>
  <c r="AL61" i="93"/>
  <c r="AH61" i="93"/>
  <c r="AC61" i="93"/>
  <c r="AE61" i="93"/>
  <c r="AF61" i="93"/>
  <c r="AG61" i="93"/>
  <c r="V61" i="93"/>
  <c r="X61" i="93"/>
  <c r="Y61" i="93"/>
  <c r="Z61" i="93"/>
  <c r="T61" i="93"/>
  <c r="M61" i="93"/>
  <c r="S61" i="93"/>
  <c r="Q61" i="93"/>
  <c r="O61" i="93"/>
  <c r="R61" i="93"/>
  <c r="AL59" i="93"/>
  <c r="AN59" i="93"/>
  <c r="AM59" i="93"/>
  <c r="AJ59" i="93"/>
  <c r="AE59" i="93"/>
  <c r="AC59" i="93"/>
  <c r="AF59" i="93"/>
  <c r="AA59" i="93"/>
  <c r="AG59" i="93"/>
  <c r="T59" i="93"/>
  <c r="Y59" i="93"/>
  <c r="Z59" i="93"/>
  <c r="X59" i="93"/>
  <c r="O59" i="93"/>
  <c r="S59" i="93"/>
  <c r="R59" i="93"/>
  <c r="Q59" i="93"/>
  <c r="AH47" i="93"/>
  <c r="AJ47" i="93"/>
  <c r="AL47" i="93"/>
  <c r="AM47" i="93"/>
  <c r="AF47" i="93"/>
  <c r="AC47" i="93"/>
  <c r="AA47" i="93"/>
  <c r="AG47" i="93"/>
  <c r="AE47" i="93"/>
  <c r="Y47" i="93"/>
  <c r="V47" i="93"/>
  <c r="T47" i="93"/>
  <c r="X47" i="93"/>
  <c r="Z47" i="93"/>
  <c r="Q47" i="93"/>
  <c r="M47" i="93"/>
  <c r="S47" i="93"/>
  <c r="R47" i="93"/>
  <c r="O47" i="93"/>
  <c r="AN46" i="93"/>
  <c r="AJ46" i="93"/>
  <c r="AH46" i="93"/>
  <c r="AM46" i="93"/>
  <c r="AL46" i="93"/>
  <c r="AE46" i="93"/>
  <c r="AC46" i="93"/>
  <c r="AG46" i="93"/>
  <c r="AF46" i="93"/>
  <c r="AA46" i="93"/>
  <c r="V46" i="93"/>
  <c r="Y46" i="93"/>
  <c r="T46" i="93"/>
  <c r="X46" i="93"/>
  <c r="Z46" i="93"/>
  <c r="R46" i="93"/>
  <c r="Q46" i="93"/>
  <c r="O46" i="93"/>
  <c r="M46" i="93"/>
  <c r="S46" i="93"/>
  <c r="AL45" i="93"/>
  <c r="AJ45" i="93"/>
  <c r="AH45" i="93"/>
  <c r="AM45" i="93"/>
  <c r="AN45" i="93"/>
  <c r="AG45" i="93"/>
  <c r="AA45" i="93"/>
  <c r="AF45" i="93"/>
  <c r="AE45" i="93"/>
  <c r="AC45" i="93"/>
  <c r="V45" i="93"/>
  <c r="X45" i="93"/>
  <c r="T45" i="93"/>
  <c r="Y45" i="93"/>
  <c r="Z45" i="93"/>
  <c r="Q45" i="93"/>
  <c r="M45" i="93"/>
  <c r="S45" i="93"/>
  <c r="R45" i="93"/>
  <c r="O45" i="93"/>
  <c r="AH43" i="93"/>
  <c r="AL43" i="93"/>
  <c r="AM43" i="93"/>
  <c r="AN43" i="93"/>
  <c r="AJ43" i="93"/>
  <c r="AC43" i="93"/>
  <c r="AF43" i="93"/>
  <c r="AG43" i="93"/>
  <c r="AE43" i="93"/>
  <c r="AA43" i="93"/>
  <c r="V43" i="93"/>
  <c r="Z43" i="93"/>
  <c r="X43" i="93"/>
  <c r="T43" i="93"/>
  <c r="Y43" i="93"/>
  <c r="M43" i="93"/>
  <c r="R43" i="93"/>
  <c r="Q43" i="93"/>
  <c r="S43" i="93"/>
  <c r="O43" i="93"/>
  <c r="AM42" i="93"/>
  <c r="AL42" i="93"/>
  <c r="AJ42" i="93"/>
  <c r="AN42" i="93"/>
  <c r="AA42" i="93"/>
  <c r="AG42" i="93"/>
  <c r="AF42" i="93"/>
  <c r="AC42" i="93"/>
  <c r="AE42" i="93"/>
  <c r="X42" i="93"/>
  <c r="V42" i="93"/>
  <c r="T42" i="93"/>
  <c r="Z42" i="93"/>
  <c r="Y42" i="93"/>
  <c r="Q42" i="93"/>
  <c r="M42" i="93"/>
  <c r="S42" i="93"/>
  <c r="R42" i="93"/>
  <c r="O42" i="93"/>
  <c r="AN41" i="93"/>
  <c r="AH41" i="93"/>
  <c r="AJ41" i="93"/>
  <c r="AM41" i="93"/>
  <c r="AL41" i="93"/>
  <c r="AC41" i="93"/>
  <c r="AE41" i="93"/>
  <c r="AF41" i="93"/>
  <c r="AA41" i="93"/>
  <c r="AG41" i="93"/>
  <c r="V41" i="93"/>
  <c r="X41" i="93"/>
  <c r="Z41" i="93"/>
  <c r="Y41" i="93"/>
  <c r="R41" i="93"/>
  <c r="M41" i="93"/>
  <c r="S41" i="93"/>
  <c r="Q41" i="93"/>
  <c r="O41" i="93"/>
  <c r="AM40" i="93"/>
  <c r="AL40" i="93"/>
  <c r="AH40" i="93"/>
  <c r="AJ40" i="93"/>
  <c r="AN40" i="93"/>
  <c r="AF40" i="93"/>
  <c r="AE40" i="93"/>
  <c r="AG40" i="93"/>
  <c r="AA40" i="93"/>
  <c r="AC40" i="93"/>
  <c r="X40" i="93"/>
  <c r="Y40" i="93"/>
  <c r="V40" i="93"/>
  <c r="T40" i="93"/>
  <c r="Z40" i="93"/>
  <c r="M40" i="93"/>
  <c r="R40" i="93"/>
  <c r="Q40" i="93"/>
  <c r="S40" i="93"/>
  <c r="O40" i="93"/>
  <c r="AM39" i="93"/>
  <c r="AJ39" i="93"/>
  <c r="AN39" i="93"/>
  <c r="AL39" i="93"/>
  <c r="AC39" i="93"/>
  <c r="AG39" i="93"/>
  <c r="AA39" i="93"/>
  <c r="AE39" i="93"/>
  <c r="AF39" i="93"/>
  <c r="T39" i="93"/>
  <c r="Y39" i="93"/>
  <c r="Z39" i="93"/>
  <c r="V39" i="93"/>
  <c r="X39" i="93"/>
  <c r="R39" i="93"/>
  <c r="O39" i="93"/>
  <c r="Q39" i="93"/>
  <c r="S39" i="93"/>
  <c r="M39" i="93"/>
  <c r="AH38" i="93"/>
  <c r="AL38" i="93"/>
  <c r="AJ38" i="93"/>
  <c r="AN38" i="93"/>
  <c r="AM38" i="93"/>
  <c r="AC38" i="93"/>
  <c r="AF38" i="93"/>
  <c r="AA38" i="93"/>
  <c r="AE38" i="93"/>
  <c r="AG38" i="93"/>
  <c r="V38" i="93"/>
  <c r="T38" i="93"/>
  <c r="Y38" i="93"/>
  <c r="X38" i="93"/>
  <c r="Z38" i="93"/>
  <c r="M38" i="93"/>
  <c r="Q38" i="93"/>
  <c r="O38" i="93"/>
  <c r="S38" i="93"/>
  <c r="R38" i="93"/>
  <c r="AM37" i="93"/>
  <c r="AJ37" i="93"/>
  <c r="AL37" i="93"/>
  <c r="AN37" i="93"/>
  <c r="AH37" i="93"/>
  <c r="AG37" i="93"/>
  <c r="AA37" i="93"/>
  <c r="AF37" i="93"/>
  <c r="AE37" i="93"/>
  <c r="AC37" i="93"/>
  <c r="T37" i="93"/>
  <c r="X37" i="93"/>
  <c r="Y37" i="93"/>
  <c r="Z37" i="93"/>
  <c r="V37" i="93"/>
  <c r="O37" i="93"/>
  <c r="Q37" i="93"/>
  <c r="R37" i="93"/>
  <c r="S37" i="93"/>
  <c r="M37" i="93"/>
  <c r="AJ36" i="93"/>
  <c r="AN36" i="93"/>
  <c r="AM36" i="93"/>
  <c r="AL36" i="93"/>
  <c r="AH36" i="93"/>
  <c r="AF36" i="93"/>
  <c r="AC36" i="93"/>
  <c r="AG36" i="93"/>
  <c r="AE36" i="93"/>
  <c r="AA36" i="93"/>
  <c r="T36" i="93"/>
  <c r="X36" i="93"/>
  <c r="Z36" i="93"/>
  <c r="Y36" i="93"/>
  <c r="V36" i="93"/>
  <c r="S36" i="93"/>
  <c r="Q36" i="93"/>
  <c r="O36" i="93"/>
  <c r="R36" i="93"/>
  <c r="M36" i="93"/>
  <c r="AH34" i="93"/>
  <c r="AM34" i="93"/>
  <c r="AJ34" i="93"/>
  <c r="AN34" i="93"/>
  <c r="AL34" i="93"/>
  <c r="AF34" i="93"/>
  <c r="AA34" i="93"/>
  <c r="AE34" i="93"/>
  <c r="AC34" i="93"/>
  <c r="AG34" i="93"/>
  <c r="Z34" i="93"/>
  <c r="V34" i="93"/>
  <c r="T34" i="93"/>
  <c r="X34" i="93"/>
  <c r="Y34" i="93"/>
  <c r="O34" i="93"/>
  <c r="M34" i="93"/>
  <c r="R34" i="93"/>
  <c r="S34" i="93"/>
  <c r="Q34" i="93"/>
  <c r="AM33" i="93"/>
  <c r="AL33" i="93"/>
  <c r="AN33" i="93"/>
  <c r="AH33" i="93"/>
  <c r="AJ33" i="93"/>
  <c r="AF33" i="93"/>
  <c r="AA33" i="93"/>
  <c r="AE33" i="93"/>
  <c r="AC33" i="93"/>
  <c r="AG33" i="93"/>
  <c r="Z33" i="93"/>
  <c r="V33" i="93"/>
  <c r="Y33" i="93"/>
  <c r="X33" i="93"/>
  <c r="T33" i="93"/>
  <c r="R33" i="93"/>
  <c r="M33" i="93"/>
  <c r="O33" i="93"/>
  <c r="Q33" i="93"/>
  <c r="S33" i="93"/>
  <c r="AJ32" i="93"/>
  <c r="AM32" i="93"/>
  <c r="AN32" i="93"/>
  <c r="AL32" i="93"/>
  <c r="AC32" i="93"/>
  <c r="AG32" i="93"/>
  <c r="AE32" i="93"/>
  <c r="AF32" i="93"/>
  <c r="AA32" i="93"/>
  <c r="Y32" i="93"/>
  <c r="Z32" i="93"/>
  <c r="V32" i="93"/>
  <c r="X32" i="93"/>
  <c r="T32" i="93"/>
  <c r="S32" i="93"/>
  <c r="O32" i="93"/>
  <c r="Q32" i="93"/>
  <c r="M32" i="93"/>
  <c r="R32" i="93"/>
  <c r="AJ31" i="93"/>
  <c r="AM31" i="93"/>
  <c r="AN31" i="93"/>
  <c r="AH31" i="93"/>
  <c r="AC31" i="93"/>
  <c r="AA31" i="93"/>
  <c r="AE31" i="93"/>
  <c r="AG31" i="93"/>
  <c r="AF31" i="93"/>
  <c r="Y31" i="93"/>
  <c r="X31" i="93"/>
  <c r="T31" i="93"/>
  <c r="Z31" i="93"/>
  <c r="V31" i="93"/>
  <c r="O31" i="93"/>
  <c r="R31" i="93"/>
  <c r="Q31" i="93"/>
  <c r="S31" i="93"/>
  <c r="AN30" i="93"/>
  <c r="AL30" i="93"/>
  <c r="AM30" i="93"/>
  <c r="AJ30" i="93"/>
  <c r="AA30" i="93"/>
  <c r="AF30" i="93"/>
  <c r="AE30" i="93"/>
  <c r="AC30" i="93"/>
  <c r="AG30" i="93"/>
  <c r="Z30" i="93"/>
  <c r="V30" i="93"/>
  <c r="Y30" i="93"/>
  <c r="X30" i="93"/>
  <c r="T30" i="93"/>
  <c r="Q30" i="93"/>
  <c r="S30" i="93"/>
  <c r="R30" i="93"/>
  <c r="M30" i="93"/>
  <c r="O30" i="93"/>
  <c r="AN84" i="92"/>
  <c r="AM84" i="92"/>
  <c r="AL84" i="92"/>
  <c r="AJ84" i="92"/>
  <c r="AG84" i="92"/>
  <c r="AF84" i="92"/>
  <c r="AE84" i="92"/>
  <c r="AC84" i="92"/>
  <c r="Z84" i="92"/>
  <c r="Y84" i="92"/>
  <c r="X84" i="92"/>
  <c r="V84" i="92"/>
  <c r="S84" i="92"/>
  <c r="R84" i="92"/>
  <c r="Q84" i="92"/>
  <c r="O84" i="92"/>
  <c r="L84" i="92" s="1"/>
  <c r="AN83" i="92"/>
  <c r="AM83" i="92"/>
  <c r="AL83" i="92"/>
  <c r="AJ83" i="92"/>
  <c r="AG83" i="92"/>
  <c r="AF83" i="92"/>
  <c r="AE83" i="92"/>
  <c r="AC83" i="92"/>
  <c r="Z83" i="92"/>
  <c r="Y83" i="92"/>
  <c r="X83" i="92"/>
  <c r="V83" i="92"/>
  <c r="S83" i="92"/>
  <c r="R83" i="92"/>
  <c r="Q83" i="92"/>
  <c r="O83" i="92"/>
  <c r="L83" i="92" s="1"/>
  <c r="AN82" i="92"/>
  <c r="AM82" i="92"/>
  <c r="AL82" i="92"/>
  <c r="AJ82" i="92"/>
  <c r="AG82" i="92"/>
  <c r="AF82" i="92"/>
  <c r="AE82" i="92"/>
  <c r="AC82" i="92"/>
  <c r="Z82" i="92"/>
  <c r="Y82" i="92"/>
  <c r="X82" i="92"/>
  <c r="V82" i="92"/>
  <c r="S82" i="92"/>
  <c r="R82" i="92"/>
  <c r="Q82" i="92"/>
  <c r="O82" i="92"/>
  <c r="L82" i="92" s="1"/>
  <c r="AN81" i="92"/>
  <c r="AM81" i="92"/>
  <c r="AL81" i="92"/>
  <c r="AJ81" i="92"/>
  <c r="AG81" i="92"/>
  <c r="AF81" i="92"/>
  <c r="AE81" i="92"/>
  <c r="AC81" i="92"/>
  <c r="Z81" i="92"/>
  <c r="Y81" i="92"/>
  <c r="X81" i="92"/>
  <c r="V81" i="92"/>
  <c r="S81" i="92"/>
  <c r="R81" i="92"/>
  <c r="Q81" i="92"/>
  <c r="O81" i="92"/>
  <c r="AM74" i="92"/>
  <c r="AJ74" i="92"/>
  <c r="AH74" i="92"/>
  <c r="AL74" i="92"/>
  <c r="AN74" i="92"/>
  <c r="AG74" i="92"/>
  <c r="AF74" i="92"/>
  <c r="AE74" i="92"/>
  <c r="AC74" i="92"/>
  <c r="X74" i="92"/>
  <c r="T74" i="92"/>
  <c r="V74" i="92"/>
  <c r="Y74" i="92"/>
  <c r="Z74" i="92"/>
  <c r="S74" i="92"/>
  <c r="Q74" i="92"/>
  <c r="O74" i="92"/>
  <c r="M74" i="92"/>
  <c r="R74" i="92"/>
  <c r="AN73" i="92"/>
  <c r="AM73" i="92"/>
  <c r="AL73" i="92"/>
  <c r="AJ73" i="92"/>
  <c r="AG73" i="92"/>
  <c r="AF73" i="92"/>
  <c r="AE73" i="92"/>
  <c r="AC73" i="92"/>
  <c r="AA73" i="92"/>
  <c r="T73" i="92"/>
  <c r="V73" i="92"/>
  <c r="X73" i="92"/>
  <c r="Y73" i="92"/>
  <c r="Z73" i="92"/>
  <c r="O73" i="92"/>
  <c r="Q73" i="92"/>
  <c r="S73" i="92"/>
  <c r="R73" i="92"/>
  <c r="AJ72" i="92"/>
  <c r="AL72" i="92"/>
  <c r="AM72" i="92"/>
  <c r="AN72" i="92"/>
  <c r="AC72" i="92"/>
  <c r="AG72" i="92"/>
  <c r="AF72" i="92"/>
  <c r="AE72" i="92"/>
  <c r="V72" i="92"/>
  <c r="X72" i="92"/>
  <c r="Y72" i="92"/>
  <c r="Z72" i="92"/>
  <c r="M72" i="92"/>
  <c r="Q72" i="92"/>
  <c r="O72" i="92"/>
  <c r="R72" i="92"/>
  <c r="S72" i="92"/>
  <c r="AN71" i="92"/>
  <c r="AM71" i="92"/>
  <c r="AL71" i="92"/>
  <c r="AJ71" i="92"/>
  <c r="AF71" i="92"/>
  <c r="AE71" i="92"/>
  <c r="AC71" i="92"/>
  <c r="AG71" i="92"/>
  <c r="AA71" i="92"/>
  <c r="T71" i="92"/>
  <c r="X71" i="92"/>
  <c r="Y71" i="92"/>
  <c r="V71" i="92"/>
  <c r="Z71" i="92"/>
  <c r="R71" i="92"/>
  <c r="S71" i="92"/>
  <c r="O71" i="92"/>
  <c r="Q71" i="92"/>
  <c r="AN59" i="92"/>
  <c r="AH59" i="92"/>
  <c r="AN62" i="92"/>
  <c r="AM62" i="92"/>
  <c r="AL62" i="92"/>
  <c r="AJ62" i="92"/>
  <c r="AG62" i="92"/>
  <c r="AF62" i="92"/>
  <c r="AE62" i="92"/>
  <c r="AC62" i="92"/>
  <c r="Z62" i="92"/>
  <c r="Y62" i="92"/>
  <c r="X62" i="92"/>
  <c r="V62" i="92"/>
  <c r="S62" i="92"/>
  <c r="R62" i="92"/>
  <c r="Q62" i="92"/>
  <c r="O62" i="92"/>
  <c r="L62" i="92" s="1"/>
  <c r="AJ61" i="92"/>
  <c r="AN61" i="92"/>
  <c r="AM61" i="92"/>
  <c r="AL61" i="92"/>
  <c r="AC61" i="92"/>
  <c r="AG61" i="92"/>
  <c r="AF61" i="92"/>
  <c r="AE61" i="92"/>
  <c r="V61" i="92"/>
  <c r="Z61" i="92"/>
  <c r="Y61" i="92"/>
  <c r="X61" i="92"/>
  <c r="S61" i="92"/>
  <c r="R61" i="92"/>
  <c r="Q61" i="92"/>
  <c r="O61" i="92"/>
  <c r="AN60" i="92"/>
  <c r="AL60" i="92"/>
  <c r="AM60" i="92"/>
  <c r="AJ60" i="92"/>
  <c r="AF60" i="92"/>
  <c r="AC60" i="92"/>
  <c r="AG60" i="92"/>
  <c r="AE60" i="92"/>
  <c r="Z60" i="92"/>
  <c r="Y60" i="92"/>
  <c r="X60" i="92"/>
  <c r="V60" i="92"/>
  <c r="R60" i="92"/>
  <c r="Q60" i="92"/>
  <c r="O60" i="92"/>
  <c r="S60" i="92"/>
  <c r="AJ59" i="92"/>
  <c r="AM59" i="92"/>
  <c r="AL59" i="92"/>
  <c r="AG59" i="92"/>
  <c r="AF59" i="92"/>
  <c r="AE59" i="92"/>
  <c r="AC59" i="92"/>
  <c r="AA59" i="92"/>
  <c r="X59" i="92"/>
  <c r="V59" i="92"/>
  <c r="Y59" i="92"/>
  <c r="Z59" i="92"/>
  <c r="S59" i="92"/>
  <c r="R59" i="92"/>
  <c r="Q59" i="92"/>
  <c r="O59" i="92"/>
  <c r="O47" i="92"/>
  <c r="S47" i="92"/>
  <c r="R47" i="92"/>
  <c r="Q47" i="92"/>
  <c r="Z78" i="92"/>
  <c r="Y78" i="92"/>
  <c r="X78" i="92"/>
  <c r="V78" i="92"/>
  <c r="AN48" i="92"/>
  <c r="AM48" i="92"/>
  <c r="AL48" i="92"/>
  <c r="AJ48" i="92"/>
  <c r="AG48" i="92"/>
  <c r="AF48" i="92"/>
  <c r="AE48" i="92"/>
  <c r="AC48" i="92"/>
  <c r="Z48" i="92"/>
  <c r="Y48" i="92"/>
  <c r="X48" i="92"/>
  <c r="V48" i="92"/>
  <c r="S48" i="92"/>
  <c r="R48" i="92"/>
  <c r="Q48" i="92"/>
  <c r="O48" i="92"/>
  <c r="AN47" i="92"/>
  <c r="AM47" i="92"/>
  <c r="AL47" i="92"/>
  <c r="AJ47" i="92"/>
  <c r="AG47" i="92"/>
  <c r="AF47" i="92"/>
  <c r="AE47" i="92"/>
  <c r="AC47" i="92"/>
  <c r="Z47" i="92"/>
  <c r="Y47" i="92"/>
  <c r="X47" i="92"/>
  <c r="V47" i="92"/>
  <c r="L47" i="92" s="1"/>
  <c r="AN46" i="92"/>
  <c r="AM46" i="92"/>
  <c r="AL46" i="92"/>
  <c r="AJ46" i="92"/>
  <c r="AG46" i="92"/>
  <c r="AF46" i="92"/>
  <c r="AE46" i="92"/>
  <c r="AC46" i="92"/>
  <c r="Y46" i="92"/>
  <c r="X46" i="92"/>
  <c r="V46" i="92"/>
  <c r="Z46" i="92"/>
  <c r="Q46" i="92"/>
  <c r="R46" i="92"/>
  <c r="S46" i="92"/>
  <c r="O46" i="92"/>
  <c r="AM45" i="92"/>
  <c r="AL45" i="92"/>
  <c r="AJ45" i="92"/>
  <c r="AN45" i="92"/>
  <c r="AG45" i="92"/>
  <c r="AF45" i="92"/>
  <c r="AC45" i="92"/>
  <c r="AE45" i="92"/>
  <c r="V45" i="92"/>
  <c r="Z45" i="92"/>
  <c r="Y45" i="92"/>
  <c r="X45" i="92"/>
  <c r="Q45" i="92"/>
  <c r="O45" i="92"/>
  <c r="R45" i="92"/>
  <c r="S45" i="92"/>
  <c r="AM79" i="92"/>
  <c r="AJ79" i="92"/>
  <c r="AL79" i="92"/>
  <c r="AH79" i="92"/>
  <c r="AN79" i="92"/>
  <c r="AF79" i="92"/>
  <c r="AG79" i="92"/>
  <c r="AE79" i="92"/>
  <c r="AC79" i="92"/>
  <c r="AA79" i="92"/>
  <c r="Y79" i="92"/>
  <c r="T79" i="92"/>
  <c r="V79" i="92"/>
  <c r="Z79" i="92"/>
  <c r="X79" i="92"/>
  <c r="S79" i="92"/>
  <c r="R79" i="92"/>
  <c r="Q79" i="92"/>
  <c r="O79" i="92"/>
  <c r="M79" i="92"/>
  <c r="AN78" i="92"/>
  <c r="AL78" i="92"/>
  <c r="AJ78" i="92"/>
  <c r="AH78" i="92"/>
  <c r="AM78" i="92"/>
  <c r="AE78" i="92"/>
  <c r="AA78" i="92"/>
  <c r="AF78" i="92"/>
  <c r="AG78" i="92"/>
  <c r="AC78" i="92"/>
  <c r="S78" i="92"/>
  <c r="R78" i="92"/>
  <c r="Q78" i="92"/>
  <c r="O78" i="92"/>
  <c r="AN77" i="92"/>
  <c r="AM77" i="92"/>
  <c r="AL77" i="92"/>
  <c r="AJ77" i="92"/>
  <c r="AF77" i="92"/>
  <c r="AE77" i="92"/>
  <c r="AC77" i="92"/>
  <c r="AG77" i="92"/>
  <c r="Z77" i="92"/>
  <c r="Y77" i="92"/>
  <c r="X77" i="92"/>
  <c r="V77" i="92"/>
  <c r="S77" i="92"/>
  <c r="O77" i="92"/>
  <c r="Q77" i="92"/>
  <c r="R77" i="92"/>
  <c r="AJ76" i="92"/>
  <c r="AL76" i="92"/>
  <c r="AM76" i="92"/>
  <c r="AN76" i="92"/>
  <c r="AG76" i="92"/>
  <c r="AE76" i="92"/>
  <c r="AF76" i="92"/>
  <c r="AC76" i="92"/>
  <c r="Y76" i="92"/>
  <c r="X76" i="92"/>
  <c r="V76" i="92"/>
  <c r="Z76" i="92"/>
  <c r="S76" i="92"/>
  <c r="R76" i="92"/>
  <c r="Q76" i="92"/>
  <c r="O76" i="92"/>
  <c r="AJ69" i="92"/>
  <c r="AM69" i="92"/>
  <c r="AL69" i="92"/>
  <c r="AN69" i="92"/>
  <c r="AC69" i="92"/>
  <c r="AF69" i="92"/>
  <c r="AG69" i="92"/>
  <c r="AE69" i="92"/>
  <c r="X69" i="92"/>
  <c r="Y69" i="92"/>
  <c r="Z69" i="92"/>
  <c r="V69" i="92"/>
  <c r="S69" i="92"/>
  <c r="R69" i="92"/>
  <c r="Q69" i="92"/>
  <c r="O69" i="92"/>
  <c r="AN68" i="92"/>
  <c r="AM68" i="92"/>
  <c r="AL68" i="92"/>
  <c r="AJ68" i="92"/>
  <c r="AE68" i="92"/>
  <c r="AF68" i="92"/>
  <c r="AG68" i="92"/>
  <c r="AC68" i="92"/>
  <c r="V68" i="92"/>
  <c r="X68" i="92"/>
  <c r="Y68" i="92"/>
  <c r="Z68" i="92"/>
  <c r="S68" i="92"/>
  <c r="R68" i="92"/>
  <c r="Q68" i="92"/>
  <c r="O68" i="92"/>
  <c r="AL67" i="92"/>
  <c r="AN67" i="92"/>
  <c r="AM67" i="92"/>
  <c r="AJ67" i="92"/>
  <c r="AE67" i="92"/>
  <c r="AG67" i="92"/>
  <c r="AF67" i="92"/>
  <c r="AC67" i="92"/>
  <c r="Z67" i="92"/>
  <c r="Y67" i="92"/>
  <c r="X67" i="92"/>
  <c r="V67" i="92"/>
  <c r="O67" i="92"/>
  <c r="S67" i="92"/>
  <c r="R67" i="92"/>
  <c r="Q67" i="92"/>
  <c r="AN66" i="92"/>
  <c r="AJ66" i="92"/>
  <c r="AM66" i="92"/>
  <c r="AL66" i="92"/>
  <c r="AG66" i="92"/>
  <c r="AF66" i="92"/>
  <c r="AE66" i="92"/>
  <c r="AC66" i="92"/>
  <c r="Y66" i="92"/>
  <c r="X66" i="92"/>
  <c r="V66" i="92"/>
  <c r="Z66" i="92"/>
  <c r="S66" i="92"/>
  <c r="R66" i="92"/>
  <c r="Q66" i="92"/>
  <c r="O66" i="92"/>
  <c r="AN65" i="92"/>
  <c r="AM65" i="92"/>
  <c r="AL65" i="92"/>
  <c r="AJ65" i="92"/>
  <c r="AE65" i="92"/>
  <c r="AF65" i="92"/>
  <c r="AG65" i="92"/>
  <c r="AC65" i="92"/>
  <c r="Z65" i="92"/>
  <c r="Y65" i="92"/>
  <c r="X65" i="92"/>
  <c r="V65" i="92"/>
  <c r="S65" i="92"/>
  <c r="R65" i="92"/>
  <c r="Q65" i="92"/>
  <c r="O65" i="92"/>
  <c r="AM64" i="92"/>
  <c r="AL64" i="92"/>
  <c r="AJ64" i="92"/>
  <c r="AN64" i="92"/>
  <c r="AE64" i="92"/>
  <c r="AG64" i="92"/>
  <c r="AF64" i="92"/>
  <c r="AC64" i="92"/>
  <c r="Z64" i="92"/>
  <c r="Y64" i="92"/>
  <c r="X64" i="92"/>
  <c r="V64" i="92"/>
  <c r="Q64" i="92"/>
  <c r="O64" i="92"/>
  <c r="S64" i="92"/>
  <c r="R64" i="92"/>
  <c r="AH57" i="92"/>
  <c r="AL57" i="92"/>
  <c r="AN57" i="92"/>
  <c r="AJ57" i="92"/>
  <c r="AM57" i="92"/>
  <c r="AA57" i="92"/>
  <c r="AE57" i="92"/>
  <c r="AC57" i="92"/>
  <c r="AG57" i="92"/>
  <c r="AF57" i="92"/>
  <c r="Y57" i="92"/>
  <c r="T57" i="92"/>
  <c r="X57" i="92"/>
  <c r="Z57" i="92"/>
  <c r="V57" i="92"/>
  <c r="R57" i="92"/>
  <c r="S57" i="92"/>
  <c r="M57" i="92"/>
  <c r="O57" i="92"/>
  <c r="Q57" i="92"/>
  <c r="AJ56" i="92"/>
  <c r="AN56" i="92"/>
  <c r="AL56" i="92"/>
  <c r="AM56" i="92"/>
  <c r="AH56" i="92"/>
  <c r="AC56" i="92"/>
  <c r="AF56" i="92"/>
  <c r="AE56" i="92"/>
  <c r="AG56" i="92"/>
  <c r="AA56" i="92"/>
  <c r="X56" i="92"/>
  <c r="V56" i="92"/>
  <c r="Z56" i="92"/>
  <c r="Y56" i="92"/>
  <c r="T56" i="92"/>
  <c r="Q56" i="92"/>
  <c r="O56" i="92"/>
  <c r="S56" i="92"/>
  <c r="R56" i="92"/>
  <c r="M56" i="92"/>
  <c r="AH55" i="92"/>
  <c r="AM55" i="92"/>
  <c r="AN55" i="92"/>
  <c r="AL55" i="92"/>
  <c r="AJ55" i="92"/>
  <c r="AE55" i="92"/>
  <c r="AF55" i="92"/>
  <c r="AG55" i="92"/>
  <c r="AC55" i="92"/>
  <c r="AA55" i="92"/>
  <c r="Y55" i="92"/>
  <c r="T55" i="92"/>
  <c r="V55" i="92"/>
  <c r="X55" i="92"/>
  <c r="Z55" i="92"/>
  <c r="S55" i="92"/>
  <c r="M55" i="92"/>
  <c r="O55" i="92"/>
  <c r="R55" i="92"/>
  <c r="Q55" i="92"/>
  <c r="AM53" i="92"/>
  <c r="AN53" i="92"/>
  <c r="AL53" i="92"/>
  <c r="AJ53" i="92"/>
  <c r="AH53" i="92"/>
  <c r="AA53" i="92"/>
  <c r="AC53" i="92"/>
  <c r="AF53" i="92"/>
  <c r="AE53" i="92"/>
  <c r="AG53" i="92"/>
  <c r="Y53" i="92"/>
  <c r="X53" i="92"/>
  <c r="T53" i="92"/>
  <c r="V53" i="92"/>
  <c r="Z53" i="92"/>
  <c r="Q53" i="92"/>
  <c r="M53" i="92"/>
  <c r="S53" i="92"/>
  <c r="O53" i="92"/>
  <c r="R53" i="92"/>
  <c r="AM52" i="92"/>
  <c r="AL52" i="92"/>
  <c r="AJ52" i="92"/>
  <c r="AH52" i="92"/>
  <c r="AN52" i="92"/>
  <c r="AA52" i="92"/>
  <c r="AF52" i="92"/>
  <c r="AG52" i="92"/>
  <c r="AC52" i="92"/>
  <c r="AE52" i="92"/>
  <c r="V52" i="92"/>
  <c r="T52" i="92"/>
  <c r="Z52" i="92"/>
  <c r="X52" i="92"/>
  <c r="Y52" i="92"/>
  <c r="R52" i="92"/>
  <c r="S52" i="92"/>
  <c r="O52" i="92"/>
  <c r="M52" i="92"/>
  <c r="Q52" i="92"/>
  <c r="AJ51" i="92"/>
  <c r="AM51" i="92"/>
  <c r="AN51" i="92"/>
  <c r="AL51" i="92"/>
  <c r="AH51" i="92"/>
  <c r="AC51" i="92"/>
  <c r="AA51" i="92"/>
  <c r="AG51" i="92"/>
  <c r="AE51" i="92"/>
  <c r="AF51" i="92"/>
  <c r="V51" i="92"/>
  <c r="X51" i="92"/>
  <c r="Z51" i="92"/>
  <c r="T51" i="92"/>
  <c r="Y51" i="92"/>
  <c r="R51" i="92"/>
  <c r="Q51" i="92"/>
  <c r="S51" i="92"/>
  <c r="O51" i="92"/>
  <c r="M51" i="92"/>
  <c r="AH50" i="92"/>
  <c r="AN50" i="92"/>
  <c r="AJ50" i="92"/>
  <c r="AL50" i="92"/>
  <c r="AM50" i="92"/>
  <c r="AA50" i="92"/>
  <c r="AC50" i="92"/>
  <c r="AE50" i="92"/>
  <c r="AF50" i="92"/>
  <c r="AG50" i="92"/>
  <c r="X50" i="92"/>
  <c r="Y50" i="92"/>
  <c r="V50" i="92"/>
  <c r="Z50" i="92"/>
  <c r="T50" i="92"/>
  <c r="M50" i="92"/>
  <c r="S50" i="92"/>
  <c r="R50" i="92"/>
  <c r="Q50" i="92"/>
  <c r="O50" i="92"/>
  <c r="AJ43" i="92"/>
  <c r="AN43" i="92"/>
  <c r="AL43" i="92"/>
  <c r="AH43" i="92"/>
  <c r="AM43" i="92"/>
  <c r="AC43" i="92"/>
  <c r="AE43" i="92"/>
  <c r="AF43" i="92"/>
  <c r="AG43" i="92"/>
  <c r="AA43" i="92"/>
  <c r="Y43" i="92"/>
  <c r="T43" i="92"/>
  <c r="Z43" i="92"/>
  <c r="V43" i="92"/>
  <c r="X43" i="92"/>
  <c r="Q43" i="92"/>
  <c r="M43" i="92"/>
  <c r="O43" i="92"/>
  <c r="S43" i="92"/>
  <c r="R43" i="92"/>
  <c r="AJ42" i="92"/>
  <c r="AH42" i="92"/>
  <c r="AM42" i="92"/>
  <c r="AN42" i="92"/>
  <c r="AL42" i="92"/>
  <c r="AE42" i="92"/>
  <c r="AF42" i="92"/>
  <c r="AA42" i="92"/>
  <c r="AC42" i="92"/>
  <c r="AG42" i="92"/>
  <c r="Z42" i="92"/>
  <c r="Y42" i="92"/>
  <c r="T42" i="92"/>
  <c r="X42" i="92"/>
  <c r="V42" i="92"/>
  <c r="M42" i="92"/>
  <c r="O42" i="92"/>
  <c r="R42" i="92"/>
  <c r="Q42" i="92"/>
  <c r="S42" i="92"/>
  <c r="AM41" i="92"/>
  <c r="AJ41" i="92"/>
  <c r="AH41" i="92"/>
  <c r="AN41" i="92"/>
  <c r="AL41" i="92"/>
  <c r="AE41" i="92"/>
  <c r="AC41" i="92"/>
  <c r="AA41" i="92"/>
  <c r="AG41" i="92"/>
  <c r="AF41" i="92"/>
  <c r="T41" i="92"/>
  <c r="X41" i="92"/>
  <c r="V41" i="92"/>
  <c r="Y41" i="92"/>
  <c r="Z41" i="92"/>
  <c r="Q41" i="92"/>
  <c r="R41" i="92"/>
  <c r="S41" i="92"/>
  <c r="O41" i="92"/>
  <c r="M41" i="92"/>
  <c r="AJ40" i="92"/>
  <c r="AN40" i="92"/>
  <c r="AL40" i="92"/>
  <c r="AH40" i="92"/>
  <c r="AM40" i="92"/>
  <c r="AA40" i="92"/>
  <c r="AE40" i="92"/>
  <c r="AG40" i="92"/>
  <c r="AC40" i="92"/>
  <c r="AF40" i="92"/>
  <c r="X40" i="92"/>
  <c r="Z40" i="92"/>
  <c r="Y40" i="92"/>
  <c r="T40" i="92"/>
  <c r="Q40" i="92"/>
  <c r="R40" i="92"/>
  <c r="O40" i="92"/>
  <c r="M40" i="92"/>
  <c r="S40" i="92"/>
  <c r="AL39" i="92"/>
  <c r="AJ39" i="92"/>
  <c r="AN39" i="92"/>
  <c r="AM39" i="92"/>
  <c r="AH39" i="92"/>
  <c r="AE39" i="92"/>
  <c r="AC39" i="92"/>
  <c r="AF39" i="92"/>
  <c r="AG39" i="92"/>
  <c r="AA39" i="92"/>
  <c r="Z39" i="92"/>
  <c r="T39" i="92"/>
  <c r="V39" i="92"/>
  <c r="X39" i="92"/>
  <c r="Y39" i="92"/>
  <c r="S39" i="92"/>
  <c r="M39" i="92"/>
  <c r="R39" i="92"/>
  <c r="Q39" i="92"/>
  <c r="O39" i="92"/>
  <c r="AJ38" i="92"/>
  <c r="AN38" i="92"/>
  <c r="AH38" i="92"/>
  <c r="AL38" i="92"/>
  <c r="AM38" i="92"/>
  <c r="AG38" i="92"/>
  <c r="AE38" i="92"/>
  <c r="AA38" i="92"/>
  <c r="AF38" i="92"/>
  <c r="AC38" i="92"/>
  <c r="T38" i="92"/>
  <c r="Y38" i="92"/>
  <c r="V38" i="92"/>
  <c r="Z38" i="92"/>
  <c r="X38" i="92"/>
  <c r="Q38" i="92"/>
  <c r="O38" i="92"/>
  <c r="R38" i="92"/>
  <c r="S38" i="92"/>
  <c r="M38" i="92"/>
  <c r="AL36" i="92"/>
  <c r="AJ36" i="92"/>
  <c r="AH36" i="92"/>
  <c r="AM36" i="92"/>
  <c r="AN36" i="92"/>
  <c r="AA36" i="92"/>
  <c r="AE36" i="92"/>
  <c r="AG36" i="92"/>
  <c r="AF36" i="92"/>
  <c r="AC36" i="92"/>
  <c r="T36" i="92"/>
  <c r="Y36" i="92"/>
  <c r="Z36" i="92"/>
  <c r="V36" i="92"/>
  <c r="O36" i="92"/>
  <c r="R36" i="92"/>
  <c r="S36" i="92"/>
  <c r="M36" i="92"/>
  <c r="Q36" i="92"/>
  <c r="AJ35" i="92"/>
  <c r="AH35" i="92"/>
  <c r="AL35" i="92"/>
  <c r="AM35" i="92"/>
  <c r="AN35" i="92"/>
  <c r="AF35" i="92"/>
  <c r="AE35" i="92"/>
  <c r="AG35" i="92"/>
  <c r="AC35" i="92"/>
  <c r="AA35" i="92"/>
  <c r="Z35" i="92"/>
  <c r="V35" i="92"/>
  <c r="Y35" i="92"/>
  <c r="X35" i="92"/>
  <c r="T35" i="92"/>
  <c r="Q35" i="92"/>
  <c r="M35" i="92"/>
  <c r="R35" i="92"/>
  <c r="O35" i="92"/>
  <c r="S35" i="92"/>
  <c r="AM34" i="92"/>
  <c r="AH34" i="92"/>
  <c r="AJ34" i="92"/>
  <c r="AL34" i="92"/>
  <c r="AN34" i="92"/>
  <c r="AA34" i="92"/>
  <c r="AG34" i="92"/>
  <c r="AE34" i="92"/>
  <c r="AF34" i="92"/>
  <c r="AC34" i="92"/>
  <c r="V34" i="92"/>
  <c r="Y34" i="92"/>
  <c r="Z34" i="92"/>
  <c r="T34" i="92"/>
  <c r="Q34" i="92"/>
  <c r="R34" i="92"/>
  <c r="S34" i="92"/>
  <c r="O34" i="92"/>
  <c r="M34" i="92"/>
  <c r="AN32" i="92"/>
  <c r="AL32" i="92"/>
  <c r="AM32" i="92"/>
  <c r="AJ32" i="92"/>
  <c r="AH32" i="92"/>
  <c r="AG32" i="92"/>
  <c r="AC32" i="92"/>
  <c r="AF32" i="92"/>
  <c r="AE32" i="92"/>
  <c r="Y32" i="92"/>
  <c r="X32" i="92"/>
  <c r="V32" i="92"/>
  <c r="Z32" i="92"/>
  <c r="S32" i="92"/>
  <c r="R32" i="92"/>
  <c r="O32" i="92"/>
  <c r="M32" i="92"/>
  <c r="Q32" i="92"/>
  <c r="AL31" i="92"/>
  <c r="AM31" i="92"/>
  <c r="AN31" i="92"/>
  <c r="AJ31" i="92"/>
  <c r="AG31" i="92"/>
  <c r="AA31" i="92"/>
  <c r="AF31" i="92"/>
  <c r="AC31" i="92"/>
  <c r="AE31" i="92"/>
  <c r="Z31" i="92"/>
  <c r="V31" i="92"/>
  <c r="X31" i="92"/>
  <c r="Y31" i="92"/>
  <c r="T31" i="92"/>
  <c r="M31" i="92"/>
  <c r="O31" i="92"/>
  <c r="S31" i="92"/>
  <c r="R31" i="92"/>
  <c r="Q31" i="92"/>
  <c r="AJ30" i="92"/>
  <c r="AH30" i="92"/>
  <c r="AL30" i="92"/>
  <c r="AM30" i="92"/>
  <c r="AN30" i="92"/>
  <c r="AF30" i="92"/>
  <c r="AE30" i="92"/>
  <c r="AG30" i="92"/>
  <c r="AA30" i="92"/>
  <c r="AC30" i="92"/>
  <c r="Y30" i="92"/>
  <c r="V30" i="92"/>
  <c r="X30" i="92"/>
  <c r="T30" i="92"/>
  <c r="Z30" i="92"/>
  <c r="O30" i="92"/>
  <c r="M30" i="92"/>
  <c r="Q30" i="92"/>
  <c r="S30" i="92"/>
  <c r="R30" i="92"/>
  <c r="S39" i="91"/>
  <c r="R39" i="91"/>
  <c r="Q39" i="91"/>
  <c r="O39" i="91"/>
  <c r="AN42" i="91"/>
  <c r="AM42" i="91"/>
  <c r="AL42" i="91"/>
  <c r="AJ42" i="91"/>
  <c r="AG42" i="91"/>
  <c r="AF42" i="91"/>
  <c r="AE42" i="91"/>
  <c r="AC42" i="91"/>
  <c r="Z42" i="91"/>
  <c r="Y42" i="91"/>
  <c r="V42" i="91"/>
  <c r="X42" i="91"/>
  <c r="S42" i="91"/>
  <c r="R42" i="91"/>
  <c r="Q42" i="91"/>
  <c r="O42" i="91"/>
  <c r="L42" i="91" s="1"/>
  <c r="AN41" i="91"/>
  <c r="AM41" i="91"/>
  <c r="AL41" i="91"/>
  <c r="AJ41" i="91"/>
  <c r="AG41" i="91"/>
  <c r="AF41" i="91"/>
  <c r="AE41" i="91"/>
  <c r="AC41" i="91"/>
  <c r="Z41" i="91"/>
  <c r="X41" i="91"/>
  <c r="V41" i="91"/>
  <c r="T41" i="91"/>
  <c r="Y41" i="91"/>
  <c r="Q41" i="91"/>
  <c r="O41" i="91"/>
  <c r="S41" i="91"/>
  <c r="R41" i="91"/>
  <c r="AN40" i="91"/>
  <c r="AM40" i="91"/>
  <c r="AL40" i="91"/>
  <c r="AJ40" i="91"/>
  <c r="AG40" i="91"/>
  <c r="AF40" i="91"/>
  <c r="AE40" i="91"/>
  <c r="AC40" i="91"/>
  <c r="Z40" i="91"/>
  <c r="Y40" i="91"/>
  <c r="X40" i="91"/>
  <c r="V40" i="91"/>
  <c r="S40" i="91"/>
  <c r="R40" i="91"/>
  <c r="Q40" i="91"/>
  <c r="O40" i="91"/>
  <c r="L40" i="91" s="1"/>
  <c r="AN39" i="91"/>
  <c r="AM39" i="91"/>
  <c r="AL39" i="91"/>
  <c r="AJ39" i="91"/>
  <c r="AG39" i="91"/>
  <c r="AF39" i="91"/>
  <c r="AE39" i="91"/>
  <c r="AC39" i="91"/>
  <c r="Z39" i="91"/>
  <c r="Y39" i="91"/>
  <c r="X39" i="91"/>
  <c r="V39" i="91"/>
  <c r="AN52" i="91"/>
  <c r="AM52" i="91"/>
  <c r="AL52" i="91"/>
  <c r="AJ52" i="91"/>
  <c r="AG52" i="91"/>
  <c r="AF52" i="91"/>
  <c r="AE52" i="91"/>
  <c r="AC52" i="91"/>
  <c r="Z52" i="91"/>
  <c r="Y52" i="91"/>
  <c r="X52" i="91"/>
  <c r="V52" i="91"/>
  <c r="S52" i="91"/>
  <c r="R52" i="91"/>
  <c r="Q52" i="91"/>
  <c r="O52" i="91"/>
  <c r="AN51" i="91"/>
  <c r="AM51" i="91"/>
  <c r="AL51" i="91"/>
  <c r="AJ51" i="91"/>
  <c r="AG51" i="91"/>
  <c r="AF51" i="91"/>
  <c r="AE51" i="91"/>
  <c r="AC51" i="91"/>
  <c r="Z51" i="91"/>
  <c r="Y51" i="91"/>
  <c r="X51" i="91"/>
  <c r="V51" i="91"/>
  <c r="S51" i="91"/>
  <c r="R51" i="91"/>
  <c r="Q51" i="91"/>
  <c r="O51" i="91"/>
  <c r="L51" i="91" s="1"/>
  <c r="AN50" i="91"/>
  <c r="AM50" i="91"/>
  <c r="AL50" i="91"/>
  <c r="AJ50" i="91"/>
  <c r="AG50" i="91"/>
  <c r="AF50" i="91"/>
  <c r="AE50" i="91"/>
  <c r="AC50" i="91"/>
  <c r="Z50" i="91"/>
  <c r="Y50" i="91"/>
  <c r="X50" i="91"/>
  <c r="V50" i="91"/>
  <c r="S50" i="91"/>
  <c r="R50" i="91"/>
  <c r="Q50" i="91"/>
  <c r="O50" i="91"/>
  <c r="L50" i="91" s="1"/>
  <c r="AN62" i="91"/>
  <c r="AM62" i="91"/>
  <c r="AL62" i="91"/>
  <c r="AJ62" i="91"/>
  <c r="AG62" i="91"/>
  <c r="AF62" i="91"/>
  <c r="AE62" i="91"/>
  <c r="AC62" i="91"/>
  <c r="Z62" i="91"/>
  <c r="Y62" i="91"/>
  <c r="X62" i="91"/>
  <c r="V62" i="91"/>
  <c r="S62" i="91"/>
  <c r="R62" i="91"/>
  <c r="Q62" i="91"/>
  <c r="O62" i="91"/>
  <c r="AN61" i="91"/>
  <c r="AM61" i="91"/>
  <c r="AL61" i="91"/>
  <c r="AJ61" i="91"/>
  <c r="AG61" i="91"/>
  <c r="AF61" i="91"/>
  <c r="AE61" i="91"/>
  <c r="AC61" i="91"/>
  <c r="Z61" i="91"/>
  <c r="Y61" i="91"/>
  <c r="X61" i="91"/>
  <c r="V61" i="91"/>
  <c r="S61" i="91"/>
  <c r="R61" i="91"/>
  <c r="Q61" i="91"/>
  <c r="O61" i="91"/>
  <c r="AN60" i="91"/>
  <c r="AM60" i="91"/>
  <c r="AL60" i="91"/>
  <c r="AJ60" i="91"/>
  <c r="AG60" i="91"/>
  <c r="AF60" i="91"/>
  <c r="AE60" i="91"/>
  <c r="AC60" i="91"/>
  <c r="Z60" i="91"/>
  <c r="Y60" i="91"/>
  <c r="X60" i="91"/>
  <c r="V60" i="91"/>
  <c r="S60" i="91"/>
  <c r="R60" i="91"/>
  <c r="Q60" i="91"/>
  <c r="O60" i="91"/>
  <c r="R71" i="91"/>
  <c r="M71" i="91"/>
  <c r="AM49" i="91"/>
  <c r="AN49" i="91"/>
  <c r="AL49" i="91"/>
  <c r="AJ49" i="91"/>
  <c r="AC49" i="91"/>
  <c r="AG49" i="91"/>
  <c r="AE49" i="91"/>
  <c r="AF49" i="91"/>
  <c r="V49" i="91"/>
  <c r="X49" i="91"/>
  <c r="Z49" i="91"/>
  <c r="Y49" i="91"/>
  <c r="O49" i="91"/>
  <c r="Q49" i="91"/>
  <c r="S49" i="91"/>
  <c r="M49" i="91"/>
  <c r="R49" i="91"/>
  <c r="AA70" i="91"/>
  <c r="AC70" i="91"/>
  <c r="AN72" i="91"/>
  <c r="AM72" i="91"/>
  <c r="AL72" i="91"/>
  <c r="AJ72" i="91"/>
  <c r="AG72" i="91"/>
  <c r="AF72" i="91"/>
  <c r="AE72" i="91"/>
  <c r="AC72" i="91"/>
  <c r="Z72" i="91"/>
  <c r="Y72" i="91"/>
  <c r="X72" i="91"/>
  <c r="V72" i="91"/>
  <c r="S72" i="91"/>
  <c r="R72" i="91"/>
  <c r="Q72" i="91"/>
  <c r="O72" i="91"/>
  <c r="AN71" i="91"/>
  <c r="AM71" i="91"/>
  <c r="AL71" i="91"/>
  <c r="AJ71" i="91"/>
  <c r="AG71" i="91"/>
  <c r="AE71" i="91"/>
  <c r="AC71" i="91"/>
  <c r="AF71" i="91"/>
  <c r="Z71" i="91"/>
  <c r="Y71" i="91"/>
  <c r="X71" i="91"/>
  <c r="V71" i="91"/>
  <c r="S71" i="91"/>
  <c r="Q71" i="91"/>
  <c r="O71" i="91"/>
  <c r="AJ70" i="91"/>
  <c r="AL70" i="91"/>
  <c r="AM70" i="91"/>
  <c r="AN70" i="91"/>
  <c r="AE70" i="91"/>
  <c r="AF70" i="91"/>
  <c r="AG70" i="91"/>
  <c r="X70" i="91"/>
  <c r="Y70" i="91"/>
  <c r="Z70" i="91"/>
  <c r="V70" i="91"/>
  <c r="T70" i="91"/>
  <c r="R70" i="91"/>
  <c r="Q70" i="91"/>
  <c r="O70" i="91"/>
  <c r="S70" i="91"/>
  <c r="AN69" i="91"/>
  <c r="AM69" i="91"/>
  <c r="AJ69" i="91"/>
  <c r="AL69" i="91"/>
  <c r="AC69" i="91"/>
  <c r="AG69" i="91"/>
  <c r="AF69" i="91"/>
  <c r="AE69" i="91"/>
  <c r="AA69" i="91"/>
  <c r="T69" i="91"/>
  <c r="Z69" i="91"/>
  <c r="Y69" i="91"/>
  <c r="X69" i="91"/>
  <c r="V69" i="91"/>
  <c r="S69" i="91"/>
  <c r="R69" i="91"/>
  <c r="Q69" i="91"/>
  <c r="O69" i="91"/>
  <c r="M69" i="91"/>
  <c r="AC34" i="91"/>
  <c r="AA34" i="91"/>
  <c r="AJ59" i="91"/>
  <c r="AL59" i="91"/>
  <c r="AM59" i="91"/>
  <c r="AN59" i="91"/>
  <c r="AC59" i="91"/>
  <c r="AE59" i="91"/>
  <c r="AF59" i="91"/>
  <c r="AG59" i="91"/>
  <c r="Y59" i="91"/>
  <c r="Z59" i="91"/>
  <c r="X59" i="91"/>
  <c r="V59" i="91"/>
  <c r="O59" i="91"/>
  <c r="R59" i="91"/>
  <c r="S59" i="91"/>
  <c r="Q59" i="91"/>
  <c r="AM67" i="91"/>
  <c r="AJ67" i="91"/>
  <c r="AL67" i="91"/>
  <c r="AH67" i="91"/>
  <c r="AN67" i="91"/>
  <c r="AE67" i="91"/>
  <c r="AG67" i="91"/>
  <c r="AA67" i="91"/>
  <c r="AF67" i="91"/>
  <c r="AC67" i="91"/>
  <c r="Z67" i="91"/>
  <c r="T67" i="91"/>
  <c r="X67" i="91"/>
  <c r="V67" i="91"/>
  <c r="Y67" i="91"/>
  <c r="Q67" i="91"/>
  <c r="S67" i="91"/>
  <c r="M67" i="91"/>
  <c r="R67" i="91"/>
  <c r="O67" i="91"/>
  <c r="AJ66" i="91"/>
  <c r="AN66" i="91"/>
  <c r="AH66" i="91"/>
  <c r="AM66" i="91"/>
  <c r="AL66" i="91"/>
  <c r="AE66" i="91"/>
  <c r="AF66" i="91"/>
  <c r="AC66" i="91"/>
  <c r="AG66" i="91"/>
  <c r="Z66" i="91"/>
  <c r="V66" i="91"/>
  <c r="T66" i="91"/>
  <c r="X66" i="91"/>
  <c r="Y66" i="91"/>
  <c r="S66" i="91"/>
  <c r="O66" i="91"/>
  <c r="Q66" i="91"/>
  <c r="R66" i="91"/>
  <c r="M66" i="91"/>
  <c r="AM65" i="91"/>
  <c r="AL65" i="91"/>
  <c r="AH65" i="91"/>
  <c r="AJ65" i="91"/>
  <c r="AN65" i="91"/>
  <c r="AG65" i="91"/>
  <c r="AA65" i="91"/>
  <c r="AE65" i="91"/>
  <c r="AF65" i="91"/>
  <c r="AC65" i="91"/>
  <c r="T65" i="91"/>
  <c r="V65" i="91"/>
  <c r="Z65" i="91"/>
  <c r="X65" i="91"/>
  <c r="Y65" i="91"/>
  <c r="Q65" i="91"/>
  <c r="R65" i="91"/>
  <c r="S65" i="91"/>
  <c r="O65" i="91"/>
  <c r="M65" i="91"/>
  <c r="AM64" i="91"/>
  <c r="AJ64" i="91"/>
  <c r="AN64" i="91"/>
  <c r="AL64" i="91"/>
  <c r="AH64" i="91"/>
  <c r="AG64" i="91"/>
  <c r="AA64" i="91"/>
  <c r="AE64" i="91"/>
  <c r="AF64" i="91"/>
  <c r="AC64" i="91"/>
  <c r="T64" i="91"/>
  <c r="Y64" i="91"/>
  <c r="Z64" i="91"/>
  <c r="V64" i="91"/>
  <c r="X64" i="91"/>
  <c r="Q64" i="91"/>
  <c r="M64" i="91"/>
  <c r="R64" i="91"/>
  <c r="O64" i="91"/>
  <c r="S64" i="91"/>
  <c r="AN57" i="91"/>
  <c r="AL57" i="91"/>
  <c r="AH57" i="91"/>
  <c r="AJ57" i="91"/>
  <c r="AM57" i="91"/>
  <c r="AC57" i="91"/>
  <c r="AF57" i="91"/>
  <c r="AG57" i="91"/>
  <c r="AE57" i="91"/>
  <c r="AA57" i="91"/>
  <c r="V57" i="91"/>
  <c r="Z57" i="91"/>
  <c r="X57" i="91"/>
  <c r="Y57" i="91"/>
  <c r="T57" i="91"/>
  <c r="M57" i="91"/>
  <c r="O57" i="91"/>
  <c r="S57" i="91"/>
  <c r="R57" i="91"/>
  <c r="Q57" i="91"/>
  <c r="AJ56" i="91"/>
  <c r="AH56" i="91"/>
  <c r="AN56" i="91"/>
  <c r="AM56" i="91"/>
  <c r="AL56" i="91"/>
  <c r="AG56" i="91"/>
  <c r="AA56" i="91"/>
  <c r="AE56" i="91"/>
  <c r="AC56" i="91"/>
  <c r="AF56" i="91"/>
  <c r="T56" i="91"/>
  <c r="X56" i="91"/>
  <c r="V56" i="91"/>
  <c r="Z56" i="91"/>
  <c r="Y56" i="91"/>
  <c r="O56" i="91"/>
  <c r="Q56" i="91"/>
  <c r="R56" i="91"/>
  <c r="S56" i="91"/>
  <c r="M56" i="91"/>
  <c r="L56" i="91" s="1"/>
  <c r="AJ55" i="91"/>
  <c r="AL55" i="91"/>
  <c r="AN55" i="91"/>
  <c r="AM55" i="91"/>
  <c r="AG55" i="91"/>
  <c r="AE55" i="91"/>
  <c r="AC55" i="91"/>
  <c r="AF55" i="91"/>
  <c r="AA55" i="91"/>
  <c r="Y55" i="91"/>
  <c r="V55" i="91"/>
  <c r="T55" i="91"/>
  <c r="X55" i="91"/>
  <c r="Z55" i="91"/>
  <c r="R55" i="91"/>
  <c r="O55" i="91"/>
  <c r="M55" i="91"/>
  <c r="S55" i="91"/>
  <c r="Q55" i="91"/>
  <c r="AM54" i="91"/>
  <c r="AJ54" i="91"/>
  <c r="AH54" i="91"/>
  <c r="AL54" i="91"/>
  <c r="AN54" i="91"/>
  <c r="AG54" i="91"/>
  <c r="AE54" i="91"/>
  <c r="AC54" i="91"/>
  <c r="AF54" i="91"/>
  <c r="AA54" i="91"/>
  <c r="V54" i="91"/>
  <c r="Z54" i="91"/>
  <c r="T54" i="91"/>
  <c r="Y54" i="91"/>
  <c r="X54" i="91"/>
  <c r="S54" i="91"/>
  <c r="M54" i="91"/>
  <c r="O54" i="91"/>
  <c r="R54" i="91"/>
  <c r="Q54" i="91"/>
  <c r="AN47" i="91"/>
  <c r="AL47" i="91"/>
  <c r="AJ47" i="91"/>
  <c r="AM47" i="91"/>
  <c r="AH47" i="91"/>
  <c r="AG47" i="91"/>
  <c r="AE47" i="91"/>
  <c r="AC47" i="91"/>
  <c r="AA47" i="91"/>
  <c r="AF47" i="91"/>
  <c r="T47" i="91"/>
  <c r="Y47" i="91"/>
  <c r="X47" i="91"/>
  <c r="V47" i="91"/>
  <c r="Z47" i="91"/>
  <c r="S47" i="91"/>
  <c r="O47" i="91"/>
  <c r="Q47" i="91"/>
  <c r="M47" i="91"/>
  <c r="R47" i="91"/>
  <c r="AL46" i="91"/>
  <c r="AJ46" i="91"/>
  <c r="AH46" i="91"/>
  <c r="AM46" i="91"/>
  <c r="AN46" i="91"/>
  <c r="AC46" i="91"/>
  <c r="AA46" i="91"/>
  <c r="AF46" i="91"/>
  <c r="AE46" i="91"/>
  <c r="AG46" i="91"/>
  <c r="X46" i="91"/>
  <c r="V46" i="91"/>
  <c r="Y46" i="91"/>
  <c r="Z46" i="91"/>
  <c r="T46" i="91"/>
  <c r="O46" i="91"/>
  <c r="R46" i="91"/>
  <c r="S46" i="91"/>
  <c r="Q46" i="91"/>
  <c r="M46" i="91"/>
  <c r="AL45" i="91"/>
  <c r="AN45" i="91"/>
  <c r="AM45" i="91"/>
  <c r="AJ45" i="91"/>
  <c r="AH45" i="91"/>
  <c r="AF45" i="91"/>
  <c r="AE45" i="91"/>
  <c r="AA45" i="91"/>
  <c r="AG45" i="91"/>
  <c r="AC45" i="91"/>
  <c r="Y45" i="91"/>
  <c r="X45" i="91"/>
  <c r="V45" i="91"/>
  <c r="Z45" i="91"/>
  <c r="T45" i="91"/>
  <c r="R45" i="91"/>
  <c r="O45" i="91"/>
  <c r="Q45" i="91"/>
  <c r="S45" i="91"/>
  <c r="AL44" i="91"/>
  <c r="AN44" i="91"/>
  <c r="AM44" i="91"/>
  <c r="AH44" i="91"/>
  <c r="AC44" i="91"/>
  <c r="AE44" i="91"/>
  <c r="AF44" i="91"/>
  <c r="AA44" i="91"/>
  <c r="AG44" i="91"/>
  <c r="X44" i="91"/>
  <c r="V44" i="91"/>
  <c r="Z44" i="91"/>
  <c r="T44" i="91"/>
  <c r="Y44" i="91"/>
  <c r="Q44" i="91"/>
  <c r="S44" i="91"/>
  <c r="R44" i="91"/>
  <c r="O44" i="91"/>
  <c r="M44" i="91"/>
  <c r="AL37" i="91"/>
  <c r="AN37" i="91"/>
  <c r="AM37" i="91"/>
  <c r="AJ37" i="91"/>
  <c r="AC37" i="91"/>
  <c r="AG37" i="91"/>
  <c r="AE37" i="91"/>
  <c r="AF37" i="91"/>
  <c r="AA37" i="91"/>
  <c r="T37" i="91"/>
  <c r="V37" i="91"/>
  <c r="Y37" i="91"/>
  <c r="Z37" i="91"/>
  <c r="X37" i="91"/>
  <c r="M37" i="91"/>
  <c r="R37" i="91"/>
  <c r="Q37" i="91"/>
  <c r="O37" i="91"/>
  <c r="S37" i="91"/>
  <c r="AL36" i="91"/>
  <c r="AJ36" i="91"/>
  <c r="AN36" i="91"/>
  <c r="AM36" i="91"/>
  <c r="AH36" i="91"/>
  <c r="AA36" i="91"/>
  <c r="AC36" i="91"/>
  <c r="AF36" i="91"/>
  <c r="AE36" i="91"/>
  <c r="AG36" i="91"/>
  <c r="Z36" i="91"/>
  <c r="X36" i="91"/>
  <c r="V36" i="91"/>
  <c r="Y36" i="91"/>
  <c r="O36" i="91"/>
  <c r="R36" i="91"/>
  <c r="Q36" i="91"/>
  <c r="S36" i="91"/>
  <c r="AM35" i="91"/>
  <c r="AJ35" i="91"/>
  <c r="AL35" i="91"/>
  <c r="AH35" i="91"/>
  <c r="AN35" i="91"/>
  <c r="AG35" i="91"/>
  <c r="AC35" i="91"/>
  <c r="AF35" i="91"/>
  <c r="AA35" i="91"/>
  <c r="AE35" i="91"/>
  <c r="Z35" i="91"/>
  <c r="Y35" i="91"/>
  <c r="V35" i="91"/>
  <c r="T35" i="91"/>
  <c r="X35" i="91"/>
  <c r="M35" i="91"/>
  <c r="O35" i="91"/>
  <c r="R35" i="91"/>
  <c r="Q35" i="91"/>
  <c r="S35" i="91"/>
  <c r="AH34" i="91"/>
  <c r="AM34" i="91"/>
  <c r="AL34" i="91"/>
  <c r="AJ34" i="91"/>
  <c r="AN34" i="91"/>
  <c r="AF34" i="91"/>
  <c r="AE34" i="91"/>
  <c r="AG34" i="91"/>
  <c r="Z34" i="91"/>
  <c r="X34" i="91"/>
  <c r="V34" i="91"/>
  <c r="T34" i="91"/>
  <c r="Y34" i="91"/>
  <c r="R34" i="91"/>
  <c r="S34" i="91"/>
  <c r="Q34" i="91"/>
  <c r="M34" i="91"/>
  <c r="O34" i="91"/>
  <c r="AL32" i="91"/>
  <c r="AN32" i="91"/>
  <c r="AJ32" i="91"/>
  <c r="AM32" i="91"/>
  <c r="AH32" i="91"/>
  <c r="AF32" i="91"/>
  <c r="AE32" i="91"/>
  <c r="AG32" i="91"/>
  <c r="AA32" i="91"/>
  <c r="AC32" i="91"/>
  <c r="X32" i="91"/>
  <c r="Y32" i="91"/>
  <c r="T32" i="91"/>
  <c r="V32" i="91"/>
  <c r="Z32" i="91"/>
  <c r="Q32" i="91"/>
  <c r="R32" i="91"/>
  <c r="O32" i="91"/>
  <c r="S32" i="91"/>
  <c r="AN31" i="91"/>
  <c r="AJ31" i="91"/>
  <c r="AL31" i="91"/>
  <c r="AM31" i="91"/>
  <c r="AF31" i="91"/>
  <c r="AE31" i="91"/>
  <c r="AC31" i="91"/>
  <c r="AG31" i="91"/>
  <c r="AA31" i="91"/>
  <c r="X31" i="91"/>
  <c r="V31" i="91"/>
  <c r="Y31" i="91"/>
  <c r="T31" i="91"/>
  <c r="Z31" i="91"/>
  <c r="R31" i="91"/>
  <c r="Q31" i="91"/>
  <c r="S31" i="91"/>
  <c r="O31" i="91"/>
  <c r="L31" i="91" s="1"/>
  <c r="AH30" i="91"/>
  <c r="AL30" i="91"/>
  <c r="AM30" i="91"/>
  <c r="AN30" i="91"/>
  <c r="AJ30" i="91"/>
  <c r="AC30" i="91"/>
  <c r="AF30" i="91"/>
  <c r="AE30" i="91"/>
  <c r="AG30" i="91"/>
  <c r="T30" i="91"/>
  <c r="X30" i="91"/>
  <c r="Y30" i="91"/>
  <c r="V30" i="91"/>
  <c r="Z30" i="91"/>
  <c r="S30" i="91"/>
  <c r="Q30" i="91"/>
  <c r="M30" i="91"/>
  <c r="O30" i="91"/>
  <c r="R30" i="91"/>
  <c r="AL31" i="90"/>
  <c r="AH31" i="90"/>
  <c r="AN53" i="90"/>
  <c r="AM53" i="90"/>
  <c r="AL53" i="90"/>
  <c r="AJ53" i="90"/>
  <c r="AG53" i="90"/>
  <c r="AF53" i="90"/>
  <c r="AE53" i="90"/>
  <c r="AC53" i="90"/>
  <c r="Z53" i="90"/>
  <c r="Y53" i="90"/>
  <c r="X53" i="90"/>
  <c r="V53" i="90"/>
  <c r="S53" i="90"/>
  <c r="R53" i="90"/>
  <c r="Q53" i="90"/>
  <c r="O53" i="90"/>
  <c r="AN52" i="90"/>
  <c r="AM52" i="90"/>
  <c r="AL52" i="90"/>
  <c r="AJ52" i="90"/>
  <c r="AG52" i="90"/>
  <c r="AF52" i="90"/>
  <c r="AE52" i="90"/>
  <c r="AC52" i="90"/>
  <c r="Z52" i="90"/>
  <c r="Y52" i="90"/>
  <c r="X52" i="90"/>
  <c r="V52" i="90"/>
  <c r="S52" i="90"/>
  <c r="R52" i="90"/>
  <c r="Q52" i="90"/>
  <c r="O52" i="90"/>
  <c r="AN51" i="90"/>
  <c r="AM51" i="90"/>
  <c r="AL51" i="90"/>
  <c r="AJ51" i="90"/>
  <c r="AG51" i="90"/>
  <c r="AF51" i="90"/>
  <c r="AE51" i="90"/>
  <c r="AC51" i="90"/>
  <c r="Z51" i="90"/>
  <c r="Y51" i="90"/>
  <c r="X51" i="90"/>
  <c r="V51" i="90"/>
  <c r="S51" i="90"/>
  <c r="R51" i="90"/>
  <c r="Q51" i="90"/>
  <c r="O51" i="90"/>
  <c r="L51" i="90" s="1"/>
  <c r="AN50" i="90"/>
  <c r="AM50" i="90"/>
  <c r="AL50" i="90"/>
  <c r="AJ50" i="90"/>
  <c r="AG50" i="90"/>
  <c r="AF50" i="90"/>
  <c r="AE50" i="90"/>
  <c r="AC50" i="90"/>
  <c r="Z50" i="90"/>
  <c r="Y50" i="90"/>
  <c r="X50" i="90"/>
  <c r="V50" i="90"/>
  <c r="S50" i="90"/>
  <c r="R50" i="90"/>
  <c r="Q50" i="90"/>
  <c r="O50" i="90"/>
  <c r="L50" i="90" s="1"/>
  <c r="AN49" i="90"/>
  <c r="AM49" i="90"/>
  <c r="AL49" i="90"/>
  <c r="AJ49" i="90"/>
  <c r="AG49" i="90"/>
  <c r="AF49" i="90"/>
  <c r="AE49" i="90"/>
  <c r="AC49" i="90"/>
  <c r="Z49" i="90"/>
  <c r="Y49" i="90"/>
  <c r="X49" i="90"/>
  <c r="V49" i="90"/>
  <c r="S49" i="90"/>
  <c r="R49" i="90"/>
  <c r="Q49" i="90"/>
  <c r="O49" i="90"/>
  <c r="AL47" i="90"/>
  <c r="AM47" i="90"/>
  <c r="AN47" i="90"/>
  <c r="AJ47" i="90"/>
  <c r="AA47" i="90"/>
  <c r="AG47" i="90"/>
  <c r="AE47" i="90"/>
  <c r="AC47" i="90"/>
  <c r="AF47" i="90"/>
  <c r="Y47" i="90"/>
  <c r="V47" i="90"/>
  <c r="Z47" i="90"/>
  <c r="X47" i="90"/>
  <c r="T47" i="90"/>
  <c r="O47" i="90"/>
  <c r="S47" i="90"/>
  <c r="Q47" i="90"/>
  <c r="M47" i="90"/>
  <c r="R47" i="90"/>
  <c r="AM46" i="90"/>
  <c r="AH46" i="90"/>
  <c r="AL46" i="90"/>
  <c r="AJ46" i="90"/>
  <c r="AN46" i="90"/>
  <c r="AA46" i="90"/>
  <c r="AG46" i="90"/>
  <c r="AF46" i="90"/>
  <c r="AC46" i="90"/>
  <c r="AE46" i="90"/>
  <c r="Z46" i="90"/>
  <c r="X46" i="90"/>
  <c r="T46" i="90"/>
  <c r="V46" i="90"/>
  <c r="Y46" i="90"/>
  <c r="O46" i="90"/>
  <c r="S46" i="90"/>
  <c r="R46" i="90"/>
  <c r="Q46" i="90"/>
  <c r="M46" i="90"/>
  <c r="AN45" i="90"/>
  <c r="AM45" i="90"/>
  <c r="AJ45" i="90"/>
  <c r="AH45" i="90"/>
  <c r="AL45" i="90"/>
  <c r="AF45" i="90"/>
  <c r="AG45" i="90"/>
  <c r="AA45" i="90"/>
  <c r="AE45" i="90"/>
  <c r="AC45" i="90"/>
  <c r="V45" i="90"/>
  <c r="X45" i="90"/>
  <c r="Z45" i="90"/>
  <c r="T45" i="90"/>
  <c r="Y45" i="90"/>
  <c r="Q45" i="90"/>
  <c r="M45" i="90"/>
  <c r="R45" i="90"/>
  <c r="S45" i="90"/>
  <c r="O45" i="90"/>
  <c r="AJ44" i="90"/>
  <c r="AH44" i="90"/>
  <c r="AM44" i="90"/>
  <c r="AN44" i="90"/>
  <c r="AL44" i="90"/>
  <c r="AE44" i="90"/>
  <c r="AC44" i="90"/>
  <c r="AF44" i="90"/>
  <c r="AG44" i="90"/>
  <c r="Z44" i="90"/>
  <c r="X44" i="90"/>
  <c r="T44" i="90"/>
  <c r="V44" i="90"/>
  <c r="Y44" i="90"/>
  <c r="S44" i="90"/>
  <c r="Q44" i="90"/>
  <c r="O44" i="90"/>
  <c r="R44" i="90"/>
  <c r="AN43" i="90"/>
  <c r="AL43" i="90"/>
  <c r="AJ43" i="90"/>
  <c r="AH43" i="90"/>
  <c r="AM43" i="90"/>
  <c r="AC43" i="90"/>
  <c r="AE43" i="90"/>
  <c r="AF43" i="90"/>
  <c r="AG43" i="90"/>
  <c r="V43" i="90"/>
  <c r="T43" i="90"/>
  <c r="Y43" i="90"/>
  <c r="X43" i="90"/>
  <c r="Z43" i="90"/>
  <c r="R43" i="90"/>
  <c r="S43" i="90"/>
  <c r="Q43" i="90"/>
  <c r="O43" i="90"/>
  <c r="M43" i="90"/>
  <c r="AJ41" i="90"/>
  <c r="AN41" i="90"/>
  <c r="AM41" i="90"/>
  <c r="AH41" i="90"/>
  <c r="AL41" i="90"/>
  <c r="AE41" i="90"/>
  <c r="AG41" i="90"/>
  <c r="AC41" i="90"/>
  <c r="AF41" i="90"/>
  <c r="AA41" i="90"/>
  <c r="T41" i="90"/>
  <c r="Z41" i="90"/>
  <c r="Y41" i="90"/>
  <c r="X41" i="90"/>
  <c r="V41" i="90"/>
  <c r="S41" i="90"/>
  <c r="Q41" i="90"/>
  <c r="O41" i="90"/>
  <c r="M41" i="90"/>
  <c r="R41" i="90"/>
  <c r="AH40" i="90"/>
  <c r="AM40" i="90"/>
  <c r="AL40" i="90"/>
  <c r="AJ40" i="90"/>
  <c r="AN40" i="90"/>
  <c r="AG40" i="90"/>
  <c r="AF40" i="90"/>
  <c r="AE40" i="90"/>
  <c r="AA40" i="90"/>
  <c r="AC40" i="90"/>
  <c r="Z40" i="90"/>
  <c r="Y40" i="90"/>
  <c r="T40" i="90"/>
  <c r="V40" i="90"/>
  <c r="X40" i="90"/>
  <c r="S40" i="90"/>
  <c r="R40" i="90"/>
  <c r="Q40" i="90"/>
  <c r="O40" i="90"/>
  <c r="AH38" i="90"/>
  <c r="AN38" i="90"/>
  <c r="AM38" i="90"/>
  <c r="AL38" i="90"/>
  <c r="AJ38" i="90"/>
  <c r="AG38" i="90"/>
  <c r="AE38" i="90"/>
  <c r="AC38" i="90"/>
  <c r="AF38" i="90"/>
  <c r="AA38" i="90"/>
  <c r="Y38" i="90"/>
  <c r="T38" i="90"/>
  <c r="Z38" i="90"/>
  <c r="X38" i="90"/>
  <c r="V38" i="90"/>
  <c r="O38" i="90"/>
  <c r="Q38" i="90"/>
  <c r="S38" i="90"/>
  <c r="R38" i="90"/>
  <c r="M38" i="90"/>
  <c r="AL37" i="90"/>
  <c r="AJ37" i="90"/>
  <c r="AN37" i="90"/>
  <c r="AM37" i="90"/>
  <c r="AH37" i="90"/>
  <c r="AE37" i="90"/>
  <c r="AG37" i="90"/>
  <c r="AF37" i="90"/>
  <c r="AC37" i="90"/>
  <c r="AA37" i="90"/>
  <c r="V37" i="90"/>
  <c r="X37" i="90"/>
  <c r="Z37" i="90"/>
  <c r="Y37" i="90"/>
  <c r="T37" i="90"/>
  <c r="M37" i="90"/>
  <c r="R37" i="90"/>
  <c r="S37" i="90"/>
  <c r="Q37" i="90"/>
  <c r="O37" i="90"/>
  <c r="AL36" i="90"/>
  <c r="AN36" i="90"/>
  <c r="AM36" i="90"/>
  <c r="AH36" i="90"/>
  <c r="AJ36" i="90"/>
  <c r="AG36" i="90"/>
  <c r="AE36" i="90"/>
  <c r="AC36" i="90"/>
  <c r="AA36" i="90"/>
  <c r="AF36" i="90"/>
  <c r="V36" i="90"/>
  <c r="Y36" i="90"/>
  <c r="Z36" i="90"/>
  <c r="X36" i="90"/>
  <c r="T36" i="90"/>
  <c r="O36" i="90"/>
  <c r="Q36" i="90"/>
  <c r="R36" i="90"/>
  <c r="S36" i="90"/>
  <c r="M36" i="90"/>
  <c r="AJ35" i="90"/>
  <c r="AH35" i="90"/>
  <c r="AN35" i="90"/>
  <c r="AM35" i="90"/>
  <c r="AL35" i="90"/>
  <c r="AE35" i="90"/>
  <c r="AA35" i="90"/>
  <c r="AF35" i="90"/>
  <c r="AC35" i="90"/>
  <c r="AG35" i="90"/>
  <c r="X35" i="90"/>
  <c r="V35" i="90"/>
  <c r="Z35" i="90"/>
  <c r="Y35" i="90"/>
  <c r="T35" i="90"/>
  <c r="R35" i="90"/>
  <c r="Q35" i="90"/>
  <c r="S35" i="90"/>
  <c r="O35" i="90"/>
  <c r="M35" i="90"/>
  <c r="AJ33" i="90"/>
  <c r="AL33" i="90"/>
  <c r="AM33" i="90"/>
  <c r="AH33" i="90"/>
  <c r="AN33" i="90"/>
  <c r="AA33" i="90"/>
  <c r="AF33" i="90"/>
  <c r="AG33" i="90"/>
  <c r="AE33" i="90"/>
  <c r="AC33" i="90"/>
  <c r="T33" i="90"/>
  <c r="Z33" i="90"/>
  <c r="Y33" i="90"/>
  <c r="X33" i="90"/>
  <c r="V33" i="90"/>
  <c r="M33" i="90"/>
  <c r="R33" i="90"/>
  <c r="S33" i="90"/>
  <c r="O33" i="90"/>
  <c r="Q33" i="90"/>
  <c r="AJ32" i="90"/>
  <c r="AL32" i="90"/>
  <c r="AM32" i="90"/>
  <c r="AN32" i="90"/>
  <c r="AH32" i="90"/>
  <c r="AF32" i="90"/>
  <c r="AG32" i="90"/>
  <c r="AE32" i="90"/>
  <c r="AC32" i="90"/>
  <c r="AA32" i="90"/>
  <c r="T32" i="90"/>
  <c r="Z32" i="90"/>
  <c r="Y32" i="90"/>
  <c r="X32" i="90"/>
  <c r="V32" i="90"/>
  <c r="S32" i="90"/>
  <c r="Q32" i="90"/>
  <c r="O32" i="90"/>
  <c r="R32" i="90"/>
  <c r="M32" i="90"/>
  <c r="AN31" i="90"/>
  <c r="AM31" i="90"/>
  <c r="AJ31" i="90"/>
  <c r="AG31" i="90"/>
  <c r="AF31" i="90"/>
  <c r="AE31" i="90"/>
  <c r="AC31" i="90"/>
  <c r="Y31" i="90"/>
  <c r="Z31" i="90"/>
  <c r="X31" i="90"/>
  <c r="V31" i="90"/>
  <c r="O31" i="90"/>
  <c r="S31" i="90"/>
  <c r="R31" i="90"/>
  <c r="Q31" i="90"/>
  <c r="M31" i="90"/>
  <c r="AH30" i="90"/>
  <c r="AL30" i="90"/>
  <c r="AN30" i="90"/>
  <c r="AM30" i="90"/>
  <c r="AJ30" i="90"/>
  <c r="AA30" i="90"/>
  <c r="AE30" i="90"/>
  <c r="AF30" i="90"/>
  <c r="AG30" i="90"/>
  <c r="AC30" i="90"/>
  <c r="T30" i="90"/>
  <c r="X30" i="90"/>
  <c r="Y30" i="90"/>
  <c r="Z30" i="90"/>
  <c r="V30" i="90"/>
  <c r="S30" i="90"/>
  <c r="O30" i="90"/>
  <c r="Q30" i="90"/>
  <c r="R30" i="90"/>
  <c r="M30" i="90"/>
  <c r="L33" i="89"/>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84" i="93" l="1"/>
  <c r="L81" i="93"/>
  <c r="L80" i="93"/>
  <c r="L83" i="93"/>
  <c r="L53" i="93"/>
  <c r="L82" i="93"/>
  <c r="L78" i="93"/>
  <c r="L79" i="93"/>
  <c r="L77" i="93"/>
  <c r="L51" i="93"/>
  <c r="L54" i="93"/>
  <c r="L68" i="93"/>
  <c r="L55" i="93"/>
  <c r="L37" i="93"/>
  <c r="L56" i="93"/>
  <c r="L86" i="93"/>
  <c r="L66" i="93"/>
  <c r="L45" i="93"/>
  <c r="L43" i="93"/>
  <c r="L36" i="93"/>
  <c r="L31" i="93"/>
  <c r="L74" i="93"/>
  <c r="L63" i="93"/>
  <c r="L61" i="93"/>
  <c r="L32" i="93"/>
  <c r="L73" i="93"/>
  <c r="L69" i="93"/>
  <c r="L62" i="93"/>
  <c r="L59" i="93"/>
  <c r="L30" i="93"/>
  <c r="L46" i="93"/>
  <c r="L42" i="93"/>
  <c r="L41" i="93"/>
  <c r="L39" i="93"/>
  <c r="L33" i="93"/>
  <c r="L72" i="93"/>
  <c r="L70" i="93"/>
  <c r="L47" i="93"/>
  <c r="L38" i="93"/>
  <c r="L67" i="93"/>
  <c r="L65" i="93"/>
  <c r="L40" i="93"/>
  <c r="L34" i="93"/>
  <c r="L79" i="92"/>
  <c r="L41" i="92"/>
  <c r="L74" i="92"/>
  <c r="L73" i="92"/>
  <c r="L72" i="92"/>
  <c r="L78" i="92"/>
  <c r="L60" i="92"/>
  <c r="L38" i="92"/>
  <c r="L61" i="92"/>
  <c r="L48" i="92"/>
  <c r="L68" i="92"/>
  <c r="L66" i="92"/>
  <c r="L51" i="92"/>
  <c r="L34" i="92"/>
  <c r="L46" i="92"/>
  <c r="L76" i="92"/>
  <c r="L56" i="92"/>
  <c r="L69" i="92"/>
  <c r="L40" i="92"/>
  <c r="L32" i="92"/>
  <c r="L55" i="92"/>
  <c r="L53" i="92"/>
  <c r="L52" i="92"/>
  <c r="L50" i="92"/>
  <c r="L39" i="92"/>
  <c r="L30" i="92"/>
  <c r="L77" i="92"/>
  <c r="L67" i="92"/>
  <c r="L65" i="92"/>
  <c r="L64" i="92"/>
  <c r="L57" i="92"/>
  <c r="L43" i="92"/>
  <c r="L42" i="92"/>
  <c r="L36" i="92"/>
  <c r="L35" i="92"/>
  <c r="L31" i="92"/>
  <c r="L41" i="91"/>
  <c r="L60" i="91"/>
  <c r="L46" i="91"/>
  <c r="L52" i="91"/>
  <c r="L61" i="91"/>
  <c r="L66" i="91"/>
  <c r="L62" i="91"/>
  <c r="L72" i="91"/>
  <c r="L65" i="91"/>
  <c r="L71" i="91"/>
  <c r="L70" i="91"/>
  <c r="L34" i="91"/>
  <c r="L45" i="91"/>
  <c r="L32" i="91"/>
  <c r="L44" i="91"/>
  <c r="L47" i="91"/>
  <c r="L67" i="91"/>
  <c r="L64" i="91"/>
  <c r="L57" i="91"/>
  <c r="L55" i="91"/>
  <c r="L54" i="91"/>
  <c r="L37" i="91"/>
  <c r="L36" i="91"/>
  <c r="L35" i="91"/>
  <c r="L30" i="91"/>
  <c r="L30" i="90"/>
  <c r="L43" i="90"/>
  <c r="L40" i="90"/>
  <c r="L53" i="90"/>
  <c r="L52" i="90"/>
  <c r="L46" i="90"/>
  <c r="L38" i="90"/>
  <c r="L33" i="90"/>
  <c r="L47" i="90"/>
  <c r="L45" i="90"/>
  <c r="L44" i="90"/>
  <c r="L41" i="90"/>
  <c r="L37" i="90"/>
  <c r="L32" i="90"/>
  <c r="L35" i="90"/>
  <c r="L36" i="90"/>
  <c r="L31" i="90"/>
  <c r="C10" i="86"/>
  <c r="L10" i="86" s="1"/>
  <c r="L1" i="86"/>
  <c r="L39" i="89"/>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L4" i="86" l="1"/>
  <c r="C7" i="86" a="1"/>
  <c r="C7" i="86" s="1"/>
  <c r="C9" i="86"/>
  <c r="L9" i="86" s="1"/>
  <c r="C8" i="86"/>
  <c r="L8" i="86" s="1"/>
  <c r="L71" i="86"/>
  <c r="C1" i="88"/>
  <c r="B27" i="87"/>
  <c r="C27" i="87" s="1"/>
  <c r="L27" i="87" s="1"/>
  <c r="L1" i="87"/>
  <c r="B26" i="87"/>
  <c r="C26" i="87" s="1"/>
  <c r="L26" i="87" s="1"/>
  <c r="C12" i="87"/>
  <c r="L12" i="87" s="1"/>
  <c r="C11" i="87"/>
  <c r="L11" i="87" s="1"/>
  <c r="C16" i="87"/>
  <c r="L16" i="87" s="1"/>
  <c r="C10" i="87"/>
  <c r="L10" i="87" s="1"/>
  <c r="L96" i="36"/>
  <c r="L86" i="36"/>
  <c r="L91" i="36"/>
  <c r="L99" i="36"/>
  <c r="L90" i="36"/>
  <c r="L100" i="36"/>
  <c r="C1" i="89" a="1"/>
  <c r="C19" i="86" l="1"/>
  <c r="L19" i="86" s="1"/>
  <c r="L7" i="86"/>
  <c r="C1" i="89"/>
  <c r="C1" i="90" s="1" a="1"/>
  <c r="C1" i="90" s="1"/>
  <c r="C1" i="91" s="1" a="1"/>
  <c r="C1" i="91" s="1"/>
  <c r="C1" i="92" s="1" a="1"/>
  <c r="C1" i="92" s="1"/>
  <c r="C1" i="93" s="1" a="1"/>
  <c r="C1" i="93" s="1"/>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B27" i="93" l="1"/>
  <c r="C27" i="93" s="1"/>
  <c r="L27" i="93" s="1"/>
  <c r="C10" i="93"/>
  <c r="L10" i="93" s="1"/>
  <c r="B26" i="93"/>
  <c r="C26" i="93" s="1"/>
  <c r="L26" i="93" s="1"/>
  <c r="L1" i="93"/>
  <c r="C12" i="93"/>
  <c r="L12" i="93" s="1"/>
  <c r="C16" i="93"/>
  <c r="L16" i="93" s="1"/>
  <c r="C11" i="93"/>
  <c r="L11" i="93" s="1"/>
  <c r="L1" i="92"/>
  <c r="C10" i="92"/>
  <c r="L10" i="92" s="1"/>
  <c r="C11" i="92"/>
  <c r="L11" i="92" s="1"/>
  <c r="B27" i="92"/>
  <c r="C27" i="92" s="1"/>
  <c r="L27" i="92" s="1"/>
  <c r="B26" i="92"/>
  <c r="C26" i="92" s="1"/>
  <c r="L26" i="92" s="1"/>
  <c r="C12" i="92"/>
  <c r="L12" i="92" s="1"/>
  <c r="C16" i="92"/>
  <c r="L16" i="92" s="1"/>
  <c r="L1" i="91"/>
  <c r="C16" i="91"/>
  <c r="L16" i="91" s="1"/>
  <c r="B27" i="91"/>
  <c r="C27" i="91" s="1"/>
  <c r="L27" i="91" s="1"/>
  <c r="C10" i="91"/>
  <c r="L10" i="91" s="1"/>
  <c r="C12" i="91"/>
  <c r="L12" i="91" s="1"/>
  <c r="B26" i="91"/>
  <c r="C26" i="91" s="1"/>
  <c r="L26" i="91" s="1"/>
  <c r="C11" i="91"/>
  <c r="L11" i="91" s="1"/>
  <c r="L1" i="90"/>
  <c r="C10" i="90"/>
  <c r="L10" i="90" s="1"/>
  <c r="C11" i="90"/>
  <c r="L11" i="90" s="1"/>
  <c r="B27" i="90"/>
  <c r="C27" i="90" s="1"/>
  <c r="L27" i="90" s="1"/>
  <c r="C12" i="90"/>
  <c r="L12" i="90" s="1"/>
  <c r="C16" i="90"/>
  <c r="L16" i="90" s="1"/>
  <c r="B26" i="90"/>
  <c r="C26" i="90" s="1"/>
  <c r="L26" i="90" s="1"/>
  <c r="B27" i="89"/>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L87" i="93" l="1"/>
  <c r="L4" i="93"/>
  <c r="C8" i="93"/>
  <c r="L8" i="93" s="1"/>
  <c r="C9" i="93"/>
  <c r="L9" i="93" s="1"/>
  <c r="C7" i="93" a="1"/>
  <c r="C7" i="93" s="1"/>
  <c r="B19" i="93" s="1"/>
  <c r="C9" i="92"/>
  <c r="L9" i="92" s="1"/>
  <c r="L4" i="92"/>
  <c r="C7" i="92" a="1"/>
  <c r="C7" i="92" s="1"/>
  <c r="L85" i="92"/>
  <c r="C8" i="92"/>
  <c r="L8" i="92" s="1"/>
  <c r="C8" i="91"/>
  <c r="L8" i="91" s="1"/>
  <c r="C7" i="91" a="1"/>
  <c r="C7" i="91" s="1"/>
  <c r="L74" i="91"/>
  <c r="L4" i="91"/>
  <c r="C9" i="91"/>
  <c r="L9" i="91" s="1"/>
  <c r="L4" i="90"/>
  <c r="C8" i="90"/>
  <c r="L8" i="90" s="1"/>
  <c r="L55" i="90"/>
  <c r="C7" i="90" a="1"/>
  <c r="C7" i="90" s="1"/>
  <c r="C9" i="90"/>
  <c r="L9" i="90" s="1"/>
  <c r="L94" i="89"/>
  <c r="C9" i="89"/>
  <c r="L9" i="89" s="1"/>
  <c r="C7" i="89" a="1"/>
  <c r="C7" i="89" s="1"/>
  <c r="L4" i="89"/>
  <c r="C8" i="89"/>
  <c r="L8" i="89" s="1"/>
  <c r="C19" i="88"/>
  <c r="L19" i="88" s="1"/>
  <c r="L7" i="88"/>
  <c r="AA91" i="7"/>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7" i="93" l="1"/>
  <c r="L19" i="93"/>
  <c r="C19" i="92"/>
  <c r="L19" i="92" s="1"/>
  <c r="L7" i="92"/>
  <c r="L7" i="91"/>
  <c r="C19" i="91"/>
  <c r="L19" i="91" s="1"/>
  <c r="L7" i="90"/>
  <c r="C19" i="90"/>
  <c r="L19" i="90" s="1"/>
  <c r="C19" i="89"/>
  <c r="L19" i="89" s="1"/>
  <c r="L7" i="89"/>
  <c r="L102" i="7"/>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l="1" a="1"/>
  <c r="C1" i="7" l="1"/>
  <c r="C1" i="36" a="1"/>
  <c r="C1" i="36" l="1"/>
  <c r="B27" i="7"/>
  <c r="C27" i="7" s="1"/>
  <c r="L27" i="7" s="1"/>
  <c r="C12" i="7"/>
  <c r="L12" i="7" s="1"/>
  <c r="B26" i="7"/>
  <c r="C26" i="7" s="1"/>
  <c r="L26" i="7" s="1"/>
  <c r="C10" i="7"/>
  <c r="L10" i="7" s="1"/>
  <c r="C16" i="7"/>
  <c r="L16" i="7" s="1"/>
  <c r="C11" i="7"/>
  <c r="L11" i="7" s="1"/>
  <c r="L1" i="7"/>
  <c r="L94" i="7" l="1"/>
  <c r="C9" i="7"/>
  <c r="L9" i="7" s="1"/>
  <c r="C8" i="7"/>
  <c r="L8" i="7" s="1"/>
  <c r="C7" i="7" a="1"/>
  <c r="C7" i="7" s="1"/>
  <c r="L4" i="7"/>
  <c r="B27" i="36"/>
  <c r="C27" i="36" s="1"/>
  <c r="L27" i="36" s="1"/>
  <c r="C12" i="36"/>
  <c r="L12" i="36" s="1"/>
  <c r="C11" i="36"/>
  <c r="L11" i="36" s="1"/>
  <c r="L1" i="36"/>
  <c r="C10" i="36"/>
  <c r="L10" i="36" s="1"/>
  <c r="B26" i="36"/>
  <c r="C26" i="36" s="1"/>
  <c r="L26" i="36" s="1"/>
  <c r="C16" i="36"/>
  <c r="L16" i="36" s="1"/>
  <c r="C19" i="7" l="1"/>
  <c r="L19" i="7" s="1"/>
  <c r="L7" i="7"/>
  <c r="C8" i="36"/>
  <c r="L8" i="36" s="1"/>
  <c r="L4" i="36"/>
  <c r="L102" i="36"/>
  <c r="C9" i="36"/>
  <c r="L9" i="36" s="1"/>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D335D-1617-4667-9973-83B4365B3EE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05B2B22-A77D-4AB4-B9C9-18CB3DBB0BC7}">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D743213-068A-4A31-B53C-27891BF60A0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4CBEE92-E6C2-4323-9B29-06CD090F49B9}">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<sst xmlns="http://schemas.openxmlformats.org/spreadsheetml/2006/main" count="5752" uniqueCount="1222">
  <si>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</si>
  <si>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</si>
  <si>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</si>
  <si>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</si>
  <si>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</si>
  <si>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</si>
  <si>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</si>
  <si>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</si>
  <si>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</si>
  <si>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</si>
  <si>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</si>
  <si>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</si>
  <si>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</si>
  <si>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</si>
  <si>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</si>
  <si>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</si>
  <si>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</si>
  <si>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</si>
  <si>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</si>
  <si>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</si>
  <si>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</si>
  <si>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</si>
  <si>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</si>
  <si>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</si>
  <si>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</si>
  <si>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</si>
  <si>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</si>
  <si>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</si>
  <si>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</si>
  <si>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</si>
  <si>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</si>
  <si>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</si>
  <si>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</si>
  <si>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</si>
  <si>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</si>
  <si>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</si>
  <si>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</si>
  <si>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</si>
  <si>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</si>
  <si>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</si>
  <si>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</si>
  <si>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</si>
  <si>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</si>
  <si>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</si>
  <si>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</si>
  <si>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</si>
  <si>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</si>
  <si>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</si>
  <si>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</si>
  <si>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</si>
  <si>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</si>
  <si>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</si>
  <si>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</si>
  <si>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</si>
  <si>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</si>
  <si>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</si>
  <si>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</si>
  <si>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</si>
  <si>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</si>
  <si>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</si>
  <si>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</si>
  <si>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</si>
  <si>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</si>
  <si>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</si>
  <si>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</si>
  <si>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</si>
  <si>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</si>
  <si>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</si>
  <si>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</si>
  <si>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</si>
  <si>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</si>
  <si>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</si>
  <si>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</si>
  <si>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</si>
  <si>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</si>
  <si>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</si>
  <si>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</si>
  <si>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</si>
  <si>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</si>
  <si>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</si>
  <si>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</si>
  <si>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</si>
  <si>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</si>
  <si>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</si>
  <si>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</si>
  <si>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</si>
  <si>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</si>
  <si>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</si>
  <si>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</si>
  <si>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</si>
  <si>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</si>
  <si>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</si>
  <si>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</si>
  <si>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</si>
  <si>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</si>
  <si>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</si>
  <si>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</si>
  <si>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</si>
  <si>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</si>
  <si>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</si>
  <si>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</si>
  <si>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</si>
  <si>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</si>
  <si>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</si>
  <si>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</si>
  <si>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</si>
  <si>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</si>
  <si>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</si>
  <si>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</si>
  <si>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</si>
  <si>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</si>
  <si>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</si>
  <si>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</si>
  <si>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</si>
  <si>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</si>
  <si>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</si>
  <si>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</si>
  <si>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</si>
  <si>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</si>
  <si>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</si>
  <si>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</si>
  <si>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</si>
  <si>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</si>
  <si>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</si>
  <si>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</si>
  <si>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</si>
  <si>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</si>
  <si>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</si>
  <si>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</si>
  <si>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</si>
  <si>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</si>
  <si>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</si>
  <si>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</si>
  <si>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</si>
  <si>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</si>
  <si>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</si>
  <si>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</si>
  <si>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</si>
  <si>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</si>
  <si>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</si>
  <si>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</si>
  <si>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</si>
  <si>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</si>
  <si>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</si>
  <si>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</si>
  <si>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</si>
  <si>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</si>
  <si>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</si>
  <si>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</si>
  <si>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</si>
  <si>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</si>
  <si>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</si>
  <si>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</si>
  <si>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</si>
  <si>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</si>
  <si>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</si>
  <si>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</si>
  <si>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</si>
  <si>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</si>
  <si>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</si>
  <si>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</si>
  <si>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</si>
  <si>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</si>
  <si>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</si>
  <si>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</si>
  <si>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</si>
  <si>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</si>
  <si>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</si>
  <si>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</si>
  <si>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</si>
  <si>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</si>
  <si>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</si>
  <si>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</si>
  <si>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</si>
  <si>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</si>
  <si>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</si>
  <si>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</si>
  <si>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</si>
  <si>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</si>
  <si>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</si>
  <si>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</si>
  <si>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</si>
  <si>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</si>
  <si>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</si>
  <si>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</si>
  <si>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</si>
  <si>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</si>
  <si>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</si>
  <si>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</si>
  <si>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</si>
  <si>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</si>
  <si>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</si>
  <si>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</si>
  <si>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</si>
  <si>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</si>
  <si>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</si>
  <si>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</si>
  <si>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</si>
  <si>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</si>
  <si>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</si>
  <si>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</si>
  <si>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</si>
  <si>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</si>
  <si>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</si>
  <si>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</si>
  <si>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</si>
  <si>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</si>
  <si>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</si>
  <si>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</si>
  <si>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</si>
  <si>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</si>
  <si>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</si>
  <si>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</si>
  <si>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</si>
  <si>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</si>
  <si>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</si>
  <si>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</si>
  <si>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</si>
  <si>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</si>
  <si>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</si>
  <si>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</si>
  <si>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</si>
  <si>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</si>
  <si>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</si>
  <si>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</si>
  <si>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</si>
  <si>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</si>
  <si>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</si>
  <si>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</si>
  <si>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</si>
  <si>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</si>
  <si>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</si>
  <si>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</si>
  <si>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</si>
  <si>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</si>
  <si>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</si>
  <si>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</si>
  <si>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</si>
  <si>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</si>
  <si>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</si>
  <si>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</si>
  <si>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</si>
  <si>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</si>
  <si>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</si>
  <si>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</si>
  <si>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</si>
  <si>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</si>
  <si>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</si>
  <si>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</si>
  <si>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</si>
  <si>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</si>
  <si>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</si>
  <si>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</si>
  <si>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</si>
  <si>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</si>
  <si>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</si>
  <si>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</si>
  <si>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</si>
  <si>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</si>
  <si>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</si>
  <si>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</si>
  <si>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</si>
  <si>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</si>
  <si>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</si>
  <si>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</si>
  <si>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</si>
  <si>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</si>
  <si>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</si>
  <si>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</si>
  <si>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</si>
  <si>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</si>
  <si>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</si>
  <si>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</si>
  <si>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</si>
  <si>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</si>
  <si>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</si>
  <si>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</si>
  <si>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</si>
  <si>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</si>
  <si>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</si>
  <si>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</si>
  <si>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</si>
  <si>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</si>
  <si>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</si>
  <si>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</si>
  <si>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</si>
  <si>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</si>
  <si>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</si>
  <si>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</si>
  <si>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</si>
  <si>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</si>
  <si>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</si>
  <si>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</si>
  <si>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</si>
  <si>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</si>
  <si>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</si>
  <si>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</si>
  <si>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</si>
  <si>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</si>
  <si>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</si>
  <si>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</si>
  <si>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</si>
  <si>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</si>
  <si>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</si>
  <si>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</si>
  <si>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</si>
  <si>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</si>
  <si>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</si>
  <si>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</si>
  <si>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</si>
  <si>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</si>
  <si>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</si>
  <si>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</si>
  <si>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</si>
  <si>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</si>
  <si>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</si>
  <si>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</si>
  <si>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</si>
  <si>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</si>
  <si>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</si>
  <si>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</si>
  <si>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</si>
  <si>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</si>
  <si>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</si>
  <si>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</si>
  <si>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</si>
  <si>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</si>
  <si>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</si>
  <si>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</si>
  <si>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</si>
  <si>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</si>
  <si>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</si>
  <si>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</si>
  <si>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</si>
  <si>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</si>
  <si>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</si>
  <si>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</si>
  <si>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</si>
  <si>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</si>
  <si>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</si>
  <si>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</si>
  <si>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</si>
  <si>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</si>
  <si>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</si>
  <si>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</si>
  <si>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</si>
  <si>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</si>
  <si>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</si>
  <si>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</si>
  <si>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</si>
  <si>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</si>
  <si>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</si>
  <si>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</si>
  <si>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</si>
  <si>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</si>
  <si>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</si>
  <si>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</si>
  <si>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</si>
  <si>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</si>
  <si>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</si>
  <si>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</si>
  <si>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</si>
  <si>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</si>
  <si>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</si>
  <si>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</si>
  <si>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</si>
  <si>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</si>
  <si>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</si>
  <si>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</si>
  <si>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</si>
  <si>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</si>
  <si>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</si>
  <si>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</si>
  <si>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</si>
  <si>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</si>
  <si>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</si>
  <si>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</si>
  <si>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</si>
  <si>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</si>
  <si>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</si>
  <si>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</si>
  <si>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</si>
  <si>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</si>
  <si>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</si>
  <si>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</si>
  <si>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</si>
  <si>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</si>
  <si>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</si>
  <si>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</si>
  <si>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</si>
  <si>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</si>
  <si>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</si>
  <si>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</si>
  <si>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</si>
  <si>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</si>
  <si>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</si>
  <si>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</si>
  <si>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</si>
  <si>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</si>
  <si>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</si>
  <si>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</si>
  <si>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</si>
  <si>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</si>
  <si>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</si>
  <si>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</si>
  <si>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</si>
  <si>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</si>
  <si>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</si>
  <si>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</si>
  <si>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</si>
  <si>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</si>
  <si>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</si>
  <si>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</si>
  <si>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</si>
  <si>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</si>
  <si>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</si>
  <si>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</si>
  <si>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</si>
  <si>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</si>
  <si>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</si>
  <si>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</si>
  <si>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</si>
  <si>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</si>
  <si>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</si>
  <si>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</si>
  <si>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</si>
  <si>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</si>
  <si>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</si>
  <si>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</si>
  <si>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</si>
  <si>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</si>
  <si>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</si>
  <si>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</si>
  <si>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</si>
  <si>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</si>
  <si>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</si>
  <si>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</si>
  <si>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</si>
  <si>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</si>
  <si>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</si>
  <si>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</si>
  <si>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</si>
  <si>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</si>
  <si>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</si>
  <si>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</si>
  <si>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</si>
  <si>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</si>
  <si>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</si>
  <si>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</si>
  <si>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</si>
  <si>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</si>
  <si>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</si>
  <si>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</si>
  <si>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</si>
  <si>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</si>
  <si>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</si>
  <si>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</si>
  <si>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</si>
  <si>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</si>
  <si>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</si>
  <si>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</si>
  <si>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</si>
  <si>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</si>
  <si>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</si>
  <si>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</si>
  <si>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</si>
  <si>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</si>
  <si>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</si>
  <si>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</si>
  <si>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</si>
  <si>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</si>
  <si>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</si>
  <si>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</si>
  <si>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</si>
  <si>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</si>
  <si>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</si>
  <si>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</si>
  <si>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</si>
  <si>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</si>
  <si>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</si>
  <si>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</si>
  <si>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</si>
  <si>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</si>
  <si>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</si>
  <si>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</si>
  <si>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</si>
  <si>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</si>
  <si>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</si>
  <si>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</si>
  <si>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</si>
  <si>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</si>
  <si>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</si>
  <si>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</si>
  <si>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</si>
  <si>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</si>
  <si>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</si>
  <si>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</si>
  <si>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</si>
  <si>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</si>
  <si>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</si>
  <si>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</si>
  <si>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</si>
  <si>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</si>
  <si>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</si>
  <si>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</si>
  <si>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</si>
  <si>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</si>
  <si>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</si>
  <si>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</si>
  <si>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</si>
  <si>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</si>
  <si>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</si>
  <si>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</si>
  <si>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</si>
  <si>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</si>
  <si>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</si>
  <si>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</si>
  <si>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</si>
  <si>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</si>
  <si>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</si>
  <si>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</si>
  <si>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</si>
  <si>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</si>
  <si>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</si>
  <si>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</si>
  <si>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</si>
  <si>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</si>
  <si>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</si>
  <si>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</si>
  <si>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</si>
  <si>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</si>
  <si>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</si>
  <si>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</si>
  <si>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</si>
  <si>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</si>
  <si>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</si>
  <si>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</si>
  <si>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</si>
  <si>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</si>
  <si>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</si>
  <si>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</si>
  <si>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</si>
  <si>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</si>
  <si>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</si>
  <si>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</si>
  <si>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</si>
  <si>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</si>
  <si>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</si>
  <si>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</si>
  <si>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</si>
  <si>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</si>
  <si>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</si>
  <si>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</si>
  <si>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</si>
  <si>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</si>
  <si>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</si>
  <si>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</si>
  <si>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</si>
  <si>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</si>
  <si>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</si>
  <si>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</si>
  <si>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</si>
  <si>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</si>
  <si>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</si>
  <si>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</si>
  <si>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</si>
  <si>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</si>
  <si>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</si>
  <si>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</si>
  <si>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</si>
  <si>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</si>
  <si>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</si>
  <si>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</si>
  <si>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</si>
  <si>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</si>
  <si>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</si>
  <si>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</si>
  <si>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</si>
  <si>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</si>
  <si>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</si>
  <si>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</si>
  <si>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</si>
  <si>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</si>
  <si>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</si>
  <si>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</si>
  <si>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</si>
  <si>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</si>
  <si>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</si>
  <si>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</si>
  <si>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</si>
  <si>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</si>
  <si>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</si>
  <si>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</si>
  <si>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</si>
  <si>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</si>
  <si>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</si>
  <si>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</si>
  <si>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</si>
  <si>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</si>
  <si>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</si>
  <si>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</si>
  <si>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</si>
  <si>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</si>
  <si>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</si>
  <si>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</si>
  <si>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</si>
  <si>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</si>
  <si>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</si>
  <si>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</si>
  <si>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</si>
  <si>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</si>
  <si>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</si>
  <si>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</si>
  <si>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</si>
  <si>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</si>
  <si>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</si>
  <si>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</si>
  <si>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</si>
  <si>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</si>
  <si>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</si>
  <si>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</si>
  <si>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</si>
  <si>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</si>
  <si>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</si>
  <si>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</si>
  <si>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</si>
  <si>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</si>
  <si>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</si>
  <si>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</si>
  <si>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</si>
  <si>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</si>
  <si>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</si>
  <si>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</si>
  <si>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</si>
  <si>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</si>
  <si>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</si>
  <si>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</si>
  <si>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</si>
  <si>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</si>
  <si>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</si>
  <si>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</si>
  <si>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</si>
  <si>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</si>
  <si>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</si>
  <si>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</si>
  <si>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</si>
  <si>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</si>
  <si>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</si>
  <si>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</si>
  <si>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</si>
  <si>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</si>
  <si>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</si>
  <si>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</si>
  <si>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</si>
  <si>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</si>
  <si>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</si>
  <si>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</si>
  <si>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</si>
  <si>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</si>
  <si>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</si>
  <si>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</si>
  <si>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</si>
  <si>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</si>
  <si>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</si>
  <si>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</si>
  <si>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</si>
  <si>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</si>
  <si>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</si>
  <si>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</si>
  <si>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</si>
  <si>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</si>
  <si>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</si>
  <si>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</si>
  <si>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</si>
  <si>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</si>
  <si>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</si>
  <si>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</si>
  <si>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</si>
  <si>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</si>
  <si>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</si>
  <si>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</si>
  <si>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</si>
  <si>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</si>
  <si>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</si>
  <si>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</si>
  <si>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</si>
  <si>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</si>
  <si>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</si>
  <si>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</si>
  <si>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</si>
  <si>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</si>
  <si>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</si>
  <si>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</si>
  <si>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</si>
  <si>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</si>
  <si>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</si>
  <si>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</si>
  <si>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</si>
  <si>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</si>
  <si>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</si>
  <si>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</si>
  <si>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</si>
  <si>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</si>
  <si>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</si>
  <si>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</si>
  <si>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</si>
  <si>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</si>
  <si>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</si>
  <si>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</si>
  <si>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</si>
  <si>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</si>
  <si>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</si>
  <si>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</si>
  <si>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</si>
  <si>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</si>
  <si>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</si>
  <si>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</si>
  <si>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</si>
  <si>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</si>
  <si>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</si>
  <si>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</si>
  <si>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</si>
  <si>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</si>
  <si>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</si>
  <si>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</si>
  <si>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</si>
  <si>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</si>
  <si>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</si>
  <si>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</si>
  <si>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</si>
  <si>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</si>
  <si>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</si>
  <si>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</si>
  <si>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</si>
  <si>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</si>
  <si>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</si>
  <si>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</si>
  <si>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</si>
  <si>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</si>
  <si>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</si>
  <si>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</si>
  <si>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</si>
  <si>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</si>
  <si>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</si>
  <si>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</si>
  <si>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</si>
  <si>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</si>
  <si>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</si>
  <si>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</si>
  <si>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</si>
  <si>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</si>
  <si>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</si>
  <si>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</si>
  <si>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</si>
  <si>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</si>
  <si>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</si>
  <si>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</si>
  <si>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</si>
  <si>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</si>
  <si>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</si>
  <si>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</si>
  <si>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</si>
  <si>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</si>
  <si>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</si>
  <si>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</si>
  <si>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</si>
  <si>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</si>
  <si>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</si>
  <si>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</si>
  <si>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</si>
  <si>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</si>
  <si>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</si>
  <si>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</si>
  <si>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</si>
  <si>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</si>
  <si>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</si>
  <si>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</si>
  <si>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</si>
  <si>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</si>
  <si>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</si>
  <si>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</si>
  <si>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</si>
  <si>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</si>
  <si>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</si>
  <si>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</si>
  <si>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</si>
  <si>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</si>
  <si>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</si>
  <si>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</si>
  <si>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</si>
  <si>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</si>
  <si>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</si>
  <si>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</si>
  <si>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</si>
  <si>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</si>
  <si>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</si>
  <si>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</si>
  <si>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</si>
  <si>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</si>
  <si>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</si>
  <si>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</si>
  <si>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</si>
  <si>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</si>
  <si>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</si>
  <si>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</si>
  <si>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</si>
  <si>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</si>
  <si>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</si>
  <si>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</si>
  <si>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</si>
  <si>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</si>
  <si>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</si>
  <si>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</si>
  <si>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</si>
  <si>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</si>
  <si>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</si>
  <si>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</si>
  <si>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</si>
  <si>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</si>
  <si>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</si>
  <si>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</si>
  <si>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</si>
  <si>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</si>
  <si>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</si>
  <si>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</si>
  <si>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</si>
  <si>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</si>
  <si>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</si>
  <si>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</si>
  <si>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</si>
  <si>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</si>
  <si>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</si>
  <si>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</si>
  <si>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</si>
  <si>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</si>
  <si>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</si>
  <si>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</si>
  <si>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</si>
  <si>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</si>
  <si>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</si>
  <si>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</si>
  <si>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</si>
  <si>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</si>
  <si>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</si>
  <si>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</si>
  <si>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</si>
  <si>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</si>
  <si>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</si>
  <si>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</si>
  <si>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</si>
  <si>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</si>
  <si>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</si>
  <si>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</si>
  <si>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</si>
  <si>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</si>
  <si>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</si>
  <si>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</si>
  <si>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</si>
  <si>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</si>
  <si>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</si>
  <si>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</si>
  <si>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</si>
  <si>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</si>
  <si>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</si>
  <si>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</si>
  <si>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</si>
  <si>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</si>
  <si>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</si>
  <si>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</si>
  <si>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</si>
  <si>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</si>
  <si>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</si>
  <si>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</si>
  <si>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</si>
  <si>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</si>
  <si>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</si>
  <si>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</si>
  <si>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</si>
  <si>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</si>
  <si>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</si>
  <si>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</si>
  <si>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</si>
  <si>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</si>
  <si>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</si>
  <si>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</si>
  <si>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</si>
  <si>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</si>
  <si>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</si>
  <si>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</si>
  <si>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</si>
  <si>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</si>
  <si>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</si>
  <si>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</si>
  <si>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</si>
  <si>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</si>
  <si>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</si>
  <si>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</si>
  <si>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</si>
  <si>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</si>
  <si>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</si>
  <si>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</si>
  <si>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</si>
  <si>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</si>
  <si>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</si>
  <si>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</si>
  <si>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</si>
  <si>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</si>
  <si>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</si>
  <si>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</si>
  <si>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</si>
  <si>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</si>
  <si>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</si>
  <si>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</si>
  <si>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</si>
  <si>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</si>
  <si>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</si>
  <si>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</si>
  <si>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</si>
  <si>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</si>
  <si>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</si>
  <si>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</si>
  <si>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</si>
  <si>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</si>
  <si>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</si>
  <si>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</si>
  <si>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</si>
  <si>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</si>
  <si>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</si>
  <si>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</si>
  <si>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</si>
  <si>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</si>
  <si>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</si>
  <si>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</si>
  <si>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</si>
  <si>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</si>
  <si>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</si>
  <si>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</si>
  <si>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</si>
  <si>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</si>
  <si>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</si>
  <si>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</si>
  <si>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</si>
  <si>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</si>
  <si>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</si>
  <si>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</si>
  <si>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</si>
  <si>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</si>
  <si>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</si>
  <si>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</si>
  <si>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</si>
  <si>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</si>
  <si>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</si>
  <si>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</si>
  <si>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</si>
  <si>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</si>
  <si>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</si>
  <si>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</si>
  <si>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</si>
  <si>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</si>
  <si>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</si>
  <si>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</si>
  <si>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</si>
  <si>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</si>
  <si>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</si>
  <si>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</si>
  <si>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</si>
  <si>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</si>
  <si>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</si>
  <si>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</si>
  <si>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</si>
  <si>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</si>
  <si>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</si>
  <si>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</si>
  <si>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</si>
  <si>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</si>
  <si>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</si>
  <si>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</si>
  <si>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</si>
  <si>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</si>
  <si>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</si>
  <si>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</si>
  <si>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</si>
  <si>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</si>
  <si>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</si>
  <si>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</si>
  <si>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</si>
  <si>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</si>
  <si>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</si>
  <si>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</si>
  <si>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</si>
  <si>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</si>
  <si>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</si>
  <si>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</si>
  <si>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</si>
  <si>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</si>
  <si>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</si>
  <si>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</si>
  <si>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</si>
  <si>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</si>
  <si>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</si>
  <si>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</si>
  <si>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</si>
  <si>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</si>
  <si>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</si>
  <si>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</si>
  <si>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</si>
  <si>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</si>
  <si>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</si>
  <si>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</si>
  <si>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</si>
  <si>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</si>
  <si>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</si>
  <si>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</si>
  <si>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</si>
  <si>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</si>
  <si>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</si>
  <si>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</si>
  <si>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</si>
  <si>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</si>
  <si>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</si>
  <si>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</si>
  <si>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</si>
  <si>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</si>
  <si>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</si>
  <si>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</si>
  <si>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</si>
  <si>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</si>
  <si>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</si>
  <si>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</si>
  <si>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</si>
  <si>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</si>
  <si>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</si>
  <si>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</si>
  <si>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</si>
  <si>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</si>
  <si>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</si>
  <si>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</si>
  <si>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</si>
  <si>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</si>
  <si>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</si>
  <si>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</si>
  <si>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</si>
  <si>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</si>
  <si>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</si>
  <si>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</si>
  <si>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</si>
  <si>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</si>
  <si>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</si>
  <si>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</si>
  <si>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</si>
  <si>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</si>
  <si>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</si>
  <si>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</si>
  <si>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</si>
  <si>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</si>
  <si>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</si>
  <si>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</si>
  <si>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</si>
  <si>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</si>
  <si>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</si>
  <si>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</si>
  <si>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</si>
  <si>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</si>
  <si>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</si>
  <si>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</si>
  <si>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</si>
  <si>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</si>
  <si>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</si>
  <si>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</si>
  <si>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</si>
  <si>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</si>
  <si>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</si>
  <si>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</si>
  <si>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</si>
  <si>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</si>
  <si>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</si>
  <si>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</si>
  <si>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</si>
  <si>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</si>
  <si>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</si>
  <si>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</si>
  <si>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</si>
  <si>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</si>
  <si>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</si>
  <si>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</si>
  <si>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</si>
  <si>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</si>
  <si>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</si>
  <si>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</si>
  <si>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</si>
  <si>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</si>
  <si>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</si>
  <si>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</si>
  <si>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</si>
  <si>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</si>
  <si>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</si>
  <si>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</si>
  <si>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</si>
  <si>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</si>
  <si>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</si>
  <si>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</si>
  <si>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</si>
  <si>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</si>
  <si>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</si>
  <si>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</si>
  <si>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</si>
  <si>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</si>
  <si>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</si>
  <si>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</si>
  <si>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</si>
  <si>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</si>
  <si>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</si>
  <si>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</si>
  <si>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</si>
  <si>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</si>
  <si>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</si>
  <si>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</si>
  <si>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</si>
  <si>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</si>
  <si>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</si>
  <si>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</si>
  <si>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</si>
  <si>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</si>
  <si>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</si>
  <si>
    <t>OH DIOS, POR TU NOMBRE SÁLVAME,</t>
  </si>
  <si>
    <t>POR TU PODER HAZME JUSTICIA.</t>
  </si>
  <si>
    <t>OH DIOS, ESCUCHA MI ORACIÓN,</t>
  </si>
  <si>
    <t>ATIENDE A LAS PALABRAS DE MI BOCA.</t>
  </si>
  <si>
    <t>Porque los arrogantes se han aliado contra mí,</t>
  </si>
  <si>
    <t>los prepotentes andan buscando mi vida,</t>
  </si>
  <si>
    <t>no tienen nunca a Dios presente,</t>
  </si>
  <si>
    <t>no tienen nunca a Dios presente.</t>
  </si>
  <si>
    <t>MAS VED, QUE DIOS VIENE EN MI AYUDA,</t>
  </si>
  <si>
    <t>EL SEÑOR, EL SEÑOR ME SOSTIENE.</t>
  </si>
  <si>
    <t>De todo corazón le ofreceré un sacrificio,</t>
  </si>
  <si>
    <t>celebraré su nombre, porque es bueno,</t>
  </si>
  <si>
    <t>de toda angustia Él me ha liberado,</t>
  </si>
  <si>
    <t>de toda angustia me ha liberado,</t>
  </si>
  <si>
    <t>de toda angustia me ha liberado.</t>
  </si>
  <si>
    <t>OH DIOS, POR TU NOMBRE SÁLVAME</t>
  </si>
  <si>
    <t>OH DIOS, TÚ ERES MI DIOS,</t>
  </si>
  <si>
    <t>TE ANHELO DESDE LA AURORA,</t>
  </si>
  <si>
    <t>SEDIENTA DE TI ESTÁ MI ALMA.</t>
  </si>
  <si>
    <t>Sedienta de ti está mi alma,</t>
  </si>
  <si>
    <t>ansia de ti tiene mi carne:</t>
  </si>
  <si>
    <t>tierra reseca y árida,</t>
  </si>
  <si>
    <t>tierra reseca y árida, sin agua.</t>
  </si>
  <si>
    <t>Tu amor es para mí más que la vida,</t>
  </si>
  <si>
    <t>por eso te ensalzan mis labios;</t>
  </si>
  <si>
    <t>así yo te bendigo</t>
  </si>
  <si>
    <t>y en tu Nombre levanto mis manos.</t>
  </si>
  <si>
    <t>Unida a ti está mi alma,</t>
  </si>
  <si>
    <t>con fuerza me sostiene tu derecha</t>
  </si>
  <si>
    <t>cuando me acuerdo de ti,</t>
  </si>
  <si>
    <t>cuando en medio de la noche pienso en ti.</t>
  </si>
  <si>
    <t>Saciada de ti está mi alma,</t>
  </si>
  <si>
    <t>te canta con júbilo mi boca,</t>
  </si>
  <si>
    <t>porque tú eres mi auxilio</t>
  </si>
  <si>
    <t>y a la sombra de tus alas exulto.</t>
  </si>
  <si>
    <t>OH DIOS, TÚ ERES MI DIOS</t>
  </si>
  <si>
    <t>Oh Jesús, amor mío,</t>
  </si>
  <si>
    <t>¡cuánto me has amado,</t>
  </si>
  <si>
    <t>cuánto me has amado!</t>
  </si>
  <si>
    <t>OH JESÚS, AMOR MÍO,</t>
  </si>
  <si>
    <t>¡CUÁNTO ME HAS AMADO,</t>
  </si>
  <si>
    <t>CUÁNTO ME HAS AMADO!</t>
  </si>
  <si>
    <t>Tú has recibido las espinas de la soberbia de mí,</t>
  </si>
  <si>
    <t>para que yo reciba la humildad de ti.</t>
  </si>
  <si>
    <t>Tú has recibido los azotes de la lujuria de mí,</t>
  </si>
  <si>
    <t>para que yo reciba el amor y la pureza de ti.</t>
  </si>
  <si>
    <t>Tú has sido por la avaricia despojado por mí,</t>
  </si>
  <si>
    <t>para que yo reciba la riqueza de ti.</t>
  </si>
  <si>
    <t>Tú has recibido la hiel y el vinagre de mí,</t>
  </si>
  <si>
    <t>para que yo reciba la dulzura de ti.</t>
  </si>
  <si>
    <t>Tú has recibido el desprecio y los insultos de mí,</t>
  </si>
  <si>
    <t>para que yo reciba la mansedumbre de ti.</t>
  </si>
  <si>
    <t>Tú has recibido</t>
  </si>
  <si>
    <t>los clavos y la lanzada de mí,</t>
  </si>
  <si>
    <t>para que yo reciba la obediencia de ti.</t>
  </si>
  <si>
    <t>Tú has sido crucificado por mí,</t>
  </si>
  <si>
    <t>para que yo reciba la salvación de ti.</t>
  </si>
  <si>
    <t>Tú has recibido la muerte de mí,</t>
  </si>
  <si>
    <t>para que yo reciba la vida de ti.</t>
  </si>
  <si>
    <t>Tú has recibido la sepultura de mí,</t>
  </si>
  <si>
    <t>para que yo reciba la resurrección de ti.</t>
  </si>
  <si>
    <t>De mí, Señor, tú has recibido</t>
  </si>
  <si>
    <t>el mal, la muerte y el pecado,</t>
  </si>
  <si>
    <t>para que yo reciba de ti sólo a ti mismo.</t>
  </si>
  <si>
    <t>A mí, a mí tú te has donado.</t>
  </si>
  <si>
    <t>En un instante, en un pestañear de ojos,</t>
  </si>
  <si>
    <t>al toque de la trompeta final,</t>
  </si>
  <si>
    <t>porque sonará la trompeta,</t>
  </si>
  <si>
    <t>y los muertos resucitarán incorruptibles</t>
  </si>
  <si>
    <t>y nosotros seremos transformados.</t>
  </si>
  <si>
    <t>POR ESO CANTAMOS:</t>
  </si>
  <si>
    <t>LA MUERTE ES ABSORBIDA</t>
  </si>
  <si>
    <t>EN LA VICTORIA.</t>
  </si>
  <si>
    <t>ALELUYA, ALELUYA.</t>
  </si>
  <si>
    <t>Fa#</t>
  </si>
  <si>
    <t>OH MUERTE, ¿DÓNDE ESTÁ TU VICTORIA?</t>
  </si>
  <si>
    <t>OH MUERTE, ¿DÓNDE ESTÁ TU AGUIJÓN?</t>
  </si>
  <si>
    <t>El aguijón de la muerte es el pecado</t>
  </si>
  <si>
    <t>y la fuerza del pecado está en la Ley,</t>
  </si>
  <si>
    <t>pero nosotros vencemos en Cristo resucitado.</t>
  </si>
  <si>
    <t>ALELUYA, ALELUYA, ALELUYA.</t>
  </si>
  <si>
    <t>madd9</t>
  </si>
  <si>
    <t>m6</t>
  </si>
  <si>
    <t>Yo os recuerdo, hermanos,</t>
  </si>
  <si>
    <t>el Evangelio que yo os he anunciado,</t>
  </si>
  <si>
    <t>el mismo que yo he recibido.</t>
  </si>
  <si>
    <t>A saber:</t>
  </si>
  <si>
    <t>que Cristo murió por los pecados,</t>
  </si>
  <si>
    <t>SEGÚN LAS ESCRITURAS;</t>
  </si>
  <si>
    <t>que Él ha resucitado,</t>
  </si>
  <si>
    <t>que se apareció primero a Pedro,</t>
  </si>
  <si>
    <t>luego a los Doce,</t>
  </si>
  <si>
    <t>después a más</t>
  </si>
  <si>
    <t>de quinientos hermanos a la vez</t>
  </si>
  <si>
    <t>y por último se me apareció a mí.</t>
  </si>
  <si>
    <t>ALELUYA,ALELUYA,ALELUYA.</t>
  </si>
  <si>
    <t>ta</t>
  </si>
  <si>
    <t>ohmuertedondeestatuvictoria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</si>
</sst>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0900-0000016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9937D7-D755-460E-8F40-F986AE4DEB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A06EAB2-3A53-488C-8E89-B75D0C2965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B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A95171-B505-4D87-9C32-6371AEEFC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C5F250-87C6-42F6-8814-ECC5B9F12B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C00-0000018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07566B0-35FD-4F5B-A307-2EF5A01EA6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EC84C85-C420-4552-8609-6B42C42349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CFD1E84C-49A2-4069-BF08-6B156F32169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D0C684-F3B9-4B16-B201-FDFBF92ADD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B4674F-F21C-4108-9506-AC72D90A4D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DAB3C8E3-3FBF-4B54-8C06-BC25293399B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1034</v>
      </c>
      <c r="B8" s="37"/>
      <c r="C8" s="37"/>
      <c r="D8" s="37"/>
      <c r="E8" s="37"/>
      <c r="F8" s="38"/>
      <c r="G8" s="38"/>
      <c r="H8" s="38"/>
    </row>
    <row r="9" spans="1:8" ht="26.15" customHeight="1" x14ac:dyDescent="0.7">
      <c r="A9" s="37" t="s">
        <v>1035</v>
      </c>
      <c r="B9" s="37"/>
      <c r="C9" s="37"/>
      <c r="D9" s="37"/>
      <c r="E9" s="37"/>
      <c r="F9" s="38"/>
      <c r="G9" s="38"/>
      <c r="H9" s="38"/>
    </row>
    <row r="10" spans="1:8" ht="26.15" customHeight="1" x14ac:dyDescent="0.7">
      <c r="A10" s="37" t="s">
        <v>1032</v>
      </c>
      <c r="B10" s="37"/>
      <c r="C10" s="37"/>
      <c r="D10" s="37"/>
      <c r="E10" s="38"/>
      <c r="F10" s="38"/>
      <c r="G10" s="38"/>
      <c r="H10" s="38"/>
    </row>
    <row r="11" spans="1:8" ht="26.15" customHeight="1" x14ac:dyDescent="0.7">
      <c r="A11" s="37" t="s">
        <v>1036</v>
      </c>
      <c r="B11" s="37"/>
      <c r="C11" s="37"/>
      <c r="D11" s="37"/>
      <c r="E11" s="38"/>
      <c r="F11" s="38"/>
      <c r="G11" s="38"/>
      <c r="H11" s="38"/>
    </row>
    <row r="12" spans="1:8" ht="26.15" customHeight="1" x14ac:dyDescent="0.7">
      <c r="A12" s="37" t="s">
        <v>1037</v>
      </c>
      <c r="B12" s="37"/>
      <c r="C12" s="37"/>
      <c r="D12" s="37"/>
      <c r="E12" s="38"/>
      <c r="F12" s="38"/>
      <c r="G12" s="38"/>
      <c r="H12" s="38"/>
    </row>
    <row r="13" spans="1:8" ht="26.15" customHeight="1" x14ac:dyDescent="0.7">
      <c r="A13" s="37" t="s">
        <v>1038</v>
      </c>
      <c r="B13" s="37"/>
      <c r="C13" s="37"/>
      <c r="D13" s="37"/>
      <c r="E13" s="38"/>
      <c r="F13" s="38"/>
      <c r="G13" s="38"/>
      <c r="H13" s="38"/>
    </row>
    <row r="14" spans="1:8" ht="26.15" customHeight="1" x14ac:dyDescent="0.7">
      <c r="A14" s="37" t="s">
        <v>1039</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119</v>
      </c>
      <c r="E1" s="40"/>
      <c r="F1" s="40"/>
      <c r="G1" s="40"/>
      <c r="H1" s="40"/>
      <c r="I1" s="40"/>
      <c r="J1" s="40"/>
      <c r="K1" s="40"/>
      <c r="L1" s="41" t="str">
        <f>VLOOKUP(C1,'[1]Codigo Canto'!A3:AQ236,38,FALSE)</f>
        <v>MUCHO ME HAN PERSEGUIDO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MUCHO ME HAN PERSEGUIDO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 x14ac:dyDescent="0.35">
      <c r="C8" t="str">
        <f>PROPER(L1)</f>
        <v>Mucho Me Han Perseguido</v>
      </c>
      <c r="L8" s="48" t="str">
        <f>_xlfn.CONCAT("        tt: ","""",C8,"""",",")</f>
        <v xml:space="preserve">        tt: "Mucho Me Han Perseguido",</v>
      </c>
    </row>
    <row r="9" spans="2:32" ht="23" x14ac:dyDescent="0.35">
      <c r="C9" t="str">
        <f>PROPER(L1)</f>
        <v>Mucho Me Han Perseguido</v>
      </c>
      <c r="L9" s="48" t="str">
        <f>_xlfn.CONCAT("        title: ","""",C9,"""",",")</f>
        <v xml:space="preserve">        title: "Mucho Me Han Perseguido",</v>
      </c>
    </row>
    <row r="10" spans="2:32" ht="23" x14ac:dyDescent="0.35">
      <c r="C10" t="str">
        <f>VLOOKUP(C1,'[1]Codigo Canto'!A3:AQ236,12,FALSE)</f>
        <v>Sal 129 (128)</v>
      </c>
      <c r="L10" s="48" t="str">
        <f>_xlfn.CONCAT("        ","subtitle: ","""",C10,"""",",")</f>
        <v xml:space="preserve">        subtitle: "Sal 129 (128)",</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119</v>
      </c>
      <c r="L16" s="48" t="str">
        <f>_xlfn.CONCAT("        dbno: ","""",C16,"""",",")</f>
        <v xml:space="preserve">        dbno: "119",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muchomehanperseguido</v>
      </c>
      <c r="L19" s="48" t="str">
        <f>_xlfn.CONCAT("        audioSrc: ","""/audio/",C19,".mp3""",",")</f>
        <v xml:space="preserve">        audioSrc: "/audio/muchomehanperseguido.mp3",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118</v>
      </c>
      <c r="C26" t="str">
        <f>VLOOKUP(B26,[1]Buscador!A3:AP240,31,FALSE)</f>
        <v>/resucito/src/index.html?canto=misericordiamiamisericordia</v>
      </c>
      <c r="L26" s="48" t="str">
        <f>_xlfn.CONCAT("        ant: ","""",C26,"""",",")</f>
        <v xml:space="preserve">        ant: "/resucito/src/index.html?canto=misericordiamiamisericordia",</v>
      </c>
    </row>
    <row r="27" spans="2:40" ht="23" x14ac:dyDescent="0.35">
      <c r="B27">
        <f>+C1+1</f>
        <v>120</v>
      </c>
      <c r="C27" t="str">
        <f>VLOOKUP(B27,[1]Buscador!A3:AP240,31,FALSE)</f>
        <v>/resucito/src/index.html?canto=noestaaquiresucito</v>
      </c>
      <c r="L27" s="48" t="str">
        <f>_xlfn.CONCAT("        sig: ","""",C27,"""",",")</f>
        <v xml:space="preserve">        sig: "/resucito/src/index.html?canto=noestaaquiresucito",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MUCHO ME HAN PERSEGUIDO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4.5" thickTop="1" thickBot="1" x14ac:dyDescent="0.550000000000000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4.5" thickTop="1" thickBot="1" x14ac:dyDescent="0.550000000000000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4.5" thickTop="1" thickBot="1" x14ac:dyDescent="0.550000000000000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 ULTIMA LINEA DEL CANTO: NO ESTÁ AQUÍ, RESUCITÓ</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","""https://audio.resucito.do/",C19,".mp3""",",")</f>
        <v xml:space="preserve">        audioSrc: "https://audio.resucito.do/nohayenelparecer.mp3",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4.5" thickTop="1" thickBot="1" x14ac:dyDescent="0.550000000000000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4.5" thickTop="1" thickBot="1" x14ac:dyDescent="0.550000000000000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4.5" thickTop="1" thickBot="1" x14ac:dyDescent="0.550000000000000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4.5" thickTop="1" thickBot="1" x14ac:dyDescent="0.550000000000000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4.5" thickTop="1" thickBot="1" x14ac:dyDescent="0.550000000000000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NO HAY EN ÉL PARECER</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NOLI ME TANGERE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 x14ac:dyDescent="0.35">
      <c r="C8" t="str">
        <f ca="1">PROPER(L1)</f>
        <v>Noli Me Tangere</v>
      </c>
      <c r="L8" s="48" t="str">
        <f ca="1">_xlfn.CONCAT("        tt: ","""",C8,"""",",")</f>
        <v xml:space="preserve">        tt: "Noli Me Tangere",</v>
      </c>
    </row>
    <row r="9" spans="2:32" ht="23" x14ac:dyDescent="0.35">
      <c r="C9" t="str">
        <f ca="1">PROPER(L1)</f>
        <v>Noli Me Tangere</v>
      </c>
      <c r="L9" s="48" t="str">
        <f ca="1">_xlfn.CONCAT("        title: ","""",C9,"""",",")</f>
        <v xml:space="preserve">        title: "Noli Me Tangere",</v>
      </c>
    </row>
    <row r="10" spans="2:32" ht="23" x14ac:dyDescent="0.35">
      <c r="C10" t="str">
        <f ca="1">VLOOKUP(C1,Table223[],4,FALSE)</f>
        <v>Juan 20,15-17</v>
      </c>
      <c r="L10" s="48" t="str">
        <f ca="1">_xlfn.CONCAT("        ","subtitle: ","""",C10,"""",",")</f>
        <v xml:space="preserve">        subtitle: "Juan 20,15-17",</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122</v>
      </c>
      <c r="L16" s="48" t="str">
        <f ca="1">_xlfn.CONCAT("        dbno: ","""",C16,"""",",")</f>
        <v xml:space="preserve">        dbno: "122",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nolimetangere</v>
      </c>
      <c r="L19" s="48" t="str">
        <f ca="1">_xlfn.CONCAT("        audioSrc: ","""https://audio.resucito.do/",C19,".mp3""",",")</f>
        <v xml:space="preserve">        audioSrc: "https://audio.resucito.do/nolimetangere.mp3",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121</v>
      </c>
      <c r="C26" t="str">
        <f ca="1">VLOOKUP(B26,Table4[],13,FALSE)</f>
        <v>"/src/index.html?canto=nohayenelparecer"</v>
      </c>
      <c r="L26" s="48" t="str">
        <f ca="1">_xlfn.CONCAT("        ant: ",C26,",")</f>
        <v xml:space="preserve">        ant: "/src/index.html?canto=nohayenelparecer",</v>
      </c>
    </row>
    <row r="27" spans="1:40" ht="23" x14ac:dyDescent="0.35">
      <c r="B27">
        <f ca="1">+C1+1</f>
        <v>123</v>
      </c>
      <c r="C27" t="str">
        <f ca="1">VLOOKUP(B27,Table4[],13,FALSE)</f>
        <v>"/src/index.html?canto=ohcieloslloveddeloalto"</v>
      </c>
      <c r="L27" s="48" t="str">
        <f ca="1">_xlfn.CONCAT("        sig: ",C27,",")</f>
        <v xml:space="preserve">        sig: "/src/index.html?canto=ohcieloslloveddeloalto",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thickTop="1" thickBot="1" x14ac:dyDescent="0.550000000000000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4.5" thickTop="1" thickBot="1" x14ac:dyDescent="0.550000000000000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4.5" thickTop="1" thickBot="1" x14ac:dyDescent="0.550000000000000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4.5" thickTop="1" thickBot="1" x14ac:dyDescent="0.550000000000000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4.5" thickTop="1" thickBot="1" x14ac:dyDescent="0.550000000000000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4.5" thickTop="1" thickBot="1" x14ac:dyDescent="0.550000000000000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4.5" thickTop="1" thickBot="1" x14ac:dyDescent="0.550000000000000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4.5" thickTop="1" thickBot="1" x14ac:dyDescent="0.550000000000000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4.5" thickTop="1" thickBot="1" x14ac:dyDescent="0.550000000000000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6">
      <c r="A64" s="95"/>
      <c r="B64" s="95"/>
      <c r="C64" s="95"/>
      <c r="D64" s="95"/>
      <c r="E64" s="95"/>
      <c r="F64" s="95"/>
      <c r="G64" s="95"/>
      <c r="H64" s="95"/>
      <c r="I64" s="95"/>
      <c r="J64" s="95"/>
      <c r="K64" s="95"/>
      <c r="L64" s="99" t="str">
        <f ca="1">_xlfn.CONCAT("]}, // ULTIMA LINEA DEL CANTO: ",L1)</f>
        <v>]}, // ULTIMA LINEA DEL CANTO: NOLI ME TANGERE</v>
      </c>
      <c r="M64" s="95"/>
    </row>
    <row r="65" spans="1:40" ht="20.5" x14ac:dyDescent="0.35">
      <c r="L65" s="100" t="s">
        <v>1008</v>
      </c>
      <c r="M65" s="101"/>
    </row>
    <row r="66" spans="1:40" ht="15" hidden="1" thickBot="1" x14ac:dyDescent="0.4">
      <c r="M66" s="101"/>
    </row>
    <row r="67" spans="1:40" ht="26.5" hidden="1"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hidden="1" thickTop="1" thickBot="1" x14ac:dyDescent="0.550000000000000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4.5" hidden="1" thickTop="1" thickBot="1" x14ac:dyDescent="0.550000000000000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4.5" hidden="1" thickTop="1" thickBot="1" x14ac:dyDescent="0.550000000000000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4.5" hidden="1" thickTop="1" thickBot="1" x14ac:dyDescent="0.550000000000000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4.5" hidden="1" thickTop="1" thickBot="1" x14ac:dyDescent="0.550000000000000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4.5" hidden="1" thickTop="1" thickBot="1" x14ac:dyDescent="0.550000000000000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4.5" hidden="1" thickTop="1" thickBot="1" x14ac:dyDescent="0.550000000000000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4.5" hidden="1" thickTop="1" thickBot="1" x14ac:dyDescent="0.550000000000000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6.5" hidden="1"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zoomScale="85" zoomScaleNormal="85" workbookViewId="0">
      <pane xSplit="2" ySplit="1" topLeftCell="D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CIELOS, LLOVED DE LO ALTO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 x14ac:dyDescent="0.35">
      <c r="C8" t="str">
        <f ca="1">PROPER(L1)</f>
        <v>Oh Cielos, Lloved De Lo Alto</v>
      </c>
      <c r="L8" s="48" t="str">
        <f ca="1">_xlfn.CONCAT("        tt: ","""",C8,"""",",")</f>
        <v xml:space="preserve">        tt: "Oh Cielos, Lloved De Lo Alto",</v>
      </c>
    </row>
    <row r="9" spans="2:32" ht="23" x14ac:dyDescent="0.35">
      <c r="C9" t="str">
        <f ca="1">PROPER(L1)</f>
        <v>Oh Cielos, Lloved De Lo Alto</v>
      </c>
      <c r="L9" s="48" t="str">
        <f ca="1">_xlfn.CONCAT("        title: ","""",C9,"""",",")</f>
        <v xml:space="preserve">        title: "Oh Cielos, Lloved De Lo Alto",</v>
      </c>
    </row>
    <row r="10" spans="2:32" ht="23" x14ac:dyDescent="0.35">
      <c r="C10" t="str">
        <f ca="1">VLOOKUP(C1,Table223[],4,FALSE)</f>
        <v>Isaías 45,8</v>
      </c>
      <c r="L10" s="48" t="str">
        <f ca="1">_xlfn.CONCAT("        ","subtitle: ","""",C10,"""",",")</f>
        <v xml:space="preserve">        subtitle: "Isaías 45,8",</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123</v>
      </c>
      <c r="L16" s="48" t="str">
        <f ca="1">_xlfn.CONCAT("        dbno: ","""",C16,"""",",")</f>
        <v xml:space="preserve">        dbno: "123",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ohcieloslloveddeloalto</v>
      </c>
      <c r="L19" s="48" t="str">
        <f ca="1">_xlfn.CONCAT("        audioSrc: ","""https://audio.resucito.do/",C19,".mp3""",",")</f>
        <v xml:space="preserve">        audioSrc: "https://audio.resucito.do/ohcieloslloveddeloalto.mp3",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122</v>
      </c>
      <c r="C26" t="str">
        <f ca="1">VLOOKUP(B26,Table4[],13,FALSE)</f>
        <v>"/src/index.html?canto=nolimetangere"</v>
      </c>
      <c r="L26" s="48" t="str">
        <f ca="1">_xlfn.CONCAT("        ant: ",C26,",")</f>
        <v xml:space="preserve">        ant: "/src/index.html?canto=nolimetangere",</v>
      </c>
    </row>
    <row r="27" spans="1:40" ht="23" x14ac:dyDescent="0.35">
      <c r="B27">
        <f ca="1">+C1+1</f>
        <v>124</v>
      </c>
      <c r="C27" t="str">
        <f ca="1">VLOOKUP(B27,Table4[],13,FALSE)</f>
        <v>"/src/index.html?canto=ohdiosportunombre"</v>
      </c>
      <c r="L27" s="48" t="str">
        <f ca="1">_xlfn.CONCAT("        sig: ",C27,",")</f>
        <v xml:space="preserve">        sig: "/src/index.html?canto=ohdiosportunombre",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4.5" thickTop="1" thickBot="1" x14ac:dyDescent="0.550000000000000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4.5" thickTop="1" thickBot="1" x14ac:dyDescent="0.550000000000000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4.5" thickTop="1" thickBot="1" x14ac:dyDescent="0.550000000000000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4.5" thickTop="1" thickBot="1" x14ac:dyDescent="0.550000000000000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4.5" thickTop="1" thickBot="1" x14ac:dyDescent="0.550000000000000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4.5" thickTop="1" thickBot="1" x14ac:dyDescent="0.550000000000000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4.5" thickTop="1" thickBot="1" x14ac:dyDescent="0.550000000000000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4.5" thickTop="1" thickBot="1" x14ac:dyDescent="0.550000000000000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4.5" thickTop="1" thickBot="1" x14ac:dyDescent="0.550000000000000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4.5" thickTop="1" thickBot="1" x14ac:dyDescent="0.550000000000000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4.5" thickTop="1" thickBot="1" x14ac:dyDescent="0.550000000000000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4.5" thickTop="1" thickBot="1" x14ac:dyDescent="0.550000000000000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4.5" thickTop="1" thickBot="1" x14ac:dyDescent="0.550000000000000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4.5" thickTop="1" thickBot="1" x14ac:dyDescent="0.550000000000000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4.5" thickTop="1" thickBot="1" x14ac:dyDescent="0.550000000000000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4.5" thickTop="1" thickBot="1" x14ac:dyDescent="0.550000000000000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4.5" thickTop="1" thickBot="1" x14ac:dyDescent="0.550000000000000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4.5" thickTop="1" thickBot="1" x14ac:dyDescent="0.550000000000000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4.5" thickTop="1" thickBot="1" x14ac:dyDescent="0.550000000000000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4.5" thickTop="1" thickBot="1" x14ac:dyDescent="0.550000000000000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4.5" thickTop="1" thickBot="1" x14ac:dyDescent="0.550000000000000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4.5" thickTop="1" thickBot="1" x14ac:dyDescent="0.550000000000000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4.5" thickTop="1" thickBot="1" x14ac:dyDescent="0.550000000000000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4.5" thickTop="1" thickBot="1" x14ac:dyDescent="0.550000000000000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4.5" thickTop="1" thickBot="1" x14ac:dyDescent="0.550000000000000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4.5" thickTop="1" thickBot="1" x14ac:dyDescent="0.550000000000000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4.5" thickTop="1" thickBot="1" x14ac:dyDescent="0.550000000000000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4.5" thickTop="1" thickBot="1" x14ac:dyDescent="0.550000000000000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4.5" thickTop="1" thickBot="1" x14ac:dyDescent="0.550000000000000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4.5" thickTop="1" thickBot="1" x14ac:dyDescent="0.550000000000000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4.5" thickTop="1" thickBot="1" x14ac:dyDescent="0.550000000000000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4.5" thickTop="1" thickBot="1" x14ac:dyDescent="0.550000000000000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4.5" thickTop="1" thickBot="1" x14ac:dyDescent="0.550000000000000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OH CIELOS, LLOVED DE LO ALTO</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07C7-667B-4623-A6C4-B172E4D07C2D}">
  <sheetPr codeName="Sheet73">
    <tabColor rgb="FF00B0F0"/>
  </sheetPr>
  <dimension ref="A1:AN57"/>
  <sheetViews>
    <sheetView zoomScale="85" zoomScaleNormal="85" workbookViewId="0">
      <pane xSplit="2" ySplit="1" topLeftCell="C7" activePane="bottomRight" state="frozen"/>
      <selection pane="topRight" activeCell="C1" sqref="C1"/>
      <selection pane="bottomLeft" activeCell="A2" sqref="A2"/>
      <selection pane="bottomRight" activeCell="C51" sqref="C5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POR TU NOMBRE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 x14ac:dyDescent="0.35">
      <c r="C8" t="str">
        <f ca="1">PROPER(L1)</f>
        <v xml:space="preserve">Oh Dios, Por Tu Nombre </v>
      </c>
      <c r="L8" s="48" t="str">
        <f ca="1">_xlfn.CONCAT("        tt: ","""",C8,"""",",")</f>
        <v xml:space="preserve">        tt: "Oh Dios, Por Tu Nombre ",</v>
      </c>
    </row>
    <row r="9" spans="2:32" ht="23" x14ac:dyDescent="0.35">
      <c r="C9" t="str">
        <f ca="1">PROPER(L1)</f>
        <v xml:space="preserve">Oh Dios, Por Tu Nombre </v>
      </c>
      <c r="L9" s="48" t="str">
        <f ca="1">_xlfn.CONCAT("        title: ","""",C9,"""",",")</f>
        <v xml:space="preserve">        title: "Oh Dios, Por Tu Nombre ",</v>
      </c>
    </row>
    <row r="10" spans="2:32" ht="23" x14ac:dyDescent="0.35">
      <c r="C10" t="str">
        <f ca="1">VLOOKUP(C1,Table223[],4,FALSE)</f>
        <v>Salmo 54 (53)</v>
      </c>
      <c r="L10" s="48" t="str">
        <f ca="1">_xlfn.CONCAT("        ","subtitle: ","""",C10,"""",",")</f>
        <v xml:space="preserve">        subtitle: "Salmo 54 (53)",</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124</v>
      </c>
      <c r="L16" s="48" t="str">
        <f ca="1">_xlfn.CONCAT("        dbno: ","""",C16,"""",",")</f>
        <v xml:space="preserve">        dbno: "124",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ohdiosportunombre</v>
      </c>
      <c r="L19" s="48" t="str">
        <f ca="1">_xlfn.CONCAT("        audioSrc: ","""https://audio.resucito.do/",C19,".mp3""",",")</f>
        <v xml:space="preserve">        audioSrc: "https://audio.resucito.do/ohdiosportunombre.mp3",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123</v>
      </c>
      <c r="C26" t="str">
        <f ca="1">VLOOKUP(B26,Table4[],13,FALSE)</f>
        <v>"/src/index.html?canto=ohcieloslloveddeloalto"</v>
      </c>
      <c r="L26" s="48" t="str">
        <f ca="1">_xlfn.CONCAT("        ant: ",C26,",")</f>
        <v xml:space="preserve">        ant: "/src/index.html?canto=ohcieloslloveddeloalto",</v>
      </c>
    </row>
    <row r="27" spans="1:40" ht="23" x14ac:dyDescent="0.35">
      <c r="B27">
        <f ca="1">+C1+1</f>
        <v>125</v>
      </c>
      <c r="C27" t="str">
        <f ca="1">VLOOKUP(B27,Table4[],13,FALSE)</f>
        <v>"/src/index.html?canto=ohdiostueresmidios"</v>
      </c>
      <c r="L27" s="48" t="str">
        <f ca="1">_xlfn.CONCAT("        sig: ",C27,",")</f>
        <v xml:space="preserve">        sig: "/src/index.html?canto=ohdiostueresmidios",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1124</v>
      </c>
      <c r="D30" s="112" t="s">
        <v>1013</v>
      </c>
      <c r="E30" s="52" t="s">
        <v>1012</v>
      </c>
      <c r="F30" s="53" t="s">
        <v>1033</v>
      </c>
      <c r="G30" s="53">
        <v>7</v>
      </c>
      <c r="H30" s="52"/>
      <c r="I30" s="52"/>
      <c r="J30" s="54"/>
      <c r="K30" s="54"/>
      <c r="L30" s="55" t="str">
        <f t="shared" ref="L30:L31" si="0">IF(C30="","",_xlfn.CONCAT("            { line: ","""",C30,", ",M30:AN30,""", sC: ","""",B30,"""},"))</f>
        <v xml:space="preserve">            { line: "OH DIOS, POR TU NOMBRE SÁLVAME,, (La,m,20)(Fa,7,250)",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
      </c>
      <c r="AB30" s="57" t="str">
        <f t="shared" ref="AB30:AB3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1125</v>
      </c>
      <c r="D31" s="112" t="s">
        <v>1029</v>
      </c>
      <c r="E31" s="52" t="s">
        <v>1012</v>
      </c>
      <c r="F31" s="53" t="s">
        <v>1011</v>
      </c>
      <c r="G31" s="53"/>
      <c r="H31" s="52"/>
      <c r="I31" s="52"/>
      <c r="J31" s="54"/>
      <c r="K31" s="54"/>
      <c r="L31" s="55" t="str">
        <f t="shared" si="0"/>
        <v xml:space="preserve">            { line: "POR TU PODER HAZME JUSTICIA., (Re,m,22)(Mi,,250)", sC: "as"},</v>
      </c>
      <c r="M31" s="56" t="str">
        <f t="shared" si="1"/>
        <v>(</v>
      </c>
      <c r="N31" s="57" t="str">
        <f t="shared" si="2"/>
        <v>Re</v>
      </c>
      <c r="O31" s="58" t="str">
        <f t="shared" si="3"/>
        <v>,</v>
      </c>
      <c r="P31" s="59" t="str">
        <f t="shared" si="4"/>
        <v>m</v>
      </c>
      <c r="Q31" s="60" t="str">
        <f t="shared" si="5"/>
        <v>,</v>
      </c>
      <c r="R31" s="61">
        <f t="shared" ref="R31:R54"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1126</v>
      </c>
      <c r="D32" s="112" t="s">
        <v>1013</v>
      </c>
      <c r="E32" s="52" t="s">
        <v>1012</v>
      </c>
      <c r="F32" s="53" t="s">
        <v>1033</v>
      </c>
      <c r="G32" s="53">
        <v>7</v>
      </c>
      <c r="H32" s="52"/>
      <c r="I32" s="52"/>
      <c r="J32" s="54"/>
      <c r="K32" s="54"/>
      <c r="L32" s="55" t="str">
        <f>IF(C32="","",_xlfn.CONCAT("            { line: ","""",C32,", ",M32:AN32,""", sC: ","""",B32,"""},"))</f>
        <v xml:space="preserve">            { line: "OH DIOS, ESCUCHA MI ORACIÓN,, (La,m,20)(Fa,7,250)",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Fa</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1127</v>
      </c>
      <c r="D33" s="112" t="s">
        <v>1029</v>
      </c>
      <c r="E33" s="52" t="s">
        <v>1012</v>
      </c>
      <c r="F33" s="53" t="s">
        <v>1011</v>
      </c>
      <c r="G33" s="53"/>
      <c r="H33" s="52"/>
      <c r="I33" s="52"/>
      <c r="J33" s="54"/>
      <c r="K33" s="54"/>
      <c r="L33" s="55" t="str">
        <f>IF(C33="","",_xlfn.CONCAT("            { line: ","""",C33,", ",M33:AN33,""", sC: ","""",B33,"""},"))</f>
        <v xml:space="preserve">            { line: "ATIENDE A LAS PALABRAS DE MI BOCA.,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1128</v>
      </c>
      <c r="D35" s="112" t="s">
        <v>1013</v>
      </c>
      <c r="E35" s="52">
        <v>7</v>
      </c>
      <c r="F35" s="53" t="s">
        <v>1029</v>
      </c>
      <c r="G35" s="53" t="s">
        <v>1012</v>
      </c>
      <c r="H35" s="52"/>
      <c r="I35" s="52"/>
      <c r="J35" s="54"/>
      <c r="K35" s="54"/>
      <c r="L35" s="55" t="str">
        <f t="shared" ref="L35:L47" si="29">IF(C35="","",_xlfn.CONCAT("            { line: ","""",C35,", ",M35:AN35,""", sC: ","""",B35,"""},"))</f>
        <v xml:space="preserve">            { line: "Porque los arrogantes se han aliado contra mí,, (La,7,20)(Re,m,250)", sC: "tc"},</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1129</v>
      </c>
      <c r="D36" s="112" t="s">
        <v>1100</v>
      </c>
      <c r="E36" s="52">
        <v>7</v>
      </c>
      <c r="F36" s="53" t="s">
        <v>1013</v>
      </c>
      <c r="G36" s="53">
        <v>7</v>
      </c>
      <c r="H36" s="52"/>
      <c r="I36" s="52"/>
      <c r="J36" s="54"/>
      <c r="K36" s="54"/>
      <c r="L36" s="55" t="str">
        <f t="shared" si="29"/>
        <v xml:space="preserve">            { line: "los prepotentes andan buscando mi vida,, (Si♭,7,)(La,7,250)", sC: ""},</v>
      </c>
      <c r="M36" s="56" t="str">
        <f>IF(N36="","","(")</f>
        <v>(</v>
      </c>
      <c r="N36" s="57" t="str">
        <f>IF(D36="","",D36)</f>
        <v>Si♭</v>
      </c>
      <c r="O36" s="58" t="str">
        <f>IF(N36="","",",")</f>
        <v>,</v>
      </c>
      <c r="P36" s="59">
        <f>IF(E36="","",E36)</f>
        <v>7</v>
      </c>
      <c r="Q36" s="60" t="str">
        <f>IF(N36="","",",")</f>
        <v>,</v>
      </c>
      <c r="R36" s="61" t="str">
        <f t="shared" si="28"/>
        <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1130</v>
      </c>
      <c r="D37" s="112" t="s">
        <v>1015</v>
      </c>
      <c r="E37" s="52" t="s">
        <v>1012</v>
      </c>
      <c r="F37" s="53" t="s">
        <v>1013</v>
      </c>
      <c r="G37" s="53">
        <v>7</v>
      </c>
      <c r="H37" s="52"/>
      <c r="I37" s="52"/>
      <c r="J37" s="54"/>
      <c r="K37" s="54"/>
      <c r="L37" s="55" t="str">
        <f t="shared" si="29"/>
        <v xml:space="preserve">            { line: "no tienen nunca a Dios presente,, (Sol,m,14)(La,7,250)", sC: ""},</v>
      </c>
      <c r="M37" s="56" t="str">
        <f>IF(N37="","","(")</f>
        <v>(</v>
      </c>
      <c r="N37" s="57" t="str">
        <f>IF(D37="","",D37)</f>
        <v>Sol</v>
      </c>
      <c r="O37" s="58" t="str">
        <f>IF(N37="","",",")</f>
        <v>,</v>
      </c>
      <c r="P37" s="59" t="str">
        <f>IF(E37="","",E37)</f>
        <v>m</v>
      </c>
      <c r="Q37" s="60" t="str">
        <f>IF(N37="","",",")</f>
        <v>,</v>
      </c>
      <c r="R37" s="61">
        <f t="shared" si="28"/>
        <v>14</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1131</v>
      </c>
      <c r="D38" s="112" t="s">
        <v>1100</v>
      </c>
      <c r="E38" s="52">
        <v>7</v>
      </c>
      <c r="F38" s="53" t="s">
        <v>1013</v>
      </c>
      <c r="G38" s="53">
        <v>7</v>
      </c>
      <c r="H38" s="52"/>
      <c r="I38" s="52"/>
      <c r="J38" s="54"/>
      <c r="K38" s="54"/>
      <c r="L38" s="55" t="str">
        <f t="shared" si="29"/>
        <v xml:space="preserve">            { line: "no tienen nunca a Dios presente., (Si♭,7,)(La,7,250)", sC: ""},</v>
      </c>
      <c r="M38" s="56" t="str">
        <f>IF(N38="","","(")</f>
        <v>(</v>
      </c>
      <c r="N38" s="57" t="str">
        <f>IF(D38="","",D38)</f>
        <v>Si♭</v>
      </c>
      <c r="O38" s="58" t="str">
        <f>IF(N38="","",",")</f>
        <v>,</v>
      </c>
      <c r="P38" s="59">
        <f>IF(E38="","",E38)</f>
        <v>7</v>
      </c>
      <c r="Q38" s="60" t="str">
        <f>IF(N38="","",",")</f>
        <v>,</v>
      </c>
      <c r="R38" s="61" t="str">
        <f t="shared" si="28"/>
        <v/>
      </c>
      <c r="S38" s="56" t="str">
        <f>IF(N38="","",")")</f>
        <v>)</v>
      </c>
      <c r="T38" s="62" t="str">
        <f>IF(U38="","","(")</f>
        <v>(</v>
      </c>
      <c r="U38" s="63" t="str">
        <f>IF(F38="","",F38)</f>
        <v>La</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1132</v>
      </c>
      <c r="D40" s="112" t="s">
        <v>1029</v>
      </c>
      <c r="E40" s="52" t="s">
        <v>1012</v>
      </c>
      <c r="F40" s="53" t="s">
        <v>1013</v>
      </c>
      <c r="G40" s="53">
        <v>7</v>
      </c>
      <c r="H40" s="52"/>
      <c r="I40" s="52"/>
      <c r="J40" s="54"/>
      <c r="K40" s="54"/>
      <c r="L40" s="55" t="str">
        <f t="shared" si="29"/>
        <v xml:space="preserve">            { line: "MAS VED, QUE DIOS VIENE EN MI AYUDA,, (Re,m,22)(La,7,250)", sC: "ta as"},</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28"/>
        <v>22</v>
      </c>
      <c r="S40" s="56" t="str">
        <f t="shared" ref="S40:S43" si="35">IF(N40="","",")")</f>
        <v>)</v>
      </c>
      <c r="T40" s="62" t="str">
        <f t="shared" ref="T40:T43" si="36">IF(U40="","","(")</f>
        <v>(</v>
      </c>
      <c r="U40" s="63" t="str">
        <f t="shared" ref="U40:U43" si="37">IF(F40="","",F40)</f>
        <v>La</v>
      </c>
      <c r="V40" s="64" t="str">
        <f t="shared" ref="V40:V43" si="38">IF(U40="","",",")</f>
        <v>,</v>
      </c>
      <c r="W40" s="65">
        <f t="shared" ref="W40:W43" si="39">IF(G40="","",G40)</f>
        <v>7</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B41" t="s">
        <v>999</v>
      </c>
      <c r="C41" s="113" t="s">
        <v>1133</v>
      </c>
      <c r="D41" s="112" t="s">
        <v>1029</v>
      </c>
      <c r="E41" s="52" t="s">
        <v>1012</v>
      </c>
      <c r="F41" s="53" t="s">
        <v>1013</v>
      </c>
      <c r="G41" s="53">
        <v>7</v>
      </c>
      <c r="H41" s="52"/>
      <c r="I41" s="52"/>
      <c r="J41" s="54"/>
      <c r="K41" s="54"/>
      <c r="L41" s="55" t="str">
        <f t="shared" si="29"/>
        <v xml:space="preserve">            { line: "EL SEÑOR, EL SEÑOR ME SOSTIENE., (Re,m,22)(La,7,250)", sC: "as"},</v>
      </c>
      <c r="M41" s="56" t="str">
        <f t="shared" si="30"/>
        <v>(</v>
      </c>
      <c r="N41" s="57" t="str">
        <f t="shared" si="31"/>
        <v>Re</v>
      </c>
      <c r="O41" s="58" t="str">
        <f t="shared" si="32"/>
        <v>,</v>
      </c>
      <c r="P41" s="59" t="str">
        <f t="shared" si="33"/>
        <v>m</v>
      </c>
      <c r="Q41" s="60" t="str">
        <f t="shared" si="34"/>
        <v>,</v>
      </c>
      <c r="R41" s="61">
        <f t="shared" si="28"/>
        <v>22</v>
      </c>
      <c r="S41" s="56" t="str">
        <f t="shared" si="35"/>
        <v>)</v>
      </c>
      <c r="T41" s="62" t="str">
        <f t="shared" si="36"/>
        <v>(</v>
      </c>
      <c r="U41" s="63" t="str">
        <f t="shared" si="37"/>
        <v>La</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1014</v>
      </c>
      <c r="C43" s="113" t="s">
        <v>1134</v>
      </c>
      <c r="D43" s="112" t="s">
        <v>1015</v>
      </c>
      <c r="E43" s="52" t="s">
        <v>1012</v>
      </c>
      <c r="F43" s="53" t="s">
        <v>1013</v>
      </c>
      <c r="G43" s="53">
        <v>7</v>
      </c>
      <c r="H43" s="52"/>
      <c r="I43" s="52"/>
      <c r="J43" s="54"/>
      <c r="K43" s="54"/>
      <c r="L43" s="55" t="str">
        <f t="shared" si="29"/>
        <v xml:space="preserve">            { line: "De todo corazón le ofreceré un sacrificio,, (Sol,m,14)(La,7,250)", sC: "tc"},</v>
      </c>
      <c r="M43" s="56" t="str">
        <f t="shared" si="30"/>
        <v>(</v>
      </c>
      <c r="N43" s="57" t="str">
        <f t="shared" si="31"/>
        <v>Sol</v>
      </c>
      <c r="O43" s="58" t="str">
        <f t="shared" si="32"/>
        <v>,</v>
      </c>
      <c r="P43" s="59" t="str">
        <f t="shared" si="33"/>
        <v>m</v>
      </c>
      <c r="Q43" s="60" t="str">
        <f t="shared" si="34"/>
        <v>,</v>
      </c>
      <c r="R43" s="61">
        <f t="shared" si="28"/>
        <v>14</v>
      </c>
      <c r="S43" s="56" t="str">
        <f t="shared" si="35"/>
        <v>)</v>
      </c>
      <c r="T43" s="62" t="str">
        <f t="shared" si="36"/>
        <v>(</v>
      </c>
      <c r="U43" s="63" t="str">
        <f t="shared" si="37"/>
        <v>La</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1135</v>
      </c>
      <c r="D44" s="112" t="s">
        <v>1015</v>
      </c>
      <c r="E44" s="52" t="s">
        <v>1012</v>
      </c>
      <c r="F44" s="53" t="s">
        <v>1013</v>
      </c>
      <c r="G44" s="53">
        <v>7</v>
      </c>
      <c r="H44" s="52"/>
      <c r="I44" s="52"/>
      <c r="J44" s="54"/>
      <c r="K44" s="54"/>
      <c r="L44" s="55" t="str">
        <f t="shared" si="29"/>
        <v xml:space="preserve">            { line: "celebraré su nombre, porque es bueno,, (Sol,m,14)(La,7,250)", sC: ""},</v>
      </c>
      <c r="M44" s="56" t="str">
        <f>IF(N44="","","(")</f>
        <v>(</v>
      </c>
      <c r="N44" s="57" t="str">
        <f>IF(D44="","",D44)</f>
        <v>Sol</v>
      </c>
      <c r="O44" s="58" t="str">
        <f>IF(N44="","",",")</f>
        <v>,</v>
      </c>
      <c r="P44" s="59" t="str">
        <f>IF(E44="","",E44)</f>
        <v>m</v>
      </c>
      <c r="Q44" s="60" t="str">
        <f>IF(N44="","",",")</f>
        <v>,</v>
      </c>
      <c r="R44" s="61">
        <f t="shared" si="28"/>
        <v>14</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1136</v>
      </c>
      <c r="D45" s="112" t="s">
        <v>1100</v>
      </c>
      <c r="E45" s="52">
        <v>7</v>
      </c>
      <c r="F45" s="53" t="s">
        <v>1013</v>
      </c>
      <c r="G45" s="53">
        <v>7</v>
      </c>
      <c r="H45" s="52"/>
      <c r="I45" s="52"/>
      <c r="J45" s="54"/>
      <c r="K45" s="54"/>
      <c r="L45" s="55" t="str">
        <f t="shared" si="29"/>
        <v xml:space="preserve">            { line: "de toda angustia Él me ha liberado,, (Si♭,7,)(La,7,250)", sC: ""},</v>
      </c>
      <c r="M45" s="56" t="str">
        <f>IF(N45="","","(")</f>
        <v>(</v>
      </c>
      <c r="N45" s="57" t="str">
        <f>IF(D45="","",D45)</f>
        <v>Si♭</v>
      </c>
      <c r="O45" s="58" t="str">
        <f>IF(N45="","",",")</f>
        <v>,</v>
      </c>
      <c r="P45" s="59">
        <f>IF(E45="","",E45)</f>
        <v>7</v>
      </c>
      <c r="Q45" s="60" t="str">
        <f>IF(N45="","",",")</f>
        <v>,</v>
      </c>
      <c r="R45" s="61" t="str">
        <f t="shared" si="28"/>
        <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1137</v>
      </c>
      <c r="D46" s="112" t="s">
        <v>1100</v>
      </c>
      <c r="E46" s="52"/>
      <c r="F46" s="53" t="s">
        <v>1013</v>
      </c>
      <c r="G46" s="53">
        <v>7</v>
      </c>
      <c r="H46" s="52"/>
      <c r="I46" s="52"/>
      <c r="J46" s="54"/>
      <c r="K46" s="54"/>
      <c r="L46" s="55" t="str">
        <f t="shared" si="29"/>
        <v xml:space="preserve">            { line: "de toda angustia me ha liberado,, (Si♭,,)(La,7,250)", sC: ""},</v>
      </c>
      <c r="M46" s="56" t="str">
        <f>IF(N46="","","(")</f>
        <v>(</v>
      </c>
      <c r="N46" s="57" t="str">
        <f>IF(D46="","",D46)</f>
        <v>Si♭</v>
      </c>
      <c r="O46" s="58" t="str">
        <f>IF(N46="","",",")</f>
        <v>,</v>
      </c>
      <c r="P46" s="59" t="str">
        <f>IF(E46="","",E46)</f>
        <v/>
      </c>
      <c r="Q46" s="60" t="str">
        <f>IF(N46="","",",")</f>
        <v>,</v>
      </c>
      <c r="R46" s="61" t="str">
        <f t="shared" si="28"/>
        <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1112</v>
      </c>
      <c r="C47" s="113" t="s">
        <v>1138</v>
      </c>
      <c r="D47" s="112" t="s">
        <v>1030</v>
      </c>
      <c r="E47" s="52"/>
      <c r="F47" s="53" t="s">
        <v>1011</v>
      </c>
      <c r="G47" s="53"/>
      <c r="H47" s="52"/>
      <c r="I47" s="52"/>
      <c r="J47" s="54"/>
      <c r="K47" s="54"/>
      <c r="L47" s="55" t="str">
        <f t="shared" si="29"/>
        <v xml:space="preserve">            { line: "de toda angustia me ha liberado., (Do,,10)(Mi,,250)", sC: "melisma"},</v>
      </c>
      <c r="M47" s="56" t="str">
        <f>IF(N47="","","(")</f>
        <v>(</v>
      </c>
      <c r="N47" s="57" t="str">
        <f>IF(D47="","",D47)</f>
        <v>Do</v>
      </c>
      <c r="O47" s="58" t="str">
        <f>IF(N47="","",",")</f>
        <v>,</v>
      </c>
      <c r="P47" s="59" t="str">
        <f>IF(E47="","",E47)</f>
        <v/>
      </c>
      <c r="Q47" s="60" t="str">
        <f>IF(N47="","",",")</f>
        <v>,</v>
      </c>
      <c r="R47" s="61">
        <f t="shared" si="28"/>
        <v>10</v>
      </c>
      <c r="S47" s="56" t="str">
        <f>IF(N47="","",")")</f>
        <v>)</v>
      </c>
      <c r="T47" s="62" t="str">
        <f>IF(U47="","","(")</f>
        <v>(</v>
      </c>
      <c r="U47" s="63" t="str">
        <f>IF(F47="","",F47)</f>
        <v>Mi</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4.5" thickTop="1" thickBot="1" x14ac:dyDescent="0.55000000000000004">
      <c r="B50" t="s">
        <v>997</v>
      </c>
      <c r="C50" s="82" t="s">
        <v>1139</v>
      </c>
      <c r="D50" s="83" t="s">
        <v>1013</v>
      </c>
      <c r="E50" s="83" t="s">
        <v>1012</v>
      </c>
      <c r="F50" s="83" t="s">
        <v>1033</v>
      </c>
      <c r="G50" s="83">
        <v>7</v>
      </c>
      <c r="H50" s="83"/>
      <c r="I50" s="83"/>
      <c r="J50" s="83"/>
      <c r="K50" s="83"/>
      <c r="L50" s="84" t="str">
        <f>IF(C50="","",_xlfn.CONCAT("       triggerLine: ","""",C50,", ",M50:AN50,""", sC: ","""",B50,""", lines: ["))</f>
        <v xml:space="preserve">       triggerLine: "OH DIOS, POR TU NOMBRE SÁLVAME, (La,m,20)(Fa,7,250)", sC: "ta as", lines: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v>
      </c>
      <c r="U50" s="63" t="str">
        <f t="shared" si="65"/>
        <v>Fa</v>
      </c>
      <c r="V50" s="64" t="str">
        <f t="shared" si="66"/>
        <v>,</v>
      </c>
      <c r="W50" s="65">
        <f t="shared" si="67"/>
        <v>7</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1125</v>
      </c>
      <c r="D51" s="86" t="s">
        <v>1029</v>
      </c>
      <c r="E51" s="86" t="s">
        <v>1012</v>
      </c>
      <c r="F51" s="86" t="s">
        <v>1011</v>
      </c>
      <c r="G51" s="86"/>
      <c r="H51" s="87"/>
      <c r="I51" s="87"/>
      <c r="J51" s="87"/>
      <c r="K51" s="87"/>
      <c r="L51" s="88" t="str">
        <f>IF(C51="","",_xlfn.CONCAT("            { line: ","""",C51,", ",M51:AN51,""", sC: ","""",B51,"""},"))</f>
        <v xml:space="preserve">            { line: "POR TU PODER HAZME JUSTICIA., (Re,m,22)(Mi,,250)", sC: "as"},</v>
      </c>
      <c r="M51" s="56" t="str">
        <f t="shared" si="58"/>
        <v>(</v>
      </c>
      <c r="N51" s="57" t="str">
        <f t="shared" si="59"/>
        <v>Re</v>
      </c>
      <c r="O51" s="58" t="str">
        <f t="shared" si="60"/>
        <v>,</v>
      </c>
      <c r="P51" s="59" t="str">
        <f t="shared" si="61"/>
        <v>m</v>
      </c>
      <c r="Q51" s="60" t="str">
        <f t="shared" si="62"/>
        <v>,</v>
      </c>
      <c r="R51" s="61">
        <f t="shared" si="57"/>
        <v>22</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5" t="s">
        <v>1126</v>
      </c>
      <c r="D52" s="89" t="s">
        <v>1013</v>
      </c>
      <c r="E52" s="89" t="s">
        <v>1012</v>
      </c>
      <c r="F52" s="89" t="s">
        <v>1033</v>
      </c>
      <c r="G52" s="89">
        <v>7</v>
      </c>
      <c r="H52" s="90"/>
      <c r="I52" s="90"/>
      <c r="J52" s="90"/>
      <c r="K52" s="90"/>
      <c r="L52" s="88" t="str">
        <f>IF(C52="","",_xlfn.CONCAT("            { line: ","""",C52,", ",M52:AN52,""", sC: ","""",B52,"""},"))</f>
        <v xml:space="preserve">            { line: "OH DIOS, ESCUCHA MI ORACIÓN,, (La,m,20)(Fa,7,250)", sC: "as"},</v>
      </c>
      <c r="M52" s="56" t="str">
        <f t="shared" si="58"/>
        <v>(</v>
      </c>
      <c r="N52" s="57" t="str">
        <f t="shared" si="59"/>
        <v>La</v>
      </c>
      <c r="O52" s="58" t="str">
        <f t="shared" si="60"/>
        <v>,</v>
      </c>
      <c r="P52" s="59" t="str">
        <f t="shared" si="61"/>
        <v>m</v>
      </c>
      <c r="Q52" s="60" t="str">
        <f t="shared" si="62"/>
        <v>,</v>
      </c>
      <c r="R52" s="61">
        <f t="shared" si="57"/>
        <v>20</v>
      </c>
      <c r="S52" s="56" t="str">
        <f t="shared" si="63"/>
        <v>)</v>
      </c>
      <c r="T52" s="62" t="str">
        <f t="shared" si="64"/>
        <v>(</v>
      </c>
      <c r="U52" s="63" t="str">
        <f t="shared" si="65"/>
        <v>Fa</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B53" t="s">
        <v>999</v>
      </c>
      <c r="C53" s="93" t="s">
        <v>1127</v>
      </c>
      <c r="D53" s="83" t="s">
        <v>1029</v>
      </c>
      <c r="E53" s="83" t="s">
        <v>1012</v>
      </c>
      <c r="F53" s="83" t="s">
        <v>1011</v>
      </c>
      <c r="G53" s="83"/>
      <c r="H53" s="83"/>
      <c r="I53" s="83"/>
      <c r="J53" s="83"/>
      <c r="K53" s="83"/>
      <c r="L53" s="94" t="str">
        <f>IF(C53="","",_xlfn.CONCAT("            { line: ","""",C53,", ",M53:AN53,""", sC: ","""",B53,"""},  ]},"))</f>
        <v xml:space="preserve">            { line: "ATIENDE A LAS PALABRAS DE MI BOCA., (Re,m,22)(Mi,,250)", sC: "as"},  ]},</v>
      </c>
      <c r="M53" s="56" t="str">
        <f t="shared" si="58"/>
        <v>(</v>
      </c>
      <c r="N53" s="57" t="str">
        <f t="shared" si="59"/>
        <v>Re</v>
      </c>
      <c r="O53" s="58" t="str">
        <f t="shared" si="60"/>
        <v>,</v>
      </c>
      <c r="P53" s="59" t="str">
        <f t="shared" si="61"/>
        <v>m</v>
      </c>
      <c r="Q53" s="60" t="str">
        <f t="shared" si="62"/>
        <v>,</v>
      </c>
      <c r="R53" s="61">
        <f t="shared" si="57"/>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6">
      <c r="A55" s="95"/>
      <c r="B55" s="95"/>
      <c r="C55" s="95"/>
      <c r="D55" s="95"/>
      <c r="E55" s="95"/>
      <c r="F55" s="95"/>
      <c r="G55" s="95"/>
      <c r="H55" s="95"/>
      <c r="I55" s="95"/>
      <c r="J55" s="95"/>
      <c r="K55" s="95"/>
      <c r="L55" s="99" t="str">
        <f ca="1">_xlfn.CONCAT("]}, // ULTIMA LINEA DEL CANTO: ",L1)</f>
        <v xml:space="preserve">]}, // ULTIMA LINEA DEL CANTO: OH DIOS, POR TU NOMBRE </v>
      </c>
      <c r="M55" s="95"/>
    </row>
    <row r="56" spans="1:40" ht="20.5" x14ac:dyDescent="0.35">
      <c r="L56" s="100" t="s">
        <v>1008</v>
      </c>
      <c r="M56" s="101"/>
    </row>
    <row r="57" spans="1:40" x14ac:dyDescent="0.3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98E2-7BC7-414D-9FD2-4C3BD954946F}">
  <sheetPr codeName="Sheet74">
    <tabColor rgb="FF00B0F0"/>
  </sheetPr>
  <dimension ref="A1:AN76"/>
  <sheetViews>
    <sheetView zoomScale="85" zoomScaleNormal="85" workbookViewId="0">
      <pane xSplit="2" ySplit="1" topLeftCell="C55" activePane="bottomRight" state="frozen"/>
      <selection pane="topRight" activeCell="C1" sqref="C1"/>
      <selection pane="bottomLeft" activeCell="A2" sqref="A2"/>
      <selection pane="bottomRight" activeCell="B65" sqref="B6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TÚ ERES MI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 x14ac:dyDescent="0.35">
      <c r="C8" t="str">
        <f ca="1">PROPER(L1)</f>
        <v xml:space="preserve">Oh Dios, Tú Eres Mi Dios </v>
      </c>
      <c r="L8" s="48" t="str">
        <f ca="1">_xlfn.CONCAT("        tt: ","""",C8,"""",",")</f>
        <v xml:space="preserve">        tt: "Oh Dios, Tú Eres Mi Dios ",</v>
      </c>
    </row>
    <row r="9" spans="2:32" ht="23" x14ac:dyDescent="0.35">
      <c r="C9" t="str">
        <f ca="1">PROPER(L1)</f>
        <v xml:space="preserve">Oh Dios, Tú Eres Mi Dios </v>
      </c>
      <c r="L9" s="48" t="str">
        <f ca="1">_xlfn.CONCAT("        title: ","""",C9,"""",",")</f>
        <v xml:space="preserve">        title: "Oh Dios, Tú Eres Mi Dios ",</v>
      </c>
    </row>
    <row r="10" spans="2:32" ht="23" x14ac:dyDescent="0.35">
      <c r="C10" t="str">
        <f ca="1">VLOOKUP(C1,Table223[],4,FALSE)</f>
        <v>Salmo 63 (62)</v>
      </c>
      <c r="L10" s="48" t="str">
        <f ca="1">_xlfn.CONCAT("        ","subtitle: ","""",C10,"""",",")</f>
        <v xml:space="preserve">        subtitle: "Salmo 63 (62)",</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125</v>
      </c>
      <c r="L16" s="48" t="str">
        <f ca="1">_xlfn.CONCAT("        dbno: ","""",C16,"""",",")</f>
        <v xml:space="preserve">        dbno: "125",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ohdiostueresmidios</v>
      </c>
      <c r="L19" s="48" t="str">
        <f ca="1">_xlfn.CONCAT("        audioSrc: ","""https://audio.resucito.do/",C19,".mp3""",",")</f>
        <v xml:space="preserve">        audioSrc: "https://audio.resucito.do/ohdiostueresmidios.mp3",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124</v>
      </c>
      <c r="C26" t="str">
        <f ca="1">VLOOKUP(B26,Table4[],13,FALSE)</f>
        <v>"/src/index.html?canto=ohdiosportunombre"</v>
      </c>
      <c r="L26" s="48" t="str">
        <f ca="1">_xlfn.CONCAT("        ant: ",C26,",")</f>
        <v xml:space="preserve">        ant: "/src/index.html?canto=ohdiosportunombre",</v>
      </c>
    </row>
    <row r="27" spans="1:40" ht="23" x14ac:dyDescent="0.35">
      <c r="B27">
        <f ca="1">+C1+1</f>
        <v>126</v>
      </c>
      <c r="C27" t="str">
        <f ca="1">VLOOKUP(B27,Table4[],13,FALSE)</f>
        <v>"/src/index.html?canto=ohjesusamormio"</v>
      </c>
      <c r="L27" s="48" t="str">
        <f ca="1">_xlfn.CONCAT("        sig: ",C27,",")</f>
        <v xml:space="preserve">        sig: "/src/index.html?canto=ohjesusamormio",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1140</v>
      </c>
      <c r="D30" s="112" t="s">
        <v>1013</v>
      </c>
      <c r="E30" s="52" t="s">
        <v>1012</v>
      </c>
      <c r="F30" s="53" t="s">
        <v>1029</v>
      </c>
      <c r="G30" s="53" t="s">
        <v>1012</v>
      </c>
      <c r="H30" s="52"/>
      <c r="I30" s="52"/>
      <c r="J30" s="54"/>
      <c r="K30" s="54"/>
      <c r="L30" s="55" t="str">
        <f t="shared" ref="L30:L31" si="0">IF(C30="","",_xlfn.CONCAT("            { line: ","""",C30,", ",M30:AN30,""", sC: ","""",B30,"""},"))</f>
        <v xml:space="preserve">            { line: "OH DIOS, TÚ ERES MI DIOS,, (La,m,20)(Re,m,250)",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7" si="8">IF(F30="","",F30)</f>
        <v>Re</v>
      </c>
      <c r="V30" s="64" t="str">
        <f t="shared" ref="V30:V35" si="9">IF(U30="","",",")</f>
        <v>,</v>
      </c>
      <c r="W30" s="65" t="str">
        <f t="shared" ref="W30:W67" si="10">IF(G30="","",G30)</f>
        <v>m</v>
      </c>
      <c r="X30" s="64" t="str">
        <f t="shared" ref="X30:X35" si="11">IF(U30="","",",")</f>
        <v>,</v>
      </c>
      <c r="Y30" s="64">
        <f t="shared" ref="Y30:Y35" si="12">IF(U30="","",250)</f>
        <v>250</v>
      </c>
      <c r="Z30" s="56" t="str">
        <f t="shared" ref="Z30:Z35" si="13">IF(U30="","",")")</f>
        <v>)</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1141</v>
      </c>
      <c r="D31" s="112" t="s">
        <v>1013</v>
      </c>
      <c r="E31" s="52" t="s">
        <v>1012</v>
      </c>
      <c r="F31" s="53"/>
      <c r="G31" s="53"/>
      <c r="H31" s="52"/>
      <c r="I31" s="52"/>
      <c r="J31" s="54"/>
      <c r="K31" s="54"/>
      <c r="L31" s="55" t="str">
        <f t="shared" si="0"/>
        <v xml:space="preserve">            { line: "TE ANHELO DESDE LA AURORA,, (La,m,20)", sC: "as"},</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1142</v>
      </c>
      <c r="D32" s="112" t="s">
        <v>1033</v>
      </c>
      <c r="E32" s="52"/>
      <c r="F32" s="53" t="s">
        <v>1011</v>
      </c>
      <c r="G32" s="53"/>
      <c r="H32" s="52" t="s">
        <v>1013</v>
      </c>
      <c r="I32" s="52" t="s">
        <v>1012</v>
      </c>
      <c r="J32" s="54"/>
      <c r="K32" s="54"/>
      <c r="L32" s="55" t="str">
        <f>IF(C32="","",_xlfn.CONCAT("            { line: ","""",C32,", ",M32:AN32,""", sC: ","""",B32,"""},"))</f>
        <v xml:space="preserve">            { line: "SEDIENTA DE TI ESTÁ MI ALMA., (Fa,,20)(Mi,,250)(La,m,350)",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v>
      </c>
      <c r="AB32" s="57" t="str">
        <f t="shared" si="15"/>
        <v>La</v>
      </c>
      <c r="AC32" s="67" t="str">
        <f t="shared" si="16"/>
        <v>,</v>
      </c>
      <c r="AD32" s="59" t="str">
        <f t="shared" si="17"/>
        <v>m</v>
      </c>
      <c r="AE32" s="68" t="str">
        <f t="shared" si="18"/>
        <v>,</v>
      </c>
      <c r="AF32" s="61">
        <f t="shared" si="19"/>
        <v>350</v>
      </c>
      <c r="AG32" s="61" t="str">
        <f t="shared" si="20"/>
        <v>)</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1143</v>
      </c>
      <c r="D34" s="112" t="s">
        <v>1033</v>
      </c>
      <c r="E34" s="52"/>
      <c r="F34" s="53" t="s">
        <v>1011</v>
      </c>
      <c r="G34" s="53"/>
      <c r="H34" s="52" t="s">
        <v>1013</v>
      </c>
      <c r="I34" s="52" t="s">
        <v>1012</v>
      </c>
      <c r="J34" s="54"/>
      <c r="K34" s="54"/>
      <c r="L34" s="55" t="str">
        <f>IF(C34="","",_xlfn.CONCAT("            { line: ","""",C34,", ",M34:AN34,""", sC: ","""",B34,"""},"))</f>
        <v xml:space="preserve">            { line: "Sedienta de ti está mi alma,, (Fa,,20)(Mi,,250)(La,m,350)", sC: "tc"},</v>
      </c>
      <c r="M34" s="56" t="str">
        <f t="shared" si="1"/>
        <v>(</v>
      </c>
      <c r="N34" s="57" t="str">
        <f t="shared" si="2"/>
        <v>Fa</v>
      </c>
      <c r="O34" s="58" t="str">
        <f t="shared" si="3"/>
        <v>,</v>
      </c>
      <c r="P34" s="59" t="str">
        <f t="shared" si="4"/>
        <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v>
      </c>
      <c r="AB34" s="57" t="str">
        <f t="shared" si="15"/>
        <v>La</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1144</v>
      </c>
      <c r="D35" s="112" t="s">
        <v>1029</v>
      </c>
      <c r="E35" s="52" t="s">
        <v>1012</v>
      </c>
      <c r="F35" s="53" t="s">
        <v>1011</v>
      </c>
      <c r="G35" s="53"/>
      <c r="H35" s="52"/>
      <c r="I35" s="52"/>
      <c r="J35" s="54"/>
      <c r="K35" s="54"/>
      <c r="L35" s="55" t="str">
        <f t="shared" ref="L35:L47" si="29">IF(C35="","",_xlfn.CONCAT("            { line: ","""",C35,", ",M35:AN35,""", sC: ","""",B35,"""},"))</f>
        <v xml:space="preserve">            { line: "ansia de ti tiene mi carne:,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1145</v>
      </c>
      <c r="D36" s="112" t="s">
        <v>1013</v>
      </c>
      <c r="E36" s="52" t="s">
        <v>1012</v>
      </c>
      <c r="F36" s="53"/>
      <c r="G36" s="53"/>
      <c r="H36" s="52"/>
      <c r="I36" s="52"/>
      <c r="J36" s="54"/>
      <c r="K36" s="54"/>
      <c r="L36" s="55" t="str">
        <f t="shared" si="29"/>
        <v xml:space="preserve">            { line: "tierra reseca y árida,,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1146</v>
      </c>
      <c r="D37" s="112" t="s">
        <v>1033</v>
      </c>
      <c r="E37" s="52"/>
      <c r="F37" s="53" t="s">
        <v>1011</v>
      </c>
      <c r="G37" s="53"/>
      <c r="H37" s="52" t="s">
        <v>1013</v>
      </c>
      <c r="I37" s="52" t="s">
        <v>1012</v>
      </c>
      <c r="J37" s="54"/>
      <c r="K37" s="54"/>
      <c r="L37" s="55" t="str">
        <f t="shared" si="29"/>
        <v xml:space="preserve">            { line: "tierra reseca y árida, sin agua., (Fa,,20)(Mi,,250)(La,m,350)",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IF(N39="Do",10,IF(N39="Re",22,IF(N39="Mi",20,IF(N39="Fa",20,IF(N39="Sol",14,IF(N39="La",20,IF(N39="Si",20,IF(N39="Do#",14,IF(N39="Fa#",15,IF(N39="Sol#",20,""))))))))))</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1159</v>
      </c>
      <c r="D40" s="83" t="s">
        <v>1013</v>
      </c>
      <c r="E40" s="83" t="s">
        <v>1012</v>
      </c>
      <c r="F40" s="83" t="s">
        <v>1029</v>
      </c>
      <c r="G40" s="83" t="s">
        <v>1012</v>
      </c>
      <c r="H40" s="83"/>
      <c r="I40" s="83"/>
      <c r="J40" s="83"/>
      <c r="K40" s="83"/>
      <c r="L40" s="84" t="str">
        <f>IF(C40="","",_xlfn.CONCAT("       triggerLine: ","""",C40,", ",M40:AN40,""", sC: ","""",B40,""", lines: ["))</f>
        <v xml:space="preserve">       triggerLine: "OH DIOS, TÚ ERES MI DIOS, (La,m,20)(Re,m,250)",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999</v>
      </c>
      <c r="C41" s="85" t="s">
        <v>1141</v>
      </c>
      <c r="D41" s="86" t="s">
        <v>1013</v>
      </c>
      <c r="E41" s="86" t="s">
        <v>1012</v>
      </c>
      <c r="F41" s="86"/>
      <c r="G41" s="86"/>
      <c r="H41" s="87"/>
      <c r="I41" s="87"/>
      <c r="J41" s="87"/>
      <c r="K41" s="87"/>
      <c r="L41" s="88" t="str">
        <f>IF(C41="","",_xlfn.CONCAT("            { line: ","""",C41,", ",M41:AN41,""", sC: ","""",B41,"""},"))</f>
        <v xml:space="preserve">            { line: "TE ANHELO DESDE LA AURORA,, (La,m,20)", sC: "as"},</v>
      </c>
      <c r="M41" s="56" t="str">
        <f t="shared" si="30"/>
        <v>(</v>
      </c>
      <c r="N41" s="57" t="str">
        <f t="shared" si="31"/>
        <v>La</v>
      </c>
      <c r="O41" s="58" t="str">
        <f t="shared" si="32"/>
        <v>,</v>
      </c>
      <c r="P41" s="59" t="str">
        <f t="shared" si="33"/>
        <v>m</v>
      </c>
      <c r="Q41" s="60" t="str">
        <f t="shared" si="34"/>
        <v>,</v>
      </c>
      <c r="R41" s="61">
        <f t="shared" si="35"/>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1142</v>
      </c>
      <c r="D42" s="83" t="s">
        <v>1033</v>
      </c>
      <c r="E42" s="83"/>
      <c r="F42" s="83" t="s">
        <v>1011</v>
      </c>
      <c r="G42" s="83"/>
      <c r="H42" s="83" t="s">
        <v>1013</v>
      </c>
      <c r="I42" s="83" t="s">
        <v>1012</v>
      </c>
      <c r="J42" s="83"/>
      <c r="K42" s="83"/>
      <c r="L42" s="94" t="str">
        <f>IF(C42="","",_xlfn.CONCAT("            { line: ","""",C42,", ",M42:AN42,""", sC: ","""",B42,"""},  ]},"))</f>
        <v xml:space="preserve">            { line: "SEDIENTA DE TI ESTÁ MI ALMA., (Fa,,20)(Mi,,250)(La,m,350)", sC: "as"},  ]},</v>
      </c>
      <c r="M42" s="56" t="str">
        <f t="shared" si="30"/>
        <v>(</v>
      </c>
      <c r="N42" s="57" t="str">
        <f t="shared" si="31"/>
        <v>Fa</v>
      </c>
      <c r="O42" s="58" t="str">
        <f t="shared" si="32"/>
        <v>,</v>
      </c>
      <c r="P42" s="59" t="str">
        <f t="shared" si="33"/>
        <v/>
      </c>
      <c r="Q42" s="60" t="str">
        <f t="shared" si="34"/>
        <v>,</v>
      </c>
      <c r="R42" s="61">
        <f t="shared" si="35"/>
        <v>20</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v>
      </c>
      <c r="AB42" s="57" t="str">
        <f t="shared" si="45"/>
        <v>La</v>
      </c>
      <c r="AC42" s="67" t="str">
        <f t="shared" si="46"/>
        <v>,</v>
      </c>
      <c r="AD42" s="59" t="str">
        <f t="shared" si="47"/>
        <v>m</v>
      </c>
      <c r="AE42" s="68" t="str">
        <f t="shared" si="48"/>
        <v>,</v>
      </c>
      <c r="AF42" s="61">
        <f t="shared" si="49"/>
        <v>350</v>
      </c>
      <c r="AG42" s="61" t="str">
        <f t="shared" si="50"/>
        <v>)</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IF(N43="Do",10,IF(N43="Re",22,IF(N43="Mi",20,IF(N43="Fa",20,IF(N43="Sol",14,IF(N43="La",20,IF(N43="Si",20,IF(N43="Do#",14,IF(N43="Fa#",15,IF(N43="Sol#",20,""))))))))))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1147</v>
      </c>
      <c r="D44" s="112" t="s">
        <v>1033</v>
      </c>
      <c r="E44" s="52"/>
      <c r="F44" s="53" t="s">
        <v>1011</v>
      </c>
      <c r="G44" s="53"/>
      <c r="H44" s="52" t="s">
        <v>1013</v>
      </c>
      <c r="I44" s="52" t="s">
        <v>1012</v>
      </c>
      <c r="J44" s="54"/>
      <c r="K44" s="54"/>
      <c r="L44" s="55" t="str">
        <f t="shared" si="29"/>
        <v xml:space="preserve">            { line: "Tu amor es para mí más que la vida,, (Fa,,20)(Mi,,250)(La,m,350)", sC: "tc"},</v>
      </c>
      <c r="M44" s="56" t="str">
        <f t="shared" ref="M44" si="59">IF(N44="","","(")</f>
        <v>(</v>
      </c>
      <c r="N44" s="57" t="str">
        <f t="shared" ref="N44" si="60">IF(D44="","",D44)</f>
        <v>Fa</v>
      </c>
      <c r="O44" s="58" t="str">
        <f t="shared" ref="O44" si="61">IF(N44="","",",")</f>
        <v>,</v>
      </c>
      <c r="P44" s="59" t="str">
        <f t="shared" ref="P44" si="62">IF(E44="","",E44)</f>
        <v/>
      </c>
      <c r="Q44" s="60" t="str">
        <f t="shared" ref="Q44" si="63">IF(N44="","",",")</f>
        <v>,</v>
      </c>
      <c r="R44" s="61">
        <f t="shared" si="28"/>
        <v>20</v>
      </c>
      <c r="S44" s="56" t="str">
        <f t="shared" ref="S44" si="64">IF(N44="","",")")</f>
        <v>)</v>
      </c>
      <c r="T44" s="62" t="str">
        <f t="shared" ref="T44" si="65">IF(U44="","","(")</f>
        <v>(</v>
      </c>
      <c r="U44" s="63" t="str">
        <f t="shared" ref="U44" si="66">IF(F44="","",F44)</f>
        <v>Mi</v>
      </c>
      <c r="V44" s="64" t="str">
        <f t="shared" ref="V44" si="67">IF(U44="","",",")</f>
        <v>,</v>
      </c>
      <c r="W44" s="65" t="str">
        <f t="shared" ref="W44" si="68">IF(G44="","",G44)</f>
        <v/>
      </c>
      <c r="X44" s="64" t="str">
        <f t="shared" ref="X44" si="69">IF(U44="","",",")</f>
        <v>,</v>
      </c>
      <c r="Y44" s="64">
        <f t="shared" ref="Y44" si="70">IF(U44="","",250)</f>
        <v>250</v>
      </c>
      <c r="Z44" s="56" t="str">
        <f t="shared" ref="Z44" si="71">IF(U44="","",")")</f>
        <v>)</v>
      </c>
      <c r="AA44" s="66" t="str">
        <f t="shared" ref="AA44" si="72">IF(AB44="","","(")</f>
        <v>(</v>
      </c>
      <c r="AB44" s="57" t="str">
        <f t="shared" ref="AB44" si="73">IF(H44="","",H44)</f>
        <v>La</v>
      </c>
      <c r="AC44" s="67" t="str">
        <f t="shared" ref="AC44" si="74">IF(AB44="","",",")</f>
        <v>,</v>
      </c>
      <c r="AD44" s="59" t="str">
        <f t="shared" ref="AD44" si="75">IF(I44="","",I44)</f>
        <v>m</v>
      </c>
      <c r="AE44" s="68" t="str">
        <f t="shared" ref="AE44" si="76">IF(AB44="","",",")</f>
        <v>,</v>
      </c>
      <c r="AF44" s="61">
        <f t="shared" ref="AF44" si="77">IF(AB44="","",350)</f>
        <v>350</v>
      </c>
      <c r="AG44" s="61" t="str">
        <f t="shared" ref="AG44" si="78">IF(AB44="","",")")</f>
        <v>)</v>
      </c>
      <c r="AH44" s="69" t="str">
        <f t="shared" ref="AH44" si="79">IF(AI44="","","(")</f>
        <v/>
      </c>
      <c r="AI44" s="70" t="str">
        <f t="shared" ref="AI44" si="80">IF(J44="","",J44)</f>
        <v/>
      </c>
      <c r="AJ44" s="64" t="str">
        <f t="shared" ref="AJ44" si="81">IF(AI44="","",",")</f>
        <v/>
      </c>
      <c r="AK44" s="64" t="str">
        <f t="shared" ref="AK44" si="82">IF(K44="","",K44)</f>
        <v/>
      </c>
      <c r="AL44" s="64" t="str">
        <f t="shared" ref="AL44" si="83">IF(AI44="","",",")</f>
        <v/>
      </c>
      <c r="AM44" s="64" t="str">
        <f t="shared" ref="AM44" si="84">IF(AI44="","",450)</f>
        <v/>
      </c>
      <c r="AN44" s="64" t="str">
        <f t="shared" ref="AN44" si="85">IF(AI44="","",")")</f>
        <v/>
      </c>
    </row>
    <row r="45" spans="1:40" ht="24.5" thickTop="1" thickBot="1" x14ac:dyDescent="0.55000000000000004">
      <c r="C45" s="113" t="s">
        <v>1148</v>
      </c>
      <c r="D45" s="112" t="s">
        <v>1029</v>
      </c>
      <c r="E45" s="52" t="s">
        <v>1012</v>
      </c>
      <c r="F45" s="53" t="s">
        <v>1011</v>
      </c>
      <c r="G45" s="53"/>
      <c r="H45" s="52"/>
      <c r="I45" s="52"/>
      <c r="J45" s="54"/>
      <c r="K45" s="54"/>
      <c r="L45" s="55" t="str">
        <f t="shared" si="29"/>
        <v xml:space="preserve">            { line: "por eso te ensalzan mis labios;, (Re,m,22)(Mi,,250)", sC: ""},</v>
      </c>
      <c r="M45" s="56" t="str">
        <f>IF(N45="","","(")</f>
        <v>(</v>
      </c>
      <c r="N45" s="57" t="str">
        <f>IF(D45="","",D45)</f>
        <v>Re</v>
      </c>
      <c r="O45" s="58" t="str">
        <f>IF(N45="","",",")</f>
        <v>,</v>
      </c>
      <c r="P45" s="59" t="str">
        <f>IF(E45="","",E45)</f>
        <v>m</v>
      </c>
      <c r="Q45" s="60" t="str">
        <f>IF(N45="","",",")</f>
        <v>,</v>
      </c>
      <c r="R45" s="61">
        <f t="shared" si="28"/>
        <v>22</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1149</v>
      </c>
      <c r="D46" s="112" t="s">
        <v>1013</v>
      </c>
      <c r="E46" s="52" t="s">
        <v>1012</v>
      </c>
      <c r="F46" s="53"/>
      <c r="G46" s="53"/>
      <c r="H46" s="52"/>
      <c r="I46" s="52"/>
      <c r="J46" s="54"/>
      <c r="K46" s="54"/>
      <c r="L46" s="55" t="str">
        <f t="shared" si="29"/>
        <v xml:space="preserve">            { line: "así yo te bendigo,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1150</v>
      </c>
      <c r="D47" s="112" t="s">
        <v>1033</v>
      </c>
      <c r="E47" s="52"/>
      <c r="F47" s="53" t="s">
        <v>1011</v>
      </c>
      <c r="G47" s="53"/>
      <c r="H47" s="52" t="s">
        <v>1013</v>
      </c>
      <c r="I47" s="52" t="s">
        <v>1012</v>
      </c>
      <c r="J47" s="54"/>
      <c r="K47" s="54"/>
      <c r="L47" s="55" t="str">
        <f t="shared" si="29"/>
        <v xml:space="preserve">            { line: "y en tu Nombre levanto mis manos., (Fa,,20)(Mi,,250)(La,m,350)", sC: ""},</v>
      </c>
      <c r="M47" s="56" t="str">
        <f>IF(N47="","","(")</f>
        <v>(</v>
      </c>
      <c r="N47" s="57" t="str">
        <f>IF(D47="","",D47)</f>
        <v>Fa</v>
      </c>
      <c r="O47" s="58" t="str">
        <f>IF(N47="","",",")</f>
        <v>,</v>
      </c>
      <c r="P47" s="59" t="str">
        <f>IF(E47="","",E47)</f>
        <v/>
      </c>
      <c r="Q47" s="60" t="str">
        <f>IF(N47="","",",")</f>
        <v>,</v>
      </c>
      <c r="R47" s="61">
        <f t="shared" si="28"/>
        <v>20</v>
      </c>
      <c r="S47" s="56" t="str">
        <f>IF(N47="","",")")</f>
        <v>)</v>
      </c>
      <c r="T47" s="62" t="str">
        <f>IF(U47="","","(")</f>
        <v>(</v>
      </c>
      <c r="U47" s="63" t="str">
        <f>IF(F47="","",F47)</f>
        <v>Mi</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IF(N49="Do",10,IF(N49="Re",22,IF(N49="Mi",20,IF(N49="Fa",20,IF(N49="Sol",14,IF(N49="La",20,IF(N49="Si",20,IF(N49="Do#",14,IF(N49="Fa#",15,IF(N49="Sol#",20,""))))))))))</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B50" t="s">
        <v>997</v>
      </c>
      <c r="C50" s="82" t="s">
        <v>1159</v>
      </c>
      <c r="D50" s="83" t="s">
        <v>1013</v>
      </c>
      <c r="E50" s="83" t="s">
        <v>1012</v>
      </c>
      <c r="F50" s="83" t="s">
        <v>1029</v>
      </c>
      <c r="G50" s="83" t="s">
        <v>1012</v>
      </c>
      <c r="H50" s="83"/>
      <c r="I50" s="83"/>
      <c r="J50" s="83"/>
      <c r="K50" s="83"/>
      <c r="L50" s="84" t="str">
        <f>IF(C50="","",_xlfn.CONCAT("       triggerLine: ","""",C50,", ",M50:AN50,""", sC: ","""",B50,""", lines: ["))</f>
        <v xml:space="preserve">       triggerLine: "OH DIOS, TÚ ERES MI DIOS, (La,m,20)(Re,m,250)", sC: "ta as", lines: [</v>
      </c>
      <c r="M50" s="56" t="str">
        <f t="shared" si="86"/>
        <v>(</v>
      </c>
      <c r="N50" s="57" t="str">
        <f t="shared" si="87"/>
        <v>La</v>
      </c>
      <c r="O50" s="58" t="str">
        <f t="shared" si="88"/>
        <v>,</v>
      </c>
      <c r="P50" s="59" t="str">
        <f t="shared" si="89"/>
        <v>m</v>
      </c>
      <c r="Q50" s="60" t="str">
        <f t="shared" si="90"/>
        <v>,</v>
      </c>
      <c r="R50" s="61">
        <f t="shared" si="91"/>
        <v>20</v>
      </c>
      <c r="S50" s="56" t="str">
        <f t="shared" si="92"/>
        <v>)</v>
      </c>
      <c r="T50" s="62" t="str">
        <f t="shared" si="93"/>
        <v>(</v>
      </c>
      <c r="U50" s="63" t="str">
        <f t="shared" si="94"/>
        <v>Re</v>
      </c>
      <c r="V50" s="64" t="str">
        <f t="shared" si="95"/>
        <v>,</v>
      </c>
      <c r="W50" s="65" t="str">
        <f t="shared" si="96"/>
        <v>m</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999</v>
      </c>
      <c r="C51" s="85" t="s">
        <v>1141</v>
      </c>
      <c r="D51" s="86" t="s">
        <v>1013</v>
      </c>
      <c r="E51" s="86" t="s">
        <v>1012</v>
      </c>
      <c r="F51" s="86"/>
      <c r="G51" s="86"/>
      <c r="H51" s="87"/>
      <c r="I51" s="87"/>
      <c r="J51" s="87"/>
      <c r="K51" s="87"/>
      <c r="L51" s="88" t="str">
        <f>IF(C51="","",_xlfn.CONCAT("            { line: ","""",C51,", ",M51:AN51,""", sC: ","""",B51,"""},"))</f>
        <v xml:space="preserve">            { line: "TE ANHELO DESDE LA AURORA,, (La,m,20)", sC: "as"},</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999</v>
      </c>
      <c r="C52" s="93" t="s">
        <v>1142</v>
      </c>
      <c r="D52" s="83" t="s">
        <v>1033</v>
      </c>
      <c r="E52" s="83"/>
      <c r="F52" s="83" t="s">
        <v>1011</v>
      </c>
      <c r="G52" s="83"/>
      <c r="H52" s="83" t="s">
        <v>1013</v>
      </c>
      <c r="I52" s="83" t="s">
        <v>1012</v>
      </c>
      <c r="J52" s="83"/>
      <c r="K52" s="83"/>
      <c r="L52" s="94" t="str">
        <f>IF(C52="","",_xlfn.CONCAT("            { line: ","""",C52,", ",M52:AN52,""", sC: ","""",B52,"""},  ]},"))</f>
        <v xml:space="preserve">            { line: "SEDIENTA DE TI ESTÁ MI ALMA., (Fa,,20)(Mi,,250)(La,m,350)", sC: "as"},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v>
      </c>
      <c r="AB52" s="57" t="str">
        <f t="shared" si="101"/>
        <v>La</v>
      </c>
      <c r="AC52" s="67" t="str">
        <f t="shared" si="102"/>
        <v>,</v>
      </c>
      <c r="AD52" s="59" t="str">
        <f t="shared" si="103"/>
        <v>m</v>
      </c>
      <c r="AE52" s="68" t="str">
        <f t="shared" si="104"/>
        <v>,</v>
      </c>
      <c r="AF52" s="61">
        <f t="shared" si="105"/>
        <v>350</v>
      </c>
      <c r="AG52" s="61" t="str">
        <f t="shared" si="106"/>
        <v>)</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36.5" thickTop="1" thickBot="1" x14ac:dyDescent="0.55000000000000004">
      <c r="A53" s="76"/>
      <c r="B53" s="76"/>
      <c r="C53" s="76" t="s">
        <v>1031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B54" t="s">
        <v>1014</v>
      </c>
      <c r="C54" s="113" t="s">
        <v>1151</v>
      </c>
      <c r="D54" s="112" t="s">
        <v>1033</v>
      </c>
      <c r="E54" s="52"/>
      <c r="F54" s="53" t="s">
        <v>1011</v>
      </c>
      <c r="G54" s="53"/>
      <c r="H54" s="52" t="s">
        <v>1013</v>
      </c>
      <c r="I54" s="52" t="s">
        <v>1012</v>
      </c>
      <c r="J54" s="54"/>
      <c r="K54" s="54"/>
      <c r="L54" s="55" t="str">
        <f t="shared" ref="L54:L67" si="114">IF(C54="","",_xlfn.CONCAT("            { line: ","""",C54,", ",M54:AN54,""", sC: ","""",B54,"""},"))</f>
        <v xml:space="preserve">            { line: "Unida a ti está mi alma,, (Fa,,20)(Mi,,250)(La,m,350)", sC: "tc"},</v>
      </c>
      <c r="M54" s="56" t="str">
        <f t="shared" ref="M54:M67" si="115">IF(N54="","","(")</f>
        <v>(</v>
      </c>
      <c r="N54" s="57" t="str">
        <f t="shared" si="2"/>
        <v>Fa</v>
      </c>
      <c r="O54" s="58" t="str">
        <f t="shared" ref="O54:O67" si="116">IF(N54="","",",")</f>
        <v>,</v>
      </c>
      <c r="P54" s="59" t="str">
        <f t="shared" si="4"/>
        <v/>
      </c>
      <c r="Q54" s="60" t="str">
        <f t="shared" ref="Q54:Q67" si="117">IF(N54="","",",")</f>
        <v>,</v>
      </c>
      <c r="R54" s="61">
        <f t="shared" si="28"/>
        <v>20</v>
      </c>
      <c r="S54" s="56" t="str">
        <f t="shared" ref="S54:S67" si="118">IF(N54="","",")")</f>
        <v>)</v>
      </c>
      <c r="T54" s="62" t="str">
        <f t="shared" ref="T54:T67" si="119">IF(U54="","","(")</f>
        <v>(</v>
      </c>
      <c r="U54" s="63" t="str">
        <f t="shared" si="8"/>
        <v>Mi</v>
      </c>
      <c r="V54" s="64" t="str">
        <f t="shared" ref="V54:V67" si="120">IF(U54="","",",")</f>
        <v>,</v>
      </c>
      <c r="W54" s="65" t="str">
        <f t="shared" si="10"/>
        <v/>
      </c>
      <c r="X54" s="64" t="str">
        <f t="shared" ref="X54:X67" si="121">IF(U54="","",",")</f>
        <v>,</v>
      </c>
      <c r="Y54" s="64">
        <f t="shared" ref="Y54:Y67" si="122">IF(U54="","",250)</f>
        <v>250</v>
      </c>
      <c r="Z54" s="56" t="str">
        <f t="shared" ref="Z54:Z67" si="123">IF(U54="","",")")</f>
        <v>)</v>
      </c>
      <c r="AA54" s="66" t="str">
        <f t="shared" ref="AA54:AA67" si="124">IF(AB54="","","(")</f>
        <v>(</v>
      </c>
      <c r="AB54" s="57" t="str">
        <f t="shared" si="15"/>
        <v>La</v>
      </c>
      <c r="AC54" s="67" t="str">
        <f t="shared" ref="AC54:AC67" si="125">IF(AB54="","",",")</f>
        <v>,</v>
      </c>
      <c r="AD54" s="59" t="str">
        <f t="shared" ref="AD54:AD67" si="126">IF(I54="","",I54)</f>
        <v>m</v>
      </c>
      <c r="AE54" s="68" t="str">
        <f t="shared" ref="AE54:AE67" si="127">IF(AB54="","",",")</f>
        <v>,</v>
      </c>
      <c r="AF54" s="61">
        <f t="shared" ref="AF54:AF67" si="128">IF(AB54="","",350)</f>
        <v>350</v>
      </c>
      <c r="AG54" s="61" t="str">
        <f t="shared" ref="AG54:AG67" si="129">IF(AB54="","",")")</f>
        <v>)</v>
      </c>
      <c r="AH54" s="69" t="str">
        <f t="shared" ref="AH54:AH67" si="130">IF(AI54="","","(")</f>
        <v/>
      </c>
      <c r="AI54" s="70" t="str">
        <f t="shared" si="22"/>
        <v/>
      </c>
      <c r="AJ54" s="64" t="str">
        <f t="shared" ref="AJ54:AJ67" si="131">IF(AI54="","",",")</f>
        <v/>
      </c>
      <c r="AK54" s="64" t="str">
        <f t="shared" ref="AK54:AK67" si="132">IF(K54="","",K54)</f>
        <v/>
      </c>
      <c r="AL54" s="64" t="str">
        <f t="shared" ref="AL54:AL67" si="133">IF(AI54="","",",")</f>
        <v/>
      </c>
      <c r="AM54" s="64" t="str">
        <f t="shared" ref="AM54:AM67" si="134">IF(AI54="","",450)</f>
        <v/>
      </c>
      <c r="AN54" s="64" t="str">
        <f t="shared" ref="AN54:AN67" si="135">IF(AI54="","",")")</f>
        <v/>
      </c>
    </row>
    <row r="55" spans="1:40" ht="24.5" thickTop="1" thickBot="1" x14ac:dyDescent="0.55000000000000004">
      <c r="C55" s="113" t="s">
        <v>1152</v>
      </c>
      <c r="D55" s="112" t="s">
        <v>1029</v>
      </c>
      <c r="E55" s="52" t="s">
        <v>1012</v>
      </c>
      <c r="F55" s="53" t="s">
        <v>1011</v>
      </c>
      <c r="G55" s="53"/>
      <c r="H55" s="52"/>
      <c r="I55" s="52"/>
      <c r="J55" s="54"/>
      <c r="K55" s="54"/>
      <c r="L55" s="55" t="str">
        <f t="shared" si="114"/>
        <v xml:space="preserve">            { line: "con fuerza me sostiene tu derecha, (Re,m,22)(Mi,,250)", sC: ""},</v>
      </c>
      <c r="M55" s="56" t="str">
        <f t="shared" si="115"/>
        <v>(</v>
      </c>
      <c r="N55" s="57" t="str">
        <f t="shared" si="2"/>
        <v>Re</v>
      </c>
      <c r="O55" s="58" t="str">
        <f t="shared" si="116"/>
        <v>,</v>
      </c>
      <c r="P55" s="59" t="str">
        <f t="shared" si="4"/>
        <v>m</v>
      </c>
      <c r="Q55" s="60" t="str">
        <f t="shared" si="117"/>
        <v>,</v>
      </c>
      <c r="R55" s="61">
        <f t="shared" si="28"/>
        <v>22</v>
      </c>
      <c r="S55" s="56" t="str">
        <f t="shared" si="118"/>
        <v>)</v>
      </c>
      <c r="T55" s="62" t="str">
        <f t="shared" si="119"/>
        <v>(</v>
      </c>
      <c r="U55" s="63" t="str">
        <f t="shared" si="8"/>
        <v>Mi</v>
      </c>
      <c r="V55" s="64" t="str">
        <f t="shared" si="120"/>
        <v>,</v>
      </c>
      <c r="W55" s="65" t="str">
        <f t="shared" si="10"/>
        <v/>
      </c>
      <c r="X55" s="64" t="str">
        <f t="shared" si="121"/>
        <v>,</v>
      </c>
      <c r="Y55" s="64">
        <f t="shared" si="122"/>
        <v>250</v>
      </c>
      <c r="Z55" s="56" t="str">
        <f t="shared" si="123"/>
        <v>)</v>
      </c>
      <c r="AA55" s="66" t="str">
        <f t="shared" si="124"/>
        <v/>
      </c>
      <c r="AB55" s="57" t="str">
        <f t="shared" si="15"/>
        <v/>
      </c>
      <c r="AC55" s="67" t="str">
        <f t="shared" si="125"/>
        <v/>
      </c>
      <c r="AD55" s="59" t="str">
        <f t="shared" si="126"/>
        <v/>
      </c>
      <c r="AE55" s="68" t="str">
        <f t="shared" si="127"/>
        <v/>
      </c>
      <c r="AF55" s="61" t="str">
        <f t="shared" si="128"/>
        <v/>
      </c>
      <c r="AG55" s="61" t="str">
        <f t="shared" si="129"/>
        <v/>
      </c>
      <c r="AH55" s="69" t="str">
        <f t="shared" si="130"/>
        <v/>
      </c>
      <c r="AI55" s="70" t="str">
        <f t="shared" si="22"/>
        <v/>
      </c>
      <c r="AJ55" s="64" t="str">
        <f t="shared" si="131"/>
        <v/>
      </c>
      <c r="AK55" s="64" t="str">
        <f t="shared" si="132"/>
        <v/>
      </c>
      <c r="AL55" s="64" t="str">
        <f t="shared" si="133"/>
        <v/>
      </c>
      <c r="AM55" s="64" t="str">
        <f t="shared" si="134"/>
        <v/>
      </c>
      <c r="AN55" s="64" t="str">
        <f t="shared" si="135"/>
        <v/>
      </c>
    </row>
    <row r="56" spans="1:40" ht="24.5" thickTop="1" thickBot="1" x14ac:dyDescent="0.55000000000000004">
      <c r="C56" s="113" t="s">
        <v>1153</v>
      </c>
      <c r="D56" s="112" t="s">
        <v>1013</v>
      </c>
      <c r="E56" s="52" t="s">
        <v>1012</v>
      </c>
      <c r="F56" s="53"/>
      <c r="G56" s="53"/>
      <c r="H56" s="52"/>
      <c r="I56" s="52"/>
      <c r="J56" s="54"/>
      <c r="K56" s="54"/>
      <c r="L56" s="55" t="str">
        <f t="shared" si="114"/>
        <v xml:space="preserve">            { line: "cuando me acuerdo de ti,, (La,m,20)", sC: ""},</v>
      </c>
      <c r="M56" s="56" t="str">
        <f t="shared" si="115"/>
        <v>(</v>
      </c>
      <c r="N56" s="57" t="str">
        <f t="shared" si="2"/>
        <v>La</v>
      </c>
      <c r="O56" s="58" t="str">
        <f t="shared" si="116"/>
        <v>,</v>
      </c>
      <c r="P56" s="59" t="str">
        <f t="shared" si="4"/>
        <v>m</v>
      </c>
      <c r="Q56" s="60" t="str">
        <f t="shared" si="117"/>
        <v>,</v>
      </c>
      <c r="R56" s="61">
        <f t="shared" si="28"/>
        <v>20</v>
      </c>
      <c r="S56" s="56" t="str">
        <f t="shared" si="118"/>
        <v>)</v>
      </c>
      <c r="T56" s="62" t="str">
        <f t="shared" si="119"/>
        <v/>
      </c>
      <c r="U56" s="63" t="str">
        <f t="shared" si="8"/>
        <v/>
      </c>
      <c r="V56" s="64" t="str">
        <f t="shared" si="120"/>
        <v/>
      </c>
      <c r="W56" s="65" t="str">
        <f t="shared" si="10"/>
        <v/>
      </c>
      <c r="X56" s="64" t="str">
        <f t="shared" si="121"/>
        <v/>
      </c>
      <c r="Y56" s="64" t="str">
        <f t="shared" si="122"/>
        <v/>
      </c>
      <c r="Z56" s="56" t="str">
        <f t="shared" si="123"/>
        <v/>
      </c>
      <c r="AA56" s="66" t="str">
        <f t="shared" si="124"/>
        <v/>
      </c>
      <c r="AB56" s="57" t="str">
        <f t="shared" si="15"/>
        <v/>
      </c>
      <c r="AC56" s="67" t="str">
        <f t="shared" si="125"/>
        <v/>
      </c>
      <c r="AD56" s="59" t="str">
        <f t="shared" si="126"/>
        <v/>
      </c>
      <c r="AE56" s="68" t="str">
        <f t="shared" si="127"/>
        <v/>
      </c>
      <c r="AF56" s="61" t="str">
        <f t="shared" si="128"/>
        <v/>
      </c>
      <c r="AG56" s="61" t="str">
        <f t="shared" si="129"/>
        <v/>
      </c>
      <c r="AH56" s="69" t="str">
        <f t="shared" si="130"/>
        <v/>
      </c>
      <c r="AI56" s="70" t="str">
        <f t="shared" si="22"/>
        <v/>
      </c>
      <c r="AJ56" s="64" t="str">
        <f t="shared" si="131"/>
        <v/>
      </c>
      <c r="AK56" s="64" t="str">
        <f t="shared" si="132"/>
        <v/>
      </c>
      <c r="AL56" s="64" t="str">
        <f t="shared" si="133"/>
        <v/>
      </c>
      <c r="AM56" s="64" t="str">
        <f t="shared" si="134"/>
        <v/>
      </c>
      <c r="AN56" s="64" t="str">
        <f t="shared" si="135"/>
        <v/>
      </c>
    </row>
    <row r="57" spans="1:40" ht="24.5" thickTop="1" thickBot="1" x14ac:dyDescent="0.55000000000000004">
      <c r="C57" s="113" t="s">
        <v>1154</v>
      </c>
      <c r="D57" s="112" t="s">
        <v>1033</v>
      </c>
      <c r="E57" s="52"/>
      <c r="F57" s="53" t="s">
        <v>1011</v>
      </c>
      <c r="G57" s="53"/>
      <c r="H57" s="52" t="s">
        <v>1013</v>
      </c>
      <c r="I57" s="52" t="s">
        <v>1012</v>
      </c>
      <c r="J57" s="54"/>
      <c r="K57" s="54"/>
      <c r="L57" s="55" t="str">
        <f t="shared" si="114"/>
        <v xml:space="preserve">            { line: "cuando en medio de la noche pienso en ti., (Fa,,20)(Mi,,250)(La,m,350)", sC: ""},</v>
      </c>
      <c r="M57" s="56" t="str">
        <f t="shared" si="115"/>
        <v>(</v>
      </c>
      <c r="N57" s="57" t="str">
        <f t="shared" si="2"/>
        <v>Fa</v>
      </c>
      <c r="O57" s="58" t="str">
        <f t="shared" si="116"/>
        <v>,</v>
      </c>
      <c r="P57" s="59" t="str">
        <f t="shared" si="4"/>
        <v/>
      </c>
      <c r="Q57" s="60" t="str">
        <f t="shared" si="117"/>
        <v>,</v>
      </c>
      <c r="R57" s="61">
        <f t="shared" si="28"/>
        <v>20</v>
      </c>
      <c r="S57" s="56" t="str">
        <f t="shared" si="118"/>
        <v>)</v>
      </c>
      <c r="T57" s="62" t="str">
        <f t="shared" si="119"/>
        <v>(</v>
      </c>
      <c r="U57" s="63" t="str">
        <f t="shared" si="8"/>
        <v>Mi</v>
      </c>
      <c r="V57" s="64" t="str">
        <f t="shared" si="120"/>
        <v>,</v>
      </c>
      <c r="W57" s="65" t="str">
        <f t="shared" si="10"/>
        <v/>
      </c>
      <c r="X57" s="64" t="str">
        <f t="shared" si="121"/>
        <v>,</v>
      </c>
      <c r="Y57" s="64">
        <f t="shared" si="122"/>
        <v>250</v>
      </c>
      <c r="Z57" s="56" t="str">
        <f t="shared" si="123"/>
        <v>)</v>
      </c>
      <c r="AA57" s="66" t="str">
        <f t="shared" si="124"/>
        <v>(</v>
      </c>
      <c r="AB57" s="57" t="str">
        <f t="shared" si="15"/>
        <v>La</v>
      </c>
      <c r="AC57" s="67" t="str">
        <f t="shared" si="125"/>
        <v>,</v>
      </c>
      <c r="AD57" s="59" t="str">
        <f t="shared" si="126"/>
        <v>m</v>
      </c>
      <c r="AE57" s="68" t="str">
        <f t="shared" si="127"/>
        <v>,</v>
      </c>
      <c r="AF57" s="61">
        <f t="shared" si="128"/>
        <v>350</v>
      </c>
      <c r="AG57" s="61" t="str">
        <f t="shared" si="129"/>
        <v>)</v>
      </c>
      <c r="AH57" s="69" t="str">
        <f t="shared" si="130"/>
        <v/>
      </c>
      <c r="AI57" s="70" t="str">
        <f t="shared" si="22"/>
        <v/>
      </c>
      <c r="AJ57" s="64" t="str">
        <f t="shared" si="131"/>
        <v/>
      </c>
      <c r="AK57" s="64" t="str">
        <f t="shared" si="132"/>
        <v/>
      </c>
      <c r="AL57" s="64" t="str">
        <f t="shared" si="133"/>
        <v/>
      </c>
      <c r="AM57" s="64" t="str">
        <f t="shared" si="134"/>
        <v/>
      </c>
      <c r="AN57" s="64" t="str">
        <f t="shared" si="135"/>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IF(N58="Do",10,IF(N58="Re",22,IF(N58="Mi",20,IF(N58="Fa",20,IF(N58="Sol",14,IF(N58="La",20,IF(N58="Si",20,IF(N58="Do#",14,IF(N58="Fa#",15,IF(N58="Sol#",20,""))))))))))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ref="R59:R63" si="141">IF(N59="Do",10,IF(N59="Re",22,IF(N59="Mi",20,IF(N59="Fa",20,IF(N59="Sol",14,IF(N59="La",20,IF(N59="Si",20,IF(N59="Do#",14,IF(N59="Fa#",15,IF(N59="Sol#",20,""))))))))))</f>
        <v/>
      </c>
      <c r="S59" s="56" t="str">
        <f t="shared" ref="S59:S62" si="142">IF(N59="","",")")</f>
        <v/>
      </c>
      <c r="T59" s="62" t="str">
        <f t="shared" ref="T59:T62" si="143">IF(U59="","","(")</f>
        <v/>
      </c>
      <c r="U59" s="63" t="str">
        <f t="shared" ref="U59:U62" si="144">IF(F59="","",F59)</f>
        <v/>
      </c>
      <c r="V59" s="64" t="str">
        <f t="shared" ref="V59:V62" si="145">IF(U59="","",",")</f>
        <v/>
      </c>
      <c r="W59" s="65" t="str">
        <f t="shared" ref="W59:W62" si="146">IF(G59="","",G59)</f>
        <v/>
      </c>
      <c r="X59" s="64" t="str">
        <f t="shared" ref="X59:X62" si="147">IF(U59="","",",")</f>
        <v/>
      </c>
      <c r="Y59" s="64" t="str">
        <f t="shared" ref="Y59:Y62" si="148">IF(U59="","",250)</f>
        <v/>
      </c>
      <c r="Z59" s="56" t="str">
        <f t="shared" ref="Z59:Z62" si="149">IF(U59="","",")")</f>
        <v/>
      </c>
      <c r="AA59" s="66" t="str">
        <f t="shared" ref="AA59:AA62" si="150">IF(AB59="","","(")</f>
        <v/>
      </c>
      <c r="AB59" s="57" t="str">
        <f t="shared" ref="AB59:AB62" si="151">IF(H59="","",H59)</f>
        <v/>
      </c>
      <c r="AC59" s="67" t="str">
        <f t="shared" ref="AC59:AC62" si="152">IF(AB59="","",",")</f>
        <v/>
      </c>
      <c r="AD59" s="59" t="str">
        <f t="shared" ref="AD59:AD62" si="153">IF(I59="","",I59)</f>
        <v/>
      </c>
      <c r="AE59" s="68" t="str">
        <f t="shared" ref="AE59:AE62" si="154">IF(AB59="","",",")</f>
        <v/>
      </c>
      <c r="AF59" s="61" t="str">
        <f t="shared" ref="AF59:AF62" si="155">IF(AB59="","",350)</f>
        <v/>
      </c>
      <c r="AG59" s="61" t="str">
        <f t="shared" ref="AG59:AG62" si="156">IF(AB59="","",")")</f>
        <v/>
      </c>
      <c r="AH59" s="69" t="str">
        <f t="shared" ref="AH59:AH62" si="157">IF(AI59="","","(")</f>
        <v/>
      </c>
      <c r="AI59" s="70" t="str">
        <f t="shared" ref="AI59:AI62" si="158">IF(J59="","",J59)</f>
        <v/>
      </c>
      <c r="AJ59" s="64" t="str">
        <f t="shared" ref="AJ59:AJ62" si="159">IF(AI59="","",",")</f>
        <v/>
      </c>
      <c r="AK59" s="64" t="str">
        <f t="shared" ref="AK59:AK62" si="160">IF(K59="","",K59)</f>
        <v/>
      </c>
      <c r="AL59" s="64" t="str">
        <f t="shared" ref="AL59:AL62" si="161">IF(AI59="","",",")</f>
        <v/>
      </c>
      <c r="AM59" s="64" t="str">
        <f t="shared" ref="AM59:AM62" si="162">IF(AI59="","",450)</f>
        <v/>
      </c>
      <c r="AN59" s="64" t="str">
        <f t="shared" ref="AN59:AN62" si="163">IF(AI59="","",")")</f>
        <v/>
      </c>
    </row>
    <row r="60" spans="1:40" ht="24.5" thickTop="1" thickBot="1" x14ac:dyDescent="0.55000000000000004">
      <c r="B60" t="s">
        <v>997</v>
      </c>
      <c r="C60" s="82" t="s">
        <v>1159</v>
      </c>
      <c r="D60" s="83" t="s">
        <v>1013</v>
      </c>
      <c r="E60" s="83" t="s">
        <v>1012</v>
      </c>
      <c r="F60" s="83" t="s">
        <v>1029</v>
      </c>
      <c r="G60" s="83" t="s">
        <v>1012</v>
      </c>
      <c r="H60" s="83"/>
      <c r="I60" s="83"/>
      <c r="J60" s="83"/>
      <c r="K60" s="83"/>
      <c r="L60" s="84" t="str">
        <f>IF(C60="","",_xlfn.CONCAT("       triggerLine: ","""",C60,", ",M60:AN60,""", sC: ","""",B60,""", lines: ["))</f>
        <v xml:space="preserve">       triggerLine: "OH DIOS, TÚ ERES MI DIOS, (La,m,20)(Re,m,250)", sC: "ta as", lines: [</v>
      </c>
      <c r="M60" s="56" t="str">
        <f t="shared" si="136"/>
        <v>(</v>
      </c>
      <c r="N60" s="57" t="str">
        <f t="shared" si="137"/>
        <v>La</v>
      </c>
      <c r="O60" s="58" t="str">
        <f t="shared" si="138"/>
        <v>,</v>
      </c>
      <c r="P60" s="59" t="str">
        <f t="shared" si="139"/>
        <v>m</v>
      </c>
      <c r="Q60" s="60" t="str">
        <f t="shared" si="140"/>
        <v>,</v>
      </c>
      <c r="R60" s="61">
        <f t="shared" si="141"/>
        <v>20</v>
      </c>
      <c r="S60" s="56" t="str">
        <f t="shared" si="142"/>
        <v>)</v>
      </c>
      <c r="T60" s="62" t="str">
        <f t="shared" si="143"/>
        <v>(</v>
      </c>
      <c r="U60" s="63" t="str">
        <f t="shared" si="144"/>
        <v>Re</v>
      </c>
      <c r="V60" s="64" t="str">
        <f t="shared" si="145"/>
        <v>,</v>
      </c>
      <c r="W60" s="65" t="str">
        <f t="shared" si="146"/>
        <v>m</v>
      </c>
      <c r="X60" s="64" t="str">
        <f t="shared" si="147"/>
        <v>,</v>
      </c>
      <c r="Y60" s="64">
        <f t="shared" si="148"/>
        <v>250</v>
      </c>
      <c r="Z60" s="56" t="str">
        <f t="shared" si="149"/>
        <v>)</v>
      </c>
      <c r="AA60" s="66" t="str">
        <f t="shared" si="150"/>
        <v/>
      </c>
      <c r="AB60" s="57" t="str">
        <f t="shared" si="151"/>
        <v/>
      </c>
      <c r="AC60" s="67" t="str">
        <f t="shared" si="152"/>
        <v/>
      </c>
      <c r="AD60" s="59" t="str">
        <f t="shared" si="153"/>
        <v/>
      </c>
      <c r="AE60" s="68" t="str">
        <f t="shared" si="154"/>
        <v/>
      </c>
      <c r="AF60" s="61" t="str">
        <f t="shared" si="155"/>
        <v/>
      </c>
      <c r="AG60" s="61" t="str">
        <f t="shared" si="156"/>
        <v/>
      </c>
      <c r="AH60" s="69" t="str">
        <f t="shared" si="157"/>
        <v/>
      </c>
      <c r="AI60" s="70" t="str">
        <f t="shared" si="158"/>
        <v/>
      </c>
      <c r="AJ60" s="64" t="str">
        <f t="shared" si="159"/>
        <v/>
      </c>
      <c r="AK60" s="64" t="str">
        <f t="shared" si="160"/>
        <v/>
      </c>
      <c r="AL60" s="64" t="str">
        <f t="shared" si="161"/>
        <v/>
      </c>
      <c r="AM60" s="64" t="str">
        <f t="shared" si="162"/>
        <v/>
      </c>
      <c r="AN60" s="64" t="str">
        <f t="shared" si="163"/>
        <v/>
      </c>
    </row>
    <row r="61" spans="1:40" ht="24.5" thickTop="1" thickBot="1" x14ac:dyDescent="0.55000000000000004">
      <c r="B61" t="s">
        <v>999</v>
      </c>
      <c r="C61" s="85" t="s">
        <v>1141</v>
      </c>
      <c r="D61" s="86" t="s">
        <v>1013</v>
      </c>
      <c r="E61" s="86" t="s">
        <v>1012</v>
      </c>
      <c r="F61" s="86"/>
      <c r="G61" s="86"/>
      <c r="H61" s="87"/>
      <c r="I61" s="87"/>
      <c r="J61" s="87"/>
      <c r="K61" s="87"/>
      <c r="L61" s="88" t="str">
        <f>IF(C61="","",_xlfn.CONCAT("            { line: ","""",C61,", ",M61:AN61,""", sC: ","""",B61,"""},"))</f>
        <v xml:space="preserve">            { line: "TE ANHELO DESDE LA AURORA,, (La,m,20)", sC: "as"},</v>
      </c>
      <c r="M61" s="56" t="str">
        <f t="shared" si="136"/>
        <v>(</v>
      </c>
      <c r="N61" s="57" t="str">
        <f t="shared" si="137"/>
        <v>La</v>
      </c>
      <c r="O61" s="58" t="str">
        <f t="shared" si="138"/>
        <v>,</v>
      </c>
      <c r="P61" s="59" t="str">
        <f t="shared" si="139"/>
        <v>m</v>
      </c>
      <c r="Q61" s="60" t="str">
        <f t="shared" si="140"/>
        <v>,</v>
      </c>
      <c r="R61" s="61">
        <f t="shared" si="141"/>
        <v>20</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4.5" thickTop="1" thickBot="1" x14ac:dyDescent="0.55000000000000004">
      <c r="B62" t="s">
        <v>999</v>
      </c>
      <c r="C62" s="93" t="s">
        <v>1142</v>
      </c>
      <c r="D62" s="83" t="s">
        <v>1033</v>
      </c>
      <c r="E62" s="83"/>
      <c r="F62" s="83" t="s">
        <v>1011</v>
      </c>
      <c r="G62" s="83"/>
      <c r="H62" s="83" t="s">
        <v>1013</v>
      </c>
      <c r="I62" s="83" t="s">
        <v>1012</v>
      </c>
      <c r="J62" s="83"/>
      <c r="K62" s="83"/>
      <c r="L62" s="94" t="str">
        <f>IF(C62="","",_xlfn.CONCAT("            { line: ","""",C62,", ",M62:AN62,""", sC: ","""",B62,"""},  ]},"))</f>
        <v xml:space="preserve">            { line: "SEDIENTA DE TI ESTÁ MI ALMA., (Fa,,20)(Mi,,250)(La,m,350)", sC: "as"},  ]},</v>
      </c>
      <c r="M62" s="56" t="str">
        <f t="shared" si="136"/>
        <v>(</v>
      </c>
      <c r="N62" s="57" t="str">
        <f t="shared" si="137"/>
        <v>Fa</v>
      </c>
      <c r="O62" s="58" t="str">
        <f t="shared" si="138"/>
        <v>,</v>
      </c>
      <c r="P62" s="59" t="str">
        <f t="shared" si="139"/>
        <v/>
      </c>
      <c r="Q62" s="60" t="str">
        <f t="shared" si="140"/>
        <v>,</v>
      </c>
      <c r="R62" s="61">
        <f t="shared" si="141"/>
        <v>20</v>
      </c>
      <c r="S62" s="56" t="str">
        <f t="shared" si="142"/>
        <v>)</v>
      </c>
      <c r="T62" s="62" t="str">
        <f t="shared" si="143"/>
        <v>(</v>
      </c>
      <c r="U62" s="63" t="str">
        <f t="shared" si="144"/>
        <v>Mi</v>
      </c>
      <c r="V62" s="64" t="str">
        <f t="shared" si="145"/>
        <v>,</v>
      </c>
      <c r="W62" s="65" t="str">
        <f t="shared" si="146"/>
        <v/>
      </c>
      <c r="X62" s="64" t="str">
        <f t="shared" si="147"/>
        <v>,</v>
      </c>
      <c r="Y62" s="64">
        <f t="shared" si="148"/>
        <v>250</v>
      </c>
      <c r="Z62" s="56" t="str">
        <f t="shared" si="149"/>
        <v>)</v>
      </c>
      <c r="AA62" s="66" t="str">
        <f t="shared" si="150"/>
        <v>(</v>
      </c>
      <c r="AB62" s="57" t="str">
        <f t="shared" si="151"/>
        <v>La</v>
      </c>
      <c r="AC62" s="67" t="str">
        <f t="shared" si="152"/>
        <v>,</v>
      </c>
      <c r="AD62" s="59" t="str">
        <f t="shared" si="153"/>
        <v>m</v>
      </c>
      <c r="AE62" s="68" t="str">
        <f t="shared" si="154"/>
        <v>,</v>
      </c>
      <c r="AF62" s="61">
        <f t="shared" si="155"/>
        <v>350</v>
      </c>
      <c r="AG62" s="61" t="str">
        <f t="shared" si="156"/>
        <v>)</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1155</v>
      </c>
      <c r="D64" s="112" t="s">
        <v>1033</v>
      </c>
      <c r="E64" s="52"/>
      <c r="F64" s="53" t="s">
        <v>1011</v>
      </c>
      <c r="G64" s="53"/>
      <c r="H64" s="52" t="s">
        <v>1013</v>
      </c>
      <c r="I64" s="52" t="s">
        <v>1012</v>
      </c>
      <c r="J64" s="54"/>
      <c r="K64" s="54"/>
      <c r="L64" s="55" t="str">
        <f t="shared" si="114"/>
        <v xml:space="preserve">            { line: "Saciada de ti está mi alma,, (Fa,,20)(Mi,,250)(La,m,350)", sC: "tc"},</v>
      </c>
      <c r="M64" s="56" t="str">
        <f t="shared" si="115"/>
        <v>(</v>
      </c>
      <c r="N64" s="57" t="str">
        <f t="shared" si="2"/>
        <v>Fa</v>
      </c>
      <c r="O64" s="58" t="str">
        <f t="shared" si="116"/>
        <v>,</v>
      </c>
      <c r="P64" s="59" t="str">
        <f t="shared" si="4"/>
        <v/>
      </c>
      <c r="Q64" s="60" t="str">
        <f t="shared" si="117"/>
        <v>,</v>
      </c>
      <c r="R64" s="61">
        <f t="shared" si="28"/>
        <v>20</v>
      </c>
      <c r="S64" s="56" t="str">
        <f t="shared" si="118"/>
        <v>)</v>
      </c>
      <c r="T64" s="62" t="str">
        <f t="shared" si="119"/>
        <v>(</v>
      </c>
      <c r="U64" s="63" t="str">
        <f t="shared" si="8"/>
        <v>Mi</v>
      </c>
      <c r="V64" s="64" t="str">
        <f t="shared" si="120"/>
        <v>,</v>
      </c>
      <c r="W64" s="65" t="str">
        <f t="shared" si="10"/>
        <v/>
      </c>
      <c r="X64" s="64" t="str">
        <f t="shared" si="121"/>
        <v>,</v>
      </c>
      <c r="Y64" s="64">
        <f t="shared" si="122"/>
        <v>250</v>
      </c>
      <c r="Z64" s="56" t="str">
        <f t="shared" si="123"/>
        <v>)</v>
      </c>
      <c r="AA64" s="66" t="str">
        <f t="shared" si="124"/>
        <v>(</v>
      </c>
      <c r="AB64" s="57" t="str">
        <f t="shared" si="15"/>
        <v>La</v>
      </c>
      <c r="AC64" s="67" t="str">
        <f t="shared" si="125"/>
        <v>,</v>
      </c>
      <c r="AD64" s="59" t="str">
        <f t="shared" si="126"/>
        <v>m</v>
      </c>
      <c r="AE64" s="68" t="str">
        <f t="shared" si="127"/>
        <v>,</v>
      </c>
      <c r="AF64" s="61">
        <f t="shared" si="128"/>
        <v>350</v>
      </c>
      <c r="AG64" s="61" t="str">
        <f t="shared" si="129"/>
        <v>)</v>
      </c>
      <c r="AH64" s="69" t="str">
        <f t="shared" si="130"/>
        <v/>
      </c>
      <c r="AI64" s="70" t="str">
        <f t="shared" si="22"/>
        <v/>
      </c>
      <c r="AJ64" s="64" t="str">
        <f t="shared" si="131"/>
        <v/>
      </c>
      <c r="AK64" s="64" t="str">
        <f t="shared" si="132"/>
        <v/>
      </c>
      <c r="AL64" s="64" t="str">
        <f t="shared" si="133"/>
        <v/>
      </c>
      <c r="AM64" s="64" t="str">
        <f t="shared" si="134"/>
        <v/>
      </c>
      <c r="AN64" s="64" t="str">
        <f t="shared" si="135"/>
        <v/>
      </c>
    </row>
    <row r="65" spans="1:40" ht="24.5" thickTop="1" thickBot="1" x14ac:dyDescent="0.55000000000000004">
      <c r="C65" s="113" t="s">
        <v>1156</v>
      </c>
      <c r="D65" s="112" t="s">
        <v>1029</v>
      </c>
      <c r="E65" s="52" t="s">
        <v>1012</v>
      </c>
      <c r="F65" s="53" t="s">
        <v>1011</v>
      </c>
      <c r="G65" s="53"/>
      <c r="H65" s="52"/>
      <c r="I65" s="52"/>
      <c r="J65" s="54"/>
      <c r="K65" s="54"/>
      <c r="L65" s="55" t="str">
        <f t="shared" si="114"/>
        <v xml:space="preserve">            { line: "te canta con júbilo mi boca,, (Re,m,22)(Mi,,250)", sC: ""},</v>
      </c>
      <c r="M65" s="56" t="str">
        <f t="shared" si="115"/>
        <v>(</v>
      </c>
      <c r="N65" s="57" t="str">
        <f t="shared" si="2"/>
        <v>Re</v>
      </c>
      <c r="O65" s="58" t="str">
        <f t="shared" si="116"/>
        <v>,</v>
      </c>
      <c r="P65" s="59" t="str">
        <f t="shared" si="4"/>
        <v>m</v>
      </c>
      <c r="Q65" s="60" t="str">
        <f t="shared" si="117"/>
        <v>,</v>
      </c>
      <c r="R65" s="61">
        <f t="shared" si="28"/>
        <v>22</v>
      </c>
      <c r="S65" s="56" t="str">
        <f t="shared" si="118"/>
        <v>)</v>
      </c>
      <c r="T65" s="62" t="str">
        <f t="shared" si="119"/>
        <v>(</v>
      </c>
      <c r="U65" s="63" t="str">
        <f t="shared" si="8"/>
        <v>Mi</v>
      </c>
      <c r="V65" s="64" t="str">
        <f t="shared" si="120"/>
        <v>,</v>
      </c>
      <c r="W65" s="65" t="str">
        <f t="shared" si="10"/>
        <v/>
      </c>
      <c r="X65" s="64" t="str">
        <f t="shared" si="121"/>
        <v>,</v>
      </c>
      <c r="Y65" s="64">
        <f t="shared" si="122"/>
        <v>250</v>
      </c>
      <c r="Z65" s="56" t="str">
        <f t="shared" si="123"/>
        <v>)</v>
      </c>
      <c r="AA65" s="66" t="str">
        <f t="shared" si="124"/>
        <v/>
      </c>
      <c r="AB65" s="57" t="str">
        <f t="shared" si="15"/>
        <v/>
      </c>
      <c r="AC65" s="67" t="str">
        <f t="shared" si="125"/>
        <v/>
      </c>
      <c r="AD65" s="59" t="str">
        <f t="shared" si="126"/>
        <v/>
      </c>
      <c r="AE65" s="68" t="str">
        <f t="shared" si="127"/>
        <v/>
      </c>
      <c r="AF65" s="61" t="str">
        <f t="shared" si="128"/>
        <v/>
      </c>
      <c r="AG65" s="61" t="str">
        <f t="shared" si="129"/>
        <v/>
      </c>
      <c r="AH65" s="69" t="str">
        <f t="shared" si="130"/>
        <v/>
      </c>
      <c r="AI65" s="70" t="str">
        <f t="shared" si="22"/>
        <v/>
      </c>
      <c r="AJ65" s="64" t="str">
        <f t="shared" si="131"/>
        <v/>
      </c>
      <c r="AK65" s="64" t="str">
        <f t="shared" si="132"/>
        <v/>
      </c>
      <c r="AL65" s="64" t="str">
        <f t="shared" si="133"/>
        <v/>
      </c>
      <c r="AM65" s="64" t="str">
        <f t="shared" si="134"/>
        <v/>
      </c>
      <c r="AN65" s="64" t="str">
        <f t="shared" si="135"/>
        <v/>
      </c>
    </row>
    <row r="66" spans="1:40" ht="24.5" thickTop="1" thickBot="1" x14ac:dyDescent="0.55000000000000004">
      <c r="C66" s="113" t="s">
        <v>1157</v>
      </c>
      <c r="D66" s="112" t="s">
        <v>1013</v>
      </c>
      <c r="E66" s="52" t="s">
        <v>1012</v>
      </c>
      <c r="F66" s="53"/>
      <c r="G66" s="53"/>
      <c r="H66" s="52"/>
      <c r="I66" s="52"/>
      <c r="J66" s="54"/>
      <c r="K66" s="54"/>
      <c r="L66" s="55" t="str">
        <f t="shared" si="114"/>
        <v xml:space="preserve">            { line: "porque tú eres mi auxilio, (La,m,20)", sC: ""},</v>
      </c>
      <c r="M66" s="56" t="str">
        <f t="shared" si="115"/>
        <v>(</v>
      </c>
      <c r="N66" s="57" t="str">
        <f t="shared" si="2"/>
        <v>La</v>
      </c>
      <c r="O66" s="58" t="str">
        <f t="shared" si="116"/>
        <v>,</v>
      </c>
      <c r="P66" s="59" t="str">
        <f t="shared" si="4"/>
        <v>m</v>
      </c>
      <c r="Q66" s="60" t="str">
        <f t="shared" si="117"/>
        <v>,</v>
      </c>
      <c r="R66" s="61">
        <f t="shared" si="28"/>
        <v>20</v>
      </c>
      <c r="S66" s="56" t="str">
        <f t="shared" si="118"/>
        <v>)</v>
      </c>
      <c r="T66" s="62" t="str">
        <f t="shared" si="119"/>
        <v/>
      </c>
      <c r="U66" s="63" t="str">
        <f t="shared" si="8"/>
        <v/>
      </c>
      <c r="V66" s="64" t="str">
        <f t="shared" si="120"/>
        <v/>
      </c>
      <c r="W66" s="65" t="str">
        <f t="shared" si="10"/>
        <v/>
      </c>
      <c r="X66" s="64" t="str">
        <f t="shared" si="121"/>
        <v/>
      </c>
      <c r="Y66" s="64" t="str">
        <f t="shared" si="122"/>
        <v/>
      </c>
      <c r="Z66" s="56" t="str">
        <f t="shared" si="123"/>
        <v/>
      </c>
      <c r="AA66" s="66" t="str">
        <f t="shared" si="124"/>
        <v/>
      </c>
      <c r="AB66" s="57" t="str">
        <f t="shared" si="15"/>
        <v/>
      </c>
      <c r="AC66" s="67" t="str">
        <f t="shared" si="125"/>
        <v/>
      </c>
      <c r="AD66" s="59" t="str">
        <f t="shared" si="126"/>
        <v/>
      </c>
      <c r="AE66" s="68" t="str">
        <f t="shared" si="127"/>
        <v/>
      </c>
      <c r="AF66" s="61" t="str">
        <f t="shared" si="128"/>
        <v/>
      </c>
      <c r="AG66" s="61" t="str">
        <f t="shared" si="129"/>
        <v/>
      </c>
      <c r="AH66" s="69" t="str">
        <f t="shared" si="130"/>
        <v/>
      </c>
      <c r="AI66" s="70" t="str">
        <f t="shared" si="22"/>
        <v/>
      </c>
      <c r="AJ66" s="64" t="str">
        <f t="shared" si="131"/>
        <v/>
      </c>
      <c r="AK66" s="64" t="str">
        <f t="shared" si="132"/>
        <v/>
      </c>
      <c r="AL66" s="64" t="str">
        <f t="shared" si="133"/>
        <v/>
      </c>
      <c r="AM66" s="64" t="str">
        <f t="shared" si="134"/>
        <v/>
      </c>
      <c r="AN66" s="64" t="str">
        <f t="shared" si="135"/>
        <v/>
      </c>
    </row>
    <row r="67" spans="1:40" ht="24.5" thickTop="1" thickBot="1" x14ac:dyDescent="0.55000000000000004">
      <c r="C67" s="113" t="s">
        <v>1158</v>
      </c>
      <c r="D67" s="112" t="s">
        <v>1033</v>
      </c>
      <c r="E67" s="52"/>
      <c r="F67" s="53" t="s">
        <v>1011</v>
      </c>
      <c r="G67" s="53"/>
      <c r="H67" s="52" t="s">
        <v>1013</v>
      </c>
      <c r="I67" s="52" t="s">
        <v>1012</v>
      </c>
      <c r="J67" s="54"/>
      <c r="K67" s="54"/>
      <c r="L67" s="55" t="str">
        <f t="shared" si="114"/>
        <v xml:space="preserve">            { line: "y a la sombra de tus alas exulto., (Fa,,20)(Mi,,250)(La,m,350)", sC: ""},</v>
      </c>
      <c r="M67" s="56" t="str">
        <f t="shared" si="115"/>
        <v>(</v>
      </c>
      <c r="N67" s="57" t="str">
        <f t="shared" si="2"/>
        <v>Fa</v>
      </c>
      <c r="O67" s="58" t="str">
        <f t="shared" si="116"/>
        <v>,</v>
      </c>
      <c r="P67" s="59" t="str">
        <f t="shared" si="4"/>
        <v/>
      </c>
      <c r="Q67" s="60" t="str">
        <f t="shared" si="117"/>
        <v>,</v>
      </c>
      <c r="R67" s="61">
        <f t="shared" si="28"/>
        <v>20</v>
      </c>
      <c r="S67" s="56" t="str">
        <f t="shared" si="118"/>
        <v>)</v>
      </c>
      <c r="T67" s="62" t="str">
        <f t="shared" si="119"/>
        <v>(</v>
      </c>
      <c r="U67" s="63" t="str">
        <f t="shared" si="8"/>
        <v>Mi</v>
      </c>
      <c r="V67" s="64" t="str">
        <f t="shared" si="120"/>
        <v>,</v>
      </c>
      <c r="W67" s="65" t="str">
        <f t="shared" si="10"/>
        <v/>
      </c>
      <c r="X67" s="64" t="str">
        <f t="shared" si="121"/>
        <v>,</v>
      </c>
      <c r="Y67" s="64">
        <f t="shared" si="122"/>
        <v>250</v>
      </c>
      <c r="Z67" s="56" t="str">
        <f t="shared" si="123"/>
        <v>)</v>
      </c>
      <c r="AA67" s="66" t="str">
        <f t="shared" si="124"/>
        <v>(</v>
      </c>
      <c r="AB67" s="57" t="str">
        <f t="shared" si="15"/>
        <v>La</v>
      </c>
      <c r="AC67" s="67" t="str">
        <f t="shared" si="125"/>
        <v>,</v>
      </c>
      <c r="AD67" s="59" t="str">
        <f t="shared" si="126"/>
        <v>m</v>
      </c>
      <c r="AE67" s="68" t="str">
        <f t="shared" si="127"/>
        <v>,</v>
      </c>
      <c r="AF67" s="61">
        <f t="shared" si="128"/>
        <v>350</v>
      </c>
      <c r="AG67" s="61" t="str">
        <f t="shared" si="129"/>
        <v>)</v>
      </c>
      <c r="AH67" s="69" t="str">
        <f t="shared" si="130"/>
        <v/>
      </c>
      <c r="AI67" s="70" t="str">
        <f t="shared" si="22"/>
        <v/>
      </c>
      <c r="AJ67" s="64" t="str">
        <f t="shared" si="131"/>
        <v/>
      </c>
      <c r="AK67" s="64" t="str">
        <f t="shared" si="132"/>
        <v/>
      </c>
      <c r="AL67" s="64" t="str">
        <f t="shared" si="133"/>
        <v/>
      </c>
      <c r="AM67" s="64" t="str">
        <f t="shared" si="134"/>
        <v/>
      </c>
      <c r="AN67" s="64" t="str">
        <f t="shared" si="13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3" si="164">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2" si="165">IF(N69="","","(")</f>
        <v/>
      </c>
      <c r="N69" s="57" t="str">
        <f t="shared" ref="N69:N72" si="166">IF(D69="","",D69)</f>
        <v/>
      </c>
      <c r="O69" s="58" t="str">
        <f t="shared" ref="O69:O72" si="167">IF(N69="","",",")</f>
        <v/>
      </c>
      <c r="P69" s="59" t="str">
        <f t="shared" ref="P69:P72" si="168">IF(E69="","",E69)</f>
        <v/>
      </c>
      <c r="Q69" s="60" t="str">
        <f t="shared" ref="Q69:Q72" si="169">IF(N69="","",",")</f>
        <v/>
      </c>
      <c r="R69" s="61" t="str">
        <f t="shared" si="164"/>
        <v/>
      </c>
      <c r="S69" s="56" t="str">
        <f t="shared" ref="S69:S72" si="170">IF(N69="","",")")</f>
        <v/>
      </c>
      <c r="T69" s="62" t="str">
        <f t="shared" ref="T69:T72" si="171">IF(U69="","","(")</f>
        <v/>
      </c>
      <c r="U69" s="63" t="str">
        <f t="shared" ref="U69:U72" si="172">IF(F69="","",F69)</f>
        <v/>
      </c>
      <c r="V69" s="64" t="str">
        <f t="shared" ref="V69:V72" si="173">IF(U69="","",",")</f>
        <v/>
      </c>
      <c r="W69" s="65" t="str">
        <f t="shared" ref="W69:W72" si="174">IF(G69="","",G69)</f>
        <v/>
      </c>
      <c r="X69" s="64" t="str">
        <f t="shared" ref="X69:X72" si="175">IF(U69="","",",")</f>
        <v/>
      </c>
      <c r="Y69" s="64" t="str">
        <f t="shared" ref="Y69:Y72" si="176">IF(U69="","",250)</f>
        <v/>
      </c>
      <c r="Z69" s="56" t="str">
        <f t="shared" ref="Z69:Z72" si="177">IF(U69="","",")")</f>
        <v/>
      </c>
      <c r="AA69" s="66" t="str">
        <f t="shared" ref="AA69:AA72" si="178">IF(AB69="","","(")</f>
        <v/>
      </c>
      <c r="AB69" s="57" t="str">
        <f t="shared" ref="AB69:AB72" si="179">IF(H69="","",H69)</f>
        <v/>
      </c>
      <c r="AC69" s="67" t="str">
        <f t="shared" ref="AC69:AC72" si="180">IF(AB69="","",",")</f>
        <v/>
      </c>
      <c r="AD69" s="59" t="str">
        <f t="shared" ref="AD69:AD72" si="181">IF(I69="","",I69)</f>
        <v/>
      </c>
      <c r="AE69" s="68" t="str">
        <f t="shared" ref="AE69:AE72" si="182">IF(AB69="","",",")</f>
        <v/>
      </c>
      <c r="AF69" s="61" t="str">
        <f t="shared" ref="AF69:AF72" si="183">IF(AB69="","",350)</f>
        <v/>
      </c>
      <c r="AG69" s="61" t="str">
        <f t="shared" ref="AG69:AG72" si="184">IF(AB69="","",")")</f>
        <v/>
      </c>
      <c r="AH69" s="69" t="str">
        <f t="shared" ref="AH69:AH72" si="185">IF(AI69="","","(")</f>
        <v/>
      </c>
      <c r="AI69" s="70" t="str">
        <f t="shared" ref="AI69:AI72" si="186">IF(J69="","",J69)</f>
        <v/>
      </c>
      <c r="AJ69" s="64" t="str">
        <f t="shared" ref="AJ69:AJ72" si="187">IF(AI69="","",",")</f>
        <v/>
      </c>
      <c r="AK69" s="64" t="str">
        <f t="shared" ref="AK69:AK72" si="188">IF(K69="","",K69)</f>
        <v/>
      </c>
      <c r="AL69" s="64" t="str">
        <f t="shared" ref="AL69:AL72" si="189">IF(AI69="","",",")</f>
        <v/>
      </c>
      <c r="AM69" s="64" t="str">
        <f t="shared" ref="AM69:AM72" si="190">IF(AI69="","",450)</f>
        <v/>
      </c>
      <c r="AN69" s="64" t="str">
        <f t="shared" ref="AN69:AN72" si="191">IF(AI69="","",")")</f>
        <v/>
      </c>
    </row>
    <row r="70" spans="1:40" ht="24.5" thickTop="1" thickBot="1" x14ac:dyDescent="0.55000000000000004">
      <c r="B70" t="s">
        <v>997</v>
      </c>
      <c r="C70" s="82" t="s">
        <v>1159</v>
      </c>
      <c r="D70" s="83" t="s">
        <v>1013</v>
      </c>
      <c r="E70" s="83" t="s">
        <v>1012</v>
      </c>
      <c r="F70" s="83" t="s">
        <v>1029</v>
      </c>
      <c r="G70" s="83" t="s">
        <v>1012</v>
      </c>
      <c r="H70" s="83"/>
      <c r="I70" s="83"/>
      <c r="J70" s="83"/>
      <c r="K70" s="83"/>
      <c r="L70" s="84" t="str">
        <f>IF(C70="","",_xlfn.CONCAT("       triggerLine: ","""",C70,", ",M70:AN70,""", sC: ","""",B70,""", lines: ["))</f>
        <v xml:space="preserve">       triggerLine: "OH DIOS, TÚ ERES MI DIOS, (La,m,20)(Re,m,250)", sC: "ta as", lines: [</v>
      </c>
      <c r="M70" s="56" t="str">
        <f t="shared" si="165"/>
        <v>(</v>
      </c>
      <c r="N70" s="57" t="str">
        <f t="shared" si="166"/>
        <v>La</v>
      </c>
      <c r="O70" s="58" t="str">
        <f t="shared" si="167"/>
        <v>,</v>
      </c>
      <c r="P70" s="59" t="str">
        <f t="shared" si="168"/>
        <v>m</v>
      </c>
      <c r="Q70" s="60" t="str">
        <f t="shared" si="169"/>
        <v>,</v>
      </c>
      <c r="R70" s="61">
        <f t="shared" si="164"/>
        <v>20</v>
      </c>
      <c r="S70" s="56" t="str">
        <f t="shared" si="170"/>
        <v>)</v>
      </c>
      <c r="T70" s="62" t="str">
        <f t="shared" si="171"/>
        <v>(</v>
      </c>
      <c r="U70" s="63" t="str">
        <f t="shared" si="172"/>
        <v>Re</v>
      </c>
      <c r="V70" s="64" t="str">
        <f t="shared" si="173"/>
        <v>,</v>
      </c>
      <c r="W70" s="65" t="str">
        <f t="shared" si="174"/>
        <v>m</v>
      </c>
      <c r="X70" s="64" t="str">
        <f t="shared" si="175"/>
        <v>,</v>
      </c>
      <c r="Y70" s="64">
        <f t="shared" si="176"/>
        <v>250</v>
      </c>
      <c r="Z70" s="56" t="str">
        <f t="shared" si="177"/>
        <v>)</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4.5" thickTop="1" thickBot="1" x14ac:dyDescent="0.55000000000000004">
      <c r="B71" t="s">
        <v>999</v>
      </c>
      <c r="C71" s="85" t="s">
        <v>1141</v>
      </c>
      <c r="D71" s="86" t="s">
        <v>1013</v>
      </c>
      <c r="E71" s="86" t="s">
        <v>1012</v>
      </c>
      <c r="F71" s="86"/>
      <c r="G71" s="86"/>
      <c r="H71" s="87"/>
      <c r="I71" s="87"/>
      <c r="J71" s="87"/>
      <c r="K71" s="87"/>
      <c r="L71" s="88" t="str">
        <f>IF(C71="","",_xlfn.CONCAT("            { line: ","""",C71,", ",M71:AN71,""", sC: ","""",B71,"""},"))</f>
        <v xml:space="preserve">            { line: "TE ANHELO DESDE LA AURORA,, (La,m,20)", sC: "as"},</v>
      </c>
      <c r="M71" s="56" t="str">
        <f t="shared" si="165"/>
        <v>(</v>
      </c>
      <c r="N71" s="57" t="str">
        <f t="shared" si="166"/>
        <v>La</v>
      </c>
      <c r="O71" s="58" t="str">
        <f t="shared" si="167"/>
        <v>,</v>
      </c>
      <c r="P71" s="59" t="str">
        <f t="shared" si="168"/>
        <v>m</v>
      </c>
      <c r="Q71" s="60" t="str">
        <f t="shared" si="169"/>
        <v>,</v>
      </c>
      <c r="R71" s="61">
        <f t="shared" si="164"/>
        <v>20</v>
      </c>
      <c r="S71" s="56" t="str">
        <f t="shared" si="170"/>
        <v>)</v>
      </c>
      <c r="T71" s="62" t="str">
        <f t="shared" si="171"/>
        <v/>
      </c>
      <c r="U71" s="63" t="str">
        <f t="shared" si="172"/>
        <v/>
      </c>
      <c r="V71" s="64" t="str">
        <f t="shared" si="173"/>
        <v/>
      </c>
      <c r="W71" s="65" t="str">
        <f t="shared" si="174"/>
        <v/>
      </c>
      <c r="X71" s="64" t="str">
        <f t="shared" si="175"/>
        <v/>
      </c>
      <c r="Y71" s="64" t="str">
        <f t="shared" si="176"/>
        <v/>
      </c>
      <c r="Z71" s="56" t="str">
        <f t="shared" si="177"/>
        <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4.5" thickTop="1" thickBot="1" x14ac:dyDescent="0.55000000000000004">
      <c r="B72" t="s">
        <v>999</v>
      </c>
      <c r="C72" s="93" t="s">
        <v>1142</v>
      </c>
      <c r="D72" s="83" t="s">
        <v>1033</v>
      </c>
      <c r="E72" s="83"/>
      <c r="F72" s="83" t="s">
        <v>1011</v>
      </c>
      <c r="G72" s="83"/>
      <c r="H72" s="83" t="s">
        <v>1013</v>
      </c>
      <c r="I72" s="83" t="s">
        <v>1012</v>
      </c>
      <c r="J72" s="83"/>
      <c r="K72" s="83"/>
      <c r="L72" s="94" t="str">
        <f>IF(C72="","",_xlfn.CONCAT("            { line: ","""",C72,", ",M72:AN72,""", sC: ","""",B72,"""},  ]},"))</f>
        <v xml:space="preserve">            { line: "SEDIENTA DE TI ESTÁ MI ALMA., (Fa,,20)(Mi,,250)(La,m,350)", sC: "as"},  ]},</v>
      </c>
      <c r="M72" s="56" t="str">
        <f t="shared" si="165"/>
        <v>(</v>
      </c>
      <c r="N72" s="57" t="str">
        <f t="shared" si="166"/>
        <v>Fa</v>
      </c>
      <c r="O72" s="58" t="str">
        <f t="shared" si="167"/>
        <v>,</v>
      </c>
      <c r="P72" s="59" t="str">
        <f t="shared" si="168"/>
        <v/>
      </c>
      <c r="Q72" s="60" t="str">
        <f t="shared" si="169"/>
        <v>,</v>
      </c>
      <c r="R72" s="61">
        <f t="shared" si="164"/>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v>
      </c>
      <c r="AB72" s="57" t="str">
        <f t="shared" si="179"/>
        <v>La</v>
      </c>
      <c r="AC72" s="67" t="str">
        <f t="shared" si="180"/>
        <v>,</v>
      </c>
      <c r="AD72" s="59" t="str">
        <f t="shared" si="181"/>
        <v>m</v>
      </c>
      <c r="AE72" s="68" t="str">
        <f t="shared" si="182"/>
        <v>,</v>
      </c>
      <c r="AF72" s="61">
        <f t="shared" si="183"/>
        <v>350</v>
      </c>
      <c r="AG72" s="61" t="str">
        <f t="shared" si="184"/>
        <v>)</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164"/>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OH DIOS, TÚ ERES MI DIOS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844C9-DB72-497B-AEF5-EEEA1E903035}">
  <sheetPr codeName="Sheet75">
    <tabColor rgb="FF00B0F0"/>
  </sheetPr>
  <dimension ref="A1:AN87"/>
  <sheetViews>
    <sheetView zoomScale="85" zoomScaleNormal="85" workbookViewId="0">
      <pane xSplit="2" ySplit="1" topLeftCell="C65" activePane="bottomRight" state="frozen"/>
      <selection pane="topRight" activeCell="C1" sqref="C1"/>
      <selection pane="bottomLeft" activeCell="A2" sqref="A2"/>
      <selection pane="bottomRight" activeCell="B88" sqref="B8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126</v>
      </c>
      <c r="E1" s="40"/>
      <c r="F1" s="40"/>
      <c r="G1" s="40"/>
      <c r="H1" s="40"/>
      <c r="I1" s="40"/>
      <c r="J1" s="40"/>
      <c r="K1" s="40"/>
      <c r="L1" s="41" t="str">
        <f ca="1">UPPER(VLOOKUP(C1,Table223[],3,FALSE))</f>
        <v>OH JESÚS, AMOR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JESÚS, AMOR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ohjesusamormio</v>
      </c>
      <c r="L7" s="48" t="str">
        <f ca="1">_xlfn.CONCAT("        id: ","""",C7,"""",",")</f>
        <v xml:space="preserve">        id: "ohjesusamormio",</v>
      </c>
    </row>
    <row r="8" spans="2:32" ht="23" x14ac:dyDescent="0.35">
      <c r="C8" t="str">
        <f ca="1">PROPER(L1)</f>
        <v>Oh Jesús, Amor Mío</v>
      </c>
      <c r="L8" s="48" t="str">
        <f ca="1">_xlfn.CONCAT("        tt: ","""",C8,"""",",")</f>
        <v xml:space="preserve">        tt: "Oh Jesús, Amor Mío",</v>
      </c>
    </row>
    <row r="9" spans="2:32" ht="23" x14ac:dyDescent="0.35">
      <c r="C9" t="str">
        <f ca="1">PROPER(L1)</f>
        <v>Oh Jesús, Amor Mío</v>
      </c>
      <c r="L9" s="48" t="str">
        <f ca="1">_xlfn.CONCAT("        title: ","""",C9,"""",",")</f>
        <v xml:space="preserve">        title: "Oh Jesús, Amor Mío",</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126</v>
      </c>
      <c r="L16" s="48" t="str">
        <f ca="1">_xlfn.CONCAT("        dbno: ","""",C16,"""",",")</f>
        <v xml:space="preserve">        dbno: "126",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ohjesusamormio</v>
      </c>
      <c r="L19" s="48" t="str">
        <f ca="1">_xlfn.CONCAT("        audioSrc: ","""https://audio.resucito.do/",C19,".mp3""",",")</f>
        <v xml:space="preserve">        audioSrc: "https://audio.resucito.do/ohjesusamormio.mp3",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125</v>
      </c>
      <c r="C26" t="str">
        <f ca="1">VLOOKUP(B26,Table4[],13,FALSE)</f>
        <v>"/src/index.html?canto=ohdiostueresmidios"</v>
      </c>
      <c r="L26" s="48" t="str">
        <f ca="1">_xlfn.CONCAT("        ant: ",C26,",")</f>
        <v xml:space="preserve">        ant: "/src/index.html?canto=ohdiostueresmidios",</v>
      </c>
    </row>
    <row r="27" spans="1:40" ht="23" x14ac:dyDescent="0.35">
      <c r="B27">
        <f ca="1">+C1+1</f>
        <v>127</v>
      </c>
      <c r="C27" t="str">
        <f ca="1">VLOOKUP(B27,Table4[],13,FALSE)</f>
        <v>"/src/index.html?canto=ohmuerte¿dondeestatuvictoria?"</v>
      </c>
      <c r="L27" s="48" t="str">
        <f ca="1">_xlfn.CONCAT("        sig: ",C27,",")</f>
        <v xml:space="preserve">        sig: "/src/index.html?canto=ohmuerte¿dondeestatuvictoria?",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1160</v>
      </c>
      <c r="D30" s="112" t="s">
        <v>1013</v>
      </c>
      <c r="E30" s="52" t="s">
        <v>1012</v>
      </c>
      <c r="F30" s="53" t="s">
        <v>1033</v>
      </c>
      <c r="G30" s="53"/>
      <c r="H30" s="52"/>
      <c r="I30" s="52"/>
      <c r="J30" s="54"/>
      <c r="K30" s="54"/>
      <c r="L30" s="55" t="str">
        <f t="shared" ref="L30:L31" si="0">IF(C30="","",_xlfn.CONCAT("            { line: ","""",C30,", ",M30:AN30,""", sC: ","""",B30,"""},"))</f>
        <v xml:space="preserve">            { line: "Oh Jesús, amor mío,, (La,m,20)(Fa,,250)", sC: "tc"},</v>
      </c>
      <c r="M30" s="56" t="str">
        <f t="shared" ref="M30:M35" si="1">IF(N30="","","(")</f>
        <v>(</v>
      </c>
      <c r="N30" s="57" t="str">
        <f t="shared" ref="N30:N79" si="2">IF(D30="","",D30)</f>
        <v>La</v>
      </c>
      <c r="O30" s="58" t="str">
        <f t="shared" ref="O30:O35" si="3">IF(N30="","",",")</f>
        <v>,</v>
      </c>
      <c r="P30" s="59" t="str">
        <f t="shared" ref="P30:P79"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79" si="8">IF(F30="","",F30)</f>
        <v>Fa</v>
      </c>
      <c r="V30" s="64" t="str">
        <f t="shared" ref="V30:V35" si="9">IF(U30="","",",")</f>
        <v>,</v>
      </c>
      <c r="W30" s="65" t="str">
        <f t="shared" ref="W30:W79" si="10">IF(G30="","",G30)</f>
        <v/>
      </c>
      <c r="X30" s="64" t="str">
        <f t="shared" ref="X30:X35" si="11">IF(U30="","",",")</f>
        <v>,</v>
      </c>
      <c r="Y30" s="64">
        <f t="shared" ref="Y30:Y35" si="12">IF(U30="","",250)</f>
        <v>250</v>
      </c>
      <c r="Z30" s="56" t="str">
        <f t="shared" ref="Z30:Z35" si="13">IF(U30="","",")")</f>
        <v>)</v>
      </c>
      <c r="AA30" s="66" t="str">
        <f t="shared" ref="AA30:AA35" si="14">IF(AB30="","","(")</f>
        <v/>
      </c>
      <c r="AB30" s="57" t="str">
        <f t="shared" ref="AB30:AB79"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9"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1161</v>
      </c>
      <c r="D31" s="112"/>
      <c r="E31" s="52"/>
      <c r="F31" s="53"/>
      <c r="G31" s="53"/>
      <c r="H31" s="52"/>
      <c r="I31" s="52"/>
      <c r="J31" s="54"/>
      <c r="K31" s="54"/>
      <c r="L31" s="55" t="str">
        <f t="shared" si="0"/>
        <v xml:space="preserve">            { line: "¡cuánto me has amado,, ", sC: ""},</v>
      </c>
      <c r="M31" s="56" t="str">
        <f t="shared" si="1"/>
        <v/>
      </c>
      <c r="N31" s="57" t="str">
        <f t="shared" si="2"/>
        <v/>
      </c>
      <c r="O31" s="58" t="str">
        <f t="shared" si="3"/>
        <v/>
      </c>
      <c r="P31" s="59" t="str">
        <f t="shared" si="4"/>
        <v/>
      </c>
      <c r="Q31" s="60" t="str">
        <f t="shared" si="5"/>
        <v/>
      </c>
      <c r="R31" s="61" t="str">
        <f t="shared" ref="R31:R84"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1162</v>
      </c>
      <c r="D32" s="112" t="s">
        <v>1011</v>
      </c>
      <c r="E32" s="52"/>
      <c r="F32" s="53"/>
      <c r="G32" s="53"/>
      <c r="H32" s="52"/>
      <c r="I32" s="52"/>
      <c r="J32" s="54"/>
      <c r="K32" s="54"/>
      <c r="L32" s="55" t="str">
        <f>IF(C32="","",_xlfn.CONCAT("            { line: ","""",C32,", ",M32:AN32,""", sC: ","""",B32,"""},"))</f>
        <v xml:space="preserve">            { line: "cuánto me has amado!,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997</v>
      </c>
      <c r="C34" s="113" t="s">
        <v>1163</v>
      </c>
      <c r="D34" s="112" t="s">
        <v>1013</v>
      </c>
      <c r="E34" s="52" t="s">
        <v>1012</v>
      </c>
      <c r="F34" s="53" t="s">
        <v>1033</v>
      </c>
      <c r="G34" s="53"/>
      <c r="H34" s="52"/>
      <c r="I34" s="52"/>
      <c r="J34" s="54"/>
      <c r="K34" s="54"/>
      <c r="L34" s="55" t="str">
        <f>IF(C34="","",_xlfn.CONCAT("            { line: ","""",C34,", ",M34:AN34,""", sC: ","""",B34,"""},"))</f>
        <v xml:space="preserve">            { line: "OH JESÚS, AMOR MÍO,, (La,m,20)(Fa,,250)",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1164</v>
      </c>
      <c r="D35" s="112"/>
      <c r="E35" s="52"/>
      <c r="F35" s="53"/>
      <c r="G35" s="53"/>
      <c r="H35" s="52"/>
      <c r="I35" s="52"/>
      <c r="J35" s="54"/>
      <c r="K35" s="54"/>
      <c r="L35" s="55" t="str">
        <f t="shared" ref="L35:L53" si="29">IF(C35="","",_xlfn.CONCAT("            { line: ","""",C35,", ",M35:AN35,""", sC: ","""",B35,"""},"))</f>
        <v xml:space="preserve">            { line: "¡CUÁNTO ME HAS AMADO,,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1165</v>
      </c>
      <c r="D36" s="112" t="s">
        <v>1011</v>
      </c>
      <c r="E36" s="52"/>
      <c r="F36" s="53"/>
      <c r="G36" s="53"/>
      <c r="H36" s="52"/>
      <c r="I36" s="52"/>
      <c r="J36" s="54"/>
      <c r="K36" s="54"/>
      <c r="L36" s="55" t="str">
        <f t="shared" si="29"/>
        <v xml:space="preserve">            { line: "CUÁNTO ME HAS AMADO!,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1166</v>
      </c>
      <c r="D38" s="112" t="s">
        <v>1013</v>
      </c>
      <c r="E38" s="52" t="s">
        <v>1012</v>
      </c>
      <c r="F38" s="53" t="s">
        <v>1015</v>
      </c>
      <c r="G38" s="53"/>
      <c r="H38" s="52" t="s">
        <v>1013</v>
      </c>
      <c r="I38" s="52" t="s">
        <v>1012</v>
      </c>
      <c r="J38" s="54"/>
      <c r="K38" s="54"/>
      <c r="L38" s="55" t="str">
        <f t="shared" si="29"/>
        <v xml:space="preserve">            { line: "Tú has recibido las espinas de la soberbia de mí,, (La,m,20)(Sol,,250)(La,m,350)",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1167</v>
      </c>
      <c r="D39" s="112" t="s">
        <v>1033</v>
      </c>
      <c r="E39" s="52"/>
      <c r="F39" s="53" t="s">
        <v>1011</v>
      </c>
      <c r="G39" s="53"/>
      <c r="H39" s="52"/>
      <c r="I39" s="52"/>
      <c r="J39" s="54"/>
      <c r="K39" s="54"/>
      <c r="L39" s="55" t="str">
        <f t="shared" si="29"/>
        <v xml:space="preserve">            { line: "para que yo reciba la humildad de ti., (Fa,,20)(Mi,,250)",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1168</v>
      </c>
      <c r="D40" s="112" t="s">
        <v>1013</v>
      </c>
      <c r="E40" s="52" t="s">
        <v>1012</v>
      </c>
      <c r="F40" s="53" t="s">
        <v>1015</v>
      </c>
      <c r="G40" s="53"/>
      <c r="H40" s="52" t="s">
        <v>1013</v>
      </c>
      <c r="I40" s="52" t="s">
        <v>1012</v>
      </c>
      <c r="J40" s="54"/>
      <c r="K40" s="54"/>
      <c r="L40" s="55" t="str">
        <f t="shared" si="29"/>
        <v xml:space="preserve">            { line: "Tú has recibido los azotes de la lujuria de mí,, (La,m,20)(Sol,,250)(La,m,350)",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v>
      </c>
      <c r="U40" s="63" t="str">
        <f t="shared" ref="U40:U42" si="37">IF(F40="","",F40)</f>
        <v>Sol</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t="str">
        <f t="shared" ref="AD40:AD42" si="46">IF(I40="","",I40)</f>
        <v>m</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C41" s="113" t="s">
        <v>1169</v>
      </c>
      <c r="D41" s="112" t="s">
        <v>1033</v>
      </c>
      <c r="E41" s="52"/>
      <c r="F41" s="53" t="s">
        <v>1011</v>
      </c>
      <c r="G41" s="53"/>
      <c r="H41" s="52"/>
      <c r="I41" s="52"/>
      <c r="J41" s="54"/>
      <c r="K41" s="54"/>
      <c r="L41" s="55" t="str">
        <f t="shared" si="29"/>
        <v xml:space="preserve">            { line: "para que yo reciba el amor y la pureza de ti., (Fa,,20)(Mi,,250)", sC: ""},</v>
      </c>
      <c r="M41" s="56" t="str">
        <f t="shared" si="30"/>
        <v>(</v>
      </c>
      <c r="N41" s="57" t="str">
        <f t="shared" si="31"/>
        <v>Fa</v>
      </c>
      <c r="O41" s="58" t="str">
        <f t="shared" si="32"/>
        <v>,</v>
      </c>
      <c r="P41" s="59" t="str">
        <f t="shared" si="33"/>
        <v/>
      </c>
      <c r="Q41" s="60" t="str">
        <f t="shared" si="34"/>
        <v>,</v>
      </c>
      <c r="R41" s="61">
        <f t="shared" si="28"/>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1170</v>
      </c>
      <c r="D42" s="112" t="s">
        <v>1013</v>
      </c>
      <c r="E42" s="52" t="s">
        <v>1012</v>
      </c>
      <c r="F42" s="53"/>
      <c r="G42" s="53" t="s">
        <v>1015</v>
      </c>
      <c r="H42" s="52" t="s">
        <v>1012</v>
      </c>
      <c r="I42" s="52" t="s">
        <v>1013</v>
      </c>
      <c r="J42" s="54" t="s">
        <v>1012</v>
      </c>
      <c r="K42" s="54"/>
      <c r="L42" s="55" t="str">
        <f t="shared" si="29"/>
        <v xml:space="preserve">            { line: "Tú has sido por la avaricia despojado por mí,, (La,m,20)Sol(m,La,350)(m,,450)", sC: ""},</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Sol</v>
      </c>
      <c r="X42" s="64" t="str">
        <f t="shared" si="40"/>
        <v/>
      </c>
      <c r="Y42" s="64" t="str">
        <f t="shared" si="41"/>
        <v/>
      </c>
      <c r="Z42" s="56" t="str">
        <f t="shared" si="42"/>
        <v/>
      </c>
      <c r="AA42" s="66" t="str">
        <f t="shared" si="43"/>
        <v>(</v>
      </c>
      <c r="AB42" s="57" t="str">
        <f t="shared" si="44"/>
        <v>m</v>
      </c>
      <c r="AC42" s="67" t="str">
        <f t="shared" si="45"/>
        <v>,</v>
      </c>
      <c r="AD42" s="59" t="str">
        <f t="shared" si="46"/>
        <v>La</v>
      </c>
      <c r="AE42" s="68" t="str">
        <f t="shared" si="47"/>
        <v>,</v>
      </c>
      <c r="AF42" s="61">
        <f t="shared" si="48"/>
        <v>350</v>
      </c>
      <c r="AG42" s="61" t="str">
        <f t="shared" si="49"/>
        <v>)</v>
      </c>
      <c r="AH42" s="69" t="str">
        <f t="shared" si="50"/>
        <v>(</v>
      </c>
      <c r="AI42" s="70" t="str">
        <f t="shared" si="51"/>
        <v>m</v>
      </c>
      <c r="AJ42" s="64" t="str">
        <f t="shared" si="52"/>
        <v>,</v>
      </c>
      <c r="AK42" s="64" t="str">
        <f t="shared" si="53"/>
        <v/>
      </c>
      <c r="AL42" s="64" t="str">
        <f t="shared" si="54"/>
        <v>,</v>
      </c>
      <c r="AM42" s="64">
        <f t="shared" si="55"/>
        <v>450</v>
      </c>
      <c r="AN42" s="64" t="str">
        <f t="shared" si="56"/>
        <v>)</v>
      </c>
    </row>
    <row r="43" spans="1:40" ht="24.5" thickTop="1" thickBot="1" x14ac:dyDescent="0.55000000000000004">
      <c r="C43" s="113" t="s">
        <v>1171</v>
      </c>
      <c r="D43" s="112" t="s">
        <v>1033</v>
      </c>
      <c r="E43" s="52"/>
      <c r="F43" s="53" t="s">
        <v>1011</v>
      </c>
      <c r="G43" s="53"/>
      <c r="H43" s="52"/>
      <c r="I43" s="52"/>
      <c r="J43" s="54"/>
      <c r="K43" s="54"/>
      <c r="L43" s="55" t="str">
        <f t="shared" si="29"/>
        <v xml:space="preserve">            { line: "para que yo reciba la riqueza de ti., (Fa,,20)(Mi,,250)", sC: ""},</v>
      </c>
      <c r="M43" s="56" t="str">
        <f>IF(N43="","","(")</f>
        <v>(</v>
      </c>
      <c r="N43" s="57" t="str">
        <f>IF(D43="","",D43)</f>
        <v>Fa</v>
      </c>
      <c r="O43" s="58" t="str">
        <f>IF(N43="","",",")</f>
        <v>,</v>
      </c>
      <c r="P43" s="59" t="str">
        <f>IF(E43="","",E43)</f>
        <v/>
      </c>
      <c r="Q43" s="60" t="str">
        <f>IF(N43="","",",")</f>
        <v>,</v>
      </c>
      <c r="R43" s="61">
        <f t="shared" si="28"/>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R49"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8" si="58">IF(N45="","","(")</f>
        <v/>
      </c>
      <c r="N45" s="57" t="str">
        <f t="shared" ref="N45:N48" si="59">IF(D45="","",D45)</f>
        <v/>
      </c>
      <c r="O45" s="58" t="str">
        <f t="shared" ref="O45:O48" si="60">IF(N45="","",",")</f>
        <v/>
      </c>
      <c r="P45" s="59" t="str">
        <f t="shared" ref="P45:P48" si="61">IF(E45="","",E45)</f>
        <v/>
      </c>
      <c r="Q45" s="60" t="str">
        <f t="shared" ref="Q45:Q48" si="62">IF(N45="","",",")</f>
        <v/>
      </c>
      <c r="R45" s="61" t="str">
        <f t="shared" si="57"/>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4.5" thickTop="1" thickBot="1" x14ac:dyDescent="0.55000000000000004">
      <c r="B46" t="s">
        <v>997</v>
      </c>
      <c r="C46" s="82" t="s">
        <v>1163</v>
      </c>
      <c r="D46" s="83" t="s">
        <v>1013</v>
      </c>
      <c r="E46" s="83" t="s">
        <v>1012</v>
      </c>
      <c r="F46" s="83" t="s">
        <v>1033</v>
      </c>
      <c r="G46" s="83"/>
      <c r="H46" s="83"/>
      <c r="I46" s="83"/>
      <c r="J46" s="83"/>
      <c r="K46" s="83"/>
      <c r="L46" s="84" t="str">
        <f>IF(C46="","",_xlfn.CONCAT("       triggerLine: ","""",C46,", ",M46:AN46,""", sC: ","""",B46,""", lines: ["))</f>
        <v xml:space="preserve">       triggerLine: "OH JESÚS, AMOR MÍO,, (La,m,20)(Fa,,250)", sC: "ta as", lines: [</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v>
      </c>
      <c r="U46" s="63" t="str">
        <f t="shared" si="65"/>
        <v>Fa</v>
      </c>
      <c r="V46" s="64" t="str">
        <f t="shared" si="66"/>
        <v>,</v>
      </c>
      <c r="W46" s="65" t="str">
        <f t="shared" si="67"/>
        <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1164</v>
      </c>
      <c r="D47" s="86"/>
      <c r="E47" s="86"/>
      <c r="F47" s="86"/>
      <c r="G47" s="86"/>
      <c r="H47" s="87"/>
      <c r="I47" s="87"/>
      <c r="J47" s="87"/>
      <c r="K47" s="87"/>
      <c r="L47" s="88" t="str">
        <f>IF(C47="","",_xlfn.CONCAT("            { line: ","""",C47,", ",M47:AN47,""", sC: ","""",B47,"""},"))</f>
        <v xml:space="preserve">            { line: "¡CUÁNTO ME HAS AMADO,,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1165</v>
      </c>
      <c r="D48" s="83" t="s">
        <v>1011</v>
      </c>
      <c r="E48" s="83"/>
      <c r="F48" s="83"/>
      <c r="G48" s="83"/>
      <c r="H48" s="83"/>
      <c r="I48" s="83"/>
      <c r="J48" s="83"/>
      <c r="K48" s="83"/>
      <c r="L48" s="94" t="str">
        <f>IF(C48="","",_xlfn.CONCAT("            { line: ","""",C48,", ",M48:AN48,""", sC: ","""",B48,"""},  ]},"))</f>
        <v xml:space="preserve">            { line: "CUÁNTO ME HAS AMADO!, (Mi,,20)", sC: "as"},  ]},</v>
      </c>
      <c r="M48" s="56" t="str">
        <f t="shared" si="58"/>
        <v>(</v>
      </c>
      <c r="N48" s="57" t="str">
        <f t="shared" si="59"/>
        <v>Mi</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1172</v>
      </c>
      <c r="D50" s="112" t="s">
        <v>1013</v>
      </c>
      <c r="E50" s="52" t="s">
        <v>1012</v>
      </c>
      <c r="F50" s="53" t="s">
        <v>1015</v>
      </c>
      <c r="G50" s="53"/>
      <c r="H50" s="52" t="s">
        <v>1013</v>
      </c>
      <c r="I50" s="52" t="s">
        <v>1012</v>
      </c>
      <c r="J50" s="54"/>
      <c r="K50" s="54"/>
      <c r="L50" s="55" t="str">
        <f t="shared" si="29"/>
        <v xml:space="preserve">            { line: "Tú has recibido la hiel y el vinagre de mí,, (La,m,20)(Sol,,250)(La,m,350)", sC: "tc"},</v>
      </c>
      <c r="M50" s="56" t="str">
        <f t="shared" ref="M50:M53" si="85">IF(N50="","","(")</f>
        <v>(</v>
      </c>
      <c r="N50" s="57" t="str">
        <f t="shared" ref="N50:N53" si="86">IF(D50="","",D50)</f>
        <v>La</v>
      </c>
      <c r="O50" s="58" t="str">
        <f t="shared" ref="O50:O53" si="87">IF(N50="","",",")</f>
        <v>,</v>
      </c>
      <c r="P50" s="59" t="str">
        <f t="shared" ref="P50:P53" si="88">IF(E50="","",E50)</f>
        <v>m</v>
      </c>
      <c r="Q50" s="60" t="str">
        <f t="shared" ref="Q50:Q53" si="89">IF(N50="","",",")</f>
        <v>,</v>
      </c>
      <c r="R50" s="61">
        <f t="shared" si="28"/>
        <v>20</v>
      </c>
      <c r="S50" s="56" t="str">
        <f t="shared" ref="S50:S53" si="90">IF(N50="","",")")</f>
        <v>)</v>
      </c>
      <c r="T50" s="62" t="str">
        <f t="shared" ref="T50:T53" si="91">IF(U50="","","(")</f>
        <v>(</v>
      </c>
      <c r="U50" s="63" t="str">
        <f t="shared" ref="U50:U53" si="92">IF(F50="","",F50)</f>
        <v>Sol</v>
      </c>
      <c r="V50" s="64" t="str">
        <f t="shared" ref="V50:V53" si="93">IF(U50="","",",")</f>
        <v>,</v>
      </c>
      <c r="W50" s="65" t="str">
        <f t="shared" ref="W50:W53" si="94">IF(G50="","",G50)</f>
        <v/>
      </c>
      <c r="X50" s="64" t="str">
        <f t="shared" ref="X50:X53" si="95">IF(U50="","",",")</f>
        <v>,</v>
      </c>
      <c r="Y50" s="64">
        <f t="shared" ref="Y50:Y53" si="96">IF(U50="","",250)</f>
        <v>250</v>
      </c>
      <c r="Z50" s="56" t="str">
        <f t="shared" ref="Z50:Z53" si="97">IF(U50="","",")")</f>
        <v>)</v>
      </c>
      <c r="AA50" s="66" t="str">
        <f t="shared" ref="AA50:AA53" si="98">IF(AB50="","","(")</f>
        <v>(</v>
      </c>
      <c r="AB50" s="57" t="str">
        <f t="shared" ref="AB50:AB53" si="99">IF(H50="","",H50)</f>
        <v>La</v>
      </c>
      <c r="AC50" s="67" t="str">
        <f t="shared" ref="AC50:AC53" si="100">IF(AB50="","",",")</f>
        <v>,</v>
      </c>
      <c r="AD50" s="59" t="str">
        <f t="shared" ref="AD50:AD53" si="101">IF(I50="","",I50)</f>
        <v>m</v>
      </c>
      <c r="AE50" s="68" t="str">
        <f t="shared" ref="AE50:AE53" si="102">IF(AB50="","",",")</f>
        <v>,</v>
      </c>
      <c r="AF50" s="61">
        <f t="shared" ref="AF50:AF53" si="103">IF(AB50="","",350)</f>
        <v>350</v>
      </c>
      <c r="AG50" s="61" t="str">
        <f t="shared" ref="AG50:AG53" si="104">IF(AB50="","",")")</f>
        <v>)</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4.5" thickTop="1" thickBot="1" x14ac:dyDescent="0.55000000000000004">
      <c r="C51" s="113" t="s">
        <v>1173</v>
      </c>
      <c r="D51" s="112" t="s">
        <v>1033</v>
      </c>
      <c r="E51" s="52"/>
      <c r="F51" s="53" t="s">
        <v>1011</v>
      </c>
      <c r="G51" s="53"/>
      <c r="H51" s="52"/>
      <c r="I51" s="52"/>
      <c r="J51" s="54"/>
      <c r="K51" s="54"/>
      <c r="L51" s="55" t="str">
        <f t="shared" si="29"/>
        <v xml:space="preserve">            { line: "para que yo reciba la dulzura de ti., (Fa,,20)(Mi,,250)", sC: ""},</v>
      </c>
      <c r="M51" s="56" t="str">
        <f t="shared" si="85"/>
        <v>(</v>
      </c>
      <c r="N51" s="57" t="str">
        <f t="shared" si="86"/>
        <v>Fa</v>
      </c>
      <c r="O51" s="58" t="str">
        <f t="shared" si="87"/>
        <v>,</v>
      </c>
      <c r="P51" s="59" t="str">
        <f t="shared" si="88"/>
        <v/>
      </c>
      <c r="Q51" s="60" t="str">
        <f t="shared" si="89"/>
        <v>,</v>
      </c>
      <c r="R51" s="61">
        <f t="shared" si="28"/>
        <v>20</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C52" s="113" t="s">
        <v>1174</v>
      </c>
      <c r="D52" s="112" t="s">
        <v>1013</v>
      </c>
      <c r="E52" s="52" t="s">
        <v>1012</v>
      </c>
      <c r="F52" s="53" t="s">
        <v>1015</v>
      </c>
      <c r="G52" s="53"/>
      <c r="H52" s="52" t="s">
        <v>1013</v>
      </c>
      <c r="I52" s="52" t="s">
        <v>1012</v>
      </c>
      <c r="J52" s="54"/>
      <c r="K52" s="54"/>
      <c r="L52" s="55" t="str">
        <f t="shared" si="29"/>
        <v xml:space="preserve">            { line: "Tú has recibido el desprecio y los insultos de mí,, (La,m,20)(Sol,,250)(La,m,350)", sC: ""},</v>
      </c>
      <c r="M52" s="56" t="str">
        <f t="shared" si="85"/>
        <v>(</v>
      </c>
      <c r="N52" s="57" t="str">
        <f t="shared" si="86"/>
        <v>La</v>
      </c>
      <c r="O52" s="58" t="str">
        <f t="shared" si="87"/>
        <v>,</v>
      </c>
      <c r="P52" s="59" t="str">
        <f t="shared" si="88"/>
        <v>m</v>
      </c>
      <c r="Q52" s="60" t="str">
        <f t="shared" si="89"/>
        <v>,</v>
      </c>
      <c r="R52" s="61">
        <f t="shared" si="28"/>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v>
      </c>
      <c r="AB52" s="57" t="str">
        <f t="shared" si="99"/>
        <v>La</v>
      </c>
      <c r="AC52" s="67" t="str">
        <f t="shared" si="100"/>
        <v>,</v>
      </c>
      <c r="AD52" s="59" t="str">
        <f t="shared" si="101"/>
        <v>m</v>
      </c>
      <c r="AE52" s="68" t="str">
        <f t="shared" si="102"/>
        <v>,</v>
      </c>
      <c r="AF52" s="61">
        <f t="shared" si="103"/>
        <v>350</v>
      </c>
      <c r="AG52" s="61" t="str">
        <f t="shared" si="104"/>
        <v>)</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C53" s="113" t="s">
        <v>1175</v>
      </c>
      <c r="D53" s="112" t="s">
        <v>1033</v>
      </c>
      <c r="E53" s="52"/>
      <c r="F53" s="53" t="s">
        <v>1011</v>
      </c>
      <c r="G53" s="53"/>
      <c r="H53" s="52"/>
      <c r="I53" s="52"/>
      <c r="J53" s="54"/>
      <c r="K53" s="54"/>
      <c r="L53" s="55" t="str">
        <f t="shared" si="29"/>
        <v xml:space="preserve">            { line: "para que yo reciba la mansedumbre de ti., (Fa,,20)(Mi,,250)", sC: ""},</v>
      </c>
      <c r="M53" s="56" t="str">
        <f t="shared" si="85"/>
        <v>(</v>
      </c>
      <c r="N53" s="57" t="str">
        <f t="shared" si="86"/>
        <v>Fa</v>
      </c>
      <c r="O53" s="58" t="str">
        <f t="shared" si="87"/>
        <v>,</v>
      </c>
      <c r="P53" s="59" t="str">
        <f t="shared" si="88"/>
        <v/>
      </c>
      <c r="Q53" s="60" t="str">
        <f t="shared" si="89"/>
        <v>,</v>
      </c>
      <c r="R53" s="61">
        <f t="shared" si="28"/>
        <v>20</v>
      </c>
      <c r="S53" s="56" t="str">
        <f t="shared" si="90"/>
        <v>)</v>
      </c>
      <c r="T53" s="62" t="str">
        <f t="shared" si="91"/>
        <v>(</v>
      </c>
      <c r="U53" s="63" t="str">
        <f t="shared" si="92"/>
        <v>Mi</v>
      </c>
      <c r="V53" s="64" t="str">
        <f t="shared" si="93"/>
        <v>,</v>
      </c>
      <c r="W53" s="65" t="str">
        <f t="shared" si="94"/>
        <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thickTop="1" thickBot="1" x14ac:dyDescent="0.55000000000000004">
      <c r="C55" s="113" t="s">
        <v>1176</v>
      </c>
      <c r="D55" s="112" t="s">
        <v>1013</v>
      </c>
      <c r="E55" s="52" t="s">
        <v>1012</v>
      </c>
      <c r="F55" s="53" t="s">
        <v>1015</v>
      </c>
      <c r="G55" s="53"/>
      <c r="H55" s="52"/>
      <c r="I55" s="52"/>
      <c r="J55" s="54"/>
      <c r="K55" s="54"/>
      <c r="L55" s="55" t="str">
        <f t="shared" ref="L55:L79" si="112">IF(C55="","",_xlfn.CONCAT("            { line: ","""",C55,", ",M55:AN55,""", sC: ","""",B55,"""},"))</f>
        <v xml:space="preserve">            { line: "Tú has recibido, (La,m,20)(Sol,,250)", sC: ""},</v>
      </c>
      <c r="M55" s="56" t="str">
        <f t="shared" ref="M55:M79" si="113">IF(N55="","","(")</f>
        <v>(</v>
      </c>
      <c r="N55" s="57" t="str">
        <f t="shared" si="2"/>
        <v>La</v>
      </c>
      <c r="O55" s="58" t="str">
        <f t="shared" ref="O55:O79" si="114">IF(N55="","",",")</f>
        <v>,</v>
      </c>
      <c r="P55" s="59" t="str">
        <f t="shared" si="4"/>
        <v>m</v>
      </c>
      <c r="Q55" s="60" t="str">
        <f t="shared" ref="Q55:Q79" si="115">IF(N55="","",",")</f>
        <v>,</v>
      </c>
      <c r="R55" s="61">
        <f t="shared" si="28"/>
        <v>20</v>
      </c>
      <c r="S55" s="56" t="str">
        <f t="shared" ref="S55:S79" si="116">IF(N55="","",")")</f>
        <v>)</v>
      </c>
      <c r="T55" s="62" t="str">
        <f t="shared" ref="T55:T79" si="117">IF(U55="","","(")</f>
        <v>(</v>
      </c>
      <c r="U55" s="63" t="str">
        <f t="shared" si="8"/>
        <v>Sol</v>
      </c>
      <c r="V55" s="64" t="str">
        <f t="shared" ref="V55:V79" si="118">IF(U55="","",",")</f>
        <v>,</v>
      </c>
      <c r="W55" s="65" t="str">
        <f t="shared" si="10"/>
        <v/>
      </c>
      <c r="X55" s="64" t="str">
        <f t="shared" ref="X55:X79" si="119">IF(U55="","",",")</f>
        <v>,</v>
      </c>
      <c r="Y55" s="64">
        <f t="shared" ref="Y55:Y79" si="120">IF(U55="","",250)</f>
        <v>250</v>
      </c>
      <c r="Z55" s="56" t="str">
        <f t="shared" ref="Z55:Z79" si="121">IF(U55="","",")")</f>
        <v>)</v>
      </c>
      <c r="AA55" s="66" t="str">
        <f t="shared" ref="AA55:AA79" si="122">IF(AB55="","","(")</f>
        <v/>
      </c>
      <c r="AB55" s="57" t="str">
        <f t="shared" si="15"/>
        <v/>
      </c>
      <c r="AC55" s="67" t="str">
        <f t="shared" ref="AC55:AC79" si="123">IF(AB55="","",",")</f>
        <v/>
      </c>
      <c r="AD55" s="59" t="str">
        <f t="shared" ref="AD55:AD79" si="124">IF(I55="","",I55)</f>
        <v/>
      </c>
      <c r="AE55" s="68" t="str">
        <f t="shared" ref="AE55:AE79" si="125">IF(AB55="","",",")</f>
        <v/>
      </c>
      <c r="AF55" s="61" t="str">
        <f t="shared" ref="AF55:AF79" si="126">IF(AB55="","",350)</f>
        <v/>
      </c>
      <c r="AG55" s="61" t="str">
        <f t="shared" ref="AG55:AG79" si="127">IF(AB55="","",")")</f>
        <v/>
      </c>
      <c r="AH55" s="69" t="str">
        <f t="shared" ref="AH55:AH79" si="128">IF(AI55="","","(")</f>
        <v/>
      </c>
      <c r="AI55" s="70" t="str">
        <f t="shared" si="22"/>
        <v/>
      </c>
      <c r="AJ55" s="64" t="str">
        <f t="shared" ref="AJ55:AJ79" si="129">IF(AI55="","",",")</f>
        <v/>
      </c>
      <c r="AK55" s="64" t="str">
        <f t="shared" ref="AK55:AK79" si="130">IF(K55="","",K55)</f>
        <v/>
      </c>
      <c r="AL55" s="64" t="str">
        <f t="shared" ref="AL55:AL79" si="131">IF(AI55="","",",")</f>
        <v/>
      </c>
      <c r="AM55" s="64" t="str">
        <f t="shared" ref="AM55:AM79" si="132">IF(AI55="","",450)</f>
        <v/>
      </c>
      <c r="AN55" s="64" t="str">
        <f t="shared" ref="AN55:AN79" si="133">IF(AI55="","",")")</f>
        <v/>
      </c>
    </row>
    <row r="56" spans="1:40" ht="24.5" thickTop="1" thickBot="1" x14ac:dyDescent="0.55000000000000004">
      <c r="C56" s="113" t="s">
        <v>1177</v>
      </c>
      <c r="D56" s="112" t="s">
        <v>1013</v>
      </c>
      <c r="E56" s="52" t="s">
        <v>1012</v>
      </c>
      <c r="F56" s="53"/>
      <c r="G56" s="53"/>
      <c r="H56" s="52"/>
      <c r="I56" s="52"/>
      <c r="J56" s="54"/>
      <c r="K56" s="54"/>
      <c r="L56" s="55" t="str">
        <f t="shared" si="112"/>
        <v xml:space="preserve">            { line: "los clavos y la lanzada de mí,, (La,m,20)", sC: ""},</v>
      </c>
      <c r="M56" s="56" t="str">
        <f t="shared" si="113"/>
        <v>(</v>
      </c>
      <c r="N56" s="57" t="str">
        <f t="shared" si="2"/>
        <v>La</v>
      </c>
      <c r="O56" s="58" t="str">
        <f t="shared" si="114"/>
        <v>,</v>
      </c>
      <c r="P56" s="59" t="str">
        <f t="shared" si="4"/>
        <v>m</v>
      </c>
      <c r="Q56" s="60" t="str">
        <f t="shared" si="115"/>
        <v>,</v>
      </c>
      <c r="R56" s="61">
        <f t="shared" si="28"/>
        <v>20</v>
      </c>
      <c r="S56" s="56" t="str">
        <f t="shared" si="116"/>
        <v>)</v>
      </c>
      <c r="T56" s="62" t="str">
        <f t="shared" si="117"/>
        <v/>
      </c>
      <c r="U56" s="63" t="str">
        <f t="shared" si="8"/>
        <v/>
      </c>
      <c r="V56" s="64" t="str">
        <f t="shared" si="118"/>
        <v/>
      </c>
      <c r="W56" s="65" t="str">
        <f t="shared" si="10"/>
        <v/>
      </c>
      <c r="X56" s="64" t="str">
        <f t="shared" si="119"/>
        <v/>
      </c>
      <c r="Y56" s="64" t="str">
        <f t="shared" si="120"/>
        <v/>
      </c>
      <c r="Z56" s="56" t="str">
        <f t="shared" si="121"/>
        <v/>
      </c>
      <c r="AA56" s="66" t="str">
        <f t="shared" si="122"/>
        <v/>
      </c>
      <c r="AB56" s="57" t="str">
        <f t="shared" si="15"/>
        <v/>
      </c>
      <c r="AC56" s="67" t="str">
        <f t="shared" si="123"/>
        <v/>
      </c>
      <c r="AD56" s="59" t="str">
        <f t="shared" si="124"/>
        <v/>
      </c>
      <c r="AE56" s="68" t="str">
        <f t="shared" si="125"/>
        <v/>
      </c>
      <c r="AF56" s="61" t="str">
        <f t="shared" si="126"/>
        <v/>
      </c>
      <c r="AG56" s="61" t="str">
        <f t="shared" si="127"/>
        <v/>
      </c>
      <c r="AH56" s="69" t="str">
        <f t="shared" si="128"/>
        <v/>
      </c>
      <c r="AI56" s="70" t="str">
        <f t="shared" si="22"/>
        <v/>
      </c>
      <c r="AJ56" s="64" t="str">
        <f t="shared" si="129"/>
        <v/>
      </c>
      <c r="AK56" s="64" t="str">
        <f t="shared" si="130"/>
        <v/>
      </c>
      <c r="AL56" s="64" t="str">
        <f t="shared" si="131"/>
        <v/>
      </c>
      <c r="AM56" s="64" t="str">
        <f t="shared" si="132"/>
        <v/>
      </c>
      <c r="AN56" s="64" t="str">
        <f t="shared" si="133"/>
        <v/>
      </c>
    </row>
    <row r="57" spans="1:40" ht="24.5" thickTop="1" thickBot="1" x14ac:dyDescent="0.55000000000000004">
      <c r="C57" s="113" t="s">
        <v>1178</v>
      </c>
      <c r="D57" s="112" t="s">
        <v>1033</v>
      </c>
      <c r="E57" s="52"/>
      <c r="F57" s="53" t="s">
        <v>1011</v>
      </c>
      <c r="G57" s="53"/>
      <c r="H57" s="52"/>
      <c r="I57" s="52"/>
      <c r="J57" s="54"/>
      <c r="K57" s="54"/>
      <c r="L57" s="55" t="str">
        <f t="shared" si="112"/>
        <v xml:space="preserve">            { line: "para que yo reciba la obediencia de ti., (Fa,,20)(Mi,,250)", sC: ""},</v>
      </c>
      <c r="M57" s="56" t="str">
        <f t="shared" si="113"/>
        <v>(</v>
      </c>
      <c r="N57" s="57" t="str">
        <f t="shared" si="2"/>
        <v>Fa</v>
      </c>
      <c r="O57" s="58" t="str">
        <f t="shared" si="114"/>
        <v>,</v>
      </c>
      <c r="P57" s="59" t="str">
        <f t="shared" si="4"/>
        <v/>
      </c>
      <c r="Q57" s="60" t="str">
        <f t="shared" si="115"/>
        <v>,</v>
      </c>
      <c r="R57" s="61">
        <f t="shared" si="28"/>
        <v>20</v>
      </c>
      <c r="S57" s="56" t="str">
        <f t="shared" si="116"/>
        <v>)</v>
      </c>
      <c r="T57" s="62" t="str">
        <f t="shared" si="117"/>
        <v>(</v>
      </c>
      <c r="U57" s="63" t="str">
        <f t="shared" si="8"/>
        <v>Mi</v>
      </c>
      <c r="V57" s="64" t="str">
        <f t="shared" si="118"/>
        <v>,</v>
      </c>
      <c r="W57" s="65" t="str">
        <f t="shared" si="10"/>
        <v/>
      </c>
      <c r="X57" s="64" t="str">
        <f t="shared" si="119"/>
        <v>,</v>
      </c>
      <c r="Y57" s="64">
        <f t="shared" si="120"/>
        <v>250</v>
      </c>
      <c r="Z57" s="56" t="str">
        <f t="shared" si="121"/>
        <v>)</v>
      </c>
      <c r="AA57" s="66" t="str">
        <f t="shared" si="122"/>
        <v/>
      </c>
      <c r="AB57" s="57" t="str">
        <f t="shared" si="15"/>
        <v/>
      </c>
      <c r="AC57" s="67" t="str">
        <f t="shared" si="123"/>
        <v/>
      </c>
      <c r="AD57" s="59" t="str">
        <f t="shared" si="124"/>
        <v/>
      </c>
      <c r="AE57" s="68" t="str">
        <f t="shared" si="125"/>
        <v/>
      </c>
      <c r="AF57" s="61" t="str">
        <f t="shared" si="126"/>
        <v/>
      </c>
      <c r="AG57" s="61" t="str">
        <f t="shared" si="127"/>
        <v/>
      </c>
      <c r="AH57" s="69" t="str">
        <f t="shared" si="128"/>
        <v/>
      </c>
      <c r="AI57" s="70" t="str">
        <f t="shared" si="22"/>
        <v/>
      </c>
      <c r="AJ57" s="64" t="str">
        <f t="shared" si="129"/>
        <v/>
      </c>
      <c r="AK57" s="64" t="str">
        <f t="shared" si="130"/>
        <v/>
      </c>
      <c r="AL57" s="64" t="str">
        <f t="shared" si="131"/>
        <v/>
      </c>
      <c r="AM57" s="64" t="str">
        <f t="shared" si="132"/>
        <v/>
      </c>
      <c r="AN57" s="64" t="str">
        <f t="shared" si="133"/>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4">IF(N59="","","(")</f>
        <v/>
      </c>
      <c r="N59" s="57" t="str">
        <f t="shared" ref="N59:N62" si="135">IF(D59="","",D59)</f>
        <v/>
      </c>
      <c r="O59" s="58" t="str">
        <f t="shared" ref="O59:O62" si="136">IF(N59="","",",")</f>
        <v/>
      </c>
      <c r="P59" s="59" t="str">
        <f t="shared" ref="P59:P62" si="137">IF(E59="","",E59)</f>
        <v/>
      </c>
      <c r="Q59" s="60" t="str">
        <f t="shared" ref="Q59:Q62" si="138">IF(N59="","",",")</f>
        <v/>
      </c>
      <c r="R59" s="61" t="str">
        <f t="shared" si="28"/>
        <v/>
      </c>
      <c r="S59" s="56" t="str">
        <f t="shared" ref="S59:S62" si="139">IF(N59="","",")")</f>
        <v/>
      </c>
      <c r="T59" s="62" t="str">
        <f t="shared" ref="T59:T62" si="140">IF(U59="","","(")</f>
        <v/>
      </c>
      <c r="U59" s="63" t="str">
        <f t="shared" ref="U59:U62" si="141">IF(F59="","",F59)</f>
        <v/>
      </c>
      <c r="V59" s="64" t="str">
        <f t="shared" ref="V59:V62" si="142">IF(U59="","",",")</f>
        <v/>
      </c>
      <c r="W59" s="65" t="str">
        <f t="shared" ref="W59:W62" si="143">IF(G59="","",G59)</f>
        <v/>
      </c>
      <c r="X59" s="64" t="str">
        <f t="shared" ref="X59:X62" si="144">IF(U59="","",",")</f>
        <v/>
      </c>
      <c r="Y59" s="64" t="str">
        <f t="shared" ref="Y59:Y62" si="145">IF(U59="","",250)</f>
        <v/>
      </c>
      <c r="Z59" s="56" t="str">
        <f t="shared" ref="Z59:Z62" si="146">IF(U59="","",")")</f>
        <v/>
      </c>
      <c r="AA59" s="66" t="str">
        <f t="shared" ref="AA59:AA62" si="147">IF(AB59="","","(")</f>
        <v/>
      </c>
      <c r="AB59" s="57" t="str">
        <f t="shared" ref="AB59:AB62" si="148">IF(H59="","",H59)</f>
        <v/>
      </c>
      <c r="AC59" s="67" t="str">
        <f t="shared" ref="AC59:AC62" si="149">IF(AB59="","",",")</f>
        <v/>
      </c>
      <c r="AD59" s="59" t="str">
        <f t="shared" ref="AD59:AD62" si="150">IF(I59="","",I59)</f>
        <v/>
      </c>
      <c r="AE59" s="68" t="str">
        <f t="shared" ref="AE59:AE62" si="151">IF(AB59="","",",")</f>
        <v/>
      </c>
      <c r="AF59" s="61" t="str">
        <f t="shared" ref="AF59:AF62" si="152">IF(AB59="","",350)</f>
        <v/>
      </c>
      <c r="AG59" s="61" t="str">
        <f t="shared" ref="AG59:AG62" si="153">IF(AB59="","",")")</f>
        <v/>
      </c>
      <c r="AH59" s="69" t="str">
        <f t="shared" ref="AH59:AH62" si="154">IF(AI59="","","(")</f>
        <v/>
      </c>
      <c r="AI59" s="70" t="str">
        <f t="shared" ref="AI59:AI62" si="155">IF(J59="","",J59)</f>
        <v/>
      </c>
      <c r="AJ59" s="64" t="str">
        <f t="shared" ref="AJ59:AJ62" si="156">IF(AI59="","",",")</f>
        <v/>
      </c>
      <c r="AK59" s="64" t="str">
        <f t="shared" ref="AK59:AK62" si="157">IF(K59="","",K59)</f>
        <v/>
      </c>
      <c r="AL59" s="64" t="str">
        <f t="shared" ref="AL59:AL62" si="158">IF(AI59="","",",")</f>
        <v/>
      </c>
      <c r="AM59" s="64" t="str">
        <f t="shared" ref="AM59:AM62" si="159">IF(AI59="","",450)</f>
        <v/>
      </c>
      <c r="AN59" s="64" t="str">
        <f t="shared" ref="AN59:AN62" si="160">IF(AI59="","",")")</f>
        <v/>
      </c>
    </row>
    <row r="60" spans="1:40" ht="24.5" thickTop="1" thickBot="1" x14ac:dyDescent="0.55000000000000004">
      <c r="B60" t="s">
        <v>997</v>
      </c>
      <c r="C60" s="82" t="s">
        <v>1163</v>
      </c>
      <c r="D60" s="83" t="s">
        <v>1013</v>
      </c>
      <c r="E60" s="83" t="s">
        <v>1012</v>
      </c>
      <c r="F60" s="83" t="s">
        <v>1033</v>
      </c>
      <c r="G60" s="83"/>
      <c r="H60" s="83"/>
      <c r="I60" s="83"/>
      <c r="J60" s="83"/>
      <c r="K60" s="83"/>
      <c r="L60" s="84" t="str">
        <f>IF(C60="","",_xlfn.CONCAT("       triggerLine: ","""",C60,", ",M60:AN60,""", sC: ","""",B60,""", lines: ["))</f>
        <v xml:space="preserve">       triggerLine: "OH JESÚS, AMOR MÍO,, (La,m,20)(Fa,,250)", sC: "ta as", lines: [</v>
      </c>
      <c r="M60" s="56" t="str">
        <f t="shared" si="134"/>
        <v>(</v>
      </c>
      <c r="N60" s="57" t="str">
        <f t="shared" si="135"/>
        <v>La</v>
      </c>
      <c r="O60" s="58" t="str">
        <f t="shared" si="136"/>
        <v>,</v>
      </c>
      <c r="P60" s="59" t="str">
        <f t="shared" si="137"/>
        <v>m</v>
      </c>
      <c r="Q60" s="60" t="str">
        <f t="shared" si="138"/>
        <v>,</v>
      </c>
      <c r="R60" s="61">
        <f t="shared" si="28"/>
        <v>20</v>
      </c>
      <c r="S60" s="56" t="str">
        <f t="shared" si="139"/>
        <v>)</v>
      </c>
      <c r="T60" s="62" t="str">
        <f t="shared" si="140"/>
        <v>(</v>
      </c>
      <c r="U60" s="63" t="str">
        <f t="shared" si="141"/>
        <v>Fa</v>
      </c>
      <c r="V60" s="64" t="str">
        <f t="shared" si="142"/>
        <v>,</v>
      </c>
      <c r="W60" s="65" t="str">
        <f t="shared" si="143"/>
        <v/>
      </c>
      <c r="X60" s="64" t="str">
        <f t="shared" si="144"/>
        <v>,</v>
      </c>
      <c r="Y60" s="64">
        <f t="shared" si="145"/>
        <v>250</v>
      </c>
      <c r="Z60" s="56" t="str">
        <f t="shared" si="146"/>
        <v>)</v>
      </c>
      <c r="AA60" s="66" t="str">
        <f t="shared" si="147"/>
        <v/>
      </c>
      <c r="AB60" s="57" t="str">
        <f t="shared" si="148"/>
        <v/>
      </c>
      <c r="AC60" s="67" t="str">
        <f t="shared" si="149"/>
        <v/>
      </c>
      <c r="AD60" s="59" t="str">
        <f t="shared" si="150"/>
        <v/>
      </c>
      <c r="AE60" s="68" t="str">
        <f t="shared" si="151"/>
        <v/>
      </c>
      <c r="AF60" s="61" t="str">
        <f t="shared" si="152"/>
        <v/>
      </c>
      <c r="AG60" s="61" t="str">
        <f t="shared" si="153"/>
        <v/>
      </c>
      <c r="AH60" s="69" t="str">
        <f t="shared" si="154"/>
        <v/>
      </c>
      <c r="AI60" s="70" t="str">
        <f t="shared" si="155"/>
        <v/>
      </c>
      <c r="AJ60" s="64" t="str">
        <f t="shared" si="156"/>
        <v/>
      </c>
      <c r="AK60" s="64" t="str">
        <f t="shared" si="157"/>
        <v/>
      </c>
      <c r="AL60" s="64" t="str">
        <f t="shared" si="158"/>
        <v/>
      </c>
      <c r="AM60" s="64" t="str">
        <f t="shared" si="159"/>
        <v/>
      </c>
      <c r="AN60" s="64" t="str">
        <f t="shared" si="160"/>
        <v/>
      </c>
    </row>
    <row r="61" spans="1:40" ht="24.5" thickTop="1" thickBot="1" x14ac:dyDescent="0.55000000000000004">
      <c r="B61" t="s">
        <v>999</v>
      </c>
      <c r="C61" s="85" t="s">
        <v>1164</v>
      </c>
      <c r="D61" s="86"/>
      <c r="E61" s="86"/>
      <c r="F61" s="86"/>
      <c r="G61" s="86"/>
      <c r="H61" s="87"/>
      <c r="I61" s="87"/>
      <c r="J61" s="87"/>
      <c r="K61" s="87"/>
      <c r="L61" s="88" t="str">
        <f>IF(C61="","",_xlfn.CONCAT("            { line: ","""",C61,", ",M61:AN61,""", sC: ","""",B61,"""},"))</f>
        <v xml:space="preserve">            { line: "¡CUÁNTO ME HAS AMADO,, ", sC: "as"},</v>
      </c>
      <c r="M61" s="56" t="str">
        <f t="shared" si="134"/>
        <v/>
      </c>
      <c r="N61" s="57" t="str">
        <f t="shared" si="135"/>
        <v/>
      </c>
      <c r="O61" s="58" t="str">
        <f t="shared" si="136"/>
        <v/>
      </c>
      <c r="P61" s="59" t="str">
        <f t="shared" si="137"/>
        <v/>
      </c>
      <c r="Q61" s="60" t="str">
        <f t="shared" si="138"/>
        <v/>
      </c>
      <c r="R61" s="61" t="str">
        <f t="shared" si="28"/>
        <v/>
      </c>
      <c r="S61" s="56" t="str">
        <f t="shared" si="139"/>
        <v/>
      </c>
      <c r="T61" s="62" t="str">
        <f t="shared" si="140"/>
        <v/>
      </c>
      <c r="U61" s="63" t="str">
        <f t="shared" si="141"/>
        <v/>
      </c>
      <c r="V61" s="64" t="str">
        <f t="shared" si="142"/>
        <v/>
      </c>
      <c r="W61" s="65" t="str">
        <f t="shared" si="143"/>
        <v/>
      </c>
      <c r="X61" s="64" t="str">
        <f t="shared" si="144"/>
        <v/>
      </c>
      <c r="Y61" s="64" t="str">
        <f t="shared" si="145"/>
        <v/>
      </c>
      <c r="Z61" s="56" t="str">
        <f t="shared" si="146"/>
        <v/>
      </c>
      <c r="AA61" s="66" t="str">
        <f t="shared" si="147"/>
        <v/>
      </c>
      <c r="AB61" s="57" t="str">
        <f t="shared" si="148"/>
        <v/>
      </c>
      <c r="AC61" s="67" t="str">
        <f t="shared" si="149"/>
        <v/>
      </c>
      <c r="AD61" s="59" t="str">
        <f t="shared" si="150"/>
        <v/>
      </c>
      <c r="AE61" s="68" t="str">
        <f t="shared" si="151"/>
        <v/>
      </c>
      <c r="AF61" s="61" t="str">
        <f t="shared" si="152"/>
        <v/>
      </c>
      <c r="AG61" s="61" t="str">
        <f t="shared" si="153"/>
        <v/>
      </c>
      <c r="AH61" s="69" t="str">
        <f t="shared" si="154"/>
        <v/>
      </c>
      <c r="AI61" s="70" t="str">
        <f t="shared" si="155"/>
        <v/>
      </c>
      <c r="AJ61" s="64" t="str">
        <f t="shared" si="156"/>
        <v/>
      </c>
      <c r="AK61" s="64" t="str">
        <f t="shared" si="157"/>
        <v/>
      </c>
      <c r="AL61" s="64" t="str">
        <f t="shared" si="158"/>
        <v/>
      </c>
      <c r="AM61" s="64" t="str">
        <f t="shared" si="159"/>
        <v/>
      </c>
      <c r="AN61" s="64" t="str">
        <f t="shared" si="160"/>
        <v/>
      </c>
    </row>
    <row r="62" spans="1:40" ht="24.5" thickTop="1" thickBot="1" x14ac:dyDescent="0.55000000000000004">
      <c r="B62" t="s">
        <v>999</v>
      </c>
      <c r="C62" s="93" t="s">
        <v>1165</v>
      </c>
      <c r="D62" s="83" t="s">
        <v>1011</v>
      </c>
      <c r="E62" s="83"/>
      <c r="F62" s="83"/>
      <c r="G62" s="83"/>
      <c r="H62" s="83"/>
      <c r="I62" s="83"/>
      <c r="J62" s="83"/>
      <c r="K62" s="83"/>
      <c r="L62" s="94" t="str">
        <f>IF(C62="","",_xlfn.CONCAT("            { line: ","""",C62,", ",M62:AN62,""", sC: ","""",B62,"""},  ]},"))</f>
        <v xml:space="preserve">            { line: "CUÁNTO ME HAS AMADO!, (Mi,,20)", sC: "as"},  ]},</v>
      </c>
      <c r="M62" s="56" t="str">
        <f t="shared" si="134"/>
        <v>(</v>
      </c>
      <c r="N62" s="57" t="str">
        <f t="shared" si="135"/>
        <v>Mi</v>
      </c>
      <c r="O62" s="58" t="str">
        <f t="shared" si="136"/>
        <v>,</v>
      </c>
      <c r="P62" s="59" t="str">
        <f t="shared" si="137"/>
        <v/>
      </c>
      <c r="Q62" s="60" t="str">
        <f t="shared" si="138"/>
        <v>,</v>
      </c>
      <c r="R62" s="61">
        <f t="shared" si="28"/>
        <v>20</v>
      </c>
      <c r="S62" s="56" t="str">
        <f t="shared" si="139"/>
        <v>)</v>
      </c>
      <c r="T62" s="62" t="str">
        <f t="shared" si="140"/>
        <v/>
      </c>
      <c r="U62" s="63" t="str">
        <f t="shared" si="141"/>
        <v/>
      </c>
      <c r="V62" s="64" t="str">
        <f t="shared" si="142"/>
        <v/>
      </c>
      <c r="W62" s="65" t="str">
        <f t="shared" si="143"/>
        <v/>
      </c>
      <c r="X62" s="64" t="str">
        <f t="shared" si="144"/>
        <v/>
      </c>
      <c r="Y62" s="64" t="str">
        <f t="shared" si="145"/>
        <v/>
      </c>
      <c r="Z62" s="56" t="str">
        <f t="shared" si="146"/>
        <v/>
      </c>
      <c r="AA62" s="66" t="str">
        <f t="shared" si="147"/>
        <v/>
      </c>
      <c r="AB62" s="57" t="str">
        <f t="shared" si="148"/>
        <v/>
      </c>
      <c r="AC62" s="67" t="str">
        <f t="shared" si="149"/>
        <v/>
      </c>
      <c r="AD62" s="59" t="str">
        <f t="shared" si="150"/>
        <v/>
      </c>
      <c r="AE62" s="68" t="str">
        <f t="shared" si="151"/>
        <v/>
      </c>
      <c r="AF62" s="61" t="str">
        <f t="shared" si="152"/>
        <v/>
      </c>
      <c r="AG62" s="61" t="str">
        <f t="shared" si="153"/>
        <v/>
      </c>
      <c r="AH62" s="69" t="str">
        <f t="shared" si="154"/>
        <v/>
      </c>
      <c r="AI62" s="70" t="str">
        <f t="shared" si="155"/>
        <v/>
      </c>
      <c r="AJ62" s="64" t="str">
        <f t="shared" si="156"/>
        <v/>
      </c>
      <c r="AK62" s="64" t="str">
        <f t="shared" si="157"/>
        <v/>
      </c>
      <c r="AL62" s="64" t="str">
        <f t="shared" si="158"/>
        <v/>
      </c>
      <c r="AM62" s="64" t="str">
        <f t="shared" si="159"/>
        <v/>
      </c>
      <c r="AN62" s="64" t="str">
        <f t="shared" si="160"/>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1179</v>
      </c>
      <c r="D64" s="112" t="s">
        <v>1013</v>
      </c>
      <c r="E64" s="52" t="s">
        <v>1012</v>
      </c>
      <c r="F64" s="53" t="s">
        <v>1015</v>
      </c>
      <c r="G64" s="53"/>
      <c r="H64" s="52" t="s">
        <v>1013</v>
      </c>
      <c r="I64" s="52" t="s">
        <v>1012</v>
      </c>
      <c r="J64" s="54"/>
      <c r="K64" s="54"/>
      <c r="L64" s="78" t="str">
        <f t="shared" si="112"/>
        <v xml:space="preserve">            { line: "Tú has sido crucificado por mí,, (La,m,20)(Sol,,250)(La,m,350)", sC: "tc"},</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v>
      </c>
      <c r="U64" s="63" t="str">
        <f t="shared" si="8"/>
        <v>Sol</v>
      </c>
      <c r="V64" s="64" t="str">
        <f t="shared" si="118"/>
        <v>,</v>
      </c>
      <c r="W64" s="65" t="str">
        <f t="shared" si="10"/>
        <v/>
      </c>
      <c r="X64" s="64" t="str">
        <f t="shared" si="119"/>
        <v>,</v>
      </c>
      <c r="Y64" s="64">
        <f t="shared" si="120"/>
        <v>250</v>
      </c>
      <c r="Z64" s="56" t="str">
        <f t="shared" si="121"/>
        <v>)</v>
      </c>
      <c r="AA64" s="66" t="str">
        <f t="shared" si="122"/>
        <v>(</v>
      </c>
      <c r="AB64" s="57" t="str">
        <f t="shared" si="15"/>
        <v>La</v>
      </c>
      <c r="AC64" s="67" t="str">
        <f t="shared" si="123"/>
        <v>,</v>
      </c>
      <c r="AD64" s="59" t="str">
        <f t="shared" si="124"/>
        <v>m</v>
      </c>
      <c r="AE64" s="68" t="str">
        <f t="shared" si="125"/>
        <v>,</v>
      </c>
      <c r="AF64" s="61">
        <f t="shared" si="126"/>
        <v>350</v>
      </c>
      <c r="AG64" s="61" t="str">
        <f t="shared" si="127"/>
        <v>)</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C65" s="113" t="s">
        <v>1180</v>
      </c>
      <c r="D65" s="112" t="s">
        <v>1033</v>
      </c>
      <c r="E65" s="52"/>
      <c r="F65" s="53" t="s">
        <v>1011</v>
      </c>
      <c r="G65" s="53"/>
      <c r="H65" s="52"/>
      <c r="I65" s="52"/>
      <c r="J65" s="54"/>
      <c r="K65" s="54"/>
      <c r="L65" s="55" t="str">
        <f t="shared" si="112"/>
        <v xml:space="preserve">            { line: "para que yo reciba la salvación de ti., (Fa,,20)(Mi,,250)", sC: ""},</v>
      </c>
      <c r="M65" s="56" t="str">
        <f t="shared" si="113"/>
        <v>(</v>
      </c>
      <c r="N65" s="57" t="str">
        <f t="shared" si="2"/>
        <v>Fa</v>
      </c>
      <c r="O65" s="58" t="str">
        <f t="shared" si="114"/>
        <v>,</v>
      </c>
      <c r="P65" s="59" t="str">
        <f t="shared" si="4"/>
        <v/>
      </c>
      <c r="Q65" s="60" t="str">
        <f t="shared" si="115"/>
        <v>,</v>
      </c>
      <c r="R65" s="61">
        <f t="shared" si="28"/>
        <v>20</v>
      </c>
      <c r="S65" s="56" t="str">
        <f t="shared" si="116"/>
        <v>)</v>
      </c>
      <c r="T65" s="62" t="str">
        <f t="shared" si="117"/>
        <v>(</v>
      </c>
      <c r="U65" s="63" t="str">
        <f t="shared" si="8"/>
        <v>Mi</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C66" s="113" t="s">
        <v>1181</v>
      </c>
      <c r="D66" s="112" t="s">
        <v>1013</v>
      </c>
      <c r="E66" s="52" t="s">
        <v>1012</v>
      </c>
      <c r="F66" s="53" t="s">
        <v>1015</v>
      </c>
      <c r="G66" s="53"/>
      <c r="H66" s="52" t="s">
        <v>1013</v>
      </c>
      <c r="I66" s="52" t="s">
        <v>1012</v>
      </c>
      <c r="J66" s="54"/>
      <c r="K66" s="54"/>
      <c r="L66" s="55" t="str">
        <f t="shared" si="112"/>
        <v xml:space="preserve">            { line: "Tú has recibido la muerte de mí,, (La,m,20)(Sol,,250)(La,m,350)", sC: ""},</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v>
      </c>
      <c r="U66" s="63" t="str">
        <f t="shared" si="8"/>
        <v>Sol</v>
      </c>
      <c r="V66" s="64" t="str">
        <f t="shared" si="118"/>
        <v>,</v>
      </c>
      <c r="W66" s="65" t="str">
        <f t="shared" si="10"/>
        <v/>
      </c>
      <c r="X66" s="64" t="str">
        <f t="shared" si="119"/>
        <v>,</v>
      </c>
      <c r="Y66" s="64">
        <f t="shared" si="120"/>
        <v>250</v>
      </c>
      <c r="Z66" s="56" t="str">
        <f t="shared" si="121"/>
        <v>)</v>
      </c>
      <c r="AA66" s="66" t="str">
        <f t="shared" si="122"/>
        <v>(</v>
      </c>
      <c r="AB66" s="57" t="str">
        <f t="shared" si="15"/>
        <v>La</v>
      </c>
      <c r="AC66" s="67" t="str">
        <f t="shared" si="123"/>
        <v>,</v>
      </c>
      <c r="AD66" s="59" t="str">
        <f t="shared" si="124"/>
        <v>m</v>
      </c>
      <c r="AE66" s="68" t="str">
        <f t="shared" si="125"/>
        <v>,</v>
      </c>
      <c r="AF66" s="61">
        <f t="shared" si="126"/>
        <v>350</v>
      </c>
      <c r="AG66" s="61" t="str">
        <f t="shared" si="127"/>
        <v>)</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C67" s="113" t="s">
        <v>1182</v>
      </c>
      <c r="D67" s="112" t="s">
        <v>1033</v>
      </c>
      <c r="E67" s="52"/>
      <c r="F67" s="53" t="s">
        <v>1011</v>
      </c>
      <c r="G67" s="53"/>
      <c r="H67" s="52"/>
      <c r="I67" s="52"/>
      <c r="J67" s="54"/>
      <c r="K67" s="54"/>
      <c r="L67" s="55" t="str">
        <f t="shared" si="112"/>
        <v xml:space="preserve">            { line: "para que yo reciba la vida de ti., (Fa,,20)(Mi,,250)", sC: ""},</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v>
      </c>
      <c r="U67" s="63" t="str">
        <f t="shared" si="8"/>
        <v>Mi</v>
      </c>
      <c r="V67" s="64" t="str">
        <f t="shared" si="118"/>
        <v>,</v>
      </c>
      <c r="W67" s="65" t="str">
        <f t="shared" si="10"/>
        <v/>
      </c>
      <c r="X67" s="64" t="str">
        <f t="shared" si="119"/>
        <v>,</v>
      </c>
      <c r="Y67" s="64">
        <f t="shared" si="120"/>
        <v>250</v>
      </c>
      <c r="Z67" s="56" t="str">
        <f t="shared" si="121"/>
        <v>)</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C68" s="113" t="s">
        <v>1183</v>
      </c>
      <c r="D68" s="112" t="s">
        <v>1013</v>
      </c>
      <c r="E68" s="52" t="s">
        <v>1012</v>
      </c>
      <c r="F68" s="53" t="s">
        <v>1015</v>
      </c>
      <c r="G68" s="53"/>
      <c r="H68" s="52" t="s">
        <v>1013</v>
      </c>
      <c r="I68" s="52" t="s">
        <v>1012</v>
      </c>
      <c r="J68" s="54"/>
      <c r="K68" s="54"/>
      <c r="L68" s="55" t="str">
        <f t="shared" si="112"/>
        <v xml:space="preserve">            { line: "Tú has recibido la sepultura de mí,, (La,m,20)(Sol,,250)(La,m,350)", sC: ""},</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Sol</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1184</v>
      </c>
      <c r="D69" s="112" t="s">
        <v>1033</v>
      </c>
      <c r="E69" s="52"/>
      <c r="F69" s="53" t="s">
        <v>1011</v>
      </c>
      <c r="G69" s="53"/>
      <c r="H69" s="52"/>
      <c r="I69" s="52"/>
      <c r="J69" s="54"/>
      <c r="K69" s="54"/>
      <c r="L69" s="55" t="str">
        <f t="shared" si="112"/>
        <v xml:space="preserve">            { line: "para que yo reciba la resurrección de ti., (Fa,,20)(Mi,,250)",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4" si="162">IF(N71="","","(")</f>
        <v/>
      </c>
      <c r="N71" s="57" t="str">
        <f t="shared" ref="N71:N74" si="163">IF(D71="","",D71)</f>
        <v/>
      </c>
      <c r="O71" s="58" t="str">
        <f t="shared" ref="O71:O74" si="164">IF(N71="","",",")</f>
        <v/>
      </c>
      <c r="P71" s="59" t="str">
        <f t="shared" ref="P71:P74" si="165">IF(E71="","",E71)</f>
        <v/>
      </c>
      <c r="Q71" s="60" t="str">
        <f t="shared" ref="Q71:Q74" si="166">IF(N71="","",",")</f>
        <v/>
      </c>
      <c r="R71" s="61" t="str">
        <f t="shared" si="161"/>
        <v/>
      </c>
      <c r="S71" s="56" t="str">
        <f t="shared" ref="S71:S74" si="167">IF(N71="","",")")</f>
        <v/>
      </c>
      <c r="T71" s="62" t="str">
        <f t="shared" ref="T71:T74" si="168">IF(U71="","","(")</f>
        <v/>
      </c>
      <c r="U71" s="63" t="str">
        <f t="shared" ref="U71:U74" si="169">IF(F71="","",F71)</f>
        <v/>
      </c>
      <c r="V71" s="64" t="str">
        <f t="shared" ref="V71:V74" si="170">IF(U71="","",",")</f>
        <v/>
      </c>
      <c r="W71" s="65" t="str">
        <f t="shared" ref="W71:W74" si="171">IF(G71="","",G71)</f>
        <v/>
      </c>
      <c r="X71" s="64" t="str">
        <f t="shared" ref="X71:X74" si="172">IF(U71="","",",")</f>
        <v/>
      </c>
      <c r="Y71" s="64" t="str">
        <f t="shared" ref="Y71:Y74" si="173">IF(U71="","",250)</f>
        <v/>
      </c>
      <c r="Z71" s="56" t="str">
        <f t="shared" ref="Z71:Z74" si="174">IF(U71="","",")")</f>
        <v/>
      </c>
      <c r="AA71" s="66" t="str">
        <f t="shared" ref="AA71:AA74" si="175">IF(AB71="","","(")</f>
        <v/>
      </c>
      <c r="AB71" s="57" t="str">
        <f t="shared" ref="AB71:AB74" si="176">IF(H71="","",H71)</f>
        <v/>
      </c>
      <c r="AC71" s="67" t="str">
        <f t="shared" ref="AC71:AC74" si="177">IF(AB71="","",",")</f>
        <v/>
      </c>
      <c r="AD71" s="59" t="str">
        <f t="shared" ref="AD71:AD74" si="178">IF(I71="","",I71)</f>
        <v/>
      </c>
      <c r="AE71" s="68" t="str">
        <f t="shared" ref="AE71:AE74" si="179">IF(AB71="","",",")</f>
        <v/>
      </c>
      <c r="AF71" s="61" t="str">
        <f t="shared" ref="AF71:AF74" si="180">IF(AB71="","",350)</f>
        <v/>
      </c>
      <c r="AG71" s="61" t="str">
        <f t="shared" ref="AG71:AG74" si="181">IF(AB71="","",")")</f>
        <v/>
      </c>
      <c r="AH71" s="69" t="str">
        <f t="shared" ref="AH71:AH74" si="182">IF(AI71="","","(")</f>
        <v/>
      </c>
      <c r="AI71" s="70" t="str">
        <f t="shared" ref="AI71:AI74" si="183">IF(J71="","",J71)</f>
        <v/>
      </c>
      <c r="AJ71" s="64" t="str">
        <f t="shared" ref="AJ71:AJ74" si="184">IF(AI71="","",",")</f>
        <v/>
      </c>
      <c r="AK71" s="64" t="str">
        <f t="shared" ref="AK71:AK74" si="185">IF(K71="","",K71)</f>
        <v/>
      </c>
      <c r="AL71" s="64" t="str">
        <f t="shared" ref="AL71:AL74" si="186">IF(AI71="","",",")</f>
        <v/>
      </c>
      <c r="AM71" s="64" t="str">
        <f t="shared" ref="AM71:AM74" si="187">IF(AI71="","",450)</f>
        <v/>
      </c>
      <c r="AN71" s="64" t="str">
        <f t="shared" ref="AN71:AN74" si="188">IF(AI71="","",")")</f>
        <v/>
      </c>
    </row>
    <row r="72" spans="1:40" ht="24.5" thickTop="1" thickBot="1" x14ac:dyDescent="0.55000000000000004">
      <c r="B72" t="s">
        <v>997</v>
      </c>
      <c r="C72" s="82" t="s">
        <v>1163</v>
      </c>
      <c r="D72" s="83" t="s">
        <v>1013</v>
      </c>
      <c r="E72" s="83" t="s">
        <v>1012</v>
      </c>
      <c r="F72" s="83" t="s">
        <v>1033</v>
      </c>
      <c r="G72" s="83"/>
      <c r="H72" s="83"/>
      <c r="I72" s="83"/>
      <c r="J72" s="83"/>
      <c r="K72" s="83"/>
      <c r="L72" s="84" t="str">
        <f>IF(C72="","",_xlfn.CONCAT("       triggerLine: ","""",C72,", ",M72:AN72,""", sC: ","""",B72,""", lines: ["))</f>
        <v xml:space="preserve">       triggerLine: "OH JESÚS, AMOR MÍO,, (La,m,20)(Fa,,250)", sC: "ta as", lines: [</v>
      </c>
      <c r="M72" s="56" t="str">
        <f t="shared" si="162"/>
        <v>(</v>
      </c>
      <c r="N72" s="57" t="str">
        <f t="shared" si="163"/>
        <v>La</v>
      </c>
      <c r="O72" s="58" t="str">
        <f t="shared" si="164"/>
        <v>,</v>
      </c>
      <c r="P72" s="59" t="str">
        <f t="shared" si="165"/>
        <v>m</v>
      </c>
      <c r="Q72" s="60" t="str">
        <f t="shared" si="166"/>
        <v>,</v>
      </c>
      <c r="R72" s="61">
        <f t="shared" si="161"/>
        <v>20</v>
      </c>
      <c r="S72" s="56" t="str">
        <f t="shared" si="167"/>
        <v>)</v>
      </c>
      <c r="T72" s="62" t="str">
        <f t="shared" si="168"/>
        <v>(</v>
      </c>
      <c r="U72" s="63" t="str">
        <f t="shared" si="169"/>
        <v>Fa</v>
      </c>
      <c r="V72" s="64" t="str">
        <f t="shared" si="170"/>
        <v>,</v>
      </c>
      <c r="W72" s="65" t="str">
        <f t="shared" si="171"/>
        <v/>
      </c>
      <c r="X72" s="64" t="str">
        <f t="shared" si="172"/>
        <v>,</v>
      </c>
      <c r="Y72" s="64">
        <f t="shared" si="173"/>
        <v>250</v>
      </c>
      <c r="Z72" s="56" t="str">
        <f t="shared" si="174"/>
        <v>)</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4.5" thickTop="1" thickBot="1" x14ac:dyDescent="0.55000000000000004">
      <c r="B73" t="s">
        <v>999</v>
      </c>
      <c r="C73" s="85" t="s">
        <v>1164</v>
      </c>
      <c r="D73" s="86"/>
      <c r="E73" s="86"/>
      <c r="F73" s="86"/>
      <c r="G73" s="86"/>
      <c r="H73" s="87"/>
      <c r="I73" s="87"/>
      <c r="J73" s="87"/>
      <c r="K73" s="87"/>
      <c r="L73" s="88" t="str">
        <f>IF(C73="","",_xlfn.CONCAT("            { line: ","""",C73,", ",M73:AN73,""", sC: ","""",B73,"""},"))</f>
        <v xml:space="preserve">            { line: "¡CUÁNTO ME HAS AMADO,, ", sC: "as"},</v>
      </c>
      <c r="M73" s="56" t="str">
        <f t="shared" si="162"/>
        <v/>
      </c>
      <c r="N73" s="57" t="str">
        <f t="shared" si="163"/>
        <v/>
      </c>
      <c r="O73" s="58" t="str">
        <f t="shared" si="164"/>
        <v/>
      </c>
      <c r="P73" s="59" t="str">
        <f t="shared" si="165"/>
        <v/>
      </c>
      <c r="Q73" s="60" t="str">
        <f t="shared" si="166"/>
        <v/>
      </c>
      <c r="R73" s="61" t="str">
        <f t="shared" si="161"/>
        <v/>
      </c>
      <c r="S73" s="56" t="str">
        <f t="shared" si="167"/>
        <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4.5" thickTop="1" thickBot="1" x14ac:dyDescent="0.55000000000000004">
      <c r="B74" t="s">
        <v>999</v>
      </c>
      <c r="C74" s="93" t="s">
        <v>1165</v>
      </c>
      <c r="D74" s="83" t="s">
        <v>1011</v>
      </c>
      <c r="E74" s="83"/>
      <c r="F74" s="83"/>
      <c r="G74" s="83"/>
      <c r="H74" s="83"/>
      <c r="I74" s="83"/>
      <c r="J74" s="83"/>
      <c r="K74" s="83"/>
      <c r="L74" s="94" t="str">
        <f>IF(C74="","",_xlfn.CONCAT("            { line: ","""",C74,", ",M74:AN74,""", sC: ","""",B74,"""},  ]},"))</f>
        <v xml:space="preserve">            { line: "CUÁNTO ME HAS AMADO!, (Mi,,20)", sC: "as"},  ]},</v>
      </c>
      <c r="M74" s="56" t="str">
        <f t="shared" si="162"/>
        <v>(</v>
      </c>
      <c r="N74" s="57" t="str">
        <f t="shared" si="163"/>
        <v>Mi</v>
      </c>
      <c r="O74" s="58" t="str">
        <f t="shared" si="164"/>
        <v>,</v>
      </c>
      <c r="P74" s="59" t="str">
        <f t="shared" si="165"/>
        <v/>
      </c>
      <c r="Q74" s="60" t="str">
        <f t="shared" si="166"/>
        <v>,</v>
      </c>
      <c r="R74" s="61">
        <f t="shared" si="161"/>
        <v>20</v>
      </c>
      <c r="S74" s="56" t="str">
        <f t="shared" si="167"/>
        <v>)</v>
      </c>
      <c r="T74" s="62" t="str">
        <f t="shared" si="168"/>
        <v/>
      </c>
      <c r="U74" s="63" t="str">
        <f t="shared" si="169"/>
        <v/>
      </c>
      <c r="V74" s="64" t="str">
        <f t="shared" si="170"/>
        <v/>
      </c>
      <c r="W74" s="65" t="str">
        <f t="shared" si="171"/>
        <v/>
      </c>
      <c r="X74" s="64" t="str">
        <f t="shared" si="172"/>
        <v/>
      </c>
      <c r="Y74" s="64" t="str">
        <f t="shared" si="173"/>
        <v/>
      </c>
      <c r="Z74" s="56" t="str">
        <f t="shared" si="174"/>
        <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161"/>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1014</v>
      </c>
      <c r="C76" s="113" t="s">
        <v>1185</v>
      </c>
      <c r="D76" s="112" t="s">
        <v>1011</v>
      </c>
      <c r="E76" s="52"/>
      <c r="F76" s="53" t="s">
        <v>1013</v>
      </c>
      <c r="G76" s="53" t="s">
        <v>1012</v>
      </c>
      <c r="H76" s="52" t="s">
        <v>1015</v>
      </c>
      <c r="I76" s="52"/>
      <c r="J76" s="54"/>
      <c r="K76" s="54"/>
      <c r="L76" s="55" t="str">
        <f t="shared" si="112"/>
        <v xml:space="preserve">            { line: "De mí, Señor, tú has recibido, (Mi,,20)(La,m,250)(Sol,,350)", sC: "tc"},</v>
      </c>
      <c r="M76" s="56" t="str">
        <f t="shared" si="113"/>
        <v>(</v>
      </c>
      <c r="N76" s="57" t="str">
        <f t="shared" si="2"/>
        <v>Mi</v>
      </c>
      <c r="O76" s="58" t="str">
        <f t="shared" si="114"/>
        <v>,</v>
      </c>
      <c r="P76" s="59" t="str">
        <f t="shared" si="4"/>
        <v/>
      </c>
      <c r="Q76" s="60" t="str">
        <f t="shared" si="115"/>
        <v>,</v>
      </c>
      <c r="R76" s="61">
        <f t="shared" si="28"/>
        <v>20</v>
      </c>
      <c r="S76" s="56" t="str">
        <f t="shared" si="116"/>
        <v>)</v>
      </c>
      <c r="T76" s="62" t="str">
        <f t="shared" si="117"/>
        <v>(</v>
      </c>
      <c r="U76" s="63" t="str">
        <f t="shared" si="8"/>
        <v>La</v>
      </c>
      <c r="V76" s="64" t="str">
        <f t="shared" si="118"/>
        <v>,</v>
      </c>
      <c r="W76" s="65" t="str">
        <f t="shared" si="10"/>
        <v>m</v>
      </c>
      <c r="X76" s="64" t="str">
        <f t="shared" si="119"/>
        <v>,</v>
      </c>
      <c r="Y76" s="64">
        <f t="shared" si="120"/>
        <v>250</v>
      </c>
      <c r="Z76" s="56" t="str">
        <f t="shared" si="121"/>
        <v>)</v>
      </c>
      <c r="AA76" s="66" t="str">
        <f t="shared" si="122"/>
        <v>(</v>
      </c>
      <c r="AB76" s="57" t="str">
        <f t="shared" si="15"/>
        <v>Sol</v>
      </c>
      <c r="AC76" s="67" t="str">
        <f t="shared" si="123"/>
        <v>,</v>
      </c>
      <c r="AD76" s="59" t="str">
        <f t="shared" si="124"/>
        <v/>
      </c>
      <c r="AE76" s="68" t="str">
        <f t="shared" si="125"/>
        <v>,</v>
      </c>
      <c r="AF76" s="61">
        <f t="shared" si="126"/>
        <v>350</v>
      </c>
      <c r="AG76" s="61" t="str">
        <f t="shared" si="127"/>
        <v>)</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5" thickTop="1" thickBot="1" x14ac:dyDescent="0.55000000000000004">
      <c r="C77" s="113" t="s">
        <v>1186</v>
      </c>
      <c r="D77" s="112" t="s">
        <v>1013</v>
      </c>
      <c r="E77" s="52" t="s">
        <v>1012</v>
      </c>
      <c r="F77" s="53"/>
      <c r="G77" s="53"/>
      <c r="H77" s="52"/>
      <c r="I77" s="52"/>
      <c r="J77" s="54"/>
      <c r="K77" s="54"/>
      <c r="L77" s="55" t="str">
        <f t="shared" si="112"/>
        <v xml:space="preserve">            { line: "el mal, la muerte y el pecado,, (La,m,20)", sC: ""},</v>
      </c>
      <c r="M77" s="56" t="str">
        <f t="shared" si="113"/>
        <v>(</v>
      </c>
      <c r="N77" s="57" t="str">
        <f t="shared" si="2"/>
        <v>La</v>
      </c>
      <c r="O77" s="58" t="str">
        <f t="shared" si="114"/>
        <v>,</v>
      </c>
      <c r="P77" s="59" t="str">
        <f t="shared" si="4"/>
        <v>m</v>
      </c>
      <c r="Q77" s="60" t="str">
        <f t="shared" si="115"/>
        <v>,</v>
      </c>
      <c r="R77" s="61">
        <f t="shared" si="28"/>
        <v>20</v>
      </c>
      <c r="S77" s="56" t="str">
        <f t="shared" si="116"/>
        <v>)</v>
      </c>
      <c r="T77" s="62" t="str">
        <f t="shared" si="117"/>
        <v/>
      </c>
      <c r="U77" s="63" t="str">
        <f t="shared" si="8"/>
        <v/>
      </c>
      <c r="V77" s="64" t="str">
        <f t="shared" si="118"/>
        <v/>
      </c>
      <c r="W77" s="65" t="str">
        <f t="shared" si="10"/>
        <v/>
      </c>
      <c r="X77" s="64" t="str">
        <f t="shared" si="119"/>
        <v/>
      </c>
      <c r="Y77" s="64" t="str">
        <f t="shared" si="120"/>
        <v/>
      </c>
      <c r="Z77" s="56" t="str">
        <f t="shared" si="121"/>
        <v/>
      </c>
      <c r="AA77" s="66" t="str">
        <f t="shared" si="122"/>
        <v/>
      </c>
      <c r="AB77" s="57" t="str">
        <f t="shared" si="15"/>
        <v/>
      </c>
      <c r="AC77" s="67" t="str">
        <f t="shared" si="123"/>
        <v/>
      </c>
      <c r="AD77" s="59" t="str">
        <f t="shared" si="124"/>
        <v/>
      </c>
      <c r="AE77" s="68" t="str">
        <f t="shared" si="125"/>
        <v/>
      </c>
      <c r="AF77" s="61" t="str">
        <f t="shared" si="126"/>
        <v/>
      </c>
      <c r="AG77" s="61" t="str">
        <f t="shared" si="127"/>
        <v/>
      </c>
      <c r="AH77" s="69" t="str">
        <f t="shared" si="128"/>
        <v/>
      </c>
      <c r="AI77" s="70" t="str">
        <f t="shared" si="22"/>
        <v/>
      </c>
      <c r="AJ77" s="64" t="str">
        <f t="shared" si="129"/>
        <v/>
      </c>
      <c r="AK77" s="64" t="str">
        <f t="shared" si="130"/>
        <v/>
      </c>
      <c r="AL77" s="64" t="str">
        <f t="shared" si="131"/>
        <v/>
      </c>
      <c r="AM77" s="64" t="str">
        <f t="shared" si="132"/>
        <v/>
      </c>
      <c r="AN77" s="64" t="str">
        <f t="shared" si="133"/>
        <v/>
      </c>
    </row>
    <row r="78" spans="1:40" ht="24.5" thickTop="1" thickBot="1" x14ac:dyDescent="0.55000000000000004">
      <c r="C78" s="113" t="s">
        <v>1187</v>
      </c>
      <c r="D78" s="112" t="s">
        <v>1033</v>
      </c>
      <c r="E78" s="52"/>
      <c r="F78" s="53" t="s">
        <v>1011</v>
      </c>
      <c r="G78" s="53"/>
      <c r="H78" s="52"/>
      <c r="I78" s="52"/>
      <c r="J78" s="54"/>
      <c r="K78" s="54"/>
      <c r="L78" s="55" t="str">
        <f t="shared" si="112"/>
        <v xml:space="preserve">            { line: "para que yo reciba de ti sólo a ti mismo., (Fa,,20)(Mi,,250)", sC: ""},</v>
      </c>
      <c r="M78" s="56" t="str">
        <f t="shared" si="113"/>
        <v>(</v>
      </c>
      <c r="N78" s="57" t="str">
        <f t="shared" si="2"/>
        <v>Fa</v>
      </c>
      <c r="O78" s="58" t="str">
        <f t="shared" si="114"/>
        <v>,</v>
      </c>
      <c r="P78" s="59" t="str">
        <f t="shared" si="4"/>
        <v/>
      </c>
      <c r="Q78" s="60" t="str">
        <f t="shared" si="115"/>
        <v>,</v>
      </c>
      <c r="R78" s="61">
        <f t="shared" si="28"/>
        <v>20</v>
      </c>
      <c r="S78" s="56" t="str">
        <f t="shared" si="116"/>
        <v>)</v>
      </c>
      <c r="T78" s="62" t="str">
        <f t="shared" si="117"/>
        <v>(</v>
      </c>
      <c r="U78" s="63" t="str">
        <f t="shared" si="8"/>
        <v>Mi</v>
      </c>
      <c r="V78" s="64" t="str">
        <f t="shared" si="118"/>
        <v>,</v>
      </c>
      <c r="W78" s="65" t="str">
        <f t="shared" si="10"/>
        <v/>
      </c>
      <c r="X78" s="64" t="str">
        <f t="shared" si="119"/>
        <v>,</v>
      </c>
      <c r="Y78" s="64">
        <f t="shared" si="120"/>
        <v>250</v>
      </c>
      <c r="Z78" s="56" t="str">
        <f t="shared" si="121"/>
        <v>)</v>
      </c>
      <c r="AA78" s="66" t="str">
        <f t="shared" si="122"/>
        <v/>
      </c>
      <c r="AB78" s="57" t="str">
        <f t="shared" si="15"/>
        <v/>
      </c>
      <c r="AC78" s="67" t="str">
        <f t="shared" si="123"/>
        <v/>
      </c>
      <c r="AD78" s="59" t="str">
        <f t="shared" si="124"/>
        <v/>
      </c>
      <c r="AE78" s="68" t="str">
        <f t="shared" si="125"/>
        <v/>
      </c>
      <c r="AF78" s="61" t="str">
        <f t="shared" si="126"/>
        <v/>
      </c>
      <c r="AG78" s="61" t="str">
        <f t="shared" si="127"/>
        <v/>
      </c>
      <c r="AH78" s="69" t="str">
        <f t="shared" si="128"/>
        <v/>
      </c>
      <c r="AI78" s="70" t="str">
        <f t="shared" si="22"/>
        <v/>
      </c>
      <c r="AJ78" s="64" t="str">
        <f t="shared" si="129"/>
        <v/>
      </c>
      <c r="AK78" s="64" t="str">
        <f t="shared" si="130"/>
        <v/>
      </c>
      <c r="AL78" s="64" t="str">
        <f t="shared" si="131"/>
        <v/>
      </c>
      <c r="AM78" s="64" t="str">
        <f t="shared" si="132"/>
        <v/>
      </c>
      <c r="AN78" s="64" t="str">
        <f t="shared" si="133"/>
        <v/>
      </c>
    </row>
    <row r="79" spans="1:40" ht="24.5" thickTop="1" thickBot="1" x14ac:dyDescent="0.55000000000000004">
      <c r="C79" s="113" t="s">
        <v>1188</v>
      </c>
      <c r="D79" s="112" t="s">
        <v>1033</v>
      </c>
      <c r="E79" s="52"/>
      <c r="F79" s="53" t="s">
        <v>1011</v>
      </c>
      <c r="G79" s="53"/>
      <c r="H79" s="52"/>
      <c r="I79" s="52"/>
      <c r="J79" s="54"/>
      <c r="K79" s="54"/>
      <c r="L79" s="55" t="str">
        <f t="shared" si="112"/>
        <v xml:space="preserve">            { line: "A mí, a mí tú te has donado., (Fa,,20)(Mi,,250)", sC: ""},</v>
      </c>
      <c r="M79" s="56" t="str">
        <f t="shared" si="113"/>
        <v>(</v>
      </c>
      <c r="N79" s="57" t="str">
        <f t="shared" si="2"/>
        <v>Fa</v>
      </c>
      <c r="O79" s="58" t="str">
        <f t="shared" si="114"/>
        <v>,</v>
      </c>
      <c r="P79" s="59" t="str">
        <f t="shared" si="4"/>
        <v/>
      </c>
      <c r="Q79" s="60" t="str">
        <f t="shared" si="115"/>
        <v>,</v>
      </c>
      <c r="R79" s="61">
        <f t="shared" si="28"/>
        <v>20</v>
      </c>
      <c r="S79" s="56" t="str">
        <f t="shared" si="116"/>
        <v>)</v>
      </c>
      <c r="T79" s="62" t="str">
        <f t="shared" si="117"/>
        <v>(</v>
      </c>
      <c r="U79" s="63" t="str">
        <f t="shared" si="8"/>
        <v>Mi</v>
      </c>
      <c r="V79" s="64" t="str">
        <f t="shared" si="118"/>
        <v>,</v>
      </c>
      <c r="W79" s="65" t="str">
        <f t="shared" si="10"/>
        <v/>
      </c>
      <c r="X79" s="64" t="str">
        <f t="shared" si="119"/>
        <v>,</v>
      </c>
      <c r="Y79" s="64">
        <f t="shared" si="120"/>
        <v>250</v>
      </c>
      <c r="Z79" s="56" t="str">
        <f t="shared" si="121"/>
        <v>)</v>
      </c>
      <c r="AA79" s="66" t="str">
        <f t="shared" si="122"/>
        <v/>
      </c>
      <c r="AB79" s="57" t="str">
        <f t="shared" si="15"/>
        <v/>
      </c>
      <c r="AC79" s="67" t="str">
        <f t="shared" si="123"/>
        <v/>
      </c>
      <c r="AD79" s="59" t="str">
        <f t="shared" si="124"/>
        <v/>
      </c>
      <c r="AE79" s="68" t="str">
        <f t="shared" si="125"/>
        <v/>
      </c>
      <c r="AF79" s="61" t="str">
        <f t="shared" si="126"/>
        <v/>
      </c>
      <c r="AG79" s="61" t="str">
        <f t="shared" si="127"/>
        <v/>
      </c>
      <c r="AH79" s="69" t="str">
        <f t="shared" si="128"/>
        <v/>
      </c>
      <c r="AI79" s="70" t="str">
        <f t="shared" si="22"/>
        <v/>
      </c>
      <c r="AJ79" s="64" t="str">
        <f t="shared" si="129"/>
        <v/>
      </c>
      <c r="AK79" s="64" t="str">
        <f t="shared" si="130"/>
        <v/>
      </c>
      <c r="AL79" s="64" t="str">
        <f t="shared" si="131"/>
        <v/>
      </c>
      <c r="AM79" s="64" t="str">
        <f t="shared" si="132"/>
        <v/>
      </c>
      <c r="AN79" s="64" t="str">
        <f t="shared" si="133"/>
        <v/>
      </c>
    </row>
    <row r="80" spans="1:40" ht="26.5" thickTop="1" thickBot="1" x14ac:dyDescent="0.550000000000000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4.5" thickTop="1" thickBot="1" x14ac:dyDescent="0.55000000000000004">
      <c r="C81" s="79" t="s">
        <v>995</v>
      </c>
      <c r="D81" s="80"/>
      <c r="E81" s="80"/>
      <c r="F81" s="80"/>
      <c r="G81" s="80"/>
      <c r="H81" s="80"/>
      <c r="I81" s="80"/>
      <c r="J81" s="80"/>
      <c r="K81" s="80"/>
      <c r="L81" s="81" t="s">
        <v>996</v>
      </c>
      <c r="M81" s="56" t="str">
        <f t="shared" ref="M81:M84" si="189">IF(N81="","","(")</f>
        <v/>
      </c>
      <c r="N81" s="57" t="str">
        <f t="shared" ref="N81:N84" si="190">IF(D81="","",D81)</f>
        <v/>
      </c>
      <c r="O81" s="58" t="str">
        <f t="shared" ref="O81:O84" si="191">IF(N81="","",",")</f>
        <v/>
      </c>
      <c r="P81" s="59" t="str">
        <f t="shared" ref="P81:P84" si="192">IF(E81="","",E81)</f>
        <v/>
      </c>
      <c r="Q81" s="60" t="str">
        <f t="shared" ref="Q81:Q84" si="193">IF(N81="","",",")</f>
        <v/>
      </c>
      <c r="R81" s="61" t="str">
        <f t="shared" si="28"/>
        <v/>
      </c>
      <c r="S81" s="56" t="str">
        <f t="shared" ref="S81:S84" si="194">IF(N81="","",")")</f>
        <v/>
      </c>
      <c r="T81" s="62" t="str">
        <f t="shared" ref="T81:T84" si="195">IF(U81="","","(")</f>
        <v/>
      </c>
      <c r="U81" s="63" t="str">
        <f t="shared" ref="U81:U84" si="196">IF(F81="","",F81)</f>
        <v/>
      </c>
      <c r="V81" s="64" t="str">
        <f t="shared" ref="V81:V84" si="197">IF(U81="","",",")</f>
        <v/>
      </c>
      <c r="W81" s="65" t="str">
        <f t="shared" ref="W81:W84" si="198">IF(G81="","",G81)</f>
        <v/>
      </c>
      <c r="X81" s="64" t="str">
        <f t="shared" ref="X81:X84" si="199">IF(U81="","",",")</f>
        <v/>
      </c>
      <c r="Y81" s="64" t="str">
        <f t="shared" ref="Y81:Y84" si="200">IF(U81="","",250)</f>
        <v/>
      </c>
      <c r="Z81" s="56" t="str">
        <f t="shared" ref="Z81:Z84" si="201">IF(U81="","",")")</f>
        <v/>
      </c>
      <c r="AA81" s="66" t="str">
        <f t="shared" ref="AA81:AA84" si="202">IF(AB81="","","(")</f>
        <v/>
      </c>
      <c r="AB81" s="57" t="str">
        <f t="shared" ref="AB81:AB84" si="203">IF(H81="","",H81)</f>
        <v/>
      </c>
      <c r="AC81" s="67" t="str">
        <f t="shared" ref="AC81:AC84" si="204">IF(AB81="","",",")</f>
        <v/>
      </c>
      <c r="AD81" s="59" t="str">
        <f t="shared" ref="AD81:AD84" si="205">IF(I81="","",I81)</f>
        <v/>
      </c>
      <c r="AE81" s="68" t="str">
        <f t="shared" ref="AE81:AE84" si="206">IF(AB81="","",",")</f>
        <v/>
      </c>
      <c r="AF81" s="61" t="str">
        <f t="shared" ref="AF81:AF84" si="207">IF(AB81="","",350)</f>
        <v/>
      </c>
      <c r="AG81" s="61" t="str">
        <f t="shared" ref="AG81:AG84" si="208">IF(AB81="","",")")</f>
        <v/>
      </c>
      <c r="AH81" s="69" t="str">
        <f t="shared" ref="AH81:AH84" si="209">IF(AI81="","","(")</f>
        <v/>
      </c>
      <c r="AI81" s="70" t="str">
        <f t="shared" ref="AI81:AI84" si="210">IF(J81="","",J81)</f>
        <v/>
      </c>
      <c r="AJ81" s="64" t="str">
        <f t="shared" ref="AJ81:AJ84" si="211">IF(AI81="","",",")</f>
        <v/>
      </c>
      <c r="AK81" s="64" t="str">
        <f t="shared" ref="AK81:AK84" si="212">IF(K81="","",K81)</f>
        <v/>
      </c>
      <c r="AL81" s="64" t="str">
        <f t="shared" ref="AL81:AL84" si="213">IF(AI81="","",",")</f>
        <v/>
      </c>
      <c r="AM81" s="64" t="str">
        <f t="shared" ref="AM81:AM84" si="214">IF(AI81="","",450)</f>
        <v/>
      </c>
      <c r="AN81" s="64" t="str">
        <f t="shared" ref="AN81:AN84" si="215">IF(AI81="","",")")</f>
        <v/>
      </c>
    </row>
    <row r="82" spans="1:40" ht="24.5" thickTop="1" thickBot="1" x14ac:dyDescent="0.55000000000000004">
      <c r="B82" t="s">
        <v>997</v>
      </c>
      <c r="C82" s="82" t="s">
        <v>1163</v>
      </c>
      <c r="D82" s="83" t="s">
        <v>1013</v>
      </c>
      <c r="E82" s="83" t="s">
        <v>1012</v>
      </c>
      <c r="F82" s="83" t="s">
        <v>1033</v>
      </c>
      <c r="G82" s="83"/>
      <c r="H82" s="83"/>
      <c r="I82" s="83"/>
      <c r="J82" s="83"/>
      <c r="K82" s="83"/>
      <c r="L82" s="84" t="str">
        <f>IF(C82="","",_xlfn.CONCAT("       triggerLine: ","""",C82,", ",M82:AN82,""", sC: ","""",B82,""", lines: ["))</f>
        <v xml:space="preserve">       triggerLine: "OH JESÚS, AMOR MÍO,, (La,m,20)(Fa,,250)", sC: "ta as", lines: [</v>
      </c>
      <c r="M82" s="56" t="str">
        <f t="shared" si="189"/>
        <v>(</v>
      </c>
      <c r="N82" s="57" t="str">
        <f t="shared" si="190"/>
        <v>La</v>
      </c>
      <c r="O82" s="58" t="str">
        <f t="shared" si="191"/>
        <v>,</v>
      </c>
      <c r="P82" s="59" t="str">
        <f t="shared" si="192"/>
        <v>m</v>
      </c>
      <c r="Q82" s="60" t="str">
        <f t="shared" si="193"/>
        <v>,</v>
      </c>
      <c r="R82" s="61">
        <f t="shared" si="28"/>
        <v>20</v>
      </c>
      <c r="S82" s="56" t="str">
        <f t="shared" si="194"/>
        <v>)</v>
      </c>
      <c r="T82" s="62" t="str">
        <f t="shared" si="195"/>
        <v>(</v>
      </c>
      <c r="U82" s="63" t="str">
        <f t="shared" si="196"/>
        <v>Fa</v>
      </c>
      <c r="V82" s="64" t="str">
        <f t="shared" si="197"/>
        <v>,</v>
      </c>
      <c r="W82" s="65" t="str">
        <f t="shared" si="198"/>
        <v/>
      </c>
      <c r="X82" s="64" t="str">
        <f t="shared" si="199"/>
        <v>,</v>
      </c>
      <c r="Y82" s="64">
        <f t="shared" si="200"/>
        <v>250</v>
      </c>
      <c r="Z82" s="56" t="str">
        <f t="shared" si="201"/>
        <v>)</v>
      </c>
      <c r="AA82" s="66" t="str">
        <f t="shared" si="202"/>
        <v/>
      </c>
      <c r="AB82" s="57" t="str">
        <f t="shared" si="203"/>
        <v/>
      </c>
      <c r="AC82" s="67" t="str">
        <f t="shared" si="204"/>
        <v/>
      </c>
      <c r="AD82" s="59" t="str">
        <f t="shared" si="205"/>
        <v/>
      </c>
      <c r="AE82" s="68" t="str">
        <f t="shared" si="206"/>
        <v/>
      </c>
      <c r="AF82" s="61" t="str">
        <f t="shared" si="207"/>
        <v/>
      </c>
      <c r="AG82" s="61" t="str">
        <f t="shared" si="208"/>
        <v/>
      </c>
      <c r="AH82" s="69" t="str">
        <f t="shared" si="209"/>
        <v/>
      </c>
      <c r="AI82" s="70" t="str">
        <f t="shared" si="210"/>
        <v/>
      </c>
      <c r="AJ82" s="64" t="str">
        <f t="shared" si="211"/>
        <v/>
      </c>
      <c r="AK82" s="64" t="str">
        <f t="shared" si="212"/>
        <v/>
      </c>
      <c r="AL82" s="64" t="str">
        <f t="shared" si="213"/>
        <v/>
      </c>
      <c r="AM82" s="64" t="str">
        <f t="shared" si="214"/>
        <v/>
      </c>
      <c r="AN82" s="64" t="str">
        <f t="shared" si="215"/>
        <v/>
      </c>
    </row>
    <row r="83" spans="1:40" ht="24.5" thickTop="1" thickBot="1" x14ac:dyDescent="0.55000000000000004">
      <c r="B83" t="s">
        <v>999</v>
      </c>
      <c r="C83" s="85" t="s">
        <v>1164</v>
      </c>
      <c r="D83" s="86"/>
      <c r="E83" s="86"/>
      <c r="F83" s="86"/>
      <c r="G83" s="86"/>
      <c r="H83" s="87"/>
      <c r="I83" s="87"/>
      <c r="J83" s="87"/>
      <c r="K83" s="87"/>
      <c r="L83" s="88" t="str">
        <f>IF(C83="","",_xlfn.CONCAT("            { line: ","""",C83,", ",M83:AN83,""", sC: ","""",B83,"""},"))</f>
        <v xml:space="preserve">            { line: "¡CUÁNTO ME HAS AMADO,, ", sC: "as"},</v>
      </c>
      <c r="M83" s="56" t="str">
        <f t="shared" si="189"/>
        <v/>
      </c>
      <c r="N83" s="57" t="str">
        <f t="shared" si="190"/>
        <v/>
      </c>
      <c r="O83" s="58" t="str">
        <f t="shared" si="191"/>
        <v/>
      </c>
      <c r="P83" s="59" t="str">
        <f t="shared" si="192"/>
        <v/>
      </c>
      <c r="Q83" s="60" t="str">
        <f t="shared" si="193"/>
        <v/>
      </c>
      <c r="R83" s="61" t="str">
        <f t="shared" si="28"/>
        <v/>
      </c>
      <c r="S83" s="56" t="str">
        <f t="shared" si="194"/>
        <v/>
      </c>
      <c r="T83" s="62" t="str">
        <f t="shared" si="195"/>
        <v/>
      </c>
      <c r="U83" s="63" t="str">
        <f t="shared" si="196"/>
        <v/>
      </c>
      <c r="V83" s="64" t="str">
        <f t="shared" si="197"/>
        <v/>
      </c>
      <c r="W83" s="65" t="str">
        <f t="shared" si="198"/>
        <v/>
      </c>
      <c r="X83" s="64" t="str">
        <f t="shared" si="199"/>
        <v/>
      </c>
      <c r="Y83" s="64" t="str">
        <f t="shared" si="200"/>
        <v/>
      </c>
      <c r="Z83" s="56" t="str">
        <f t="shared" si="201"/>
        <v/>
      </c>
      <c r="AA83" s="66" t="str">
        <f t="shared" si="202"/>
        <v/>
      </c>
      <c r="AB83" s="57" t="str">
        <f t="shared" si="203"/>
        <v/>
      </c>
      <c r="AC83" s="67" t="str">
        <f t="shared" si="204"/>
        <v/>
      </c>
      <c r="AD83" s="59" t="str">
        <f t="shared" si="205"/>
        <v/>
      </c>
      <c r="AE83" s="68" t="str">
        <f t="shared" si="206"/>
        <v/>
      </c>
      <c r="AF83" s="61" t="str">
        <f t="shared" si="207"/>
        <v/>
      </c>
      <c r="AG83" s="61" t="str">
        <f t="shared" si="208"/>
        <v/>
      </c>
      <c r="AH83" s="69" t="str">
        <f t="shared" si="209"/>
        <v/>
      </c>
      <c r="AI83" s="70" t="str">
        <f t="shared" si="210"/>
        <v/>
      </c>
      <c r="AJ83" s="64" t="str">
        <f t="shared" si="211"/>
        <v/>
      </c>
      <c r="AK83" s="64" t="str">
        <f t="shared" si="212"/>
        <v/>
      </c>
      <c r="AL83" s="64" t="str">
        <f t="shared" si="213"/>
        <v/>
      </c>
      <c r="AM83" s="64" t="str">
        <f t="shared" si="214"/>
        <v/>
      </c>
      <c r="AN83" s="64" t="str">
        <f t="shared" si="215"/>
        <v/>
      </c>
    </row>
    <row r="84" spans="1:40" ht="24.5" thickTop="1" thickBot="1" x14ac:dyDescent="0.55000000000000004">
      <c r="B84" t="s">
        <v>999</v>
      </c>
      <c r="C84" s="93" t="s">
        <v>1165</v>
      </c>
      <c r="D84" s="83" t="s">
        <v>1011</v>
      </c>
      <c r="E84" s="83"/>
      <c r="F84" s="83"/>
      <c r="G84" s="83"/>
      <c r="H84" s="83"/>
      <c r="I84" s="83"/>
      <c r="J84" s="83"/>
      <c r="K84" s="83"/>
      <c r="L84" s="94" t="str">
        <f>IF(C84="","",_xlfn.CONCAT("            { line: ","""",C84,", ",M84:AN84,""", sC: ","""",B84,"""},  ]},"))</f>
        <v xml:space="preserve">            { line: "CUÁNTO ME HAS AMADO!, (Mi,,20)", sC: "as"},  ]},</v>
      </c>
      <c r="M84" s="56" t="str">
        <f t="shared" si="189"/>
        <v>(</v>
      </c>
      <c r="N84" s="57" t="str">
        <f t="shared" si="190"/>
        <v>Mi</v>
      </c>
      <c r="O84" s="58" t="str">
        <f t="shared" si="191"/>
        <v>,</v>
      </c>
      <c r="P84" s="59" t="str">
        <f t="shared" si="192"/>
        <v/>
      </c>
      <c r="Q84" s="60" t="str">
        <f t="shared" si="193"/>
        <v>,</v>
      </c>
      <c r="R84" s="61">
        <f t="shared" si="28"/>
        <v>20</v>
      </c>
      <c r="S84" s="56" t="str">
        <f t="shared" si="194"/>
        <v>)</v>
      </c>
      <c r="T84" s="62" t="str">
        <f t="shared" si="195"/>
        <v/>
      </c>
      <c r="U84" s="63" t="str">
        <f t="shared" si="196"/>
        <v/>
      </c>
      <c r="V84" s="64" t="str">
        <f t="shared" si="197"/>
        <v/>
      </c>
      <c r="W84" s="65" t="str">
        <f t="shared" si="198"/>
        <v/>
      </c>
      <c r="X84" s="64" t="str">
        <f t="shared" si="199"/>
        <v/>
      </c>
      <c r="Y84" s="64" t="str">
        <f t="shared" si="200"/>
        <v/>
      </c>
      <c r="Z84" s="56" t="str">
        <f t="shared" si="201"/>
        <v/>
      </c>
      <c r="AA84" s="66" t="str">
        <f t="shared" si="202"/>
        <v/>
      </c>
      <c r="AB84" s="57" t="str">
        <f t="shared" si="203"/>
        <v/>
      </c>
      <c r="AC84" s="67" t="str">
        <f t="shared" si="204"/>
        <v/>
      </c>
      <c r="AD84" s="59" t="str">
        <f t="shared" si="205"/>
        <v/>
      </c>
      <c r="AE84" s="68" t="str">
        <f t="shared" si="206"/>
        <v/>
      </c>
      <c r="AF84" s="61" t="str">
        <f t="shared" si="207"/>
        <v/>
      </c>
      <c r="AG84" s="61" t="str">
        <f t="shared" si="208"/>
        <v/>
      </c>
      <c r="AH84" s="69" t="str">
        <f t="shared" si="209"/>
        <v/>
      </c>
      <c r="AI84" s="70" t="str">
        <f t="shared" si="210"/>
        <v/>
      </c>
      <c r="AJ84" s="64" t="str">
        <f t="shared" si="211"/>
        <v/>
      </c>
      <c r="AK84" s="64" t="str">
        <f t="shared" si="212"/>
        <v/>
      </c>
      <c r="AL84" s="64" t="str">
        <f t="shared" si="213"/>
        <v/>
      </c>
      <c r="AM84" s="64" t="str">
        <f t="shared" si="214"/>
        <v/>
      </c>
      <c r="AN84" s="64" t="str">
        <f t="shared" si="215"/>
        <v/>
      </c>
    </row>
    <row r="85" spans="1:40" ht="24" customHeight="1" x14ac:dyDescent="0.6">
      <c r="A85" s="95"/>
      <c r="B85" s="95"/>
      <c r="C85" s="95"/>
      <c r="D85" s="95"/>
      <c r="E85" s="95"/>
      <c r="F85" s="95"/>
      <c r="G85" s="95"/>
      <c r="H85" s="95"/>
      <c r="I85" s="95"/>
      <c r="J85" s="95"/>
      <c r="K85" s="95"/>
      <c r="L85" s="99" t="str">
        <f ca="1">_xlfn.CONCAT("]}, // ULTIMA LINEA DEL CANTO: ",L1)</f>
        <v>]}, // ULTIMA LINEA DEL CANTO: OH JESÚS, AMOR MÍO</v>
      </c>
      <c r="M85" s="95"/>
    </row>
    <row r="86" spans="1:40" ht="20.5" x14ac:dyDescent="0.35">
      <c r="L86" s="100" t="s">
        <v>1008</v>
      </c>
      <c r="M86" s="101"/>
    </row>
    <row r="87" spans="1:40" x14ac:dyDescent="0.3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F741-2338-4AB1-9E4C-EBCCE427EB98}">
  <sheetPr codeName="Sheet76">
    <tabColor rgb="FF00B0F0"/>
  </sheetPr>
  <dimension ref="A1:AN88"/>
  <sheetViews>
    <sheetView tabSelected="1" zoomScale="85" zoomScaleNormal="85" workbookViewId="0">
      <pane xSplit="2" ySplit="1" topLeftCell="C21" activePane="bottomRight" state="frozen"/>
      <selection pane="topRight" activeCell="C1" sqref="C1"/>
      <selection pane="bottomLeft" activeCell="A2" sqref="A2"/>
      <selection pane="bottomRight" activeCell="C19" sqref="C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127</v>
      </c>
      <c r="E1" s="40"/>
      <c r="F1" s="40"/>
      <c r="G1" s="40"/>
      <c r="H1" s="40"/>
      <c r="I1" s="40"/>
      <c r="J1" s="40"/>
      <c r="K1" s="40"/>
      <c r="L1" s="41" t="str">
        <f ca="1">UPPER(VLOOKUP(C1,Table223[],3,FALSE))</f>
        <v>OH MUERTE ¿DÓNDE ESTÁ TU VICTORIA?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MUERTE ¿DÓNDE ESTÁ TU VICTORIA?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ohmuerte¿dondeestatuvictoria?</v>
      </c>
      <c r="L7" s="48" t="str">
        <f ca="1">_xlfn.CONCAT("        id: ","""",C7,"""",",")</f>
        <v xml:space="preserve">        id: "ohmuerte¿dondeestatuvictoria?",</v>
      </c>
    </row>
    <row r="8" spans="2:32" ht="23" x14ac:dyDescent="0.35">
      <c r="C8" t="str">
        <f ca="1">PROPER(L1)</f>
        <v>Oh Muerte ¿Dónde Está Tu Victoria?</v>
      </c>
      <c r="L8" s="48" t="str">
        <f ca="1">_xlfn.CONCAT("        tt: ","""",C8,"""",",")</f>
        <v xml:space="preserve">        tt: "Oh Muerte ¿Dónde Está Tu Victoria?",</v>
      </c>
    </row>
    <row r="9" spans="2:32" ht="23" x14ac:dyDescent="0.35">
      <c r="C9" t="str">
        <f ca="1">PROPER(L1)</f>
        <v>Oh Muerte ¿Dónde Está Tu Victoria?</v>
      </c>
      <c r="L9" s="48" t="str">
        <f ca="1">_xlfn.CONCAT("        title: ","""",C9,"""",",")</f>
        <v xml:space="preserve">        title: "Oh Muerte ¿Dónde Está Tu Victoria?",</v>
      </c>
    </row>
    <row r="10" spans="2:32" ht="23" x14ac:dyDescent="0.35">
      <c r="C10" t="str">
        <f ca="1">VLOOKUP(C1,Table223[],4,FALSE)</f>
        <v>1 Corintios 15</v>
      </c>
      <c r="L10" s="48" t="str">
        <f ca="1">_xlfn.CONCAT("        ","subtitle: ","""",C10,"""",",")</f>
        <v xml:space="preserve">        subtitle: "1 Corintios 15",</v>
      </c>
    </row>
    <row r="11" spans="2:32" ht="23" x14ac:dyDescent="0.3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127</v>
      </c>
      <c r="L16" s="48" t="str">
        <f ca="1">_xlfn.CONCAT("        dbno: ","""",C16,"""",",")</f>
        <v xml:space="preserve">        dbno: "127",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B19" t="str">
        <f ca="1">C7</f>
        <v>ohmuerte¿dondeestatuvictoria?</v>
      </c>
      <c r="C19" t="s">
        <v>1221</v>
      </c>
      <c r="L19" s="48" t="str">
        <f>_xlfn.CONCAT("        audioSrc: ","""https://audio.resucito.do/",C19,".mp3""",",")</f>
        <v xml:space="preserve">        audioSrc: "https://audio.resucito.do/ohmuertedondeestatuvictoria.mp3",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126</v>
      </c>
      <c r="C26" t="str">
        <f ca="1">VLOOKUP(B26,Table4[],13,FALSE)</f>
        <v>"/src/index.html?canto=ohjesusamormio"</v>
      </c>
      <c r="L26" s="48" t="str">
        <f ca="1">_xlfn.CONCAT("        ant: ",C26,",")</f>
        <v xml:space="preserve">        ant: "/src/index.html?canto=ohjesusamormio",</v>
      </c>
    </row>
    <row r="27" spans="1:40" ht="23" x14ac:dyDescent="0.35">
      <c r="B27">
        <f ca="1">+C1+1</f>
        <v>128</v>
      </c>
      <c r="C27" t="str">
        <f ca="1">VLOOKUP(B27,Table4[],13,FALSE)</f>
        <v>"/src/index.html?canto=ohsenornuestrodios"</v>
      </c>
      <c r="L27" s="48" t="str">
        <f ca="1">_xlfn.CONCAT("        sig: ",C27,",")</f>
        <v xml:space="preserve">        sig: "/src/index.html?canto=ohsenornuestrodios",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1189</v>
      </c>
      <c r="D30" s="112" t="s">
        <v>1029</v>
      </c>
      <c r="E30" s="52" t="s">
        <v>1205</v>
      </c>
      <c r="F30" s="53"/>
      <c r="G30" s="53"/>
      <c r="H30" s="52"/>
      <c r="I30" s="52"/>
      <c r="J30" s="54"/>
      <c r="K30" s="54"/>
      <c r="L30" s="55" t="str">
        <f t="shared" ref="L30:L31" si="0">IF(C30="","",_xlfn.CONCAT("            { line: ","""",C30,", ",M30:AN30,""", sC: ","""",B30,"""},"))</f>
        <v xml:space="preserve">            { line: "En un instante, en un pestañear de ojos,, (Re,madd9,22)", sC: "tc"},</v>
      </c>
      <c r="M30" s="56" t="str">
        <f t="shared" ref="M30:M34" si="1">IF(N30="","","(")</f>
        <v>(</v>
      </c>
      <c r="N30" s="57" t="str">
        <f t="shared" ref="N30:N86" si="2">IF(D30="","",D30)</f>
        <v>Re</v>
      </c>
      <c r="O30" s="58" t="str">
        <f t="shared" ref="O30:O34" si="3">IF(N30="","",",")</f>
        <v>,</v>
      </c>
      <c r="P30" s="59" t="str">
        <f t="shared" ref="P30:P86" si="4">IF(E30="","",E30)</f>
        <v>madd9</v>
      </c>
      <c r="Q30" s="60" t="str">
        <f t="shared" ref="Q30:Q34" si="5">IF(N30="","",",")</f>
        <v>,</v>
      </c>
      <c r="R30" s="61">
        <f>IF(N30="Do",10,IF(N30="Re",22,IF(N30="Mi",20,IF(N30="Fa",20,IF(N30="Sol",14,IF(N30="La",20,IF(N30="Si",20,IF(N30="Do#",14,IF(N30="Fa#",15,IF(N30="Sol#",20,""))))))))))</f>
        <v>22</v>
      </c>
      <c r="S30" s="56" t="str">
        <f t="shared" ref="S30:S34" si="6">IF(N30="","",")")</f>
        <v>)</v>
      </c>
      <c r="T30" s="62" t="str">
        <f t="shared" ref="T30:T34" si="7">IF(U30="","","(")</f>
        <v/>
      </c>
      <c r="U30" s="63" t="str">
        <f t="shared" ref="U30:U86" si="8">IF(F30="","",F30)</f>
        <v/>
      </c>
      <c r="V30" s="64" t="str">
        <f t="shared" ref="V30:V34" si="9">IF(U30="","",",")</f>
        <v/>
      </c>
      <c r="W30" s="65" t="str">
        <f t="shared" ref="W30:W86" si="10">IF(G30="","",G30)</f>
        <v/>
      </c>
      <c r="X30" s="64" t="str">
        <f t="shared" ref="X30:X34" si="11">IF(U30="","",",")</f>
        <v/>
      </c>
      <c r="Y30" s="64" t="str">
        <f t="shared" ref="Y30:Y34" si="12">IF(U30="","",250)</f>
        <v/>
      </c>
      <c r="Z30" s="56" t="str">
        <f t="shared" ref="Z30:Z34" si="13">IF(U30="","",")")</f>
        <v/>
      </c>
      <c r="AA30" s="66" t="str">
        <f t="shared" ref="AA30:AA34" si="14">IF(AB30="","","(")</f>
        <v/>
      </c>
      <c r="AB30" s="57" t="str">
        <f t="shared" ref="AB30:AB8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8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1190</v>
      </c>
      <c r="D31" s="112" t="s">
        <v>1013</v>
      </c>
      <c r="E31" s="52" t="s">
        <v>1012</v>
      </c>
      <c r="F31" s="53" t="s">
        <v>1013</v>
      </c>
      <c r="G31" s="53" t="s">
        <v>1206</v>
      </c>
      <c r="H31" s="52" t="s">
        <v>1029</v>
      </c>
      <c r="I31" s="52">
        <v>7</v>
      </c>
      <c r="J31" s="54"/>
      <c r="K31" s="54"/>
      <c r="L31" s="55" t="str">
        <f t="shared" si="0"/>
        <v xml:space="preserve">            { line: "al toque de la trompeta final,, (La,m,20)(La,m6,250)(Re,7,350)", sC: ""},</v>
      </c>
      <c r="M31" s="56" t="str">
        <f t="shared" si="1"/>
        <v>(</v>
      </c>
      <c r="N31" s="57" t="str">
        <f t="shared" si="2"/>
        <v>La</v>
      </c>
      <c r="O31" s="58" t="str">
        <f t="shared" si="3"/>
        <v>,</v>
      </c>
      <c r="P31" s="59" t="str">
        <f t="shared" si="4"/>
        <v>m</v>
      </c>
      <c r="Q31" s="60" t="str">
        <f t="shared" si="5"/>
        <v>,</v>
      </c>
      <c r="R31" s="61">
        <f t="shared" ref="R31:R86"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m6</v>
      </c>
      <c r="X31" s="64" t="str">
        <f t="shared" si="11"/>
        <v>,</v>
      </c>
      <c r="Y31" s="64">
        <f t="shared" si="12"/>
        <v>250</v>
      </c>
      <c r="Z31" s="56" t="str">
        <f t="shared" si="13"/>
        <v>)</v>
      </c>
      <c r="AA31" s="66" t="str">
        <f t="shared" si="14"/>
        <v>(</v>
      </c>
      <c r="AB31" s="57" t="str">
        <f t="shared" si="15"/>
        <v>Re</v>
      </c>
      <c r="AC31" s="67" t="str">
        <f t="shared" si="16"/>
        <v>,</v>
      </c>
      <c r="AD31" s="59">
        <f t="shared" si="17"/>
        <v>7</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1191</v>
      </c>
      <c r="D32" s="112"/>
      <c r="E32" s="52"/>
      <c r="F32" s="53"/>
      <c r="G32" s="53"/>
      <c r="H32" s="52"/>
      <c r="I32" s="52"/>
      <c r="J32" s="54"/>
      <c r="K32" s="54"/>
      <c r="L32" s="55" t="str">
        <f>IF(C32="","",_xlfn.CONCAT("            { line: ","""",C32,", ",M32:AN32,""", sC: ","""",B32,"""},"))</f>
        <v xml:space="preserve">            { line: "porque sonará la trompeta,,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1192</v>
      </c>
      <c r="D33" s="112" t="s">
        <v>1015</v>
      </c>
      <c r="E33" s="52"/>
      <c r="F33" s="53" t="s">
        <v>984</v>
      </c>
      <c r="G33" s="53" t="s">
        <v>1012</v>
      </c>
      <c r="H33" s="52"/>
      <c r="I33" s="52"/>
      <c r="J33" s="54"/>
      <c r="K33" s="54"/>
      <c r="L33" s="55" t="str">
        <f>IF(C33="","",_xlfn.CONCAT("            { line: ","""",C33,", ",M33:AN33,""", sC: ","""",B33,"""},"))</f>
        <v xml:space="preserve">            { line: "y los muertos resucitarán incorruptibles, (Sol,,14)(Si,m,250)",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v>
      </c>
      <c r="U33" s="63" t="str">
        <f t="shared" si="8"/>
        <v>Si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1193</v>
      </c>
      <c r="D34" s="112" t="s">
        <v>1030</v>
      </c>
      <c r="E34" s="52"/>
      <c r="F34" s="53" t="s">
        <v>1013</v>
      </c>
      <c r="G34" s="53" t="s">
        <v>1012</v>
      </c>
      <c r="H34" s="52" t="s">
        <v>1198</v>
      </c>
      <c r="I34" s="52"/>
      <c r="J34" s="54"/>
      <c r="K34" s="54"/>
      <c r="L34" s="55" t="str">
        <f t="shared" ref="L34:L59" si="29">IF(C34="","",_xlfn.CONCAT("            { line: ","""",C34,", ",M34:AN34,""", sC: ","""",B34,"""},"))</f>
        <v xml:space="preserve">            { line: "y nosotros seremos transformados., (Do,,10)(La,m,250)(Fa#,,350)",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v>
      </c>
      <c r="AB34" s="57" t="str">
        <f t="shared" si="15"/>
        <v>Fa#</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1194</v>
      </c>
      <c r="D36" s="112" t="s">
        <v>1029</v>
      </c>
      <c r="E36" s="52"/>
      <c r="F36" s="53"/>
      <c r="G36" s="53"/>
      <c r="H36" s="52"/>
      <c r="I36" s="52"/>
      <c r="J36" s="54"/>
      <c r="K36" s="54"/>
      <c r="L36" s="55" t="str">
        <f t="shared" si="29"/>
        <v xml:space="preserve">            { line: "POR ESO CANTAMOS:, (Re,,22)", sC: "ta as"},</v>
      </c>
      <c r="M36" s="56" t="str">
        <f>IF(N36="","","(")</f>
        <v>(</v>
      </c>
      <c r="N36" s="57" t="str">
        <f>IF(D36="","",D36)</f>
        <v>Re</v>
      </c>
      <c r="O36" s="58" t="str">
        <f>IF(N36="","",",")</f>
        <v>,</v>
      </c>
      <c r="P36" s="59" t="str">
        <f>IF(E36="","",E36)</f>
        <v/>
      </c>
      <c r="Q36" s="60" t="str">
        <f>IF(N36="","",",")</f>
        <v>,</v>
      </c>
      <c r="R36" s="61">
        <f t="shared" si="28"/>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1195</v>
      </c>
      <c r="D37" s="112"/>
      <c r="E37" s="52"/>
      <c r="F37" s="53"/>
      <c r="G37" s="53"/>
      <c r="H37" s="52"/>
      <c r="I37" s="52"/>
      <c r="J37" s="54"/>
      <c r="K37" s="54"/>
      <c r="L37" s="55" t="str">
        <f t="shared" si="29"/>
        <v xml:space="preserve">            { line: "LA MUERTE ES ABSORBIDA, ", sC: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1196</v>
      </c>
      <c r="D38" s="112"/>
      <c r="E38" s="52"/>
      <c r="F38" s="53"/>
      <c r="G38" s="53"/>
      <c r="H38" s="52"/>
      <c r="I38" s="52"/>
      <c r="J38" s="54"/>
      <c r="K38" s="54"/>
      <c r="L38" s="55" t="str">
        <f t="shared" si="29"/>
        <v xml:space="preserve">            { line: "EN LA VICTORIA., ", sC: "as"},</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1197</v>
      </c>
      <c r="D39" s="112"/>
      <c r="E39" s="52"/>
      <c r="F39" s="53"/>
      <c r="G39" s="53"/>
      <c r="H39" s="52"/>
      <c r="I39" s="52"/>
      <c r="J39" s="54"/>
      <c r="K39" s="54"/>
      <c r="L39" s="55" t="str">
        <f t="shared" si="29"/>
        <v xml:space="preserve">            { line: "ALELUYA, ALELUYA., ", sC: "as"},</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28"/>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B40" t="s">
        <v>999</v>
      </c>
      <c r="C40" s="113" t="s">
        <v>1199</v>
      </c>
      <c r="D40" s="112" t="s">
        <v>1198</v>
      </c>
      <c r="E40" s="52"/>
      <c r="F40" s="53"/>
      <c r="G40" s="53"/>
      <c r="H40" s="52"/>
      <c r="I40" s="52"/>
      <c r="J40" s="54"/>
      <c r="K40" s="54"/>
      <c r="L40" s="55" t="str">
        <f t="shared" si="29"/>
        <v xml:space="preserve">            { line: "OH MUERTE, ¿DÓNDE ESTÁ TU VICTORIA?, (Fa#,,15)", sC: "as"},</v>
      </c>
      <c r="M40" s="56" t="str">
        <f t="shared" si="30"/>
        <v>(</v>
      </c>
      <c r="N40" s="57" t="str">
        <f t="shared" si="31"/>
        <v>Fa#</v>
      </c>
      <c r="O40" s="58" t="str">
        <f t="shared" si="32"/>
        <v>,</v>
      </c>
      <c r="P40" s="59" t="str">
        <f t="shared" si="33"/>
        <v/>
      </c>
      <c r="Q40" s="60" t="str">
        <f t="shared" si="34"/>
        <v>,</v>
      </c>
      <c r="R40" s="61">
        <f t="shared" si="28"/>
        <v>15</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B41" t="s">
        <v>999</v>
      </c>
      <c r="C41" s="113" t="s">
        <v>1197</v>
      </c>
      <c r="D41" s="112"/>
      <c r="E41" s="52"/>
      <c r="F41" s="53"/>
      <c r="G41" s="53"/>
      <c r="H41" s="52"/>
      <c r="I41" s="52"/>
      <c r="J41" s="54"/>
      <c r="K41" s="54"/>
      <c r="L41" s="55" t="str">
        <f t="shared" si="29"/>
        <v xml:space="preserve">            { line: "ALELUYA, ALELUYA., ", sC: "as"},</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1200</v>
      </c>
      <c r="D42" s="112" t="s">
        <v>984</v>
      </c>
      <c r="E42" s="52" t="s">
        <v>1012</v>
      </c>
      <c r="F42" s="53"/>
      <c r="G42" s="53"/>
      <c r="H42" s="52"/>
      <c r="I42" s="52"/>
      <c r="J42" s="54"/>
      <c r="K42" s="54"/>
      <c r="L42" s="55" t="str">
        <f t="shared" si="29"/>
        <v xml:space="preserve">            { line: "OH MUERTE, ¿DÓNDE ESTÁ TU AGUIJÓN?, (Si,m,20)", sC: "as"},</v>
      </c>
      <c r="M42" s="56" t="str">
        <f>IF(N42="","","(")</f>
        <v>(</v>
      </c>
      <c r="N42" s="57" t="str">
        <f>IF(D42="","",D42)</f>
        <v>Si</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1197</v>
      </c>
      <c r="D43" s="112"/>
      <c r="E43" s="52"/>
      <c r="F43" s="53"/>
      <c r="G43" s="53"/>
      <c r="H43" s="52"/>
      <c r="I43" s="52"/>
      <c r="J43" s="54"/>
      <c r="K43" s="54"/>
      <c r="L43" s="55" t="str">
        <f t="shared" si="29"/>
        <v xml:space="preserve">            { line: "ALELUYA, ALELUYA.,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1201</v>
      </c>
      <c r="D45" s="112" t="s">
        <v>1013</v>
      </c>
      <c r="E45" s="52"/>
      <c r="F45" s="53"/>
      <c r="G45" s="53"/>
      <c r="H45" s="52"/>
      <c r="I45" s="52"/>
      <c r="J45" s="54"/>
      <c r="K45" s="54"/>
      <c r="L45" s="55" t="str">
        <f t="shared" si="29"/>
        <v xml:space="preserve">            { line: "El aguijón de la muerte es el pecado, (La,,20)", sC: "tc"},</v>
      </c>
      <c r="M45" s="56" t="str">
        <f>IF(N45="","","(")</f>
        <v>(</v>
      </c>
      <c r="N45" s="57" t="str">
        <f>IF(D45="","",D45)</f>
        <v>La</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1202</v>
      </c>
      <c r="D46" s="112" t="s">
        <v>1015</v>
      </c>
      <c r="E46" s="52"/>
      <c r="F46" s="53"/>
      <c r="G46" s="53"/>
      <c r="H46" s="52"/>
      <c r="I46" s="52"/>
      <c r="J46" s="54"/>
      <c r="K46" s="54"/>
      <c r="L46" s="55" t="str">
        <f t="shared" si="29"/>
        <v xml:space="preserve">            { line: "y la fuerza del pecado está en la Ley,,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1203</v>
      </c>
      <c r="D47" s="112" t="s">
        <v>1198</v>
      </c>
      <c r="E47" s="52"/>
      <c r="F47" s="53"/>
      <c r="G47" s="53"/>
      <c r="H47" s="52"/>
      <c r="I47" s="52"/>
      <c r="J47" s="54"/>
      <c r="K47" s="54"/>
      <c r="L47" s="55" t="str">
        <f t="shared" si="29"/>
        <v xml:space="preserve">            { line: "pero nosotros vencemos en Cristo resucitado., (Fa#,,15)", sC: ""},</v>
      </c>
      <c r="M47" s="56" t="str">
        <f t="shared" ref="M47:M59" si="57">IF(N47="","","(")</f>
        <v>(</v>
      </c>
      <c r="N47" s="57" t="str">
        <f t="shared" ref="N47:N59" si="58">IF(D47="","",D47)</f>
        <v>Fa#</v>
      </c>
      <c r="O47" s="58" t="str">
        <f t="shared" ref="O47:O59" si="59">IF(N47="","",",")</f>
        <v>,</v>
      </c>
      <c r="P47" s="59" t="str">
        <f t="shared" ref="P47:P59" si="60">IF(E47="","",E47)</f>
        <v/>
      </c>
      <c r="Q47" s="60" t="str">
        <f t="shared" ref="Q47:Q59" si="61">IF(N47="","",",")</f>
        <v>,</v>
      </c>
      <c r="R47" s="61">
        <f t="shared" si="28"/>
        <v>15</v>
      </c>
      <c r="S47" s="56" t="str">
        <f t="shared" ref="S47:S59" si="62">IF(N47="","",")")</f>
        <v>)</v>
      </c>
      <c r="T47" s="62" t="str">
        <f t="shared" ref="T47:T59" si="63">IF(U47="","","(")</f>
        <v/>
      </c>
      <c r="U47" s="63" t="str">
        <f t="shared" ref="U47:U59" si="64">IF(F47="","",F47)</f>
        <v/>
      </c>
      <c r="V47" s="64" t="str">
        <f t="shared" ref="V47:V59" si="65">IF(U47="","",",")</f>
        <v/>
      </c>
      <c r="W47" s="65" t="str">
        <f t="shared" ref="W47:W59" si="66">IF(G47="","",G47)</f>
        <v/>
      </c>
      <c r="X47" s="64" t="str">
        <f t="shared" ref="X47:X59" si="67">IF(U47="","",",")</f>
        <v/>
      </c>
      <c r="Y47" s="64" t="str">
        <f t="shared" ref="Y47:Y59" si="68">IF(U47="","",250)</f>
        <v/>
      </c>
      <c r="Z47" s="56" t="str">
        <f t="shared" ref="Z47:Z59" si="69">IF(U47="","",")")</f>
        <v/>
      </c>
      <c r="AA47" s="66" t="str">
        <f t="shared" ref="AA47:AA59" si="70">IF(AB47="","","(")</f>
        <v/>
      </c>
      <c r="AB47" s="57" t="str">
        <f t="shared" ref="AB47:AB59" si="71">IF(H47="","",H47)</f>
        <v/>
      </c>
      <c r="AC47" s="67" t="str">
        <f t="shared" ref="AC47:AC59" si="72">IF(AB47="","",",")</f>
        <v/>
      </c>
      <c r="AD47" s="59" t="str">
        <f t="shared" ref="AD47:AD59" si="73">IF(I47="","",I47)</f>
        <v/>
      </c>
      <c r="AE47" s="68" t="str">
        <f t="shared" ref="AE47:AE59" si="74">IF(AB47="","",",")</f>
        <v/>
      </c>
      <c r="AF47" s="61" t="str">
        <f t="shared" ref="AF47:AF59" si="75">IF(AB47="","",350)</f>
        <v/>
      </c>
      <c r="AG47" s="61" t="str">
        <f t="shared" ref="AG47:AG59" si="76">IF(AB47="","",")")</f>
        <v/>
      </c>
      <c r="AH47" s="69" t="str">
        <f t="shared" ref="AH47:AH59" si="77">IF(AI47="","","(")</f>
        <v/>
      </c>
      <c r="AI47" s="70" t="str">
        <f t="shared" ref="AI47:AI59" si="78">IF(J47="","",J47)</f>
        <v/>
      </c>
      <c r="AJ47" s="64" t="str">
        <f t="shared" ref="AJ47:AJ59" si="79">IF(AI47="","",",")</f>
        <v/>
      </c>
      <c r="AK47" s="64" t="str">
        <f t="shared" ref="AK47:AK59" si="80">IF(K47="","",K47)</f>
        <v/>
      </c>
      <c r="AL47" s="64" t="str">
        <f t="shared" ref="AL47:AL59" si="81">IF(AI47="","",",")</f>
        <v/>
      </c>
      <c r="AM47" s="64" t="str">
        <f t="shared" ref="AM47:AM59" si="82">IF(AI47="","",450)</f>
        <v/>
      </c>
      <c r="AN47" s="64" t="str">
        <f t="shared" ref="AN47:AN59" si="83">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7" si="84">IF(N49="","","(")</f>
        <v/>
      </c>
      <c r="N49" s="57" t="str">
        <f t="shared" ref="N49:N57" si="85">IF(D49="","",D49)</f>
        <v/>
      </c>
      <c r="O49" s="58" t="str">
        <f t="shared" ref="O49:O57" si="86">IF(N49="","",",")</f>
        <v/>
      </c>
      <c r="P49" s="59" t="str">
        <f t="shared" ref="P49:P57" si="87">IF(E49="","",E49)</f>
        <v/>
      </c>
      <c r="Q49" s="60" t="str">
        <f t="shared" ref="Q49:Q57" si="88">IF(N49="","",",")</f>
        <v/>
      </c>
      <c r="R49" s="61" t="str">
        <f t="shared" si="28"/>
        <v/>
      </c>
      <c r="S49" s="56" t="str">
        <f t="shared" ref="S49:S57" si="89">IF(N49="","",")")</f>
        <v/>
      </c>
      <c r="T49" s="62" t="str">
        <f t="shared" ref="T49:T57" si="90">IF(U49="","","(")</f>
        <v/>
      </c>
      <c r="U49" s="63" t="str">
        <f t="shared" ref="U49:U57" si="91">IF(F49="","",F49)</f>
        <v/>
      </c>
      <c r="V49" s="64" t="str">
        <f t="shared" ref="V49:V57" si="92">IF(U49="","",",")</f>
        <v/>
      </c>
      <c r="W49" s="65" t="str">
        <f t="shared" ref="W49:W57" si="93">IF(G49="","",G49)</f>
        <v/>
      </c>
      <c r="X49" s="64" t="str">
        <f t="shared" ref="X49:X57" si="94">IF(U49="","",",")</f>
        <v/>
      </c>
      <c r="Y49" s="64" t="str">
        <f t="shared" ref="Y49:Y57" si="95">IF(U49="","",250)</f>
        <v/>
      </c>
      <c r="Z49" s="56" t="str">
        <f t="shared" ref="Z49:Z57" si="96">IF(U49="","",")")</f>
        <v/>
      </c>
      <c r="AA49" s="66" t="str">
        <f t="shared" ref="AA49:AA57" si="97">IF(AB49="","","(")</f>
        <v/>
      </c>
      <c r="AB49" s="57" t="str">
        <f t="shared" ref="AB49:AB57" si="98">IF(H49="","",H49)</f>
        <v/>
      </c>
      <c r="AC49" s="67" t="str">
        <f t="shared" ref="AC49:AC57" si="99">IF(AB49="","",",")</f>
        <v/>
      </c>
      <c r="AD49" s="59" t="str">
        <f t="shared" ref="AD49:AD57" si="100">IF(I49="","",I49)</f>
        <v/>
      </c>
      <c r="AE49" s="68" t="str">
        <f t="shared" ref="AE49:AE57" si="101">IF(AB49="","",",")</f>
        <v/>
      </c>
      <c r="AF49" s="61" t="str">
        <f t="shared" ref="AF49:AF57" si="102">IF(AB49="","",350)</f>
        <v/>
      </c>
      <c r="AG49" s="61" t="str">
        <f t="shared" ref="AG49:AG57" si="103">IF(AB49="","",")")</f>
        <v/>
      </c>
      <c r="AH49" s="69" t="str">
        <f t="shared" ref="AH49:AH57" si="104">IF(AI49="","","(")</f>
        <v/>
      </c>
      <c r="AI49" s="70" t="str">
        <f t="shared" ref="AI49:AI57" si="105">IF(J49="","",J49)</f>
        <v/>
      </c>
      <c r="AJ49" s="64" t="str">
        <f t="shared" ref="AJ49:AJ57" si="106">IF(AI49="","",",")</f>
        <v/>
      </c>
      <c r="AK49" s="64" t="str">
        <f t="shared" ref="AK49:AK57" si="107">IF(K49="","",K49)</f>
        <v/>
      </c>
      <c r="AL49" s="64" t="str">
        <f t="shared" ref="AL49:AL57" si="108">IF(AI49="","",",")</f>
        <v/>
      </c>
      <c r="AM49" s="64" t="str">
        <f t="shared" ref="AM49:AM57" si="109">IF(AI49="","",450)</f>
        <v/>
      </c>
      <c r="AN49" s="64" t="str">
        <f t="shared" ref="AN49:AN57" si="110">IF(AI49="","",")")</f>
        <v/>
      </c>
    </row>
    <row r="50" spans="1:40" ht="24.5" thickTop="1" thickBot="1" x14ac:dyDescent="0.55000000000000004">
      <c r="B50" t="s">
        <v>997</v>
      </c>
      <c r="C50" s="82" t="s">
        <v>1194</v>
      </c>
      <c r="D50" s="83" t="s">
        <v>1029</v>
      </c>
      <c r="E50" s="83"/>
      <c r="F50" s="83"/>
      <c r="G50" s="83"/>
      <c r="H50" s="83"/>
      <c r="I50" s="83"/>
      <c r="J50" s="83"/>
      <c r="K50" s="83"/>
      <c r="L50" s="84" t="str">
        <f>IF(C50="","",_xlfn.CONCAT("       triggerLine: ","""",C50,", ",M50:AN50,""", sC: ","""",B50,""", lines: ["))</f>
        <v xml:space="preserve">       triggerLine: "POR ESO CANTAMOS:, (Re,,22)", sC: "ta as", lines: [</v>
      </c>
      <c r="M50" s="56" t="str">
        <f t="shared" si="84"/>
        <v>(</v>
      </c>
      <c r="N50" s="57" t="str">
        <f t="shared" si="85"/>
        <v>Re</v>
      </c>
      <c r="O50" s="58" t="str">
        <f t="shared" si="86"/>
        <v>,</v>
      </c>
      <c r="P50" s="59" t="str">
        <f t="shared" si="87"/>
        <v/>
      </c>
      <c r="Q50" s="60" t="str">
        <f t="shared" si="88"/>
        <v>,</v>
      </c>
      <c r="R50" s="61">
        <f t="shared" si="28"/>
        <v>22</v>
      </c>
      <c r="S50" s="56" t="str">
        <f t="shared" si="89"/>
        <v>)</v>
      </c>
      <c r="T50" s="62" t="str">
        <f t="shared" si="90"/>
        <v/>
      </c>
      <c r="U50" s="63" t="str">
        <f t="shared" si="91"/>
        <v/>
      </c>
      <c r="V50" s="64" t="str">
        <f t="shared" si="92"/>
        <v/>
      </c>
      <c r="W50" s="65" t="str">
        <f t="shared" si="93"/>
        <v/>
      </c>
      <c r="X50" s="64" t="str">
        <f t="shared" si="94"/>
        <v/>
      </c>
      <c r="Y50" s="64" t="str">
        <f t="shared" si="95"/>
        <v/>
      </c>
      <c r="Z50" s="56" t="str">
        <f t="shared" si="96"/>
        <v/>
      </c>
      <c r="AA50" s="66" t="str">
        <f t="shared" si="97"/>
        <v/>
      </c>
      <c r="AB50" s="57" t="str">
        <f t="shared" si="98"/>
        <v/>
      </c>
      <c r="AC50" s="67" t="str">
        <f t="shared" si="99"/>
        <v/>
      </c>
      <c r="AD50" s="59" t="str">
        <f t="shared" si="100"/>
        <v/>
      </c>
      <c r="AE50" s="68" t="str">
        <f t="shared" si="101"/>
        <v/>
      </c>
      <c r="AF50" s="61" t="str">
        <f t="shared" si="102"/>
        <v/>
      </c>
      <c r="AG50" s="61" t="str">
        <f t="shared" si="103"/>
        <v/>
      </c>
      <c r="AH50" s="69" t="str">
        <f t="shared" si="104"/>
        <v/>
      </c>
      <c r="AI50" s="70" t="str">
        <f t="shared" si="105"/>
        <v/>
      </c>
      <c r="AJ50" s="64" t="str">
        <f t="shared" si="106"/>
        <v/>
      </c>
      <c r="AK50" s="64" t="str">
        <f t="shared" si="107"/>
        <v/>
      </c>
      <c r="AL50" s="64" t="str">
        <f t="shared" si="108"/>
        <v/>
      </c>
      <c r="AM50" s="64" t="str">
        <f t="shared" si="109"/>
        <v/>
      </c>
      <c r="AN50" s="64" t="str">
        <f t="shared" si="110"/>
        <v/>
      </c>
    </row>
    <row r="51" spans="1:40" ht="24.5" thickTop="1" thickBot="1" x14ac:dyDescent="0.55000000000000004">
      <c r="B51" t="s">
        <v>999</v>
      </c>
      <c r="C51" s="85" t="s">
        <v>1195</v>
      </c>
      <c r="D51" s="86"/>
      <c r="E51" s="86"/>
      <c r="F51" s="86"/>
      <c r="G51" s="86"/>
      <c r="H51" s="87"/>
      <c r="I51" s="87"/>
      <c r="J51" s="87"/>
      <c r="K51" s="87"/>
      <c r="L51" s="88" t="str">
        <f>IF(C51="","",_xlfn.CONCAT("            { line: ","""",C51,", ",M51:AN51,""", sC: ","""",B51,"""},"))</f>
        <v xml:space="preserve">            { line: "LA MUERTE ES ABSORBIDA, ", sC: "as"},</v>
      </c>
      <c r="M51" s="56" t="str">
        <f t="shared" si="84"/>
        <v/>
      </c>
      <c r="N51" s="57" t="str">
        <f t="shared" si="85"/>
        <v/>
      </c>
      <c r="O51" s="58" t="str">
        <f t="shared" si="86"/>
        <v/>
      </c>
      <c r="P51" s="59" t="str">
        <f t="shared" si="87"/>
        <v/>
      </c>
      <c r="Q51" s="60" t="str">
        <f t="shared" si="88"/>
        <v/>
      </c>
      <c r="R51" s="61" t="str">
        <f t="shared" si="28"/>
        <v/>
      </c>
      <c r="S51" s="56" t="str">
        <f t="shared" si="89"/>
        <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4.5" thickTop="1" thickBot="1" x14ac:dyDescent="0.55000000000000004">
      <c r="B52" t="s">
        <v>999</v>
      </c>
      <c r="C52" s="85" t="s">
        <v>1196</v>
      </c>
      <c r="D52" s="89"/>
      <c r="E52" s="89"/>
      <c r="F52" s="89"/>
      <c r="G52" s="89"/>
      <c r="H52" s="90"/>
      <c r="I52" s="90"/>
      <c r="J52" s="90"/>
      <c r="K52" s="90"/>
      <c r="L52" s="88" t="str">
        <f>IF(C52="","",_xlfn.CONCAT("            { line: ","""",C52,", ",M52:AN52,""", sC: ","""",B52,"""},"))</f>
        <v xml:space="preserve">            { line: "EN LA VICTORIA., ", sC: "as"},</v>
      </c>
      <c r="M52" s="56" t="str">
        <f t="shared" ref="M52:M53" si="111">IF(N52="","","(")</f>
        <v/>
      </c>
      <c r="N52" s="57" t="str">
        <f t="shared" ref="N52:N53" si="112">IF(D52="","",D52)</f>
        <v/>
      </c>
      <c r="O52" s="58" t="str">
        <f t="shared" ref="O52:O53" si="113">IF(N52="","",",")</f>
        <v/>
      </c>
      <c r="P52" s="59" t="str">
        <f t="shared" ref="P52:P53" si="114">IF(E52="","",E52)</f>
        <v/>
      </c>
      <c r="Q52" s="60" t="str">
        <f t="shared" ref="Q52:Q53" si="115">IF(N52="","",",")</f>
        <v/>
      </c>
      <c r="R52" s="61" t="str">
        <f t="shared" ref="R52:R53" si="116">IF(N52="Do",10,IF(N52="Re",22,IF(N52="Mi",20,IF(N52="Fa",20,IF(N52="Sol",14,IF(N52="La",20,IF(N52="Si",20,IF(N52="Do#",14,IF(N52="Fa#",15,IF(N52="Sol#",20,""))))))))))</f>
        <v/>
      </c>
      <c r="S52" s="56" t="str">
        <f t="shared" ref="S52:S53" si="117">IF(N52="","",")")</f>
        <v/>
      </c>
      <c r="T52" s="62" t="str">
        <f t="shared" ref="T52:T53" si="118">IF(U52="","","(")</f>
        <v/>
      </c>
      <c r="U52" s="63" t="str">
        <f t="shared" ref="U52:U53" si="119">IF(F52="","",F52)</f>
        <v/>
      </c>
      <c r="V52" s="64" t="str">
        <f t="shared" ref="V52:V53" si="120">IF(U52="","",",")</f>
        <v/>
      </c>
      <c r="W52" s="65" t="str">
        <f t="shared" ref="W52:W53" si="121">IF(G52="","",G52)</f>
        <v/>
      </c>
      <c r="X52" s="64" t="str">
        <f t="shared" ref="X52:X53" si="122">IF(U52="","",",")</f>
        <v/>
      </c>
      <c r="Y52" s="64" t="str">
        <f t="shared" ref="Y52:Y53" si="123">IF(U52="","",250)</f>
        <v/>
      </c>
      <c r="Z52" s="56" t="str">
        <f t="shared" ref="Z52:Z53" si="124">IF(U52="","",")")</f>
        <v/>
      </c>
      <c r="AA52" s="66" t="str">
        <f t="shared" ref="AA52:AA53" si="125">IF(AB52="","","(")</f>
        <v/>
      </c>
      <c r="AB52" s="57" t="str">
        <f t="shared" ref="AB52:AB53" si="126">IF(H52="","",H52)</f>
        <v/>
      </c>
      <c r="AC52" s="67" t="str">
        <f t="shared" ref="AC52:AC53" si="127">IF(AB52="","",",")</f>
        <v/>
      </c>
      <c r="AD52" s="59" t="str">
        <f t="shared" ref="AD52:AD53" si="128">IF(I52="","",I52)</f>
        <v/>
      </c>
      <c r="AE52" s="68" t="str">
        <f t="shared" ref="AE52:AE53" si="129">IF(AB52="","",",")</f>
        <v/>
      </c>
      <c r="AF52" s="61" t="str">
        <f t="shared" ref="AF52:AF53" si="130">IF(AB52="","",350)</f>
        <v/>
      </c>
      <c r="AG52" s="61" t="str">
        <f t="shared" ref="AG52:AG53" si="131">IF(AB52="","",")")</f>
        <v/>
      </c>
      <c r="AH52" s="69" t="str">
        <f t="shared" ref="AH52:AH53" si="132">IF(AI52="","","(")</f>
        <v/>
      </c>
      <c r="AI52" s="70" t="str">
        <f t="shared" ref="AI52:AI53" si="133">IF(J52="","",J52)</f>
        <v/>
      </c>
      <c r="AJ52" s="64" t="str">
        <f t="shared" ref="AJ52:AJ53" si="134">IF(AI52="","",",")</f>
        <v/>
      </c>
      <c r="AK52" s="64" t="str">
        <f t="shared" ref="AK52:AK53" si="135">IF(K52="","",K52)</f>
        <v/>
      </c>
      <c r="AL52" s="64" t="str">
        <f t="shared" ref="AL52:AL53" si="136">IF(AI52="","",",")</f>
        <v/>
      </c>
      <c r="AM52" s="64" t="str">
        <f t="shared" ref="AM52:AM53" si="137">IF(AI52="","",450)</f>
        <v/>
      </c>
      <c r="AN52" s="64" t="str">
        <f t="shared" ref="AN52:AN53" si="138">IF(AI52="","",")")</f>
        <v/>
      </c>
    </row>
    <row r="53" spans="1:40" ht="24.5" thickTop="1" thickBot="1" x14ac:dyDescent="0.55000000000000004">
      <c r="B53" t="s">
        <v>999</v>
      </c>
      <c r="C53" s="85" t="s">
        <v>1197</v>
      </c>
      <c r="D53" s="86"/>
      <c r="E53" s="86"/>
      <c r="F53" s="86"/>
      <c r="G53" s="86"/>
      <c r="H53" s="87"/>
      <c r="I53" s="87"/>
      <c r="J53" s="87"/>
      <c r="K53" s="87"/>
      <c r="L53" s="88" t="str">
        <f>IF(C53="","",_xlfn.CONCAT("            { line: ","""",C53,", ",M53:AN53,""", sC: ","""",B53,"""},"))</f>
        <v xml:space="preserve">            { line: "ALELUYA, ALELUYA., ", sC: "as"},</v>
      </c>
      <c r="M53" s="56" t="str">
        <f t="shared" si="111"/>
        <v/>
      </c>
      <c r="N53" s="57" t="str">
        <f t="shared" si="112"/>
        <v/>
      </c>
      <c r="O53" s="58" t="str">
        <f t="shared" si="113"/>
        <v/>
      </c>
      <c r="P53" s="59" t="str">
        <f t="shared" si="114"/>
        <v/>
      </c>
      <c r="Q53" s="60" t="str">
        <f t="shared" si="115"/>
        <v/>
      </c>
      <c r="R53" s="61" t="str">
        <f t="shared" si="116"/>
        <v/>
      </c>
      <c r="S53" s="56" t="str">
        <f t="shared" si="117"/>
        <v/>
      </c>
      <c r="T53" s="62" t="str">
        <f t="shared" si="118"/>
        <v/>
      </c>
      <c r="U53" s="63" t="str">
        <f t="shared" si="119"/>
        <v/>
      </c>
      <c r="V53" s="64" t="str">
        <f t="shared" si="120"/>
        <v/>
      </c>
      <c r="W53" s="65" t="str">
        <f t="shared" si="121"/>
        <v/>
      </c>
      <c r="X53" s="64" t="str">
        <f t="shared" si="122"/>
        <v/>
      </c>
      <c r="Y53" s="64" t="str">
        <f t="shared" si="123"/>
        <v/>
      </c>
      <c r="Z53" s="56" t="str">
        <f t="shared" si="124"/>
        <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85" t="s">
        <v>1199</v>
      </c>
      <c r="D54" s="89" t="s">
        <v>1198</v>
      </c>
      <c r="E54" s="89"/>
      <c r="F54" s="89"/>
      <c r="G54" s="89"/>
      <c r="H54" s="90"/>
      <c r="I54" s="90"/>
      <c r="J54" s="90"/>
      <c r="K54" s="90"/>
      <c r="L54" s="88" t="str">
        <f>IF(C54="","",_xlfn.CONCAT("            { line: ","""",C54,", ",M54:AN54,""", sC: ","""",B54,"""},"))</f>
        <v xml:space="preserve">            { line: "OH MUERTE, ¿DÓNDE ESTÁ TU VICTORIA?, (Fa#,,15)", sC: "as"},</v>
      </c>
      <c r="M54" s="56" t="str">
        <f t="shared" si="84"/>
        <v>(</v>
      </c>
      <c r="N54" s="57" t="str">
        <f t="shared" si="85"/>
        <v>Fa#</v>
      </c>
      <c r="O54" s="58" t="str">
        <f t="shared" si="86"/>
        <v>,</v>
      </c>
      <c r="P54" s="59" t="str">
        <f t="shared" si="87"/>
        <v/>
      </c>
      <c r="Q54" s="60" t="str">
        <f t="shared" si="88"/>
        <v>,</v>
      </c>
      <c r="R54" s="61">
        <f t="shared" si="28"/>
        <v>15</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thickTop="1" thickBot="1" x14ac:dyDescent="0.55000000000000004">
      <c r="B55" t="s">
        <v>999</v>
      </c>
      <c r="C55" s="85" t="s">
        <v>1197</v>
      </c>
      <c r="D55" s="86"/>
      <c r="E55" s="86"/>
      <c r="F55" s="86"/>
      <c r="G55" s="86"/>
      <c r="H55" s="87"/>
      <c r="I55" s="87"/>
      <c r="J55" s="87"/>
      <c r="K55" s="87"/>
      <c r="L55" s="88" t="str">
        <f>IF(C55="","",_xlfn.CONCAT("            { line: ","""",C55,", ",M55:AN55,""", sC: ","""",B55,"""},"))</f>
        <v xml:space="preserve">            { line: "ALELUYA, ALELUYA.,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thickTop="1" thickBot="1" x14ac:dyDescent="0.55000000000000004">
      <c r="B56" t="s">
        <v>999</v>
      </c>
      <c r="C56" s="85" t="s">
        <v>1200</v>
      </c>
      <c r="D56" s="89" t="s">
        <v>984</v>
      </c>
      <c r="E56" s="89" t="s">
        <v>1012</v>
      </c>
      <c r="F56" s="89"/>
      <c r="G56" s="89"/>
      <c r="H56" s="90"/>
      <c r="I56" s="90"/>
      <c r="J56" s="90"/>
      <c r="K56" s="90"/>
      <c r="L56" s="88" t="str">
        <f>IF(C56="","",_xlfn.CONCAT("            { line: ","""",C56,", ",M56:AN56,""", sC: ","""",B56,"""},"))</f>
        <v xml:space="preserve">            { line: "OH MUERTE, ¿DÓNDE ESTÁ TU AGUIJÓN?, (Si,m,20)", sC: "as"},</v>
      </c>
      <c r="M56" s="56" t="str">
        <f t="shared" si="84"/>
        <v>(</v>
      </c>
      <c r="N56" s="57" t="str">
        <f t="shared" si="85"/>
        <v>Si</v>
      </c>
      <c r="O56" s="58" t="str">
        <f t="shared" si="86"/>
        <v>,</v>
      </c>
      <c r="P56" s="59" t="str">
        <f t="shared" si="87"/>
        <v>m</v>
      </c>
      <c r="Q56" s="60" t="str">
        <f t="shared" si="88"/>
        <v>,</v>
      </c>
      <c r="R56" s="61">
        <f t="shared" si="2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4.5" thickTop="1" thickBot="1" x14ac:dyDescent="0.55000000000000004">
      <c r="B57" t="s">
        <v>999</v>
      </c>
      <c r="C57" s="93" t="s">
        <v>1197</v>
      </c>
      <c r="D57" s="83"/>
      <c r="E57" s="83"/>
      <c r="F57" s="83"/>
      <c r="G57" s="83"/>
      <c r="H57" s="83"/>
      <c r="I57" s="83"/>
      <c r="J57" s="83"/>
      <c r="K57" s="83"/>
      <c r="L57" s="94" t="str">
        <f>IF(C57="","",_xlfn.CONCAT("            { line: ","""",C57,", ",M57:AN57,""", sC: ","""",B57,"""},  ]},"))</f>
        <v xml:space="preserve">            { line: "ALELUYA, ALELUYA., ", sC: "as"},  ]},</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997</v>
      </c>
      <c r="C59" s="113" t="s">
        <v>1204</v>
      </c>
      <c r="D59" s="112" t="s">
        <v>1013</v>
      </c>
      <c r="E59" s="52"/>
      <c r="F59" s="53" t="s">
        <v>1015</v>
      </c>
      <c r="G59" s="53"/>
      <c r="H59" s="52" t="s">
        <v>1198</v>
      </c>
      <c r="I59" s="52"/>
      <c r="J59" s="54"/>
      <c r="K59" s="54"/>
      <c r="L59" s="55" t="str">
        <f t="shared" si="29"/>
        <v xml:space="preserve">            { line: "ALELUYA, ALELUYA, ALELUYA., (La,,20)(Sol,,250)(Fa#,,350)", sC: "ta as"},</v>
      </c>
      <c r="M59" s="56" t="str">
        <f t="shared" si="57"/>
        <v>(</v>
      </c>
      <c r="N59" s="57" t="str">
        <f t="shared" si="58"/>
        <v>La</v>
      </c>
      <c r="O59" s="58" t="str">
        <f t="shared" si="59"/>
        <v>,</v>
      </c>
      <c r="P59" s="59" t="str">
        <f t="shared" si="60"/>
        <v/>
      </c>
      <c r="Q59" s="60" t="str">
        <f t="shared" si="61"/>
        <v>,</v>
      </c>
      <c r="R59" s="61">
        <f t="shared" si="28"/>
        <v>20</v>
      </c>
      <c r="S59" s="56" t="str">
        <f t="shared" si="62"/>
        <v>)</v>
      </c>
      <c r="T59" s="62" t="str">
        <f t="shared" si="63"/>
        <v>(</v>
      </c>
      <c r="U59" s="63" t="str">
        <f t="shared" si="64"/>
        <v>Sol</v>
      </c>
      <c r="V59" s="64" t="str">
        <f t="shared" si="65"/>
        <v>,</v>
      </c>
      <c r="W59" s="65" t="str">
        <f t="shared" si="66"/>
        <v/>
      </c>
      <c r="X59" s="64" t="str">
        <f t="shared" si="67"/>
        <v>,</v>
      </c>
      <c r="Y59" s="64">
        <f t="shared" si="68"/>
        <v>250</v>
      </c>
      <c r="Z59" s="56" t="str">
        <f t="shared" si="69"/>
        <v>)</v>
      </c>
      <c r="AA59" s="66" t="str">
        <f t="shared" si="70"/>
        <v>(</v>
      </c>
      <c r="AB59" s="57" t="str">
        <f t="shared" si="71"/>
        <v>Fa#</v>
      </c>
      <c r="AC59" s="67" t="str">
        <f t="shared" si="72"/>
        <v>,</v>
      </c>
      <c r="AD59" s="59" t="str">
        <f t="shared" si="73"/>
        <v/>
      </c>
      <c r="AE59" s="68" t="str">
        <f t="shared" si="74"/>
        <v>,</v>
      </c>
      <c r="AF59" s="61">
        <f t="shared" si="75"/>
        <v>350</v>
      </c>
      <c r="AG59" s="61" t="str">
        <f t="shared" si="76"/>
        <v>)</v>
      </c>
      <c r="AH59" s="69" t="str">
        <f t="shared" si="77"/>
        <v/>
      </c>
      <c r="AI59" s="70" t="str">
        <f t="shared" si="78"/>
        <v/>
      </c>
      <c r="AJ59" s="64" t="str">
        <f t="shared" si="79"/>
        <v/>
      </c>
      <c r="AK59" s="64" t="str">
        <f t="shared" si="80"/>
        <v/>
      </c>
      <c r="AL59" s="64" t="str">
        <f t="shared" si="81"/>
        <v/>
      </c>
      <c r="AM59" s="64" t="str">
        <f t="shared" si="82"/>
        <v/>
      </c>
      <c r="AN59" s="64" t="str">
        <f t="shared" si="83"/>
        <v/>
      </c>
    </row>
    <row r="60" spans="1:40" ht="36.5" thickTop="1" thickBot="1" x14ac:dyDescent="0.55000000000000004">
      <c r="A60" s="76"/>
      <c r="B60" s="76"/>
      <c r="C60" s="76" t="s">
        <v>1031</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1207</v>
      </c>
      <c r="D61" s="112" t="s">
        <v>1029</v>
      </c>
      <c r="E61" s="52"/>
      <c r="F61" s="53"/>
      <c r="G61" s="53"/>
      <c r="H61" s="52"/>
      <c r="I61" s="52"/>
      <c r="J61" s="54"/>
      <c r="K61" s="54"/>
      <c r="L61" s="55" t="str">
        <f t="shared" ref="L61:L86" si="139">IF(C61="","",_xlfn.CONCAT("            { line: ","""",C61,", ",M61:AN61,""", sC: ","""",B61,"""},"))</f>
        <v xml:space="preserve">            { line: "Yo os recuerdo, hermanos,, (Re,,22)", sC: "tc"},</v>
      </c>
      <c r="M61" s="56" t="str">
        <f t="shared" ref="M61:M86" si="140">IF(N61="","","(")</f>
        <v>(</v>
      </c>
      <c r="N61" s="57" t="str">
        <f t="shared" si="2"/>
        <v>Re</v>
      </c>
      <c r="O61" s="58" t="str">
        <f t="shared" ref="O61:O86" si="141">IF(N61="","",",")</f>
        <v>,</v>
      </c>
      <c r="P61" s="59" t="str">
        <f t="shared" si="4"/>
        <v/>
      </c>
      <c r="Q61" s="60" t="str">
        <f t="shared" ref="Q61:Q86" si="142">IF(N61="","",",")</f>
        <v>,</v>
      </c>
      <c r="R61" s="61">
        <f t="shared" si="28"/>
        <v>22</v>
      </c>
      <c r="S61" s="56" t="str">
        <f t="shared" ref="S61:S86" si="143">IF(N61="","",")")</f>
        <v>)</v>
      </c>
      <c r="T61" s="62" t="str">
        <f t="shared" ref="T61:T86" si="144">IF(U61="","","(")</f>
        <v/>
      </c>
      <c r="U61" s="63" t="str">
        <f t="shared" si="8"/>
        <v/>
      </c>
      <c r="V61" s="64" t="str">
        <f t="shared" ref="V61:V86" si="145">IF(U61="","",",")</f>
        <v/>
      </c>
      <c r="W61" s="65" t="str">
        <f t="shared" si="10"/>
        <v/>
      </c>
      <c r="X61" s="64" t="str">
        <f t="shared" ref="X61:X86" si="146">IF(U61="","",",")</f>
        <v/>
      </c>
      <c r="Y61" s="64" t="str">
        <f t="shared" ref="Y61:Y86" si="147">IF(U61="","",250)</f>
        <v/>
      </c>
      <c r="Z61" s="56" t="str">
        <f t="shared" ref="Z61:Z86" si="148">IF(U61="","",")")</f>
        <v/>
      </c>
      <c r="AA61" s="66" t="str">
        <f t="shared" ref="AA61:AA86" si="149">IF(AB61="","","(")</f>
        <v/>
      </c>
      <c r="AB61" s="57" t="str">
        <f t="shared" si="15"/>
        <v/>
      </c>
      <c r="AC61" s="67" t="str">
        <f t="shared" ref="AC61:AC86" si="150">IF(AB61="","",",")</f>
        <v/>
      </c>
      <c r="AD61" s="59" t="str">
        <f t="shared" ref="AD61:AD86" si="151">IF(I61="","",I61)</f>
        <v/>
      </c>
      <c r="AE61" s="68" t="str">
        <f t="shared" ref="AE61:AE86" si="152">IF(AB61="","",",")</f>
        <v/>
      </c>
      <c r="AF61" s="61" t="str">
        <f t="shared" ref="AF61:AF86" si="153">IF(AB61="","",350)</f>
        <v/>
      </c>
      <c r="AG61" s="61" t="str">
        <f t="shared" ref="AG61:AG86" si="154">IF(AB61="","",")")</f>
        <v/>
      </c>
      <c r="AH61" s="69" t="str">
        <f t="shared" ref="AH61:AH86" si="155">IF(AI61="","","(")</f>
        <v/>
      </c>
      <c r="AI61" s="70" t="str">
        <f t="shared" si="22"/>
        <v/>
      </c>
      <c r="AJ61" s="64" t="str">
        <f t="shared" ref="AJ61:AJ86" si="156">IF(AI61="","",",")</f>
        <v/>
      </c>
      <c r="AK61" s="64" t="str">
        <f t="shared" ref="AK61:AK86" si="157">IF(K61="","",K61)</f>
        <v/>
      </c>
      <c r="AL61" s="64" t="str">
        <f t="shared" ref="AL61:AL86" si="158">IF(AI61="","",",")</f>
        <v/>
      </c>
      <c r="AM61" s="64" t="str">
        <f t="shared" ref="AM61:AM86" si="159">IF(AI61="","",450)</f>
        <v/>
      </c>
      <c r="AN61" s="64" t="str">
        <f t="shared" ref="AN61:AN86" si="160">IF(AI61="","",")")</f>
        <v/>
      </c>
    </row>
    <row r="62" spans="1:40" ht="24.5" thickTop="1" thickBot="1" x14ac:dyDescent="0.55000000000000004">
      <c r="C62" s="113" t="s">
        <v>1208</v>
      </c>
      <c r="D62" s="112" t="s">
        <v>1198</v>
      </c>
      <c r="E62" s="52"/>
      <c r="F62" s="53" t="s">
        <v>984</v>
      </c>
      <c r="G62" s="53" t="s">
        <v>1012</v>
      </c>
      <c r="H62" s="52"/>
      <c r="I62" s="52"/>
      <c r="J62" s="54"/>
      <c r="K62" s="54"/>
      <c r="L62" s="55" t="str">
        <f t="shared" si="139"/>
        <v xml:space="preserve">            { line: "el Evangelio que yo os he anunciado,, (Fa#,,15)(Si,m,250)", sC: ""},</v>
      </c>
      <c r="M62" s="56" t="str">
        <f t="shared" si="140"/>
        <v>(</v>
      </c>
      <c r="N62" s="57" t="str">
        <f t="shared" si="2"/>
        <v>Fa#</v>
      </c>
      <c r="O62" s="58" t="str">
        <f t="shared" si="141"/>
        <v>,</v>
      </c>
      <c r="P62" s="59" t="str">
        <f t="shared" si="4"/>
        <v/>
      </c>
      <c r="Q62" s="60" t="str">
        <f t="shared" si="142"/>
        <v>,</v>
      </c>
      <c r="R62" s="61">
        <f t="shared" si="28"/>
        <v>15</v>
      </c>
      <c r="S62" s="56" t="str">
        <f t="shared" si="143"/>
        <v>)</v>
      </c>
      <c r="T62" s="62" t="str">
        <f t="shared" si="144"/>
        <v>(</v>
      </c>
      <c r="U62" s="63" t="str">
        <f t="shared" si="8"/>
        <v>Si</v>
      </c>
      <c r="V62" s="64" t="str">
        <f t="shared" si="145"/>
        <v>,</v>
      </c>
      <c r="W62" s="65" t="str">
        <f t="shared" si="10"/>
        <v>m</v>
      </c>
      <c r="X62" s="64" t="str">
        <f t="shared" si="146"/>
        <v>,</v>
      </c>
      <c r="Y62" s="64">
        <f t="shared" si="147"/>
        <v>250</v>
      </c>
      <c r="Z62" s="56" t="str">
        <f t="shared" si="148"/>
        <v>)</v>
      </c>
      <c r="AA62" s="66" t="str">
        <f t="shared" si="149"/>
        <v/>
      </c>
      <c r="AB62" s="57" t="str">
        <f t="shared" si="15"/>
        <v/>
      </c>
      <c r="AC62" s="67" t="str">
        <f t="shared" si="150"/>
        <v/>
      </c>
      <c r="AD62" s="59" t="str">
        <f t="shared" si="151"/>
        <v/>
      </c>
      <c r="AE62" s="68" t="str">
        <f t="shared" si="152"/>
        <v/>
      </c>
      <c r="AF62" s="61" t="str">
        <f t="shared" si="153"/>
        <v/>
      </c>
      <c r="AG62" s="61" t="str">
        <f t="shared" si="154"/>
        <v/>
      </c>
      <c r="AH62" s="69" t="str">
        <f t="shared" si="155"/>
        <v/>
      </c>
      <c r="AI62" s="70" t="str">
        <f t="shared" si="22"/>
        <v/>
      </c>
      <c r="AJ62" s="64" t="str">
        <f t="shared" si="156"/>
        <v/>
      </c>
      <c r="AK62" s="64" t="str">
        <f t="shared" si="157"/>
        <v/>
      </c>
      <c r="AL62" s="64" t="str">
        <f t="shared" si="158"/>
        <v/>
      </c>
      <c r="AM62" s="64" t="str">
        <f t="shared" si="159"/>
        <v/>
      </c>
      <c r="AN62" s="64" t="str">
        <f t="shared" si="160"/>
        <v/>
      </c>
    </row>
    <row r="63" spans="1:40" ht="24.5" thickTop="1" thickBot="1" x14ac:dyDescent="0.55000000000000004">
      <c r="C63" s="113" t="s">
        <v>1209</v>
      </c>
      <c r="D63" s="112" t="s">
        <v>1015</v>
      </c>
      <c r="E63" s="52"/>
      <c r="F63" s="53" t="s">
        <v>1198</v>
      </c>
      <c r="G63" s="53"/>
      <c r="H63" s="52"/>
      <c r="I63" s="52"/>
      <c r="J63" s="54"/>
      <c r="K63" s="54"/>
      <c r="L63" s="55" t="str">
        <f t="shared" si="139"/>
        <v xml:space="preserve">            { line: "el mismo que yo he recibido., (Sol,,14)(Fa#,,250)", sC: ""},</v>
      </c>
      <c r="M63" s="56" t="str">
        <f t="shared" si="140"/>
        <v>(</v>
      </c>
      <c r="N63" s="57" t="str">
        <f t="shared" si="2"/>
        <v>Sol</v>
      </c>
      <c r="O63" s="58" t="str">
        <f t="shared" si="141"/>
        <v>,</v>
      </c>
      <c r="P63" s="59" t="str">
        <f t="shared" si="4"/>
        <v/>
      </c>
      <c r="Q63" s="60" t="str">
        <f t="shared" si="142"/>
        <v>,</v>
      </c>
      <c r="R63" s="61">
        <f t="shared" si="28"/>
        <v>14</v>
      </c>
      <c r="S63" s="56" t="str">
        <f t="shared" si="143"/>
        <v>)</v>
      </c>
      <c r="T63" s="62" t="str">
        <f t="shared" si="144"/>
        <v>(</v>
      </c>
      <c r="U63" s="63" t="str">
        <f t="shared" si="8"/>
        <v>Fa#</v>
      </c>
      <c r="V63" s="64" t="str">
        <f t="shared" si="145"/>
        <v>,</v>
      </c>
      <c r="W63" s="65" t="str">
        <f t="shared" si="10"/>
        <v/>
      </c>
      <c r="X63" s="64" t="str">
        <f t="shared" si="146"/>
        <v>,</v>
      </c>
      <c r="Y63" s="64">
        <f t="shared" si="147"/>
        <v>250</v>
      </c>
      <c r="Z63" s="56" t="str">
        <f t="shared" si="148"/>
        <v>)</v>
      </c>
      <c r="AA63" s="66" t="str">
        <f t="shared" si="149"/>
        <v/>
      </c>
      <c r="AB63" s="57" t="str">
        <f t="shared" si="15"/>
        <v/>
      </c>
      <c r="AC63" s="67" t="str">
        <f t="shared" si="150"/>
        <v/>
      </c>
      <c r="AD63" s="59" t="str">
        <f t="shared" si="151"/>
        <v/>
      </c>
      <c r="AE63" s="68" t="str">
        <f t="shared" si="152"/>
        <v/>
      </c>
      <c r="AF63" s="61" t="str">
        <f t="shared" si="153"/>
        <v/>
      </c>
      <c r="AG63" s="61" t="str">
        <f t="shared" si="154"/>
        <v/>
      </c>
      <c r="AH63" s="69" t="str">
        <f t="shared" si="155"/>
        <v/>
      </c>
      <c r="AI63" s="70" t="str">
        <f t="shared" si="22"/>
        <v/>
      </c>
      <c r="AJ63" s="64" t="str">
        <f t="shared" si="156"/>
        <v/>
      </c>
      <c r="AK63" s="64" t="str">
        <f t="shared" si="157"/>
        <v/>
      </c>
      <c r="AL63" s="64" t="str">
        <f t="shared" si="158"/>
        <v/>
      </c>
      <c r="AM63" s="64" t="str">
        <f t="shared" si="159"/>
        <v/>
      </c>
      <c r="AN63" s="64" t="str">
        <f t="shared" si="160"/>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 si="161">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C65" s="113" t="s">
        <v>1210</v>
      </c>
      <c r="D65" s="112" t="s">
        <v>1029</v>
      </c>
      <c r="E65" s="52"/>
      <c r="F65" s="53"/>
      <c r="G65" s="53"/>
      <c r="H65" s="52"/>
      <c r="I65" s="52"/>
      <c r="J65" s="54"/>
      <c r="K65" s="54"/>
      <c r="L65" s="55" t="str">
        <f t="shared" si="139"/>
        <v xml:space="preserve">            { line: "A saber:, (Re,,22)", sC: ""},</v>
      </c>
      <c r="M65" s="56" t="str">
        <f t="shared" si="140"/>
        <v>(</v>
      </c>
      <c r="N65" s="57" t="str">
        <f t="shared" si="2"/>
        <v>Re</v>
      </c>
      <c r="O65" s="58" t="str">
        <f t="shared" si="141"/>
        <v>,</v>
      </c>
      <c r="P65" s="59" t="str">
        <f t="shared" si="4"/>
        <v/>
      </c>
      <c r="Q65" s="60" t="str">
        <f t="shared" si="142"/>
        <v>,</v>
      </c>
      <c r="R65" s="61">
        <f t="shared" si="28"/>
        <v>22</v>
      </c>
      <c r="S65" s="56" t="str">
        <f t="shared" si="143"/>
        <v>)</v>
      </c>
      <c r="T65" s="62" t="str">
        <f t="shared" si="144"/>
        <v/>
      </c>
      <c r="U65" s="63" t="str">
        <f t="shared" si="8"/>
        <v/>
      </c>
      <c r="V65" s="64" t="str">
        <f t="shared" si="145"/>
        <v/>
      </c>
      <c r="W65" s="65" t="str">
        <f t="shared" si="10"/>
        <v/>
      </c>
      <c r="X65" s="64" t="str">
        <f t="shared" si="146"/>
        <v/>
      </c>
      <c r="Y65" s="64" t="str">
        <f t="shared" si="147"/>
        <v/>
      </c>
      <c r="Z65" s="56" t="str">
        <f t="shared" si="148"/>
        <v/>
      </c>
      <c r="AA65" s="66" t="str">
        <f t="shared" si="149"/>
        <v/>
      </c>
      <c r="AB65" s="57" t="str">
        <f t="shared" si="15"/>
        <v/>
      </c>
      <c r="AC65" s="67" t="str">
        <f t="shared" si="150"/>
        <v/>
      </c>
      <c r="AD65" s="59" t="str">
        <f t="shared" si="151"/>
        <v/>
      </c>
      <c r="AE65" s="68" t="str">
        <f t="shared" si="152"/>
        <v/>
      </c>
      <c r="AF65" s="61" t="str">
        <f t="shared" si="153"/>
        <v/>
      </c>
      <c r="AG65" s="61" t="str">
        <f t="shared" si="154"/>
        <v/>
      </c>
      <c r="AH65" s="69" t="str">
        <f t="shared" si="155"/>
        <v/>
      </c>
      <c r="AI65" s="70" t="str">
        <f t="shared" si="22"/>
        <v/>
      </c>
      <c r="AJ65" s="64" t="str">
        <f t="shared" si="156"/>
        <v/>
      </c>
      <c r="AK65" s="64" t="str">
        <f t="shared" si="157"/>
        <v/>
      </c>
      <c r="AL65" s="64" t="str">
        <f t="shared" si="158"/>
        <v/>
      </c>
      <c r="AM65" s="64" t="str">
        <f t="shared" si="159"/>
        <v/>
      </c>
      <c r="AN65" s="64" t="str">
        <f t="shared" si="160"/>
        <v/>
      </c>
    </row>
    <row r="66" spans="1:40" ht="24.5" thickTop="1" thickBot="1" x14ac:dyDescent="0.55000000000000004">
      <c r="C66" s="113" t="s">
        <v>1211</v>
      </c>
      <c r="D66" s="112"/>
      <c r="E66" s="52"/>
      <c r="F66" s="53"/>
      <c r="G66" s="53"/>
      <c r="H66" s="52"/>
      <c r="I66" s="52"/>
      <c r="J66" s="54"/>
      <c r="K66" s="54"/>
      <c r="L66" s="78" t="str">
        <f t="shared" si="139"/>
        <v xml:space="preserve">            { line: "que Cristo murió por los pecados,, ", sC: ""},</v>
      </c>
      <c r="M66" s="56" t="str">
        <f t="shared" si="140"/>
        <v/>
      </c>
      <c r="N66" s="57" t="str">
        <f t="shared" si="2"/>
        <v/>
      </c>
      <c r="O66" s="58" t="str">
        <f t="shared" si="141"/>
        <v/>
      </c>
      <c r="P66" s="59" t="str">
        <f t="shared" si="4"/>
        <v/>
      </c>
      <c r="Q66" s="60" t="str">
        <f t="shared" si="142"/>
        <v/>
      </c>
      <c r="R66" s="61" t="str">
        <f t="shared" si="28"/>
        <v/>
      </c>
      <c r="S66" s="56" t="str">
        <f t="shared" si="143"/>
        <v/>
      </c>
      <c r="T66" s="62" t="str">
        <f t="shared" si="144"/>
        <v/>
      </c>
      <c r="U66" s="63" t="str">
        <f t="shared" si="8"/>
        <v/>
      </c>
      <c r="V66" s="64" t="str">
        <f t="shared" si="145"/>
        <v/>
      </c>
      <c r="W66" s="65" t="str">
        <f t="shared" si="10"/>
        <v/>
      </c>
      <c r="X66" s="64" t="str">
        <f t="shared" si="146"/>
        <v/>
      </c>
      <c r="Y66" s="64" t="str">
        <f t="shared" si="147"/>
        <v/>
      </c>
      <c r="Z66" s="56" t="str">
        <f t="shared" si="148"/>
        <v/>
      </c>
      <c r="AA66" s="66" t="str">
        <f t="shared" si="149"/>
        <v/>
      </c>
      <c r="AB66" s="57" t="str">
        <f t="shared" si="15"/>
        <v/>
      </c>
      <c r="AC66" s="67" t="str">
        <f t="shared" si="150"/>
        <v/>
      </c>
      <c r="AD66" s="59" t="str">
        <f t="shared" si="151"/>
        <v/>
      </c>
      <c r="AE66" s="68" t="str">
        <f t="shared" si="152"/>
        <v/>
      </c>
      <c r="AF66" s="61" t="str">
        <f t="shared" si="153"/>
        <v/>
      </c>
      <c r="AG66" s="61" t="str">
        <f t="shared" si="154"/>
        <v/>
      </c>
      <c r="AH66" s="69" t="str">
        <f t="shared" si="155"/>
        <v/>
      </c>
      <c r="AI66" s="70" t="str">
        <f t="shared" si="22"/>
        <v/>
      </c>
      <c r="AJ66" s="64" t="str">
        <f t="shared" si="156"/>
        <v/>
      </c>
      <c r="AK66" s="64" t="str">
        <f t="shared" si="157"/>
        <v/>
      </c>
      <c r="AL66" s="64" t="str">
        <f t="shared" si="158"/>
        <v/>
      </c>
      <c r="AM66" s="64" t="str">
        <f t="shared" si="159"/>
        <v/>
      </c>
      <c r="AN66" s="64" t="str">
        <f t="shared" si="160"/>
        <v/>
      </c>
    </row>
    <row r="67" spans="1:40" ht="24.5" thickTop="1" thickBot="1" x14ac:dyDescent="0.55000000000000004">
      <c r="B67" t="s">
        <v>1220</v>
      </c>
      <c r="C67" s="113" t="s">
        <v>1212</v>
      </c>
      <c r="D67" s="112" t="s">
        <v>1198</v>
      </c>
      <c r="E67" s="52"/>
      <c r="F67" s="53"/>
      <c r="G67" s="53"/>
      <c r="H67" s="52"/>
      <c r="I67" s="52"/>
      <c r="J67" s="54"/>
      <c r="K67" s="54"/>
      <c r="L67" s="78" t="str">
        <f t="shared" si="139"/>
        <v xml:space="preserve">            { line: "SEGÚN LAS ESCRITURAS;, (Fa#,,15)", sC: "ta"},</v>
      </c>
      <c r="M67" s="56" t="str">
        <f t="shared" si="140"/>
        <v>(</v>
      </c>
      <c r="N67" s="57" t="str">
        <f t="shared" si="2"/>
        <v>Fa#</v>
      </c>
      <c r="O67" s="58" t="str">
        <f t="shared" si="141"/>
        <v>,</v>
      </c>
      <c r="P67" s="59" t="str">
        <f t="shared" si="4"/>
        <v/>
      </c>
      <c r="Q67" s="60" t="str">
        <f t="shared" si="142"/>
        <v>,</v>
      </c>
      <c r="R67" s="61">
        <f t="shared" si="28"/>
        <v>15</v>
      </c>
      <c r="S67" s="56" t="str">
        <f t="shared" si="143"/>
        <v>)</v>
      </c>
      <c r="T67" s="62" t="str">
        <f t="shared" si="144"/>
        <v/>
      </c>
      <c r="U67" s="63" t="str">
        <f t="shared" si="8"/>
        <v/>
      </c>
      <c r="V67" s="64" t="str">
        <f t="shared" si="145"/>
        <v/>
      </c>
      <c r="W67" s="65" t="str">
        <f t="shared" si="10"/>
        <v/>
      </c>
      <c r="X67" s="64" t="str">
        <f t="shared" si="146"/>
        <v/>
      </c>
      <c r="Y67" s="64" t="str">
        <f t="shared" si="147"/>
        <v/>
      </c>
      <c r="Z67" s="56" t="str">
        <f t="shared" si="148"/>
        <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4.5" thickTop="1" thickBot="1" x14ac:dyDescent="0.55000000000000004">
      <c r="B68" t="s">
        <v>1014</v>
      </c>
      <c r="C68" s="113" t="s">
        <v>1213</v>
      </c>
      <c r="D68" s="112"/>
      <c r="E68" s="52"/>
      <c r="F68" s="53"/>
      <c r="G68" s="53"/>
      <c r="H68" s="52"/>
      <c r="I68" s="52"/>
      <c r="J68" s="54"/>
      <c r="K68" s="54"/>
      <c r="L68" s="78" t="str">
        <f t="shared" si="139"/>
        <v xml:space="preserve">            { line: "que Él ha resucitado,, ", sC: "tc"},</v>
      </c>
      <c r="M68" s="56" t="str">
        <f t="shared" si="140"/>
        <v/>
      </c>
      <c r="N68" s="57" t="str">
        <f t="shared" si="2"/>
        <v/>
      </c>
      <c r="O68" s="58" t="str">
        <f t="shared" si="141"/>
        <v/>
      </c>
      <c r="P68" s="59" t="str">
        <f t="shared" si="4"/>
        <v/>
      </c>
      <c r="Q68" s="60" t="str">
        <f t="shared" si="142"/>
        <v/>
      </c>
      <c r="R68" s="61" t="str">
        <f t="shared" si="28"/>
        <v/>
      </c>
      <c r="S68" s="56" t="str">
        <f t="shared" si="143"/>
        <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4.5" thickTop="1" thickBot="1" x14ac:dyDescent="0.55000000000000004">
      <c r="B69" t="s">
        <v>997</v>
      </c>
      <c r="C69" s="113" t="s">
        <v>1212</v>
      </c>
      <c r="D69" s="112" t="s">
        <v>984</v>
      </c>
      <c r="E69" s="52" t="s">
        <v>1012</v>
      </c>
      <c r="F69" s="53"/>
      <c r="G69" s="53"/>
      <c r="H69" s="52"/>
      <c r="I69" s="52"/>
      <c r="J69" s="54"/>
      <c r="K69" s="54"/>
      <c r="L69" s="55" t="str">
        <f t="shared" si="139"/>
        <v xml:space="preserve">            { line: "SEGÚN LAS ESCRITURAS;, (Si,m,20)", sC: "ta as"},</v>
      </c>
      <c r="M69" s="56" t="str">
        <f t="shared" si="140"/>
        <v>(</v>
      </c>
      <c r="N69" s="57" t="str">
        <f t="shared" si="2"/>
        <v>Si</v>
      </c>
      <c r="O69" s="58" t="str">
        <f t="shared" si="141"/>
        <v>,</v>
      </c>
      <c r="P69" s="59" t="str">
        <f t="shared" si="4"/>
        <v>m</v>
      </c>
      <c r="Q69" s="60" t="str">
        <f t="shared" si="142"/>
        <v>,</v>
      </c>
      <c r="R69" s="61">
        <f t="shared" si="28"/>
        <v>20</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C70" s="113" t="s">
        <v>1214</v>
      </c>
      <c r="D70" s="112"/>
      <c r="E70" s="52"/>
      <c r="F70" s="53"/>
      <c r="G70" s="53"/>
      <c r="H70" s="52"/>
      <c r="I70" s="52"/>
      <c r="J70" s="54"/>
      <c r="K70" s="54"/>
      <c r="L70" s="55" t="str">
        <f t="shared" si="139"/>
        <v xml:space="preserve">            { line: "que se apareció primero a Pedro,, ", sC: ""},</v>
      </c>
      <c r="M70" s="56" t="str">
        <f t="shared" si="140"/>
        <v/>
      </c>
      <c r="N70" s="57" t="str">
        <f t="shared" si="2"/>
        <v/>
      </c>
      <c r="O70" s="58" t="str">
        <f t="shared" si="141"/>
        <v/>
      </c>
      <c r="P70" s="59" t="str">
        <f t="shared" si="4"/>
        <v/>
      </c>
      <c r="Q70" s="60" t="str">
        <f t="shared" si="142"/>
        <v/>
      </c>
      <c r="R70" s="61" t="str">
        <f t="shared" si="28"/>
        <v/>
      </c>
      <c r="S70" s="56" t="str">
        <f t="shared" si="143"/>
        <v/>
      </c>
      <c r="T70" s="62" t="str">
        <f t="shared" si="144"/>
        <v/>
      </c>
      <c r="U70" s="63" t="str">
        <f t="shared" si="8"/>
        <v/>
      </c>
      <c r="V70" s="64" t="str">
        <f t="shared" si="145"/>
        <v/>
      </c>
      <c r="W70" s="65" t="str">
        <f t="shared" si="10"/>
        <v/>
      </c>
      <c r="X70" s="64" t="str">
        <f t="shared" si="146"/>
        <v/>
      </c>
      <c r="Y70" s="64" t="str">
        <f t="shared" si="147"/>
        <v/>
      </c>
      <c r="Z70" s="56" t="str">
        <f t="shared" si="148"/>
        <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4.5" thickTop="1" thickBot="1" x14ac:dyDescent="0.55000000000000004">
      <c r="C71" s="113" t="s">
        <v>1215</v>
      </c>
      <c r="D71" s="112" t="s">
        <v>1013</v>
      </c>
      <c r="E71" s="52"/>
      <c r="F71" s="53"/>
      <c r="G71" s="53"/>
      <c r="H71" s="52"/>
      <c r="I71" s="52"/>
      <c r="J71" s="54"/>
      <c r="K71" s="54"/>
      <c r="L71" s="55" t="str">
        <f t="shared" si="139"/>
        <v xml:space="preserve">            { line: "luego a los Doce,, (La,,20)", sC: ""},</v>
      </c>
      <c r="M71" s="56" t="str">
        <f t="shared" si="140"/>
        <v>(</v>
      </c>
      <c r="N71" s="57" t="str">
        <f t="shared" si="2"/>
        <v>La</v>
      </c>
      <c r="O71" s="58" t="str">
        <f t="shared" si="141"/>
        <v>,</v>
      </c>
      <c r="P71" s="59" t="str">
        <f t="shared" si="4"/>
        <v/>
      </c>
      <c r="Q71" s="60" t="str">
        <f t="shared" si="142"/>
        <v>,</v>
      </c>
      <c r="R71" s="61">
        <f t="shared" si="28"/>
        <v>20</v>
      </c>
      <c r="S71" s="56" t="str">
        <f t="shared" si="143"/>
        <v>)</v>
      </c>
      <c r="T71" s="62" t="str">
        <f t="shared" si="144"/>
        <v/>
      </c>
      <c r="U71" s="63" t="str">
        <f t="shared" si="8"/>
        <v/>
      </c>
      <c r="V71" s="64" t="str">
        <f t="shared" si="145"/>
        <v/>
      </c>
      <c r="W71" s="65" t="str">
        <f t="shared" si="10"/>
        <v/>
      </c>
      <c r="X71" s="64" t="str">
        <f t="shared" si="146"/>
        <v/>
      </c>
      <c r="Y71" s="64" t="str">
        <f t="shared" si="147"/>
        <v/>
      </c>
      <c r="Z71" s="56" t="str">
        <f t="shared" si="148"/>
        <v/>
      </c>
      <c r="AA71" s="66" t="str">
        <f t="shared" si="149"/>
        <v/>
      </c>
      <c r="AB71" s="57" t="str">
        <f t="shared" si="15"/>
        <v/>
      </c>
      <c r="AC71" s="67" t="str">
        <f t="shared" si="150"/>
        <v/>
      </c>
      <c r="AD71" s="59" t="str">
        <f t="shared" si="151"/>
        <v/>
      </c>
      <c r="AE71" s="68" t="str">
        <f t="shared" si="152"/>
        <v/>
      </c>
      <c r="AF71" s="61" t="str">
        <f t="shared" si="153"/>
        <v/>
      </c>
      <c r="AG71" s="61" t="str">
        <f t="shared" si="154"/>
        <v/>
      </c>
      <c r="AH71" s="69" t="str">
        <f t="shared" si="155"/>
        <v/>
      </c>
      <c r="AI71" s="70" t="str">
        <f t="shared" si="22"/>
        <v/>
      </c>
      <c r="AJ71" s="64" t="str">
        <f t="shared" si="156"/>
        <v/>
      </c>
      <c r="AK71" s="64" t="str">
        <f t="shared" si="157"/>
        <v/>
      </c>
      <c r="AL71" s="64" t="str">
        <f t="shared" si="158"/>
        <v/>
      </c>
      <c r="AM71" s="64" t="str">
        <f t="shared" si="159"/>
        <v/>
      </c>
      <c r="AN71" s="64" t="str">
        <f t="shared" si="160"/>
        <v/>
      </c>
    </row>
    <row r="72" spans="1:40" ht="24.5" thickTop="1" thickBot="1" x14ac:dyDescent="0.55000000000000004">
      <c r="C72" s="113" t="s">
        <v>1216</v>
      </c>
      <c r="D72" s="112"/>
      <c r="E72" s="52"/>
      <c r="F72" s="53"/>
      <c r="G72" s="53"/>
      <c r="H72" s="52"/>
      <c r="I72" s="52"/>
      <c r="J72" s="54"/>
      <c r="K72" s="54"/>
      <c r="L72" s="55" t="str">
        <f t="shared" si="139"/>
        <v xml:space="preserve">            { line: "después a más, ", sC: ""},</v>
      </c>
      <c r="M72" s="56" t="str">
        <f t="shared" si="140"/>
        <v/>
      </c>
      <c r="N72" s="57" t="str">
        <f t="shared" si="2"/>
        <v/>
      </c>
      <c r="O72" s="58" t="str">
        <f t="shared" si="141"/>
        <v/>
      </c>
      <c r="P72" s="59" t="str">
        <f t="shared" si="4"/>
        <v/>
      </c>
      <c r="Q72" s="60" t="str">
        <f t="shared" si="142"/>
        <v/>
      </c>
      <c r="R72" s="61" t="str">
        <f t="shared" si="28"/>
        <v/>
      </c>
      <c r="S72" s="56" t="str">
        <f t="shared" si="143"/>
        <v/>
      </c>
      <c r="T72" s="62" t="str">
        <f t="shared" si="144"/>
        <v/>
      </c>
      <c r="U72" s="63" t="str">
        <f t="shared" si="8"/>
        <v/>
      </c>
      <c r="V72" s="64" t="str">
        <f t="shared" si="145"/>
        <v/>
      </c>
      <c r="W72" s="65" t="str">
        <f t="shared" si="10"/>
        <v/>
      </c>
      <c r="X72" s="64" t="str">
        <f t="shared" si="146"/>
        <v/>
      </c>
      <c r="Y72" s="64" t="str">
        <f t="shared" si="147"/>
        <v/>
      </c>
      <c r="Z72" s="56" t="str">
        <f t="shared" si="148"/>
        <v/>
      </c>
      <c r="AA72" s="66" t="str">
        <f t="shared" si="149"/>
        <v/>
      </c>
      <c r="AB72" s="57" t="str">
        <f t="shared" si="15"/>
        <v/>
      </c>
      <c r="AC72" s="67" t="str">
        <f t="shared" si="150"/>
        <v/>
      </c>
      <c r="AD72" s="59" t="str">
        <f t="shared" si="151"/>
        <v/>
      </c>
      <c r="AE72" s="68" t="str">
        <f t="shared" si="152"/>
        <v/>
      </c>
      <c r="AF72" s="61" t="str">
        <f t="shared" si="153"/>
        <v/>
      </c>
      <c r="AG72" s="61" t="str">
        <f t="shared" si="154"/>
        <v/>
      </c>
      <c r="AH72" s="69" t="str">
        <f t="shared" si="155"/>
        <v/>
      </c>
      <c r="AI72" s="70" t="str">
        <f t="shared" si="22"/>
        <v/>
      </c>
      <c r="AJ72" s="64" t="str">
        <f t="shared" si="156"/>
        <v/>
      </c>
      <c r="AK72" s="64" t="str">
        <f t="shared" si="157"/>
        <v/>
      </c>
      <c r="AL72" s="64" t="str">
        <f t="shared" si="158"/>
        <v/>
      </c>
      <c r="AM72" s="64" t="str">
        <f t="shared" si="159"/>
        <v/>
      </c>
      <c r="AN72" s="64" t="str">
        <f t="shared" si="160"/>
        <v/>
      </c>
    </row>
    <row r="73" spans="1:40" ht="24.5" thickTop="1" thickBot="1" x14ac:dyDescent="0.55000000000000004">
      <c r="C73" s="113" t="s">
        <v>1217</v>
      </c>
      <c r="D73" s="112" t="s">
        <v>1015</v>
      </c>
      <c r="E73" s="52"/>
      <c r="F73" s="53"/>
      <c r="G73" s="53"/>
      <c r="H73" s="52"/>
      <c r="I73" s="52"/>
      <c r="J73" s="54"/>
      <c r="K73" s="54"/>
      <c r="L73" s="55" t="str">
        <f t="shared" si="139"/>
        <v xml:space="preserve">            { line: "de quinientos hermanos a la vez, (Sol,,14)", sC: ""},</v>
      </c>
      <c r="M73" s="56" t="str">
        <f t="shared" si="140"/>
        <v>(</v>
      </c>
      <c r="N73" s="57" t="str">
        <f t="shared" si="2"/>
        <v>Sol</v>
      </c>
      <c r="O73" s="58" t="str">
        <f t="shared" si="141"/>
        <v>,</v>
      </c>
      <c r="P73" s="59" t="str">
        <f t="shared" si="4"/>
        <v/>
      </c>
      <c r="Q73" s="60" t="str">
        <f t="shared" si="142"/>
        <v>,</v>
      </c>
      <c r="R73" s="61">
        <f t="shared" si="28"/>
        <v>14</v>
      </c>
      <c r="S73" s="56" t="str">
        <f t="shared" si="143"/>
        <v>)</v>
      </c>
      <c r="T73" s="62" t="str">
        <f t="shared" si="144"/>
        <v/>
      </c>
      <c r="U73" s="63" t="str">
        <f t="shared" si="8"/>
        <v/>
      </c>
      <c r="V73" s="64" t="str">
        <f t="shared" si="145"/>
        <v/>
      </c>
      <c r="W73" s="65" t="str">
        <f t="shared" si="10"/>
        <v/>
      </c>
      <c r="X73" s="64" t="str">
        <f t="shared" si="146"/>
        <v/>
      </c>
      <c r="Y73" s="64" t="str">
        <f t="shared" si="147"/>
        <v/>
      </c>
      <c r="Z73" s="56" t="str">
        <f t="shared" si="148"/>
        <v/>
      </c>
      <c r="AA73" s="66" t="str">
        <f t="shared" si="149"/>
        <v/>
      </c>
      <c r="AB73" s="57" t="str">
        <f t="shared" si="15"/>
        <v/>
      </c>
      <c r="AC73" s="67" t="str">
        <f t="shared" si="150"/>
        <v/>
      </c>
      <c r="AD73" s="59" t="str">
        <f t="shared" si="151"/>
        <v/>
      </c>
      <c r="AE73" s="68" t="str">
        <f t="shared" si="152"/>
        <v/>
      </c>
      <c r="AF73" s="61" t="str">
        <f t="shared" si="153"/>
        <v/>
      </c>
      <c r="AG73" s="61" t="str">
        <f t="shared" si="154"/>
        <v/>
      </c>
      <c r="AH73" s="69" t="str">
        <f t="shared" si="155"/>
        <v/>
      </c>
      <c r="AI73" s="70" t="str">
        <f t="shared" si="22"/>
        <v/>
      </c>
      <c r="AJ73" s="64" t="str">
        <f t="shared" si="156"/>
        <v/>
      </c>
      <c r="AK73" s="64" t="str">
        <f t="shared" si="157"/>
        <v/>
      </c>
      <c r="AL73" s="64" t="str">
        <f t="shared" si="158"/>
        <v/>
      </c>
      <c r="AM73" s="64" t="str">
        <f t="shared" si="159"/>
        <v/>
      </c>
      <c r="AN73" s="64" t="str">
        <f t="shared" si="160"/>
        <v/>
      </c>
    </row>
    <row r="74" spans="1:40" ht="24.5" thickTop="1" thickBot="1" x14ac:dyDescent="0.55000000000000004">
      <c r="C74" s="113" t="s">
        <v>1218</v>
      </c>
      <c r="D74" s="112" t="s">
        <v>1198</v>
      </c>
      <c r="E74" s="52"/>
      <c r="F74" s="53"/>
      <c r="G74" s="53"/>
      <c r="H74" s="52"/>
      <c r="I74" s="52"/>
      <c r="J74" s="54"/>
      <c r="K74" s="54"/>
      <c r="L74" s="78" t="str">
        <f t="shared" si="139"/>
        <v xml:space="preserve">            { line: "y por último se me apareció a mí., (Fa#,,15)", sC: ""},</v>
      </c>
      <c r="M74" s="56" t="str">
        <f t="shared" si="140"/>
        <v>(</v>
      </c>
      <c r="N74" s="57" t="str">
        <f t="shared" si="2"/>
        <v>Fa#</v>
      </c>
      <c r="O74" s="58" t="str">
        <f t="shared" si="141"/>
        <v>,</v>
      </c>
      <c r="P74" s="59" t="str">
        <f t="shared" si="4"/>
        <v/>
      </c>
      <c r="Q74" s="60" t="str">
        <f t="shared" si="142"/>
        <v>,</v>
      </c>
      <c r="R74" s="61">
        <f t="shared" si="28"/>
        <v>15</v>
      </c>
      <c r="S74" s="56" t="str">
        <f t="shared" si="143"/>
        <v>)</v>
      </c>
      <c r="T74" s="62" t="str">
        <f t="shared" si="144"/>
        <v/>
      </c>
      <c r="U74" s="63" t="str">
        <f t="shared" si="8"/>
        <v/>
      </c>
      <c r="V74" s="64" t="str">
        <f t="shared" si="145"/>
        <v/>
      </c>
      <c r="W74" s="65" t="str">
        <f t="shared" si="10"/>
        <v/>
      </c>
      <c r="X74" s="64" t="str">
        <f t="shared" si="146"/>
        <v/>
      </c>
      <c r="Y74" s="64" t="str">
        <f t="shared" si="147"/>
        <v/>
      </c>
      <c r="Z74" s="56" t="str">
        <f t="shared" si="148"/>
        <v/>
      </c>
      <c r="AA74" s="66" t="str">
        <f t="shared" si="149"/>
        <v/>
      </c>
      <c r="AB74" s="57" t="str">
        <f t="shared" si="15"/>
        <v/>
      </c>
      <c r="AC74" s="67" t="str">
        <f t="shared" si="150"/>
        <v/>
      </c>
      <c r="AD74" s="59" t="str">
        <f t="shared" si="151"/>
        <v/>
      </c>
      <c r="AE74" s="68" t="str">
        <f t="shared" si="152"/>
        <v/>
      </c>
      <c r="AF74" s="61" t="str">
        <f t="shared" si="153"/>
        <v/>
      </c>
      <c r="AG74" s="61" t="str">
        <f t="shared" si="154"/>
        <v/>
      </c>
      <c r="AH74" s="69" t="str">
        <f t="shared" si="155"/>
        <v/>
      </c>
      <c r="AI74" s="70" t="str">
        <f t="shared" si="22"/>
        <v/>
      </c>
      <c r="AJ74" s="64" t="str">
        <f t="shared" si="156"/>
        <v/>
      </c>
      <c r="AK74" s="64" t="str">
        <f t="shared" si="157"/>
        <v/>
      </c>
      <c r="AL74" s="64" t="str">
        <f t="shared" si="158"/>
        <v/>
      </c>
      <c r="AM74" s="64" t="str">
        <f t="shared" si="159"/>
        <v/>
      </c>
      <c r="AN74" s="64" t="str">
        <f t="shared" si="160"/>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5" si="162">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84" si="163">IF(N76="","","(")</f>
        <v/>
      </c>
      <c r="N76" s="57" t="str">
        <f t="shared" ref="N76:N84" si="164">IF(D76="","",D76)</f>
        <v/>
      </c>
      <c r="O76" s="58" t="str">
        <f t="shared" ref="O76:O84" si="165">IF(N76="","",",")</f>
        <v/>
      </c>
      <c r="P76" s="59" t="str">
        <f t="shared" ref="P76:P84" si="166">IF(E76="","",E76)</f>
        <v/>
      </c>
      <c r="Q76" s="60" t="str">
        <f t="shared" ref="Q76:Q84" si="167">IF(N76="","",",")</f>
        <v/>
      </c>
      <c r="R76" s="61" t="str">
        <f t="shared" si="162"/>
        <v/>
      </c>
      <c r="S76" s="56" t="str">
        <f t="shared" ref="S76:S84" si="168">IF(N76="","",")")</f>
        <v/>
      </c>
      <c r="T76" s="62" t="str">
        <f t="shared" ref="T76:T84" si="169">IF(U76="","","(")</f>
        <v/>
      </c>
      <c r="U76" s="63" t="str">
        <f t="shared" ref="U76:U84" si="170">IF(F76="","",F76)</f>
        <v/>
      </c>
      <c r="V76" s="64" t="str">
        <f t="shared" ref="V76:V84" si="171">IF(U76="","",",")</f>
        <v/>
      </c>
      <c r="W76" s="65" t="str">
        <f t="shared" ref="W76:W84" si="172">IF(G76="","",G76)</f>
        <v/>
      </c>
      <c r="X76" s="64" t="str">
        <f t="shared" ref="X76:X84" si="173">IF(U76="","",",")</f>
        <v/>
      </c>
      <c r="Y76" s="64" t="str">
        <f t="shared" ref="Y76:Y84" si="174">IF(U76="","",250)</f>
        <v/>
      </c>
      <c r="Z76" s="56" t="str">
        <f t="shared" ref="Z76:Z84" si="175">IF(U76="","",")")</f>
        <v/>
      </c>
      <c r="AA76" s="66" t="str">
        <f t="shared" ref="AA76:AA84" si="176">IF(AB76="","","(")</f>
        <v/>
      </c>
      <c r="AB76" s="57" t="str">
        <f t="shared" ref="AB76:AB84" si="177">IF(H76="","",H76)</f>
        <v/>
      </c>
      <c r="AC76" s="67" t="str">
        <f t="shared" ref="AC76:AC84" si="178">IF(AB76="","",",")</f>
        <v/>
      </c>
      <c r="AD76" s="59" t="str">
        <f t="shared" ref="AD76:AD84" si="179">IF(I76="","",I76)</f>
        <v/>
      </c>
      <c r="AE76" s="68" t="str">
        <f t="shared" ref="AE76:AE84" si="180">IF(AB76="","",",")</f>
        <v/>
      </c>
      <c r="AF76" s="61" t="str">
        <f t="shared" ref="AF76:AF84" si="181">IF(AB76="","",350)</f>
        <v/>
      </c>
      <c r="AG76" s="61" t="str">
        <f t="shared" ref="AG76:AG84" si="182">IF(AB76="","",")")</f>
        <v/>
      </c>
      <c r="AH76" s="69" t="str">
        <f t="shared" ref="AH76:AH84" si="183">IF(AI76="","","(")</f>
        <v/>
      </c>
      <c r="AI76" s="70" t="str">
        <f t="shared" ref="AI76:AI84" si="184">IF(J76="","",J76)</f>
        <v/>
      </c>
      <c r="AJ76" s="64" t="str">
        <f t="shared" ref="AJ76:AJ84" si="185">IF(AI76="","",",")</f>
        <v/>
      </c>
      <c r="AK76" s="64" t="str">
        <f t="shared" ref="AK76:AK84" si="186">IF(K76="","",K76)</f>
        <v/>
      </c>
      <c r="AL76" s="64" t="str">
        <f t="shared" ref="AL76:AL84" si="187">IF(AI76="","",",")</f>
        <v/>
      </c>
      <c r="AM76" s="64" t="str">
        <f t="shared" ref="AM76:AM84" si="188">IF(AI76="","",450)</f>
        <v/>
      </c>
      <c r="AN76" s="64" t="str">
        <f t="shared" ref="AN76:AN84" si="189">IF(AI76="","",")")</f>
        <v/>
      </c>
    </row>
    <row r="77" spans="1:40" ht="24.5" thickTop="1" thickBot="1" x14ac:dyDescent="0.55000000000000004">
      <c r="B77" t="s">
        <v>997</v>
      </c>
      <c r="C77" s="82" t="s">
        <v>1194</v>
      </c>
      <c r="D77" s="83" t="s">
        <v>1029</v>
      </c>
      <c r="E77" s="83"/>
      <c r="F77" s="83"/>
      <c r="G77" s="83"/>
      <c r="H77" s="83"/>
      <c r="I77" s="83"/>
      <c r="J77" s="83"/>
      <c r="K77" s="83"/>
      <c r="L77" s="84" t="str">
        <f>IF(C77="","",_xlfn.CONCAT("       triggerLine: ","""",C77,", ",M77:AN77,""", sC: ","""",B77,""", lines: ["))</f>
        <v xml:space="preserve">       triggerLine: "POR ESO CANTAMOS:, (Re,,22)", sC: "ta as", lines: [</v>
      </c>
      <c r="M77" s="56" t="str">
        <f t="shared" si="163"/>
        <v>(</v>
      </c>
      <c r="N77" s="57" t="str">
        <f t="shared" si="164"/>
        <v>Re</v>
      </c>
      <c r="O77" s="58" t="str">
        <f t="shared" si="165"/>
        <v>,</v>
      </c>
      <c r="P77" s="59" t="str">
        <f t="shared" si="166"/>
        <v/>
      </c>
      <c r="Q77" s="60" t="str">
        <f t="shared" si="167"/>
        <v>,</v>
      </c>
      <c r="R77" s="61">
        <f t="shared" si="162"/>
        <v>22</v>
      </c>
      <c r="S77" s="56" t="str">
        <f t="shared" si="168"/>
        <v>)</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thickTop="1" thickBot="1" x14ac:dyDescent="0.55000000000000004">
      <c r="B78" t="s">
        <v>999</v>
      </c>
      <c r="C78" s="85" t="s">
        <v>1195</v>
      </c>
      <c r="D78" s="86"/>
      <c r="E78" s="86"/>
      <c r="F78" s="86"/>
      <c r="G78" s="86"/>
      <c r="H78" s="87"/>
      <c r="I78" s="87"/>
      <c r="J78" s="87"/>
      <c r="K78" s="87"/>
      <c r="L78" s="88" t="str">
        <f>IF(C78="","",_xlfn.CONCAT("            { line: ","""",C78,", ",M78:AN78,""", sC: ","""",B78,"""},"))</f>
        <v xml:space="preserve">            { line: "LA MUERTE ES ABSORBIDA,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thickTop="1" thickBot="1" x14ac:dyDescent="0.55000000000000004">
      <c r="B79" t="s">
        <v>999</v>
      </c>
      <c r="C79" s="85" t="s">
        <v>1196</v>
      </c>
      <c r="D79" s="89"/>
      <c r="E79" s="89"/>
      <c r="F79" s="89"/>
      <c r="G79" s="89"/>
      <c r="H79" s="90"/>
      <c r="I79" s="90"/>
      <c r="J79" s="90"/>
      <c r="K79" s="90"/>
      <c r="L79" s="88" t="str">
        <f>IF(C79="","",_xlfn.CONCAT("            { line: ","""",C79,", ",M79:AN79,""", sC: ","""",B79,"""},"))</f>
        <v xml:space="preserve">            { line: "EN LA VICTORIA.,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thickTop="1" thickBot="1" x14ac:dyDescent="0.55000000000000004">
      <c r="B80" t="s">
        <v>999</v>
      </c>
      <c r="C80" s="85" t="s">
        <v>1197</v>
      </c>
      <c r="D80" s="86"/>
      <c r="E80" s="86"/>
      <c r="F80" s="86"/>
      <c r="G80" s="86"/>
      <c r="H80" s="87"/>
      <c r="I80" s="87"/>
      <c r="J80" s="87"/>
      <c r="K80" s="87"/>
      <c r="L80" s="88" t="str">
        <f>IF(C80="","",_xlfn.CONCAT("            { line: ","""",C80,", ",M80:AN80,""", sC: ","""",B80,"""},"))</f>
        <v xml:space="preserve">            { line: "ALELUYA, ALELUYA.,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thickTop="1" thickBot="1" x14ac:dyDescent="0.55000000000000004">
      <c r="B81" t="s">
        <v>999</v>
      </c>
      <c r="C81" s="85" t="s">
        <v>1199</v>
      </c>
      <c r="D81" s="89" t="s">
        <v>1198</v>
      </c>
      <c r="E81" s="89"/>
      <c r="F81" s="89"/>
      <c r="G81" s="89"/>
      <c r="H81" s="90"/>
      <c r="I81" s="90"/>
      <c r="J81" s="90"/>
      <c r="K81" s="90"/>
      <c r="L81" s="88" t="str">
        <f>IF(C81="","",_xlfn.CONCAT("            { line: ","""",C81,", ",M81:AN81,""", sC: ","""",B81,"""},"))</f>
        <v xml:space="preserve">            { line: "OH MUERTE, ¿DÓNDE ESTÁ TU VICTORIA?, (Fa#,,15)", sC: "as"},</v>
      </c>
      <c r="M81" s="56" t="str">
        <f t="shared" si="163"/>
        <v>(</v>
      </c>
      <c r="N81" s="57" t="str">
        <f t="shared" si="164"/>
        <v>Fa#</v>
      </c>
      <c r="O81" s="58" t="str">
        <f t="shared" si="165"/>
        <v>,</v>
      </c>
      <c r="P81" s="59" t="str">
        <f t="shared" si="166"/>
        <v/>
      </c>
      <c r="Q81" s="60" t="str">
        <f t="shared" si="167"/>
        <v>,</v>
      </c>
      <c r="R81" s="61">
        <f t="shared" si="162"/>
        <v>15</v>
      </c>
      <c r="S81" s="56" t="str">
        <f t="shared" si="168"/>
        <v>)</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thickTop="1" thickBot="1" x14ac:dyDescent="0.55000000000000004">
      <c r="B82" t="s">
        <v>999</v>
      </c>
      <c r="C82" s="85" t="s">
        <v>1197</v>
      </c>
      <c r="D82" s="86"/>
      <c r="E82" s="86"/>
      <c r="F82" s="86"/>
      <c r="G82" s="86"/>
      <c r="H82" s="87"/>
      <c r="I82" s="87"/>
      <c r="J82" s="87"/>
      <c r="K82" s="87"/>
      <c r="L82" s="88" t="str">
        <f>IF(C82="","",_xlfn.CONCAT("            { line: ","""",C82,", ",M82:AN82,""", sC: ","""",B82,"""},"))</f>
        <v xml:space="preserve">            { line: "ALELUYA, ALELUYA.,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thickTop="1" thickBot="1" x14ac:dyDescent="0.55000000000000004">
      <c r="B83" t="s">
        <v>999</v>
      </c>
      <c r="C83" s="85" t="s">
        <v>1200</v>
      </c>
      <c r="D83" s="89" t="s">
        <v>984</v>
      </c>
      <c r="E83" s="89" t="s">
        <v>1012</v>
      </c>
      <c r="F83" s="89"/>
      <c r="G83" s="89"/>
      <c r="H83" s="90"/>
      <c r="I83" s="90"/>
      <c r="J83" s="90"/>
      <c r="K83" s="90"/>
      <c r="L83" s="88" t="str">
        <f>IF(C83="","",_xlfn.CONCAT("            { line: ","""",C83,", ",M83:AN83,""", sC: ","""",B83,"""},"))</f>
        <v xml:space="preserve">            { line: "OH MUERTE, ¿DÓNDE ESTÁ TU AGUIJÓN?, (Si,m,20)", sC: "as"},</v>
      </c>
      <c r="M83" s="56" t="str">
        <f t="shared" si="163"/>
        <v>(</v>
      </c>
      <c r="N83" s="57" t="str">
        <f t="shared" si="164"/>
        <v>Si</v>
      </c>
      <c r="O83" s="58" t="str">
        <f t="shared" si="165"/>
        <v>,</v>
      </c>
      <c r="P83" s="59" t="str">
        <f t="shared" si="166"/>
        <v>m</v>
      </c>
      <c r="Q83" s="60" t="str">
        <f t="shared" si="167"/>
        <v>,</v>
      </c>
      <c r="R83" s="61">
        <f t="shared" si="162"/>
        <v>20</v>
      </c>
      <c r="S83" s="56" t="str">
        <f t="shared" si="168"/>
        <v>)</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4.5" thickTop="1" thickBot="1" x14ac:dyDescent="0.55000000000000004">
      <c r="B84" t="s">
        <v>999</v>
      </c>
      <c r="C84" s="93" t="s">
        <v>1197</v>
      </c>
      <c r="D84" s="83"/>
      <c r="E84" s="83"/>
      <c r="F84" s="83"/>
      <c r="G84" s="83"/>
      <c r="H84" s="83"/>
      <c r="I84" s="83"/>
      <c r="J84" s="83"/>
      <c r="K84" s="83"/>
      <c r="L84" s="94" t="str">
        <f>IF(C84="","",_xlfn.CONCAT("            { line: ","""",C84,", ",M84:AN84,""", sC: ","""",B84,"""},  ]},"))</f>
        <v xml:space="preserve">            { line: "ALELUYA, ALELUYA., ", sC: "as"},  ]},</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62"/>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5" thickTop="1" thickBot="1" x14ac:dyDescent="0.55000000000000004">
      <c r="B86" t="s">
        <v>997</v>
      </c>
      <c r="C86" s="113" t="s">
        <v>1219</v>
      </c>
      <c r="D86" s="112" t="s">
        <v>1013</v>
      </c>
      <c r="E86" s="52"/>
      <c r="F86" s="53" t="s">
        <v>1015</v>
      </c>
      <c r="G86" s="53"/>
      <c r="H86" s="52" t="s">
        <v>1198</v>
      </c>
      <c r="I86" s="52"/>
      <c r="J86" s="54"/>
      <c r="K86" s="54"/>
      <c r="L86" s="78" t="str">
        <f t="shared" si="139"/>
        <v xml:space="preserve">            { line: "ALELUYA,ALELUYA,ALELUYA., (La,,20)(Sol,,250)(Fa#,,350)", sC: "ta as"},</v>
      </c>
      <c r="M86" s="56" t="str">
        <f t="shared" si="140"/>
        <v>(</v>
      </c>
      <c r="N86" s="57" t="str">
        <f t="shared" si="2"/>
        <v>La</v>
      </c>
      <c r="O86" s="58" t="str">
        <f t="shared" si="141"/>
        <v>,</v>
      </c>
      <c r="P86" s="59" t="str">
        <f t="shared" si="4"/>
        <v/>
      </c>
      <c r="Q86" s="60" t="str">
        <f t="shared" si="142"/>
        <v>,</v>
      </c>
      <c r="R86" s="61">
        <f t="shared" si="28"/>
        <v>20</v>
      </c>
      <c r="S86" s="56" t="str">
        <f t="shared" si="143"/>
        <v>)</v>
      </c>
      <c r="T86" s="62" t="str">
        <f t="shared" si="144"/>
        <v>(</v>
      </c>
      <c r="U86" s="63" t="str">
        <f t="shared" si="8"/>
        <v>Sol</v>
      </c>
      <c r="V86" s="64" t="str">
        <f t="shared" si="145"/>
        <v>,</v>
      </c>
      <c r="W86" s="65" t="str">
        <f t="shared" si="10"/>
        <v/>
      </c>
      <c r="X86" s="64" t="str">
        <f t="shared" si="146"/>
        <v>,</v>
      </c>
      <c r="Y86" s="64">
        <f t="shared" si="147"/>
        <v>250</v>
      </c>
      <c r="Z86" s="56" t="str">
        <f t="shared" si="148"/>
        <v>)</v>
      </c>
      <c r="AA86" s="66" t="str">
        <f t="shared" si="149"/>
        <v>(</v>
      </c>
      <c r="AB86" s="57" t="str">
        <f t="shared" si="15"/>
        <v>Fa#</v>
      </c>
      <c r="AC86" s="67" t="str">
        <f t="shared" si="150"/>
        <v>,</v>
      </c>
      <c r="AD86" s="59" t="str">
        <f t="shared" si="151"/>
        <v/>
      </c>
      <c r="AE86" s="68" t="str">
        <f t="shared" si="152"/>
        <v>,</v>
      </c>
      <c r="AF86" s="61">
        <f t="shared" si="153"/>
        <v>350</v>
      </c>
      <c r="AG86" s="61" t="str">
        <f t="shared" si="154"/>
        <v>)</v>
      </c>
      <c r="AH86" s="69" t="str">
        <f t="shared" si="155"/>
        <v/>
      </c>
      <c r="AI86" s="70" t="str">
        <f t="shared" si="22"/>
        <v/>
      </c>
      <c r="AJ86" s="64" t="str">
        <f t="shared" si="156"/>
        <v/>
      </c>
      <c r="AK86" s="64" t="str">
        <f t="shared" si="157"/>
        <v/>
      </c>
      <c r="AL86" s="64" t="str">
        <f t="shared" si="158"/>
        <v/>
      </c>
      <c r="AM86" s="64" t="str">
        <f t="shared" si="159"/>
        <v/>
      </c>
      <c r="AN86" s="64" t="str">
        <f t="shared" si="160"/>
        <v/>
      </c>
    </row>
    <row r="87" spans="1:40" ht="24" customHeight="1" thickTop="1" x14ac:dyDescent="0.6">
      <c r="A87" s="95"/>
      <c r="B87" s="95"/>
      <c r="C87" s="95"/>
      <c r="D87" s="95"/>
      <c r="E87" s="95"/>
      <c r="F87" s="95"/>
      <c r="G87" s="95"/>
      <c r="H87" s="95"/>
      <c r="I87" s="95"/>
      <c r="J87" s="95"/>
      <c r="K87" s="95"/>
      <c r="L87" s="99" t="str">
        <f ca="1">_xlfn.CONCAT("]}, // ULTIMA LINEA DEL CANTO: ",L1)</f>
        <v>]}, // ULTIMA LINEA DEL CANTO: OH MUERTE ¿DÓNDE ESTÁ TU VICTORIA?</v>
      </c>
      <c r="M87" s="95"/>
    </row>
    <row r="88" spans="1:40" ht="20.5" x14ac:dyDescent="0.35">
      <c r="L88" s="100" t="s">
        <v>1008</v>
      </c>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128</v>
      </c>
      <c r="E1" s="40"/>
      <c r="F1" s="40"/>
      <c r="G1" s="40"/>
      <c r="H1" s="40"/>
      <c r="I1" s="40"/>
      <c r="J1" s="40"/>
      <c r="K1" s="40"/>
      <c r="L1" s="41" t="str">
        <f ca="1">UPPER(VLOOKUP(C1,Table223[],3,FALSE))</f>
        <v>OH SEÑOR, NUESTRO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SEÑOR, NUESTRO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ohsenornuestrodios</v>
      </c>
      <c r="L7" s="48" t="str">
        <f ca="1">_xlfn.CONCAT("        id: ","""",C7,"""",",")</f>
        <v xml:space="preserve">        id: "ohsenornuestrodios",</v>
      </c>
    </row>
    <row r="8" spans="2:32" ht="23" x14ac:dyDescent="0.35">
      <c r="C8" t="str">
        <f ca="1">PROPER(L1)</f>
        <v>Oh Señor, Nuestro Dios</v>
      </c>
      <c r="L8" s="48" t="str">
        <f ca="1">_xlfn.CONCAT("        tt: ","""",C8,"""",",")</f>
        <v xml:space="preserve">        tt: "Oh Señor, Nuestro Dios",</v>
      </c>
    </row>
    <row r="9" spans="2:32" ht="23" x14ac:dyDescent="0.35">
      <c r="C9" t="str">
        <f ca="1">PROPER(L1)</f>
        <v>Oh Señor, Nuestro Dios</v>
      </c>
      <c r="L9" s="48" t="str">
        <f ca="1">_xlfn.CONCAT("        title: ","""",C9,"""",",")</f>
        <v xml:space="preserve">        title: "Oh Señor, Nuestro Dios",</v>
      </c>
    </row>
    <row r="10" spans="2:32" ht="23" x14ac:dyDescent="0.35">
      <c r="C10" t="str">
        <f ca="1">VLOOKUP(C1,Table223[],4,FALSE)</f>
        <v>Salmo 8</v>
      </c>
      <c r="L10" s="48" t="str">
        <f ca="1">_xlfn.CONCAT("        ","subtitle: ","""",C10,"""",",")</f>
        <v xml:space="preserve">        subtitle: "Salmo 8",</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128</v>
      </c>
      <c r="L16" s="48" t="str">
        <f ca="1">_xlfn.CONCAT("        dbno: ","""",C16,"""",",")</f>
        <v xml:space="preserve">        dbno: "128",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ohsenornuestrodios</v>
      </c>
      <c r="L19" s="48" t="str">
        <f ca="1">_xlfn.CONCAT("        audioSrc: ","""https://audio.resucito.do/",C19,".mp3""",",")</f>
        <v xml:space="preserve">        audioSrc: "https://audio.resucito.do/ohsenornuestrodios.mp3",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127</v>
      </c>
      <c r="C26" t="str">
        <f ca="1">VLOOKUP(B26,Table4[],13,FALSE)</f>
        <v>"/src/index.html?canto=ohmuerte¿dondeestatuvictoria?"</v>
      </c>
      <c r="L26" s="48" t="str">
        <f ca="1">_xlfn.CONCAT("        ant: ",C26,",")</f>
        <v xml:space="preserve">        ant: "/src/index.html?canto=ohmuerte¿dondeestatuvictoria?",</v>
      </c>
    </row>
    <row r="27" spans="1:40" ht="23" x14ac:dyDescent="0.35">
      <c r="B27">
        <f ca="1">+C1+1</f>
        <v>129</v>
      </c>
      <c r="C27" t="str">
        <f ca="1">VLOOKUP(B27,Table4[],13,FALSE)</f>
        <v>"/src/index.html?canto=ostomaredeentrelasnaciones"</v>
      </c>
      <c r="L27" s="48" t="str">
        <f ca="1">_xlfn.CONCAT("        sig: ",C27,",")</f>
        <v xml:space="preserve">        sig: "/src/index.html?canto=ostomaredeentrelasnaciones",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OH SEÑOR, NUESTRO DIOS</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129</v>
      </c>
      <c r="E1" s="40"/>
      <c r="F1" s="40"/>
      <c r="G1" s="40"/>
      <c r="H1" s="40"/>
      <c r="I1" s="40"/>
      <c r="J1" s="40"/>
      <c r="K1" s="40"/>
      <c r="L1" s="41" t="str">
        <f ca="1">UPPER(VLOOKUP(C1,Table223[],3,FALSE))</f>
        <v>OS TOMARÉ DE ENTRE LAS NACIONES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OS TOMARÉ DE ENTRE LAS NACIONES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ostomaredeentrelasnaciones</v>
      </c>
      <c r="L7" s="48" t="str">
        <f ca="1">_xlfn.CONCAT("        id: ","""",C7,"""",",")</f>
        <v xml:space="preserve">        id: "ostomaredeentrelasnaciones",</v>
      </c>
    </row>
    <row r="8" spans="2:32" ht="23" x14ac:dyDescent="0.35">
      <c r="C8" t="str">
        <f ca="1">PROPER(L1)</f>
        <v>Os Tomaré De Entre Las Naciones</v>
      </c>
      <c r="L8" s="48" t="str">
        <f ca="1">_xlfn.CONCAT("        tt: ","""",C8,"""",",")</f>
        <v xml:space="preserve">        tt: "Os Tomaré De Entre Las Naciones",</v>
      </c>
    </row>
    <row r="9" spans="2:32" ht="23" x14ac:dyDescent="0.35">
      <c r="C9" t="str">
        <f ca="1">PROPER(L1)</f>
        <v>Os Tomaré De Entre Las Naciones</v>
      </c>
      <c r="L9" s="48" t="str">
        <f ca="1">_xlfn.CONCAT("        title: ","""",C9,"""",",")</f>
        <v xml:space="preserve">        title: "Os Tomaré De Entre Las Naciones",</v>
      </c>
    </row>
    <row r="10" spans="2:32" ht="23" x14ac:dyDescent="0.35">
      <c r="C10" t="str">
        <f ca="1">VLOOKUP(C1,Table223[],4,FALSE)</f>
        <v>Ezequiel 36,24-28</v>
      </c>
      <c r="L10" s="48" t="str">
        <f ca="1">_xlfn.CONCAT("        ","subtitle: ","""",C10,"""",",")</f>
        <v xml:space="preserve">        subtitle: "Ezequiel 36,24-28",</v>
      </c>
    </row>
    <row r="11" spans="2:32" ht="23" x14ac:dyDescent="0.3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129</v>
      </c>
      <c r="L16" s="48" t="str">
        <f ca="1">_xlfn.CONCAT("        dbno: ","""",C16,"""",",")</f>
        <v xml:space="preserve">        dbno: "129",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ostomaredeentrelasnaciones</v>
      </c>
      <c r="L19" s="48" t="str">
        <f ca="1">_xlfn.CONCAT("        audioSrc: ","""/audio/",C19,".mp3""",",")</f>
        <v xml:space="preserve">        audioSrc: "/audio/ostomaredeentrelasnaciones.mp3",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128</v>
      </c>
      <c r="C26" t="str">
        <f ca="1">VLOOKUP(B26,Table4[],13,FALSE)</f>
        <v>"/src/index.html?canto=ohsenornuestrodios"</v>
      </c>
      <c r="L26" s="48" t="str">
        <f ca="1">_xlfn.CONCAT("        ant: ",C26,",")</f>
        <v xml:space="preserve">        ant: "/src/index.html?canto=ohsenornuestrodios",</v>
      </c>
    </row>
    <row r="27" spans="1:40" ht="23" x14ac:dyDescent="0.35">
      <c r="B27">
        <f ca="1">+C1+1</f>
        <v>130</v>
      </c>
      <c r="C27" t="str">
        <f ca="1">VLOOKUP(B27,Table4[],13,FALSE)</f>
        <v>"/src/index.html?canto=palomaincorrupta"</v>
      </c>
      <c r="L27" s="48" t="str">
        <f ca="1">_xlfn.CONCAT("        sig: ",C27,",")</f>
        <v xml:space="preserve">        sig: "/src/index.html?canto=palomaincorrupta",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OS TOMARÉ DE ENTRE LAS NACIONES</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code</vt:lpstr>
      <vt:lpstr>Indice</vt:lpstr>
      <vt:lpstr>Index</vt:lpstr>
      <vt:lpstr>Index Web</vt:lpstr>
      <vt:lpstr>cantosJS</vt:lpstr>
      <vt:lpstr>Find</vt:lpstr>
      <vt:lpstr>html</vt:lpstr>
      <vt:lpstr>NO ESTÁ AQUÍ, RESUCITÓ</vt:lpstr>
      <vt:lpstr>NO HAY EN ÉL PARECER</vt:lpstr>
      <vt:lpstr>NOLI ME TANGERE</vt:lpstr>
      <vt:lpstr>OH CIELOS, LLOVED DE LO ALTO</vt:lpstr>
      <vt:lpstr>OH DIOS, POR TU NOMBRE </vt:lpstr>
      <vt:lpstr>OH DIOS, TÚ ERES MI DIOS </vt:lpstr>
      <vt:lpstr>OH JESÚS, AMOR MÍO</vt:lpstr>
      <vt:lpstr>OH MUERTE ¿DÓNDE ESTÁ TU VICTOR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2025-09-22T00:52:41Z</dcterms:modified>
</cp:coreProperties>
</file>