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A13FBBAC-DD92-474A-988F-9AE349AE1FF5}" xr6:coauthVersionLast="47" xr6:coauthVersionMax="47" xr10:uidLastSave="{00000000-0000-0000-0000-000000000000}"/>
  <bookViews>
    <workbookView xWindow="-110" yWindow="-110" windowWidth="25820" windowHeight="15500" firstSheet="24" activeTab="27" xr2:uid="{0D11F155-520B-4420-B62A-CF367B912470}"/>
  </bookViews>
  <sheets>
    <sheet name="code" sheetId="14" r:id="rId1"/>
    <sheet name="Indice" sheetId="6" r:id="rId2"/>
    <sheet name="Aleluya Interleccional (2)" sheetId="27" r:id="rId3"/>
    <sheet name="Aleluya" sheetId="23" r:id="rId4"/>
    <sheet name="Sheet1" sheetId="25" r:id="rId5"/>
    <sheet name="Index" sheetId="1" r:id="rId6"/>
    <sheet name="Aleluya-NoOrganizado" sheetId="22" r:id="rId7"/>
    <sheet name="Index Web" sheetId="3" r:id="rId8"/>
    <sheet name="cantosJS" sheetId="2" r:id="rId9"/>
    <sheet name="Find" sheetId="5" r:id="rId10"/>
    <sheet name="html" sheetId="8" r:id="rId11"/>
    <sheet name="ALELUYA INTERLECCIONAL s22" sheetId="18" r:id="rId12"/>
    <sheet name="GLORIA A DIOS EN LO ALTO DEL CI" sheetId="19"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MARIA, MADRE MÍA" sheetId="7" r:id="rId22"/>
    <sheet name="OH LUZ GOZOSA" sheetId="21" r:id="rId23"/>
    <sheet name="INVOCACIÓN AL ESPIRITU SANTO" sheetId="20" r:id="rId24"/>
    <sheet name="ALELUYA ADVIENTO S I-4 (2)" sheetId="31" r:id="rId25"/>
    <sheet name="Aleluya Interleccional" sheetId="26" r:id="rId26"/>
    <sheet name="Aleluya Interleccional" sheetId="24" r:id="rId27"/>
    <sheet name="Aleluya Interleccional cp" sheetId="28" r:id="rId28"/>
  </sheets>
  <functionGroups builtInGroupCount="19"/>
  <externalReferences>
    <externalReference r:id="rId29"/>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8" l="1"/>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20" i="31"/>
  <c r="C19" i="31"/>
  <c r="N17" i="31"/>
  <c r="L17" i="31"/>
  <c r="N16" i="31"/>
  <c r="L16" i="31"/>
  <c r="N15" i="31"/>
  <c r="L15" i="31"/>
  <c r="C15" i="31"/>
  <c r="N14" i="31"/>
  <c r="L14" i="31"/>
  <c r="N13" i="31"/>
  <c r="L13" i="31"/>
  <c r="N12" i="31"/>
  <c r="L12" i="31"/>
  <c r="N11" i="31"/>
  <c r="C11" i="31"/>
  <c r="L11" i="31" s="1"/>
  <c r="C10" i="31"/>
  <c r="N10" i="31" s="1"/>
  <c r="C9" i="31"/>
  <c r="L9" i="31" s="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5" i="28"/>
  <c r="AI55" i="28"/>
  <c r="AN55" i="28" s="1"/>
  <c r="AD55" i="28"/>
  <c r="AB55" i="28"/>
  <c r="AF55" i="28" s="1"/>
  <c r="AA55" i="28"/>
  <c r="Y55" i="28"/>
  <c r="W55" i="28"/>
  <c r="U55" i="28"/>
  <c r="X55" i="28" s="1"/>
  <c r="T55" i="28"/>
  <c r="S55" i="28"/>
  <c r="Q55" i="28"/>
  <c r="P55" i="28"/>
  <c r="N55" i="28"/>
  <c r="O55" i="28" s="1"/>
  <c r="M55" i="28"/>
  <c r="AN53" i="28"/>
  <c r="AM53" i="28"/>
  <c r="AK53" i="28"/>
  <c r="AI53" i="28"/>
  <c r="AJ53" i="28" s="1"/>
  <c r="AG53" i="28"/>
  <c r="AF53" i="28"/>
  <c r="AE53" i="28"/>
  <c r="AD53" i="28"/>
  <c r="AC53" i="28"/>
  <c r="AB53" i="28"/>
  <c r="AA53" i="28" s="1"/>
  <c r="W53" i="28"/>
  <c r="U53" i="28"/>
  <c r="T53" i="28" s="1"/>
  <c r="P53" i="28"/>
  <c r="O53" i="28"/>
  <c r="N53" i="28"/>
  <c r="S53" i="28" s="1"/>
  <c r="M53" i="28"/>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N50" i="28"/>
  <c r="AM50" i="28"/>
  <c r="AL50" i="28"/>
  <c r="AK50" i="28"/>
  <c r="AJ50" i="28"/>
  <c r="AI50" i="28"/>
  <c r="AH50" i="28"/>
  <c r="AG50" i="28"/>
  <c r="AF50" i="28"/>
  <c r="AE50" i="28"/>
  <c r="AD50" i="28"/>
  <c r="AC50" i="28"/>
  <c r="AB50" i="28"/>
  <c r="AA50" i="28" s="1"/>
  <c r="W50" i="28"/>
  <c r="U50" i="28"/>
  <c r="T50" i="28" s="1"/>
  <c r="R50" i="28"/>
  <c r="Q50" i="28"/>
  <c r="P50" i="28"/>
  <c r="O50" i="28"/>
  <c r="N50" i="28"/>
  <c r="S50" i="28" s="1"/>
  <c r="M50" i="28"/>
  <c r="C50" i="28"/>
  <c r="L50" i="28" s="1"/>
  <c r="AK49" i="28"/>
  <c r="AI49" i="28"/>
  <c r="AH49" i="28" s="1"/>
  <c r="AG49" i="28"/>
  <c r="AF49" i="28"/>
  <c r="AE49" i="28"/>
  <c r="AD49" i="28"/>
  <c r="AC49" i="28"/>
  <c r="AB49" i="28"/>
  <c r="AA49" i="28"/>
  <c r="W49" i="28"/>
  <c r="U49" i="28"/>
  <c r="Z49" i="28" s="1"/>
  <c r="S49" i="28"/>
  <c r="P49" i="28"/>
  <c r="N49" i="28"/>
  <c r="R49" i="28" s="1"/>
  <c r="M49" i="28"/>
  <c r="C49" i="28"/>
  <c r="L49" i="28" s="1"/>
  <c r="AK48" i="28"/>
  <c r="AI48" i="28"/>
  <c r="AN48" i="28" s="1"/>
  <c r="AG48" i="28"/>
  <c r="AD48" i="28"/>
  <c r="AB48" i="28"/>
  <c r="AF48" i="28" s="1"/>
  <c r="AA48" i="28"/>
  <c r="Y48" i="28"/>
  <c r="W48" i="28"/>
  <c r="U48" i="28"/>
  <c r="X48" i="28" s="1"/>
  <c r="T48" i="28"/>
  <c r="S48" i="28"/>
  <c r="Q48" i="28"/>
  <c r="P48" i="28"/>
  <c r="N48" i="28"/>
  <c r="O48" i="28" s="1"/>
  <c r="AN47" i="28"/>
  <c r="AM47" i="28"/>
  <c r="AK47" i="28"/>
  <c r="AI47" i="28"/>
  <c r="AJ47" i="28" s="1"/>
  <c r="AG47" i="28"/>
  <c r="AF47" i="28"/>
  <c r="AE47" i="28"/>
  <c r="AD47" i="28"/>
  <c r="AC47" i="28"/>
  <c r="AB47" i="28"/>
  <c r="AA47" i="28"/>
  <c r="W47" i="28"/>
  <c r="U47" i="28"/>
  <c r="T47" i="28" s="1"/>
  <c r="S47" i="28"/>
  <c r="Q47" i="28"/>
  <c r="P47" i="28"/>
  <c r="O47" i="28"/>
  <c r="N47" i="28"/>
  <c r="R47" i="28" s="1"/>
  <c r="M47" i="28"/>
  <c r="AN46" i="28"/>
  <c r="AL46" i="28"/>
  <c r="AK46" i="28"/>
  <c r="AJ46" i="28"/>
  <c r="AI46" i="28"/>
  <c r="AM46" i="28" s="1"/>
  <c r="AH46" i="28"/>
  <c r="AD46" i="28"/>
  <c r="AB46" i="28"/>
  <c r="AG46" i="28" s="1"/>
  <c r="Z46" i="28"/>
  <c r="W46" i="28"/>
  <c r="U46" i="28"/>
  <c r="Y46" i="28" s="1"/>
  <c r="T46" i="28"/>
  <c r="R46" i="28"/>
  <c r="Q46" i="28"/>
  <c r="P46" i="28"/>
  <c r="N46" i="28"/>
  <c r="O46" i="28" s="1"/>
  <c r="M46" i="28"/>
  <c r="AN45" i="28"/>
  <c r="AL45" i="28"/>
  <c r="AK45" i="28"/>
  <c r="AJ45" i="28"/>
  <c r="AI45" i="28"/>
  <c r="AM45" i="28" s="1"/>
  <c r="AH45" i="28"/>
  <c r="AG45" i="28"/>
  <c r="AF45" i="28"/>
  <c r="AD45" i="28"/>
  <c r="AB45" i="28"/>
  <c r="AC45" i="28" s="1"/>
  <c r="Y45" i="28"/>
  <c r="X45" i="28"/>
  <c r="W45" i="28"/>
  <c r="V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N42" i="28"/>
  <c r="AL42" i="28"/>
  <c r="AK42" i="28"/>
  <c r="AJ42" i="28"/>
  <c r="AI42" i="28"/>
  <c r="AH42" i="28" s="1"/>
  <c r="AG42" i="28"/>
  <c r="AF42" i="28"/>
  <c r="AD42" i="28"/>
  <c r="AB42" i="28"/>
  <c r="AC42" i="28" s="1"/>
  <c r="Y42" i="28"/>
  <c r="X42" i="28"/>
  <c r="W42" i="28"/>
  <c r="V42" i="28"/>
  <c r="U42" i="28"/>
  <c r="Z42" i="28" s="1"/>
  <c r="T42" i="28"/>
  <c r="P42" i="28"/>
  <c r="N42" i="28"/>
  <c r="M42" i="28" s="1"/>
  <c r="C42" i="28"/>
  <c r="L42" i="28" s="1"/>
  <c r="AM41" i="28"/>
  <c r="AL41" i="28"/>
  <c r="AK41" i="28"/>
  <c r="AJ41" i="28"/>
  <c r="AI41" i="28"/>
  <c r="AN41" i="28" s="1"/>
  <c r="AH41" i="28"/>
  <c r="AD41" i="28"/>
  <c r="AB41" i="28"/>
  <c r="AA41" i="28" s="1"/>
  <c r="Z41" i="28"/>
  <c r="Y41" i="28"/>
  <c r="W41" i="28"/>
  <c r="V41" i="28"/>
  <c r="U41" i="28"/>
  <c r="X41" i="28" s="1"/>
  <c r="T41" i="28"/>
  <c r="P41" i="28"/>
  <c r="N41" i="28"/>
  <c r="S41" i="28" s="1"/>
  <c r="C41" i="28"/>
  <c r="L41" i="28" s="1"/>
  <c r="AN40" i="28"/>
  <c r="AM40" i="28"/>
  <c r="AK40" i="28"/>
  <c r="AJ40" i="28"/>
  <c r="AI40" i="28"/>
  <c r="AL40" i="28" s="1"/>
  <c r="AH40" i="28"/>
  <c r="AD40" i="28"/>
  <c r="AB40" i="28"/>
  <c r="AG40" i="28" s="1"/>
  <c r="Z40" i="28"/>
  <c r="W40" i="28"/>
  <c r="U40" i="28"/>
  <c r="Y40" i="28" s="1"/>
  <c r="T40" i="28"/>
  <c r="R40" i="28"/>
  <c r="Q40" i="28"/>
  <c r="P40" i="28"/>
  <c r="O40" i="28"/>
  <c r="N40" i="28"/>
  <c r="S40" i="28" s="1"/>
  <c r="M40" i="28"/>
  <c r="AN38" i="28"/>
  <c r="AL38" i="28"/>
  <c r="AK38" i="28"/>
  <c r="AJ38" i="28"/>
  <c r="AI38" i="28"/>
  <c r="AH38" i="28" s="1"/>
  <c r="AG38" i="28"/>
  <c r="AF38" i="28"/>
  <c r="AD38" i="28"/>
  <c r="AB38" i="28"/>
  <c r="AC38" i="28" s="1"/>
  <c r="Y38" i="28"/>
  <c r="X38" i="28"/>
  <c r="W38" i="28"/>
  <c r="V38" i="28"/>
  <c r="U38" i="28"/>
  <c r="T38" i="28" s="1"/>
  <c r="P38" i="28"/>
  <c r="N38" i="28"/>
  <c r="M38" i="28" s="1"/>
  <c r="AK37" i="28"/>
  <c r="AI37" i="28"/>
  <c r="AH37" i="28" s="1"/>
  <c r="AG37" i="28"/>
  <c r="AF37" i="28"/>
  <c r="AD37" i="28"/>
  <c r="AC37" i="28"/>
  <c r="AB37" i="28"/>
  <c r="AE37" i="28" s="1"/>
  <c r="AA37" i="28"/>
  <c r="W37" i="28"/>
  <c r="U37" i="28"/>
  <c r="Z37" i="28" s="1"/>
  <c r="S37" i="28"/>
  <c r="P37" i="28"/>
  <c r="N37" i="28"/>
  <c r="R37" i="28" s="1"/>
  <c r="M37" i="28"/>
  <c r="AK36" i="28"/>
  <c r="AI36" i="28"/>
  <c r="AH36" i="28"/>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c r="AD33" i="28"/>
  <c r="AB33" i="28"/>
  <c r="W33" i="28"/>
  <c r="U33" i="28"/>
  <c r="P33" i="28"/>
  <c r="N33" i="28"/>
  <c r="C33" i="28"/>
  <c r="L33" i="28" s="1"/>
  <c r="AN32" i="28"/>
  <c r="AM32" i="28"/>
  <c r="AK32" i="28"/>
  <c r="AJ32" i="28"/>
  <c r="AI32" i="28"/>
  <c r="AH32" i="28" s="1"/>
  <c r="AF32" i="28"/>
  <c r="AE32" i="28"/>
  <c r="AD32" i="28"/>
  <c r="AC32" i="28"/>
  <c r="AB32" i="28"/>
  <c r="AA32" i="28" s="1"/>
  <c r="W32" i="28"/>
  <c r="U32" i="28"/>
  <c r="T32" i="28" s="1"/>
  <c r="S32" i="28"/>
  <c r="R32" i="28"/>
  <c r="P32" i="28"/>
  <c r="O32" i="28"/>
  <c r="N32" i="28"/>
  <c r="Q32" i="28" s="1"/>
  <c r="M32" i="28"/>
  <c r="C32" i="28"/>
  <c r="L32" i="28" s="1"/>
  <c r="AK31" i="28"/>
  <c r="AI31" i="28"/>
  <c r="AH31" i="28" s="1"/>
  <c r="AG31" i="28"/>
  <c r="AF31" i="28"/>
  <c r="AD31" i="28"/>
  <c r="AC31" i="28"/>
  <c r="AB31" i="28"/>
  <c r="AE31" i="28" s="1"/>
  <c r="AA31" i="28"/>
  <c r="W31" i="28"/>
  <c r="U31" i="28"/>
  <c r="Z31" i="28" s="1"/>
  <c r="S31" i="28"/>
  <c r="P31" i="28"/>
  <c r="N31" i="28"/>
  <c r="R31" i="28" s="1"/>
  <c r="M31" i="28"/>
  <c r="AM30" i="28"/>
  <c r="AL30" i="28"/>
  <c r="AK30" i="28"/>
  <c r="AJ30" i="28"/>
  <c r="AI30" i="28"/>
  <c r="AN30" i="28" s="1"/>
  <c r="AH30" i="28"/>
  <c r="AG30" i="28"/>
  <c r="AE30" i="28"/>
  <c r="AD30" i="28"/>
  <c r="AC30" i="28"/>
  <c r="AB30" i="28"/>
  <c r="AA30" i="28" s="1"/>
  <c r="Z30" i="28"/>
  <c r="Y30" i="28"/>
  <c r="W30" i="28"/>
  <c r="V30" i="28"/>
  <c r="U30" i="28"/>
  <c r="T30" i="28" s="1"/>
  <c r="R30" i="28"/>
  <c r="Q30" i="28"/>
  <c r="P30" i="28"/>
  <c r="O30" i="28"/>
  <c r="N30" i="28"/>
  <c r="M30" i="28" s="1"/>
  <c r="AM29" i="28"/>
  <c r="AL29" i="28"/>
  <c r="AK29" i="28"/>
  <c r="AJ29" i="28"/>
  <c r="AI29" i="28"/>
  <c r="AH29" i="28" s="1"/>
  <c r="AD29" i="28"/>
  <c r="AB29" i="28"/>
  <c r="AA29" i="28" s="1"/>
  <c r="Z29" i="28"/>
  <c r="Y29" i="28"/>
  <c r="W29" i="28"/>
  <c r="V29" i="28"/>
  <c r="U29" i="28"/>
  <c r="X29" i="28" s="1"/>
  <c r="T29" i="28"/>
  <c r="P29" i="28"/>
  <c r="N29" i="28"/>
  <c r="S29" i="28" s="1"/>
  <c r="C19" i="28"/>
  <c r="N17" i="28"/>
  <c r="L17" i="28"/>
  <c r="N16" i="28"/>
  <c r="L16" i="28"/>
  <c r="N15" i="28"/>
  <c r="C15" i="28"/>
  <c r="L15" i="28" s="1"/>
  <c r="N14" i="28"/>
  <c r="L14" i="28"/>
  <c r="N13" i="28"/>
  <c r="L13" i="28"/>
  <c r="N12" i="28"/>
  <c r="L12" i="28"/>
  <c r="L11" i="28"/>
  <c r="C11" i="28"/>
  <c r="N11" i="28" s="1"/>
  <c r="C10" i="28"/>
  <c r="N10" i="28" s="1"/>
  <c r="C9" i="28"/>
  <c r="C8" i="28"/>
  <c r="L8" i="28" s="1"/>
  <c r="C7" i="28"/>
  <c r="L7" i="28" s="1"/>
  <c r="C6" i="28"/>
  <c r="L6" i="28" s="1"/>
  <c r="C3" i="28"/>
  <c r="C5" i="28" s="1"/>
  <c r="L3" i="28" s="1"/>
  <c r="L1" i="28"/>
  <c r="L56" i="28" s="1"/>
  <c r="C8" i="26"/>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C20" i="26"/>
  <c r="P3" i="24"/>
  <c r="P4" i="24"/>
  <c r="P5" i="24"/>
  <c r="P6" i="24"/>
  <c r="P7" i="24"/>
  <c r="P8" i="24"/>
  <c r="P9" i="24"/>
  <c r="C20" i="28" s="1"/>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L8"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AL51" i="28" l="1"/>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C26" i="28" s="1"/>
  <c r="L26" i="28" s="1"/>
  <c r="AG55" i="28"/>
  <c r="M29" i="28"/>
  <c r="AC29" i="28"/>
  <c r="X30" i="28"/>
  <c r="AF30" i="28"/>
  <c r="T31" i="28"/>
  <c r="AJ31" i="28"/>
  <c r="V32" i="28"/>
  <c r="AL32" i="28"/>
  <c r="X33" i="28"/>
  <c r="AF33" i="28"/>
  <c r="R34" i="28"/>
  <c r="AH34" i="28"/>
  <c r="T35" i="28"/>
  <c r="AJ35" i="28"/>
  <c r="X36" i="28"/>
  <c r="AF36" i="28"/>
  <c r="T37" i="28"/>
  <c r="AJ37" i="28"/>
  <c r="O38" i="28"/>
  <c r="L38" i="28" s="1"/>
  <c r="AE38" i="28"/>
  <c r="AM38" i="28"/>
  <c r="AA40" i="28"/>
  <c r="M41" i="28"/>
  <c r="AC41" i="28"/>
  <c r="O42" i="28"/>
  <c r="AE42" i="28"/>
  <c r="AM42" i="28"/>
  <c r="Q43" i="28"/>
  <c r="Y43" i="28"/>
  <c r="S44" i="28"/>
  <c r="AA44" i="28"/>
  <c r="O45" i="28"/>
  <c r="AE45" i="28"/>
  <c r="S46" i="28"/>
  <c r="AA46" i="28"/>
  <c r="V47" i="28"/>
  <c r="L47" i="28" s="1"/>
  <c r="AL47" i="28"/>
  <c r="R48" i="28"/>
  <c r="Z48" i="28"/>
  <c r="AH48" i="28"/>
  <c r="T49" i="28"/>
  <c r="AJ49" i="28"/>
  <c r="V50" i="28"/>
  <c r="AH52" i="28"/>
  <c r="V53" i="28"/>
  <c r="AL53" i="28"/>
  <c r="R55" i="28"/>
  <c r="Z55" i="28"/>
  <c r="AH55" i="28"/>
  <c r="O29" i="28"/>
  <c r="AJ34" i="28"/>
  <c r="V35" i="28"/>
  <c r="AL35" i="28"/>
  <c r="V37" i="28"/>
  <c r="AL37" i="28"/>
  <c r="Q38" i="28"/>
  <c r="AC40" i="28"/>
  <c r="O41" i="28"/>
  <c r="AE41" i="28"/>
  <c r="Q42" i="28"/>
  <c r="AC44" i="28"/>
  <c r="Q45" i="28"/>
  <c r="AC46" i="28"/>
  <c r="X47" i="28"/>
  <c r="AJ48" i="28"/>
  <c r="V49" i="28"/>
  <c r="AL49" i="28"/>
  <c r="X50" i="28"/>
  <c r="AJ52" i="28"/>
  <c r="X53" i="28"/>
  <c r="AJ55" i="28"/>
  <c r="C25" i="28"/>
  <c r="L25" i="28" s="1"/>
  <c r="AF29" i="28"/>
  <c r="AN29" i="28"/>
  <c r="S30" i="28"/>
  <c r="L30" i="28" s="1"/>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5"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5" i="28"/>
  <c r="AL55"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5" i="28"/>
  <c r="AM55"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47" i="26" l="1"/>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50"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42" i="22" l="1"/>
  <c r="L7" i="7"/>
  <c r="C19" i="7"/>
  <c r="L19" i="7" s="1"/>
  <c r="C76" i="22" l="1"/>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<sst xmlns="http://schemas.openxmlformats.org/spreadsheetml/2006/main" count="11344" uniqueCount="2372">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</sst>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5"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8"/>
      <name val="Segoe UI"/>
      <family val="2"/>
    </font>
    <font>
      <sz val="12"/>
      <color theme="1"/>
      <name val="Aptos Narrow"/>
      <family val="2"/>
      <scheme val="minor"/>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22">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30" fillId="0" borderId="0" xfId="0" applyFont="1" applyAlignment="1">
      <alignment vertical="center" wrapText="1"/>
    </xf>
    <xf numFmtId="0" fontId="2" fillId="2" borderId="0" xfId="0" applyFont="1" applyFill="1"/>
    <xf numFmtId="0" fontId="54"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0">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8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B00-00000188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500-0000032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700-000001B8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800-0000015C02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82177</xdr:colOff>
          <xdr:row>0</xdr:row>
          <xdr:rowOff>111312</xdr:rowOff>
        </xdr:from>
        <xdr:to>
          <xdr:col>10</xdr:col>
          <xdr:colOff>444128</xdr:colOff>
          <xdr:row>0</xdr:row>
          <xdr:rowOff>822512</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720725</xdr:colOff>
          <xdr:row>0</xdr:row>
          <xdr:rowOff>360363</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91440" tIns="109728" rIns="0" bIns="10972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74613</xdr:colOff>
          <xdr:row>0</xdr:row>
          <xdr:rowOff>520699</xdr:rowOff>
        </xdr:from>
        <xdr:to>
          <xdr:col>7</xdr:col>
          <xdr:colOff>631826</xdr:colOff>
          <xdr:row>0</xdr:row>
          <xdr:rowOff>736599</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91440" tIns="109728" rIns="0" bIns="10972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49"/>
    <tableColumn id="1" xr3:uid="{921CA10A-2901-4DAE-A530-BF0B02B224D2}" name="id" dataDxfId="48">
      <calculatedColumnFormula>LOWER(_xlfn.CONCAT("ait",LEFT(D3,1)&amp;"s"&amp;E3&amp;F3))</calculatedColumnFormula>
    </tableColumn>
    <tableColumn id="2" xr3:uid="{D9A32830-ABA6-41D5-9C8D-8A0C6682F82B}" name="Tiempo" dataDxfId="47"/>
    <tableColumn id="3" xr3:uid="{3E55F751-0E13-4158-B1E6-25386204563F}" name="semana" dataDxfId="46"/>
    <tableColumn id="4" xr3:uid="{F69152E6-D146-469B-B970-C48FBD5624DD}" name="año" dataDxfId="45"/>
    <tableColumn id="5" xr3:uid="{7B77C7B7-C297-4CE0-8ACB-FD151A4BAD8C}" name="Aleluya Año C" dataDxfId="44"/>
    <tableColumn id="6" xr3:uid="{7BBFEA5F-9E8A-4196-933B-8F9B3D50AC5C}" name="Cita" dataDxfId="43"/>
    <tableColumn id="7" xr3:uid="{7F2967E4-9E49-447A-9790-116E24674B1D}" name="Estado" dataDxfId="42"/>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1"/>
    <tableColumn id="3" xr3:uid="{ADBA58FD-0429-4D57-B7D3-AC6D7A799AFD}" name="Cantos" dataDxfId="40"/>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39"/>
    <tableColumn id="1" xr3:uid="{969AEAEF-98E2-4256-A2BA-491C5DBB435D}" name="id" dataDxfId="38">
      <calculatedColumnFormula>LOWER(_xlfn.CONCAT("ait",LEFT(D3,1)&amp;"s"&amp;E3&amp;F3))</calculatedColumnFormula>
    </tableColumn>
    <tableColumn id="2" xr3:uid="{F6CC32E4-7E20-4D29-AB2F-9FB5AD052C81}" name="Tiempo" dataDxfId="37"/>
    <tableColumn id="3" xr3:uid="{5783091E-D235-4DCD-9210-D14137F4C255}" name="semana" dataDxfId="36"/>
    <tableColumn id="4" xr3:uid="{B3F2A1DA-849B-453B-863A-BF6F6A76200C}" name="año" dataDxfId="35"/>
    <tableColumn id="5" xr3:uid="{4DD72F58-ABDF-464B-8E5C-E8891BCF1FD6}" name="Aleluya Año C" dataDxfId="34"/>
    <tableColumn id="6" xr3:uid="{B2CC7BC9-A1BA-4A10-A086-DDA5B7B35114}" name="Cita" dataDxfId="33"/>
    <tableColumn id="7" xr3:uid="{2A5028E0-F247-4E10-BB6F-E44914E438D9}" name="Estado" dataDxfId="32"/>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1"/>
    <tableColumn id="2" xr3:uid="{61304003-6C37-4876-9E01-52AAFEE1502D}" name="ID" dataDxfId="30"/>
    <tableColumn id="3" xr3:uid="{46AD0CF9-9F35-4E11-A80E-B6931C340B6E}" name="Cantos" dataDxfId="29"/>
    <tableColumn id="14" xr3:uid="{2F838586-06C5-49D6-9770-AEF72BDBAFDF}" name="Subtitulo" dataDxfId="28"/>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27"/>
    <tableColumn id="12" xr3:uid="{FA0FAC69-D1C8-4EC4-808F-0E06F2EB0620}" name="Moments" dataDxfId="26">
      <calculatedColumnFormula>"""" &amp; _xlfn.TEXTJOIN(""",""",TRUE,Table223[[#This Row],[Categoria1]:[Categoria7]]) &amp; """"</calculatedColumnFormula>
    </tableColumn>
    <tableColumn id="15" xr3:uid="{B1CD2D35-41ED-4CB2-8C93-8B0B2DAEF2A7}" name="Content" dataDxfId="25"/>
    <tableColumn id="16" xr3:uid="{F964B80D-903A-48A9-99DB-BE282D0613F1}" name="CATEGORIA8" dataDxfId="24">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3"/>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22">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1"/>
    <tableColumn id="2" xr3:uid="{4FB9CD12-D9BF-4BB5-9C1C-DB7D977D5610}" name="id"/>
    <tableColumn id="17" xr3:uid="{C88D8CC7-A07B-4975-9C8A-0AB461DFEFD1}" name="NameNoSpace" dataDxfId="20">
      <calculatedColumnFormula>_xlfn.CONCAT("""",VLOOKUP(B3,'Index Web'!A$3:O$234,13,FALSE),"""",",")</calculatedColumnFormula>
    </tableColumn>
    <tableColumn id="5" xr3:uid="{19F27E10-5766-4AF0-AFA2-4D6B65192336}" name="titulo" dataDxfId="19">
      <calculatedColumnFormula>_xlfn.CONCAT("""titulo""",": ","""",VLOOKUP(B3,'Index Web'!A$3:L$234,3,FALSE),"""",",")</calculatedColumnFormula>
    </tableColumn>
    <tableColumn id="7" xr3:uid="{D7DB8BA2-4BAE-4EF4-8D6B-863949C200C5}" name="salmo" dataDxfId="18">
      <calculatedColumnFormula>_xlfn.CONCAT("""salmo""",": ","""",VLOOKUP(B3,'Index Web'!A$3:L$234,4,FALSE),"""",",")</calculatedColumnFormula>
    </tableColumn>
    <tableColumn id="8" xr3:uid="{D7FA7BF8-5643-46F4-A3A0-4F10CBCBABA4}" name="Letras" dataDxfId="17">
      <calculatedColumnFormula>_xlfn.CONCAT("""letra""",": ","""",Table46[[#This Row],[Pg]],"|",VLOOKUP(B3,'Index Web'!A$3:O$234,15,FALSE)," ",VLOOKUP(B3,'Index Web'!A$3:O$234,13,FALSE),"""",",")</calculatedColumnFormula>
    </tableColumn>
    <tableColumn id="9" xr3:uid="{5FFA4A0A-9793-475A-82C7-EC35DDF546F2}" name="URL" dataDxfId="16">
      <calculatedColumnFormula>_xlfn.CONCAT("""archivo""",": ","""/resucito/src/index.html?canto=",VLOOKUP(B3,'Index Web'!A$3:N$234,13,FALSE),"""","}," )</calculatedColumnFormula>
    </tableColumn>
    <tableColumn id="18" xr3:uid="{6382534F-A5A4-41B1-8CBD-A9F185BC6028}" name="Contenido del Codigo" dataDxfId="15">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Q203" totalsRowShown="0">
  <autoFilter ref="B2:Q203" xr:uid="{67DCDB43-C1E2-401D-B4E5-62B7D7B065A5}"/>
  <sortState xmlns:xlrd2="http://schemas.microsoft.com/office/spreadsheetml/2017/richdata2" ref="C3:J203">
    <sortCondition ref="C2:C203"/>
  </sortState>
  <tableColumns count="16">
    <tableColumn id="14" xr3:uid="{64AB9E72-363B-46B1-A4CD-9499A27CB4D7}" name="Code" dataDxfId="14"/>
    <tableColumn id="8" xr3:uid="{4484E5BD-85F9-49B3-8159-A5F363A24A95}" name="#" dataDxfId="13"/>
    <tableColumn id="1" xr3:uid="{D0672F18-3159-49E1-8031-1268B2A7BCB0}" name="id" dataDxfId="12">
      <calculatedColumnFormula>LOWER(_xlfn.CONCAT("ait",LEFT(E3,1)&amp;"s"&amp;F3&amp;G3))</calculatedColumnFormula>
    </tableColumn>
    <tableColumn id="2" xr3:uid="{239EEF76-F266-47F9-896F-3468C591E21C}" name="Tiempo" dataDxfId="11"/>
    <tableColumn id="3" xr3:uid="{A1C4D23C-0C03-465D-8CEF-860B185DECE0}" name="semana" dataDxfId="10"/>
    <tableColumn id="4" xr3:uid="{7C51504E-1653-4D6E-A44D-F60A54219A9C}" name="año" dataDxfId="9"/>
    <tableColumn id="5" xr3:uid="{653D1794-2D0D-4580-924D-D984A93D7975}" name="Aleluya Año C" dataDxfId="8"/>
    <tableColumn id="6" xr3:uid="{6018AA85-97F0-4940-81A6-6DD5C902B9D3}" name="Cita" dataDxfId="7"/>
    <tableColumn id="7" xr3:uid="{CD0C27F9-009D-48F4-A544-BD4FE1BBC834}" name="Estado" dataDxfId="6"/>
    <tableColumn id="9" xr3:uid="{046E3B88-C5A8-418F-8E62-973B229E4021}" name="Column1" dataDxfId="5">
      <calculatedColumnFormula>_xlfn.CONCAT(Table378[[#This Row],[id]]," ",Table378[[#This Row],[Aleluya Año C]]," ",Table378[[#This Row],[Cita]])</calculatedColumnFormula>
    </tableColumn>
    <tableColumn id="10" xr3:uid="{F7722EB0-BC07-4972-9F6F-8E75127DF174}" name="code2" dataDxfId="4"/>
    <tableColumn id="11" xr3:uid="{0C1145F6-7226-4158-BB3E-4947092C5BA7}" name="Column2" dataDxfId="3">
      <calculatedColumnFormula>Table378[[#This Row],[code2]]=N3</calculatedColumnFormula>
    </tableColumn>
    <tableColumn id="12" xr3:uid="{E4D2CB7C-B84B-4B4F-A79B-61FEB7639713}" name="Column3"/>
    <tableColumn id="13" xr3:uid="{9322167A-402B-498E-93CB-BFD4A3597D6C}" name="Declarar en Content.js" dataDxfId="2"/>
    <tableColumn id="15" xr3:uid="{AB8DA053-28FC-45C6-BEBA-8F654C560AAD}" name="Column5" dataDxfId="1">
      <calculatedColumnFormula>LOWER(_xlfn.CONCAT("ait",LEFT(E3,1)&amp;"s"))</calculatedColumnFormula>
    </tableColumn>
    <tableColumn id="16" xr3:uid="{BFB2593B-CE40-4C1E-AFA7-2E4D87EC765F}" name="Column6" dataDxfId="0">
      <calculatedColumnFormula>_xlfn.CONCAT("cp aitos1c.css ",Table378[[#This Row],[Code]],".css")</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20.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17" t="str" cm="1">
        <f t="array" aca="1" ref="C1" ca="1">MID(CELL("filename", B1), FIND("]", CELL("filename", B1)) + 1, 255)</f>
        <v>Indice</v>
      </c>
      <c r="D1" s="117"/>
      <c r="E1" s="117"/>
      <c r="F1" s="117"/>
      <c r="G1" s="117"/>
      <c r="H1" s="117"/>
    </row>
    <row r="2" spans="1:8" ht="26.15" customHeight="1" x14ac:dyDescent="0.7">
      <c r="A2" s="36" t="s">
        <v>1124</v>
      </c>
      <c r="B2" s="36"/>
      <c r="C2" s="36"/>
      <c r="D2" s="36"/>
      <c r="E2" s="36"/>
      <c r="F2" s="37"/>
      <c r="G2" s="37"/>
      <c r="H2" s="37"/>
    </row>
    <row r="3" spans="1:8" ht="26.15" customHeight="1" x14ac:dyDescent="0.7">
      <c r="A3" s="36" t="s">
        <v>2341</v>
      </c>
      <c r="B3" s="36"/>
      <c r="C3" s="36"/>
      <c r="D3" s="36"/>
      <c r="E3" s="36"/>
      <c r="F3" s="37"/>
      <c r="G3" s="37"/>
      <c r="H3" s="37"/>
    </row>
    <row r="4" spans="1:8" ht="26.15" customHeight="1" x14ac:dyDescent="0.7">
      <c r="A4" s="36" t="s">
        <v>1200</v>
      </c>
      <c r="B4" s="36"/>
      <c r="C4" s="36"/>
      <c r="D4" s="36"/>
      <c r="E4" s="36"/>
      <c r="F4" s="37"/>
      <c r="G4" s="37"/>
      <c r="H4" s="37"/>
    </row>
    <row r="5" spans="1:8" ht="26.15" customHeight="1" x14ac:dyDescent="0.7">
      <c r="A5" s="36" t="s">
        <v>2321</v>
      </c>
      <c r="B5" s="36"/>
      <c r="C5" s="36"/>
      <c r="D5" s="36"/>
      <c r="E5" s="36"/>
      <c r="F5" s="37"/>
      <c r="G5" s="37"/>
      <c r="H5" s="37"/>
    </row>
    <row r="6" spans="1:8" ht="26.15" customHeight="1" x14ac:dyDescent="0.7">
      <c r="A6" s="36" t="s">
        <v>979</v>
      </c>
      <c r="B6" s="36"/>
      <c r="C6" s="36"/>
      <c r="D6" s="36"/>
      <c r="E6" s="36"/>
      <c r="F6" s="37"/>
      <c r="G6" s="37"/>
      <c r="H6" s="37"/>
    </row>
    <row r="7" spans="1:8" ht="26.15" customHeight="1" x14ac:dyDescent="0.7">
      <c r="A7" s="36" t="s">
        <v>1448</v>
      </c>
      <c r="B7" s="36"/>
      <c r="C7" s="36"/>
      <c r="D7" s="36"/>
      <c r="E7" s="36"/>
      <c r="F7" s="37"/>
      <c r="G7" s="37"/>
      <c r="H7" s="37"/>
    </row>
    <row r="8" spans="1:8" ht="26.15" customHeight="1" x14ac:dyDescent="0.7">
      <c r="A8" s="36" t="s">
        <v>980</v>
      </c>
      <c r="B8" s="36"/>
      <c r="C8" s="36"/>
      <c r="D8" s="36"/>
      <c r="E8" s="36"/>
      <c r="F8" s="37"/>
      <c r="G8" s="37"/>
      <c r="H8" s="37"/>
    </row>
    <row r="9" spans="1:8" ht="26.15" customHeight="1" x14ac:dyDescent="0.7">
      <c r="A9" s="36" t="s">
        <v>981</v>
      </c>
      <c r="B9" s="36"/>
      <c r="C9" s="36"/>
      <c r="D9" s="36"/>
      <c r="E9" s="36"/>
      <c r="F9" s="37"/>
      <c r="G9" s="37"/>
      <c r="H9" s="37"/>
    </row>
    <row r="10" spans="1:8" ht="26.15" customHeight="1" x14ac:dyDescent="0.7">
      <c r="A10" s="36" t="s">
        <v>982</v>
      </c>
      <c r="B10" s="36"/>
      <c r="C10" s="36"/>
      <c r="D10" s="36"/>
      <c r="E10" s="37"/>
      <c r="F10" s="37"/>
      <c r="G10" s="37"/>
      <c r="H10" s="37"/>
    </row>
    <row r="11" spans="1:8" ht="26.15" customHeight="1" x14ac:dyDescent="0.7">
      <c r="A11" s="36" t="s">
        <v>1076</v>
      </c>
      <c r="B11" s="36"/>
      <c r="C11" s="36"/>
      <c r="D11" s="36"/>
      <c r="E11" s="37"/>
      <c r="F11" s="37"/>
      <c r="G11" s="37"/>
      <c r="H11" s="37"/>
    </row>
    <row r="12" spans="1:8" ht="26.15" customHeight="1" x14ac:dyDescent="0.7">
      <c r="A12" s="36" t="s">
        <v>1197</v>
      </c>
      <c r="B12" s="36"/>
      <c r="C12" s="36"/>
      <c r="D12" s="36"/>
      <c r="E12" s="37"/>
      <c r="F12" s="37"/>
      <c r="G12" s="37"/>
      <c r="H12" s="37"/>
    </row>
    <row r="13" spans="1:8" ht="26.15" customHeight="1" x14ac:dyDescent="0.7">
      <c r="A13" s="36" t="s">
        <v>1198</v>
      </c>
      <c r="B13" s="36"/>
      <c r="C13" s="36"/>
      <c r="D13" s="36"/>
      <c r="E13" s="37"/>
      <c r="F13" s="37"/>
      <c r="G13" s="37"/>
      <c r="H13" s="37"/>
    </row>
    <row r="14" spans="1:8" ht="26.15" customHeight="1" x14ac:dyDescent="0.7">
      <c r="A14" s="36" t="s">
        <v>1121</v>
      </c>
      <c r="B14" s="36"/>
      <c r="C14" s="36"/>
      <c r="D14" s="36"/>
      <c r="E14" s="37"/>
      <c r="F14" s="37"/>
      <c r="G14" s="37"/>
      <c r="H14" s="37"/>
    </row>
    <row r="15" spans="1:8" ht="26.15" customHeight="1" x14ac:dyDescent="0.7">
      <c r="A15" s="36" t="s">
        <v>1122</v>
      </c>
      <c r="B15" s="36"/>
      <c r="C15" s="36"/>
      <c r="D15" s="36"/>
      <c r="E15" s="37"/>
      <c r="F15" s="37"/>
      <c r="G15" s="37"/>
      <c r="H15" s="37"/>
    </row>
    <row r="16" spans="1:8" ht="26.15" customHeight="1" x14ac:dyDescent="0.7">
      <c r="A16" s="36" t="s">
        <v>227</v>
      </c>
      <c r="B16" s="36"/>
      <c r="C16" s="36"/>
      <c r="D16" s="36"/>
      <c r="E16" s="37"/>
      <c r="F16" s="37"/>
      <c r="G16" s="37"/>
      <c r="H16" s="37"/>
    </row>
    <row r="17" spans="1:8" ht="26.15" customHeight="1" x14ac:dyDescent="0.7">
      <c r="A17" s="36" t="s">
        <v>228</v>
      </c>
      <c r="B17" s="36"/>
      <c r="C17" s="36"/>
      <c r="D17" s="36"/>
      <c r="E17" s="37"/>
      <c r="F17" s="37"/>
      <c r="G17" s="37"/>
      <c r="H17" s="37"/>
    </row>
    <row r="18" spans="1:8" ht="26.15" customHeight="1" x14ac:dyDescent="0.7">
      <c r="A18" s="36" t="s">
        <v>1154</v>
      </c>
      <c r="B18" s="36"/>
      <c r="C18" s="36"/>
      <c r="D18" s="36"/>
      <c r="E18" s="37"/>
      <c r="F18" s="37"/>
      <c r="G18" s="37"/>
      <c r="H18" s="37"/>
    </row>
    <row r="19" spans="1:8" ht="26.15" customHeight="1" x14ac:dyDescent="0.7">
      <c r="A19" s="36" t="s">
        <v>1123</v>
      </c>
      <c r="B19" s="36"/>
      <c r="C19" s="36"/>
      <c r="D19" s="36"/>
      <c r="E19" s="37"/>
      <c r="F19" s="37"/>
      <c r="G19" s="37"/>
      <c r="H19" s="37"/>
    </row>
    <row r="20" spans="1:8" ht="25" x14ac:dyDescent="0.7">
      <c r="A20" s="36" t="s">
        <v>1077</v>
      </c>
      <c r="B20" s="36"/>
      <c r="C20" s="36"/>
      <c r="D20" s="36"/>
      <c r="E20" s="36"/>
      <c r="F20" s="36"/>
      <c r="G20" s="36"/>
      <c r="H20" s="36"/>
    </row>
    <row r="21" spans="1:8" ht="25" x14ac:dyDescent="0.7">
      <c r="A21" s="36" t="s">
        <v>1047</v>
      </c>
      <c r="B21" s="36"/>
      <c r="C21" s="36"/>
      <c r="D21" s="36"/>
      <c r="E21" s="36"/>
      <c r="F21" s="36"/>
      <c r="G21" s="36"/>
      <c r="H21" s="36"/>
    </row>
    <row r="22" spans="1:8" ht="25" x14ac:dyDescent="0.7">
      <c r="A22" s="36" t="s">
        <v>1078</v>
      </c>
      <c r="B22" s="36"/>
      <c r="C22" s="36"/>
      <c r="D22" s="36"/>
      <c r="E22" s="36"/>
      <c r="F22" s="36"/>
      <c r="G22" s="36"/>
      <c r="H22" s="36"/>
    </row>
    <row r="23" spans="1:8" ht="25" x14ac:dyDescent="0.7">
      <c r="A23" s="36" t="s">
        <v>1196</v>
      </c>
      <c r="B23" s="36"/>
      <c r="C23" s="36"/>
      <c r="D23" s="36"/>
      <c r="E23" s="36"/>
      <c r="F23" s="36"/>
      <c r="G23" s="36"/>
      <c r="H23" s="36"/>
    </row>
    <row r="24" spans="1:8" ht="25" x14ac:dyDescent="0.7">
      <c r="A24" s="36" t="s">
        <v>1188</v>
      </c>
      <c r="B24" s="36"/>
      <c r="C24" s="36"/>
      <c r="D24" s="36"/>
      <c r="E24" s="36"/>
      <c r="F24" s="36"/>
      <c r="G24" s="36"/>
      <c r="H24" s="36"/>
    </row>
    <row r="25" spans="1:8" ht="25" x14ac:dyDescent="0.7">
      <c r="A25" s="36" t="s">
        <v>2342</v>
      </c>
      <c r="B25" s="36"/>
      <c r="C25" s="36"/>
      <c r="D25" s="36"/>
      <c r="E25" s="36"/>
      <c r="F25" s="36"/>
      <c r="G25" s="36"/>
      <c r="H25" s="36"/>
    </row>
    <row r="26" spans="1:8" ht="25" x14ac:dyDescent="0.7">
      <c r="A26" s="36" t="s">
        <v>2337</v>
      </c>
      <c r="B26" s="36"/>
      <c r="C26" s="36"/>
      <c r="D26" s="36"/>
      <c r="E26" s="36"/>
      <c r="F26" s="36"/>
      <c r="G26" s="36"/>
      <c r="H26" s="36"/>
    </row>
    <row r="27" spans="1:8" ht="25" x14ac:dyDescent="0.7">
      <c r="A27" s="36"/>
      <c r="B27" s="36"/>
      <c r="C27" s="36"/>
      <c r="D27" s="36"/>
      <c r="E27" s="36"/>
      <c r="F27" s="36"/>
      <c r="G27" s="36"/>
      <c r="H27" s="36"/>
    </row>
    <row r="28" spans="1:8" ht="25" x14ac:dyDescent="0.7">
      <c r="A28" s="36"/>
      <c r="B28" s="36"/>
      <c r="C28" s="36"/>
      <c r="D28" s="36"/>
      <c r="E28" s="36"/>
      <c r="F28" s="36"/>
      <c r="G28" s="36"/>
      <c r="H28" s="36"/>
    </row>
    <row r="29" spans="1:8" ht="25" x14ac:dyDescent="0.7">
      <c r="A29" s="36"/>
      <c r="B29" s="36"/>
      <c r="C29" s="36"/>
      <c r="D29" s="36"/>
      <c r="E29" s="36"/>
      <c r="F29" s="36"/>
      <c r="G29" s="36"/>
      <c r="H29" s="36"/>
    </row>
    <row r="30" spans="1:8" ht="25" x14ac:dyDescent="0.7">
      <c r="A30" s="36"/>
      <c r="B30" s="36"/>
      <c r="C30" s="36"/>
      <c r="D30" s="36"/>
      <c r="E30" s="36"/>
      <c r="F30" s="36"/>
      <c r="G30" s="36"/>
      <c r="H30" s="36"/>
    </row>
    <row r="31" spans="1:8" ht="25" x14ac:dyDescent="0.7">
      <c r="A31" s="36"/>
      <c r="B31" s="36"/>
      <c r="C31" s="36"/>
      <c r="D31" s="36"/>
      <c r="E31" s="36"/>
      <c r="F31" s="36"/>
      <c r="G31" s="36"/>
      <c r="H31" s="36"/>
    </row>
    <row r="32" spans="1:8" ht="25" x14ac:dyDescent="0.7">
      <c r="A32" s="36"/>
      <c r="B32" s="36"/>
      <c r="C32" s="36"/>
      <c r="D32" s="36"/>
      <c r="E32" s="36"/>
      <c r="F32" s="36"/>
      <c r="G32" s="36"/>
      <c r="H32" s="36"/>
    </row>
    <row r="33" spans="1:8" ht="25" x14ac:dyDescent="0.7">
      <c r="A33" s="36"/>
      <c r="B33" s="36"/>
      <c r="C33" s="36"/>
      <c r="D33" s="36"/>
      <c r="E33" s="36"/>
      <c r="F33" s="36"/>
      <c r="G33" s="36"/>
      <c r="H33" s="36"/>
    </row>
    <row r="34" spans="1:8" ht="25" x14ac:dyDescent="0.7">
      <c r="A34" s="36"/>
      <c r="B34" s="36"/>
      <c r="C34" s="36"/>
      <c r="D34" s="36"/>
      <c r="E34" s="36"/>
      <c r="F34" s="36"/>
      <c r="G34" s="36"/>
      <c r="H34" s="36"/>
    </row>
    <row r="35" spans="1:8" ht="25" x14ac:dyDescent="0.7">
      <c r="A35" s="36"/>
      <c r="B35" s="36"/>
      <c r="C35" s="36"/>
      <c r="D35" s="36"/>
      <c r="E35" s="36"/>
      <c r="F35" s="36"/>
      <c r="G35" s="36"/>
      <c r="H35" s="36"/>
    </row>
    <row r="36" spans="1:8" ht="25" x14ac:dyDescent="0.7">
      <c r="A36" s="36"/>
      <c r="B36" s="36"/>
      <c r="C36" s="36"/>
      <c r="D36" s="36"/>
      <c r="E36" s="36"/>
      <c r="F36" s="36"/>
      <c r="G36" s="36"/>
      <c r="H36" s="36"/>
    </row>
    <row r="37" spans="1:8" ht="25" x14ac:dyDescent="0.7">
      <c r="A37" s="36"/>
      <c r="B37" s="36"/>
      <c r="C37" s="36"/>
      <c r="D37" s="36"/>
      <c r="E37" s="36"/>
      <c r="F37" s="36"/>
      <c r="G37" s="36"/>
      <c r="H37" s="36"/>
    </row>
    <row r="38" spans="1:8" ht="25" x14ac:dyDescent="0.7">
      <c r="A38" s="36"/>
      <c r="B38" s="36"/>
      <c r="C38" s="36"/>
      <c r="D38" s="36"/>
      <c r="E38" s="36"/>
      <c r="F38" s="36"/>
      <c r="G38" s="36"/>
      <c r="H38" s="36"/>
    </row>
    <row r="39" spans="1:8" ht="25" x14ac:dyDescent="0.7">
      <c r="A39" s="36"/>
      <c r="B39" s="36"/>
      <c r="C39" s="36"/>
      <c r="D39" s="36"/>
      <c r="E39" s="36"/>
      <c r="F39" s="36"/>
      <c r="G39" s="36"/>
      <c r="H39" s="36"/>
    </row>
    <row r="40" spans="1:8" ht="25" x14ac:dyDescent="0.7">
      <c r="A40" s="36"/>
      <c r="B40" s="36"/>
      <c r="C40" s="36"/>
      <c r="D40" s="36"/>
      <c r="E40" s="36"/>
      <c r="F40" s="36"/>
      <c r="G40" s="36"/>
      <c r="H40" s="36"/>
    </row>
  </sheetData>
  <mergeCells count="1">
    <mergeCell ref="C1:H1"/>
  </mergeCells>
  <hyperlinks>
    <hyperlink ref="A2" location="'code'!A3" display="'code'!A3" xr:uid="{DE0F2C96-3D22-415E-9C96-CAD07B86C279}"/>
    <hyperlink ref="A3" location="'Aleluya Interleccional (2)'!A3" display="'Aleluya Interleccional (2)'!A3" xr:uid="{74EF2B80-C0A9-47C3-948D-254EAC92E0AB}"/>
    <hyperlink ref="A4" location="'Aleluya'!A3" display="'Aleluya'!A3" xr:uid="{F0CD25B5-DE52-45C9-8810-73E26CCB2684}"/>
    <hyperlink ref="A5" location="'Sheet1'!A3" display="'Sheet1'!A3" xr:uid="{060EFA98-E7EF-4E0C-BEF6-15409BC547AB}"/>
    <hyperlink ref="A6" location="'Index'!A3" display="'Index'!A3" xr:uid="{94E7F70D-DE60-41CF-A08D-44CB01F2E414}"/>
    <hyperlink ref="A7" location="'Aleluya-NoOrganizado'!A3" display="'Aleluya-NoOrganizado'!A3" xr:uid="{8932134F-39A2-49F3-867B-A23881F31CCB}"/>
    <hyperlink ref="A8" location="'Index Web'!A3" display="'Index Web'!A3" xr:uid="{9F81BC05-0AE3-46EE-9A15-DDC93800220D}"/>
    <hyperlink ref="A9" location="'cantosJS'!A3" display="'cantosJS'!A3" xr:uid="{8A0F4EC1-44AB-4B6A-9AF0-F2685E06A3D8}"/>
    <hyperlink ref="A10" location="'Find'!A3" display="'Find'!A3" xr:uid="{4087F79C-0934-4ECC-8D3F-934269C0726B}"/>
    <hyperlink ref="A11" location="'html'!A3" display="'html'!A3" xr:uid="{0C846DE3-7C8E-4A20-BD10-A0221BEAB346}"/>
    <hyperlink ref="A12" location="'ALELUYA INTERLECCIONAL s22'!A3" display="'ALELUYA INTERLECCIONAL s22'!A3" xr:uid="{B8210E8B-FB88-4A2B-9A0E-6618F5442D98}"/>
    <hyperlink ref="A13" location="'GLORIA A DIOS EN LO ALTO DEL CI'!A3" display="'GLORIA A DIOS EN LO ALTO DEL CI'!A3" xr:uid="{B3F5EF39-02A0-4A64-87C7-3AC0A6D21D38}"/>
    <hyperlink ref="A14" location="'SANTO PALOMERAS 65 '!A3" display="'SANTO PALOMERAS 65 '!A3" xr:uid="{F20721A3-D05C-47C0-9E01-3D74D0451E40}"/>
    <hyperlink ref="A15" location="'SANTO MELODÍA HEBRAICA'!A3" display="'SANTO MELODÍA HEBRAICA'!A3" xr:uid="{BB292EB1-6AB3-4F33-A550-FBF46075FCE4}"/>
    <hyperlink ref="A16" location="'Santo Palestina 74'!A3" display="'Santo Palestina 74'!A3" xr:uid="{0127EBEC-C513-4F2D-A95E-FF927ECD80B6}"/>
    <hyperlink ref="A17" location="'Santo Roma 77'!A3" display="'Santo Roma 77'!A3" xr:uid="{7AA34F44-E9F6-40FE-9E79-D6A3AA033D97}"/>
    <hyperlink ref="A18" location="'SANTO 1982'!A3" display="'SANTO 1982'!A3" xr:uid="{C08EAD48-60A5-4CED-8F6A-48A719D54EBC}"/>
    <hyperlink ref="A19" location="'SANTO 1988'!A3" display="'SANTO 1988'!A3" xr:uid="{007E9A5B-6173-4155-B49B-47B66D0FE975}"/>
    <hyperlink ref="A20" location="'DICE EL SEÑOR A MI SEÑOR'!A3" display="'DICE EL SEÑOR A MI SEÑOR'!A3" xr:uid="{FF0C15C8-AAAD-46D3-A333-44EAB6CAE910}"/>
    <hyperlink ref="A21" location="'DICHOSO EL HOMBRE'!A3" display="'DICHOSO EL HOMBRE'!A3" xr:uid="{C195D79C-5E09-4176-AD0B-59CAD147C974}"/>
    <hyperlink ref="A22" location="'MARIA, MADRE MÍA'!A3" display="'MARIA, MADRE MÍA'!A3" xr:uid="{A0A49EFF-C9B8-4F24-B420-119C75501D43}"/>
    <hyperlink ref="A23" location="'OH LUZ GOZOSA'!A3" display="'OH LUZ GOZOSA'!A3" xr:uid="{77B3A327-5CED-4631-99BC-DDD6730CF7D4}"/>
    <hyperlink ref="A24" location="'INVOCACIÓN AL ESPIRITU SANTO'!A3" display="'INVOCACIÓN AL ESPIRITU SANTO'!A3" xr:uid="{B5084F34-8BF9-4411-BC09-92BB679E4482}"/>
    <hyperlink ref="A25" location="'Aleluya Interleccional'!A3" display="'Aleluya Interleccional'!A3" xr:uid="{888AC288-26E1-48DA-AD2F-DC66AF2EC8DB}"/>
    <hyperlink ref="A26" location="'Aleluya Interleccional'!A3" display="'Aleluya Interleccional'!A3" xr:uid="{B34643FD-2055-4188-AAD8-2B0D4D49C47B}"/>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2337</v>
      </c>
      <c r="D2" s="44"/>
      <c r="E2" s="44"/>
      <c r="F2" s="44"/>
      <c r="G2" s="44"/>
      <c r="H2" s="44"/>
      <c r="I2" s="44"/>
      <c r="J2" s="44"/>
      <c r="K2" s="44"/>
      <c r="L2" s="45" t="s">
        <v>984</v>
      </c>
    </row>
    <row r="3" spans="2:32" ht="26" x14ac:dyDescent="0.6">
      <c r="C3" s="111" t="s">
        <v>1454</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"/resucito/src/index.html?canto=aclamacionesalaoraciondelosfieles"</v>
      </c>
      <c r="L26" s="47" t="str">
        <f>_xlfn.CONCAT("        ant: ",C26,",")</f>
        <v xml:space="preserve">        ant: "/resucito/src/index.html?canto=aclamacionesalaoraciondelosfieles",</v>
      </c>
    </row>
    <row r="27" spans="2:40" ht="23" x14ac:dyDescent="0.35">
      <c r="B27">
        <f>+C1+1</f>
        <v>181</v>
      </c>
      <c r="C27" t="str">
        <f>VLOOKUP(B27,Table4[],13,FALSE)</f>
        <v>"/resucito/src/index.html?canto=aleluyapascual"</v>
      </c>
      <c r="L27" s="47" t="str">
        <f>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29" x14ac:dyDescent="0.35">
      <c r="B3" s="105">
        <v>1</v>
      </c>
      <c r="C3" s="1" t="str">
        <f t="shared" ref="C3:C66" si="0">LOWER(_xlfn.CONCAT("ait",LEFT(D3,1)&amp;"s"&amp;E3&amp;F3))</f>
        <v>aitas1a</v>
      </c>
      <c r="D3" s="1" t="s">
        <v>29</v>
      </c>
      <c r="E3" s="1">
        <v>1</v>
      </c>
      <c r="F3" s="1" t="s">
        <v>1239</v>
      </c>
      <c r="G3" s="101" t="s">
        <v>1358</v>
      </c>
      <c r="H3" s="104" t="s">
        <v>1359</v>
      </c>
      <c r="I3" s="1" t="s">
        <v>1223</v>
      </c>
    </row>
    <row r="4" spans="2:9" ht="29" x14ac:dyDescent="0.35">
      <c r="B4" s="105">
        <v>2</v>
      </c>
      <c r="C4" s="1" t="str">
        <f t="shared" si="0"/>
        <v>aitas2a</v>
      </c>
      <c r="D4" s="1" t="s">
        <v>29</v>
      </c>
      <c r="E4" s="1">
        <v>2</v>
      </c>
      <c r="F4" s="1" t="s">
        <v>1239</v>
      </c>
      <c r="G4" s="101" t="s">
        <v>1360</v>
      </c>
      <c r="H4" s="104" t="s">
        <v>1361</v>
      </c>
      <c r="I4" s="1" t="s">
        <v>1223</v>
      </c>
    </row>
    <row r="5" spans="2:9" ht="29" x14ac:dyDescent="0.35">
      <c r="B5" s="105">
        <v>3</v>
      </c>
      <c r="C5" s="1" t="str">
        <f t="shared" si="0"/>
        <v>aitas3a</v>
      </c>
      <c r="D5" s="1" t="s">
        <v>29</v>
      </c>
      <c r="E5" s="1">
        <v>3</v>
      </c>
      <c r="F5" s="1" t="s">
        <v>1239</v>
      </c>
      <c r="G5" s="101" t="s">
        <v>1307</v>
      </c>
      <c r="H5" s="104" t="s">
        <v>1298</v>
      </c>
      <c r="I5" s="1" t="s">
        <v>1223</v>
      </c>
    </row>
    <row r="6" spans="2:9" ht="43.5" x14ac:dyDescent="0.35">
      <c r="B6" s="105">
        <v>4</v>
      </c>
      <c r="C6" s="1" t="str">
        <f t="shared" si="0"/>
        <v>aitas4a</v>
      </c>
      <c r="D6" s="1" t="s">
        <v>29</v>
      </c>
      <c r="E6" s="1">
        <v>4</v>
      </c>
      <c r="F6" s="1" t="s">
        <v>1239</v>
      </c>
      <c r="G6" s="101" t="s">
        <v>1362</v>
      </c>
      <c r="H6" s="104" t="s">
        <v>1363</v>
      </c>
      <c r="I6" s="1" t="s">
        <v>1223</v>
      </c>
    </row>
    <row r="7" spans="2:9" ht="29" x14ac:dyDescent="0.35">
      <c r="B7" s="105">
        <v>5</v>
      </c>
      <c r="C7" s="1" t="str">
        <f t="shared" si="0"/>
        <v>aitns25dicmva</v>
      </c>
      <c r="D7" s="1" t="s">
        <v>30</v>
      </c>
      <c r="E7" s="1" t="s">
        <v>1378</v>
      </c>
      <c r="F7" s="1" t="s">
        <v>1239</v>
      </c>
      <c r="G7" s="101" t="s">
        <v>1370</v>
      </c>
      <c r="H7" s="104" t="s">
        <v>1372</v>
      </c>
      <c r="I7" s="1" t="s">
        <v>1223</v>
      </c>
    </row>
    <row r="8" spans="2:9" ht="43.5" x14ac:dyDescent="0.35">
      <c r="B8" s="105">
        <v>6</v>
      </c>
      <c r="C8" s="1" t="str">
        <f t="shared" si="0"/>
        <v>aitns25dicmma</v>
      </c>
      <c r="D8" s="1" t="s">
        <v>30</v>
      </c>
      <c r="E8" s="1" t="s">
        <v>1377</v>
      </c>
      <c r="F8" s="1" t="s">
        <v>1239</v>
      </c>
      <c r="G8" s="101" t="s">
        <v>1371</v>
      </c>
      <c r="H8" s="104" t="s">
        <v>1373</v>
      </c>
      <c r="I8" s="1" t="s">
        <v>1223</v>
      </c>
    </row>
    <row r="9" spans="2:9" ht="29" x14ac:dyDescent="0.35">
      <c r="B9" s="105">
        <v>7</v>
      </c>
      <c r="C9" s="1" t="str">
        <f t="shared" si="0"/>
        <v>aitns25dicmaa</v>
      </c>
      <c r="D9" s="1" t="s">
        <v>30</v>
      </c>
      <c r="E9" s="1" t="s">
        <v>1376</v>
      </c>
      <c r="F9" s="1" t="s">
        <v>1239</v>
      </c>
      <c r="G9" s="101" t="s">
        <v>1374</v>
      </c>
      <c r="H9" s="104" t="s">
        <v>1375</v>
      </c>
      <c r="I9" s="1" t="s">
        <v>1223</v>
      </c>
    </row>
    <row r="10" spans="2:9" ht="43.5" x14ac:dyDescent="0.35">
      <c r="B10" s="105">
        <v>8</v>
      </c>
      <c r="C10" s="1" t="str">
        <f t="shared" si="0"/>
        <v>aitns25dicmda</v>
      </c>
      <c r="D10" s="1" t="s">
        <v>30</v>
      </c>
      <c r="E10" s="1" t="s">
        <v>1381</v>
      </c>
      <c r="F10" s="1" t="s">
        <v>1239</v>
      </c>
      <c r="G10" s="101" t="s">
        <v>1379</v>
      </c>
      <c r="H10" s="104" t="s">
        <v>1380</v>
      </c>
      <c r="I10" s="1" t="s">
        <v>1223</v>
      </c>
    </row>
    <row r="11" spans="2:9" ht="58" x14ac:dyDescent="0.35">
      <c r="B11" s="105">
        <v>9</v>
      </c>
      <c r="C11" s="1" t="str">
        <f t="shared" si="0"/>
        <v>aitnssfa</v>
      </c>
      <c r="D11" s="1" t="s">
        <v>30</v>
      </c>
      <c r="E11" s="1" t="s">
        <v>1382</v>
      </c>
      <c r="F11" s="1" t="s">
        <v>1239</v>
      </c>
      <c r="G11" s="101" t="s">
        <v>1228</v>
      </c>
      <c r="H11" s="104" t="s">
        <v>1429</v>
      </c>
      <c r="I11" s="1" t="s">
        <v>1223</v>
      </c>
    </row>
    <row r="12" spans="2:9" ht="43.5" x14ac:dyDescent="0.35">
      <c r="B12" s="105">
        <v>10</v>
      </c>
      <c r="C12" s="1" t="str">
        <f t="shared" si="0"/>
        <v>aitns1eneroa</v>
      </c>
      <c r="D12" s="1" t="s">
        <v>30</v>
      </c>
      <c r="E12" s="1" t="s">
        <v>1383</v>
      </c>
      <c r="F12" s="1" t="s">
        <v>1239</v>
      </c>
      <c r="G12" s="101" t="s">
        <v>1430</v>
      </c>
      <c r="H12" s="104" t="s">
        <v>1449</v>
      </c>
      <c r="I12" s="1" t="s">
        <v>1223</v>
      </c>
    </row>
    <row r="13" spans="2:9" ht="29" x14ac:dyDescent="0.35">
      <c r="B13" s="105">
        <v>11</v>
      </c>
      <c r="C13" s="1" t="str">
        <f t="shared" si="0"/>
        <v>aitns2a</v>
      </c>
      <c r="D13" s="1" t="s">
        <v>30</v>
      </c>
      <c r="E13" s="1">
        <v>2</v>
      </c>
      <c r="F13" s="1" t="s">
        <v>1239</v>
      </c>
      <c r="G13" s="101" t="s">
        <v>1386</v>
      </c>
      <c r="H13" s="104" t="s">
        <v>1450</v>
      </c>
      <c r="I13" s="1" t="s">
        <v>1223</v>
      </c>
    </row>
    <row r="14" spans="2:9" ht="29" x14ac:dyDescent="0.35">
      <c r="B14" s="105">
        <v>12</v>
      </c>
      <c r="C14" s="1" t="str">
        <f t="shared" si="0"/>
        <v>aitns6eneroa</v>
      </c>
      <c r="D14" s="1" t="s">
        <v>30</v>
      </c>
      <c r="E14" s="1" t="s">
        <v>1388</v>
      </c>
      <c r="F14" s="1" t="s">
        <v>1239</v>
      </c>
      <c r="G14" s="101" t="s">
        <v>1389</v>
      </c>
      <c r="H14" s="104" t="s">
        <v>1390</v>
      </c>
      <c r="I14" s="1" t="s">
        <v>1223</v>
      </c>
    </row>
    <row r="15" spans="2:9" ht="43.5" x14ac:dyDescent="0.35">
      <c r="B15" s="105">
        <v>13</v>
      </c>
      <c r="C15" s="105" t="str">
        <f t="shared" si="0"/>
        <v>aitos1a</v>
      </c>
      <c r="D15" s="1" t="s">
        <v>1202</v>
      </c>
      <c r="E15" s="1">
        <v>1</v>
      </c>
      <c r="F15" s="1" t="s">
        <v>1239</v>
      </c>
      <c r="G15" s="101" t="s">
        <v>1241</v>
      </c>
      <c r="H15" s="104" t="s">
        <v>1351</v>
      </c>
      <c r="I15" s="1" t="s">
        <v>1223</v>
      </c>
    </row>
    <row r="16" spans="2:9" ht="29" x14ac:dyDescent="0.35">
      <c r="B16" s="105">
        <v>14</v>
      </c>
      <c r="C16" s="105" t="str">
        <f t="shared" si="0"/>
        <v>aitos2a</v>
      </c>
      <c r="D16" s="1" t="s">
        <v>1202</v>
      </c>
      <c r="E16" s="1">
        <v>2</v>
      </c>
      <c r="F16" s="1" t="s">
        <v>1239</v>
      </c>
      <c r="G16" s="101" t="s">
        <v>1242</v>
      </c>
      <c r="H16" s="104" t="s">
        <v>1352</v>
      </c>
      <c r="I16" s="1" t="s">
        <v>1223</v>
      </c>
    </row>
    <row r="17" spans="2:9" ht="29" x14ac:dyDescent="0.35">
      <c r="B17" s="105">
        <v>15</v>
      </c>
      <c r="C17" s="105" t="str">
        <f t="shared" si="0"/>
        <v>aitos3a</v>
      </c>
      <c r="D17" s="1" t="s">
        <v>1202</v>
      </c>
      <c r="E17" s="1">
        <v>3</v>
      </c>
      <c r="F17" s="1" t="s">
        <v>1239</v>
      </c>
      <c r="G17" s="101" t="s">
        <v>1243</v>
      </c>
      <c r="H17" s="104" t="s">
        <v>1264</v>
      </c>
      <c r="I17" s="1" t="s">
        <v>1223</v>
      </c>
    </row>
    <row r="18" spans="2:9" ht="29" x14ac:dyDescent="0.35">
      <c r="B18" s="105">
        <v>16</v>
      </c>
      <c r="C18" s="105" t="str">
        <f t="shared" si="0"/>
        <v>aitos4a</v>
      </c>
      <c r="D18" s="1" t="s">
        <v>1202</v>
      </c>
      <c r="E18" s="1">
        <v>4</v>
      </c>
      <c r="F18" s="1" t="s">
        <v>1239</v>
      </c>
      <c r="G18" s="101" t="s">
        <v>1244</v>
      </c>
      <c r="H18" s="104" t="s">
        <v>1353</v>
      </c>
      <c r="I18" s="1" t="s">
        <v>1223</v>
      </c>
    </row>
    <row r="19" spans="2:9" ht="43.5" x14ac:dyDescent="0.35">
      <c r="B19" s="105">
        <v>17</v>
      </c>
      <c r="C19" s="105" t="str">
        <f t="shared" si="0"/>
        <v>aitos5a</v>
      </c>
      <c r="D19" s="1" t="s">
        <v>1202</v>
      </c>
      <c r="E19" s="1">
        <v>5</v>
      </c>
      <c r="F19" s="1" t="s">
        <v>1239</v>
      </c>
      <c r="G19" s="101" t="s">
        <v>1245</v>
      </c>
      <c r="H19" s="104" t="s">
        <v>1354</v>
      </c>
      <c r="I19" s="1" t="s">
        <v>1223</v>
      </c>
    </row>
    <row r="20" spans="2:9" ht="43.5" x14ac:dyDescent="0.35">
      <c r="B20" s="105">
        <v>18</v>
      </c>
      <c r="C20" s="105" t="str">
        <f t="shared" si="0"/>
        <v>aitos6a</v>
      </c>
      <c r="D20" s="1" t="s">
        <v>1202</v>
      </c>
      <c r="E20" s="1">
        <v>6</v>
      </c>
      <c r="F20" s="1" t="s">
        <v>1239</v>
      </c>
      <c r="G20" s="101" t="s">
        <v>1246</v>
      </c>
      <c r="H20" s="104" t="s">
        <v>1355</v>
      </c>
      <c r="I20" s="1" t="s">
        <v>1223</v>
      </c>
    </row>
    <row r="21" spans="2:9" ht="43.5" x14ac:dyDescent="0.35">
      <c r="B21" s="105">
        <v>19</v>
      </c>
      <c r="C21" s="105" t="str">
        <f t="shared" si="0"/>
        <v>aitos7a</v>
      </c>
      <c r="D21" s="1" t="s">
        <v>1202</v>
      </c>
      <c r="E21" s="1">
        <v>7</v>
      </c>
      <c r="F21" s="1" t="s">
        <v>1239</v>
      </c>
      <c r="G21" s="101" t="s">
        <v>1247</v>
      </c>
      <c r="H21" s="104" t="s">
        <v>1356</v>
      </c>
      <c r="I21" s="1" t="s">
        <v>1223</v>
      </c>
    </row>
    <row r="22" spans="2:9" ht="29" x14ac:dyDescent="0.35">
      <c r="B22" s="105">
        <v>20</v>
      </c>
      <c r="C22" s="105" t="str">
        <f t="shared" si="0"/>
        <v>aitos8a</v>
      </c>
      <c r="D22" s="1" t="s">
        <v>1202</v>
      </c>
      <c r="E22" s="1">
        <v>8</v>
      </c>
      <c r="F22" s="1" t="s">
        <v>1239</v>
      </c>
      <c r="G22" s="101" t="s">
        <v>1248</v>
      </c>
      <c r="H22" s="104" t="s">
        <v>1347</v>
      </c>
      <c r="I22" s="1" t="s">
        <v>1223</v>
      </c>
    </row>
    <row r="23" spans="2:9" ht="58" x14ac:dyDescent="0.35">
      <c r="B23" s="105">
        <v>21</v>
      </c>
      <c r="C23" s="105" t="str">
        <f t="shared" si="0"/>
        <v>aitos9a</v>
      </c>
      <c r="D23" s="1" t="s">
        <v>1202</v>
      </c>
      <c r="E23" s="1">
        <v>9</v>
      </c>
      <c r="F23" s="1" t="s">
        <v>1239</v>
      </c>
      <c r="G23" s="101" t="s">
        <v>1249</v>
      </c>
      <c r="H23" s="104" t="s">
        <v>1357</v>
      </c>
      <c r="I23" s="1" t="s">
        <v>1223</v>
      </c>
    </row>
    <row r="24" spans="2:9" ht="43.5" x14ac:dyDescent="0.35">
      <c r="B24" s="105">
        <v>22</v>
      </c>
      <c r="C24" s="105" t="str">
        <f t="shared" si="0"/>
        <v>aitos10a</v>
      </c>
      <c r="D24" s="1" t="s">
        <v>1202</v>
      </c>
      <c r="E24" s="1">
        <v>10</v>
      </c>
      <c r="F24" s="1" t="s">
        <v>1239</v>
      </c>
      <c r="G24" s="101" t="s">
        <v>1251</v>
      </c>
      <c r="H24" s="104" t="s">
        <v>1298</v>
      </c>
      <c r="I24" s="1" t="s">
        <v>1223</v>
      </c>
    </row>
    <row r="25" spans="2:9" ht="29" x14ac:dyDescent="0.35">
      <c r="B25" s="105">
        <v>23</v>
      </c>
      <c r="C25" s="105" t="str">
        <f t="shared" si="0"/>
        <v>aitos11a</v>
      </c>
      <c r="D25" s="1" t="s">
        <v>1202</v>
      </c>
      <c r="E25" s="1">
        <v>11</v>
      </c>
      <c r="F25" s="1" t="s">
        <v>1239</v>
      </c>
      <c r="G25" s="101" t="s">
        <v>1252</v>
      </c>
      <c r="H25" s="104" t="s">
        <v>1292</v>
      </c>
      <c r="I25" s="1" t="s">
        <v>1223</v>
      </c>
    </row>
    <row r="26" spans="2:9" ht="43.5" x14ac:dyDescent="0.35">
      <c r="B26" s="105">
        <v>24</v>
      </c>
      <c r="C26" s="105" t="str">
        <f t="shared" si="0"/>
        <v>aitos12a</v>
      </c>
      <c r="D26" s="1" t="s">
        <v>1202</v>
      </c>
      <c r="E26" s="1">
        <v>12</v>
      </c>
      <c r="F26" s="1" t="s">
        <v>1239</v>
      </c>
      <c r="G26" s="101" t="s">
        <v>1253</v>
      </c>
      <c r="H26" s="104" t="s">
        <v>1254</v>
      </c>
      <c r="I26" s="1" t="s">
        <v>1223</v>
      </c>
    </row>
    <row r="27" spans="2:9" ht="72.5" x14ac:dyDescent="0.35">
      <c r="B27" s="105">
        <v>25</v>
      </c>
      <c r="C27" s="105" t="str">
        <f t="shared" si="0"/>
        <v>aitos13a</v>
      </c>
      <c r="D27" s="1" t="s">
        <v>1202</v>
      </c>
      <c r="E27" s="1">
        <v>13</v>
      </c>
      <c r="F27" s="1" t="s">
        <v>1239</v>
      </c>
      <c r="G27" s="101" t="s">
        <v>1255</v>
      </c>
      <c r="H27" s="104" t="s">
        <v>1256</v>
      </c>
      <c r="I27" s="1" t="s">
        <v>1223</v>
      </c>
    </row>
    <row r="28" spans="2:9" ht="43.5" x14ac:dyDescent="0.35">
      <c r="B28" s="105">
        <v>26</v>
      </c>
      <c r="C28" s="105" t="str">
        <f t="shared" si="0"/>
        <v>aitos14a</v>
      </c>
      <c r="D28" s="1" t="s">
        <v>1202</v>
      </c>
      <c r="E28" s="1">
        <v>14</v>
      </c>
      <c r="F28" s="1" t="s">
        <v>1239</v>
      </c>
      <c r="G28" s="101" t="s">
        <v>1246</v>
      </c>
      <c r="H28" s="104" t="s">
        <v>1257</v>
      </c>
      <c r="I28" s="1" t="s">
        <v>1223</v>
      </c>
    </row>
    <row r="29" spans="2:9" ht="29" x14ac:dyDescent="0.35">
      <c r="B29" s="105">
        <v>27</v>
      </c>
      <c r="C29" s="105" t="str">
        <f t="shared" si="0"/>
        <v>aitos15a</v>
      </c>
      <c r="D29" s="1" t="s">
        <v>1202</v>
      </c>
      <c r="E29" s="1">
        <v>15</v>
      </c>
      <c r="F29" s="1" t="s">
        <v>1239</v>
      </c>
      <c r="G29" s="101" t="s">
        <v>1258</v>
      </c>
      <c r="H29" s="104"/>
      <c r="I29" s="1" t="s">
        <v>1223</v>
      </c>
    </row>
    <row r="30" spans="2:9" ht="31.5" customHeight="1" x14ac:dyDescent="0.35">
      <c r="B30" s="105">
        <v>28</v>
      </c>
      <c r="C30" s="105" t="str">
        <f t="shared" si="0"/>
        <v>aitos16a</v>
      </c>
      <c r="D30" s="1" t="s">
        <v>1202</v>
      </c>
      <c r="E30" s="1">
        <v>16</v>
      </c>
      <c r="F30" s="1" t="s">
        <v>1239</v>
      </c>
      <c r="G30" s="101" t="s">
        <v>1246</v>
      </c>
      <c r="H30" s="104" t="s">
        <v>1257</v>
      </c>
      <c r="I30" s="1" t="s">
        <v>1223</v>
      </c>
    </row>
    <row r="31" spans="2:9" ht="43.5" x14ac:dyDescent="0.35">
      <c r="B31" s="105">
        <v>29</v>
      </c>
      <c r="C31" s="105" t="str">
        <f t="shared" si="0"/>
        <v>aitos17a</v>
      </c>
      <c r="D31" s="1" t="s">
        <v>1202</v>
      </c>
      <c r="E31" s="1">
        <v>17</v>
      </c>
      <c r="F31" s="1" t="s">
        <v>1239</v>
      </c>
      <c r="G31" s="101" t="s">
        <v>1259</v>
      </c>
      <c r="H31" s="104" t="s">
        <v>1257</v>
      </c>
      <c r="I31" s="1" t="s">
        <v>1223</v>
      </c>
    </row>
    <row r="32" spans="2:9" ht="31.5" customHeight="1" x14ac:dyDescent="0.35">
      <c r="B32" s="105">
        <v>30</v>
      </c>
      <c r="C32" s="105" t="str">
        <f t="shared" si="0"/>
        <v>aitos18a</v>
      </c>
      <c r="D32" s="1" t="s">
        <v>1202</v>
      </c>
      <c r="E32" s="1">
        <v>18</v>
      </c>
      <c r="F32" s="1" t="s">
        <v>1239</v>
      </c>
      <c r="G32" s="101" t="s">
        <v>1260</v>
      </c>
      <c r="H32" s="104" t="s">
        <v>1261</v>
      </c>
      <c r="I32" s="1" t="s">
        <v>1223</v>
      </c>
    </row>
    <row r="33" spans="2:9" ht="29" x14ac:dyDescent="0.35">
      <c r="B33" s="105">
        <v>31</v>
      </c>
      <c r="C33" s="105" t="str">
        <f t="shared" si="0"/>
        <v>aitos19a</v>
      </c>
      <c r="D33" s="1" t="s">
        <v>1202</v>
      </c>
      <c r="E33" s="1">
        <v>19</v>
      </c>
      <c r="F33" s="1" t="s">
        <v>1239</v>
      </c>
      <c r="G33" s="101" t="s">
        <v>1262</v>
      </c>
      <c r="H33" s="104" t="s">
        <v>1263</v>
      </c>
      <c r="I33" s="1" t="s">
        <v>1223</v>
      </c>
    </row>
    <row r="34" spans="2:9" ht="29" x14ac:dyDescent="0.35">
      <c r="B34" s="105">
        <v>32</v>
      </c>
      <c r="C34" s="105" t="str">
        <f t="shared" si="0"/>
        <v>aitos20a</v>
      </c>
      <c r="D34" s="1" t="s">
        <v>1202</v>
      </c>
      <c r="E34" s="1">
        <v>20</v>
      </c>
      <c r="F34" s="1" t="s">
        <v>1239</v>
      </c>
      <c r="G34" s="101" t="s">
        <v>1243</v>
      </c>
      <c r="H34" s="104" t="s">
        <v>1264</v>
      </c>
      <c r="I34" s="1" t="s">
        <v>1223</v>
      </c>
    </row>
    <row r="35" spans="2:9" ht="43.5" x14ac:dyDescent="0.35">
      <c r="B35" s="105">
        <v>33</v>
      </c>
      <c r="C35" s="105" t="str">
        <f t="shared" si="0"/>
        <v>aitos21a</v>
      </c>
      <c r="D35" s="1" t="s">
        <v>1202</v>
      </c>
      <c r="E35" s="1">
        <v>21</v>
      </c>
      <c r="F35" s="1" t="s">
        <v>1239</v>
      </c>
      <c r="G35" s="101" t="s">
        <v>1265</v>
      </c>
      <c r="H35" s="104" t="s">
        <v>1266</v>
      </c>
      <c r="I35" s="1" t="s">
        <v>1223</v>
      </c>
    </row>
    <row r="36" spans="2:9" ht="58" x14ac:dyDescent="0.35">
      <c r="B36" s="105">
        <v>34</v>
      </c>
      <c r="C36" s="105" t="str">
        <f t="shared" si="0"/>
        <v>aitos22a</v>
      </c>
      <c r="D36" s="1" t="s">
        <v>1202</v>
      </c>
      <c r="E36" s="1">
        <v>22</v>
      </c>
      <c r="F36" s="1" t="s">
        <v>1239</v>
      </c>
      <c r="G36" s="101" t="s">
        <v>1267</v>
      </c>
      <c r="H36" s="104" t="s">
        <v>1268</v>
      </c>
      <c r="I36" s="1" t="s">
        <v>1223</v>
      </c>
    </row>
    <row r="37" spans="2:9" ht="43.5" x14ac:dyDescent="0.35">
      <c r="B37" s="105">
        <v>35</v>
      </c>
      <c r="C37" s="105" t="str">
        <f t="shared" si="0"/>
        <v>aitos23a</v>
      </c>
      <c r="D37" s="1" t="s">
        <v>1202</v>
      </c>
      <c r="E37" s="1">
        <v>23</v>
      </c>
      <c r="F37" s="1" t="s">
        <v>1239</v>
      </c>
      <c r="G37" s="101" t="s">
        <v>1269</v>
      </c>
      <c r="H37" s="104" t="s">
        <v>1270</v>
      </c>
      <c r="I37" s="1" t="s">
        <v>1223</v>
      </c>
    </row>
    <row r="38" spans="2:9" ht="58" x14ac:dyDescent="0.35">
      <c r="B38" s="105">
        <v>36</v>
      </c>
      <c r="C38" s="105" t="str">
        <f t="shared" si="0"/>
        <v>aitos24a</v>
      </c>
      <c r="D38" s="1" t="s">
        <v>1202</v>
      </c>
      <c r="E38" s="1">
        <v>24</v>
      </c>
      <c r="F38" s="1" t="s">
        <v>1239</v>
      </c>
      <c r="G38" s="101" t="s">
        <v>1219</v>
      </c>
      <c r="H38" s="104" t="s">
        <v>1271</v>
      </c>
      <c r="I38" s="1" t="s">
        <v>1223</v>
      </c>
    </row>
    <row r="39" spans="2:9" ht="29" x14ac:dyDescent="0.35">
      <c r="B39" s="105">
        <v>37</v>
      </c>
      <c r="C39" s="105" t="str">
        <f t="shared" si="0"/>
        <v>aitos25a</v>
      </c>
      <c r="D39" s="1" t="s">
        <v>1202</v>
      </c>
      <c r="E39" s="1">
        <v>25</v>
      </c>
      <c r="F39" s="1" t="s">
        <v>1239</v>
      </c>
      <c r="G39" s="101" t="s">
        <v>1272</v>
      </c>
      <c r="H39" s="104" t="s">
        <v>1273</v>
      </c>
      <c r="I39" s="1" t="s">
        <v>1223</v>
      </c>
    </row>
    <row r="40" spans="2:9" ht="43.5" x14ac:dyDescent="0.35">
      <c r="B40" s="105">
        <v>38</v>
      </c>
      <c r="C40" s="105" t="str">
        <f t="shared" si="0"/>
        <v>aitos26a</v>
      </c>
      <c r="D40" s="1" t="s">
        <v>1202</v>
      </c>
      <c r="E40" s="1">
        <v>26</v>
      </c>
      <c r="F40" s="1" t="s">
        <v>1239</v>
      </c>
      <c r="G40" s="101" t="s">
        <v>1274</v>
      </c>
      <c r="H40" s="104" t="s">
        <v>1275</v>
      </c>
      <c r="I40" s="1" t="s">
        <v>1223</v>
      </c>
    </row>
    <row r="41" spans="2:9" ht="43.5" x14ac:dyDescent="0.35">
      <c r="B41" s="105">
        <v>39</v>
      </c>
      <c r="C41" s="105" t="str">
        <f t="shared" si="0"/>
        <v>aitos27a</v>
      </c>
      <c r="D41" s="1" t="s">
        <v>1202</v>
      </c>
      <c r="E41" s="1">
        <v>27</v>
      </c>
      <c r="F41" s="1" t="s">
        <v>1239</v>
      </c>
      <c r="G41" s="101" t="s">
        <v>1276</v>
      </c>
      <c r="H41" s="104" t="s">
        <v>1277</v>
      </c>
      <c r="I41" s="1" t="s">
        <v>1223</v>
      </c>
    </row>
    <row r="42" spans="2:9" ht="58" x14ac:dyDescent="0.35">
      <c r="B42" s="105">
        <v>40</v>
      </c>
      <c r="C42" s="105" t="str">
        <f t="shared" si="0"/>
        <v>aitos28a</v>
      </c>
      <c r="D42" s="1" t="s">
        <v>1202</v>
      </c>
      <c r="E42" s="1">
        <v>28</v>
      </c>
      <c r="F42" s="1" t="s">
        <v>1239</v>
      </c>
      <c r="G42" s="101" t="s">
        <v>1267</v>
      </c>
      <c r="H42" s="104" t="s">
        <v>1268</v>
      </c>
      <c r="I42" s="1" t="s">
        <v>1223</v>
      </c>
    </row>
    <row r="43" spans="2:9" ht="29" x14ac:dyDescent="0.35">
      <c r="B43" s="105">
        <v>41</v>
      </c>
      <c r="C43" s="105" t="str">
        <f t="shared" si="0"/>
        <v>aitos29a</v>
      </c>
      <c r="D43" s="1" t="s">
        <v>1202</v>
      </c>
      <c r="E43" s="1">
        <v>29</v>
      </c>
      <c r="F43" s="1" t="s">
        <v>1239</v>
      </c>
      <c r="G43" s="101" t="s">
        <v>1220</v>
      </c>
      <c r="H43" s="104" t="s">
        <v>1278</v>
      </c>
      <c r="I43" s="1" t="s">
        <v>1223</v>
      </c>
    </row>
    <row r="44" spans="2:9" ht="43.5" x14ac:dyDescent="0.35">
      <c r="B44" s="105">
        <v>42</v>
      </c>
      <c r="C44" s="105" t="str">
        <f t="shared" si="0"/>
        <v>aitos30a</v>
      </c>
      <c r="D44" s="1" t="s">
        <v>1202</v>
      </c>
      <c r="E44" s="1">
        <v>30</v>
      </c>
      <c r="F44" s="1" t="s">
        <v>1239</v>
      </c>
      <c r="G44" s="101" t="s">
        <v>1279</v>
      </c>
      <c r="H44" s="104" t="s">
        <v>1280</v>
      </c>
      <c r="I44" s="1" t="s">
        <v>1223</v>
      </c>
    </row>
    <row r="45" spans="2:9" ht="29" x14ac:dyDescent="0.35">
      <c r="B45" s="105">
        <v>43</v>
      </c>
      <c r="C45" s="105" t="str">
        <f t="shared" si="0"/>
        <v>aitos31a</v>
      </c>
      <c r="D45" s="1" t="s">
        <v>1202</v>
      </c>
      <c r="E45" s="1">
        <v>31</v>
      </c>
      <c r="F45" s="1" t="s">
        <v>1239</v>
      </c>
      <c r="G45" s="101" t="s">
        <v>1281</v>
      </c>
      <c r="H45" s="104" t="s">
        <v>1282</v>
      </c>
      <c r="I45" s="1" t="s">
        <v>1223</v>
      </c>
    </row>
    <row r="46" spans="2:9" ht="43.5" x14ac:dyDescent="0.35">
      <c r="B46" s="105">
        <v>44</v>
      </c>
      <c r="C46" s="105" t="str">
        <f t="shared" si="0"/>
        <v>aitos32a</v>
      </c>
      <c r="D46" s="1" t="s">
        <v>1202</v>
      </c>
      <c r="E46" s="1">
        <v>32</v>
      </c>
      <c r="F46" s="1" t="s">
        <v>1239</v>
      </c>
      <c r="G46" s="101" t="s">
        <v>1233</v>
      </c>
      <c r="H46" s="104" t="s">
        <v>1283</v>
      </c>
      <c r="I46" s="1" t="s">
        <v>1223</v>
      </c>
    </row>
    <row r="47" spans="2:9" ht="43.5" x14ac:dyDescent="0.35">
      <c r="B47" s="105">
        <v>45</v>
      </c>
      <c r="C47" s="105" t="str">
        <f t="shared" si="0"/>
        <v>aitos33a</v>
      </c>
      <c r="D47" s="1" t="s">
        <v>1202</v>
      </c>
      <c r="E47" s="1">
        <v>33</v>
      </c>
      <c r="F47" s="1" t="s">
        <v>1239</v>
      </c>
      <c r="G47" s="101" t="s">
        <v>1284</v>
      </c>
      <c r="H47" s="104" t="s">
        <v>1285</v>
      </c>
      <c r="I47" s="1" t="s">
        <v>1223</v>
      </c>
    </row>
    <row r="48" spans="2:9" ht="29" x14ac:dyDescent="0.35">
      <c r="B48" s="105">
        <v>46</v>
      </c>
      <c r="C48" s="105" t="str">
        <f t="shared" si="0"/>
        <v>aitos34a</v>
      </c>
      <c r="D48" s="1" t="s">
        <v>1202</v>
      </c>
      <c r="E48" s="1">
        <v>34</v>
      </c>
      <c r="F48" s="1" t="s">
        <v>1239</v>
      </c>
      <c r="G48" s="101" t="s">
        <v>1286</v>
      </c>
      <c r="H48" s="104" t="s">
        <v>1287</v>
      </c>
      <c r="I48" s="1" t="s">
        <v>1223</v>
      </c>
    </row>
    <row r="49" spans="2:9" ht="58" x14ac:dyDescent="0.35">
      <c r="B49" s="105">
        <v>47</v>
      </c>
      <c r="C49" s="1" t="str">
        <f t="shared" si="0"/>
        <v>aitosscsca</v>
      </c>
      <c r="D49" s="1" t="s">
        <v>1202</v>
      </c>
      <c r="E49" s="1" t="s">
        <v>1427</v>
      </c>
      <c r="F49" s="1" t="s">
        <v>1239</v>
      </c>
      <c r="G49" s="101" t="s">
        <v>1425</v>
      </c>
      <c r="H49" s="104" t="s">
        <v>1426</v>
      </c>
      <c r="I49" s="1" t="s">
        <v>1223</v>
      </c>
    </row>
    <row r="50" spans="2:9" ht="130.5" x14ac:dyDescent="0.35">
      <c r="B50" s="105">
        <v>48</v>
      </c>
      <c r="C50" s="1" t="str">
        <f t="shared" si="0"/>
        <v>aitosviernesa</v>
      </c>
      <c r="D50" s="1" t="s">
        <v>1202</v>
      </c>
      <c r="E50" s="1" t="s">
        <v>1428</v>
      </c>
      <c r="F50" s="1" t="s">
        <v>1239</v>
      </c>
      <c r="G50" s="101" t="s">
        <v>1437</v>
      </c>
      <c r="H50" s="104" t="s">
        <v>1438</v>
      </c>
      <c r="I50" s="1" t="s">
        <v>1223</v>
      </c>
    </row>
    <row r="51" spans="2:9" ht="29" x14ac:dyDescent="0.35">
      <c r="B51" s="105">
        <v>49</v>
      </c>
      <c r="C51" s="1" t="str">
        <f t="shared" si="0"/>
        <v>aitcs1a</v>
      </c>
      <c r="D51" s="1" t="s">
        <v>17</v>
      </c>
      <c r="E51" s="1">
        <v>1</v>
      </c>
      <c r="F51" s="1" t="s">
        <v>1239</v>
      </c>
      <c r="G51" s="101" t="s">
        <v>1260</v>
      </c>
      <c r="H51" s="104" t="s">
        <v>1261</v>
      </c>
      <c r="I51" s="1" t="s">
        <v>1223</v>
      </c>
    </row>
    <row r="52" spans="2:9" ht="29" x14ac:dyDescent="0.35">
      <c r="B52" s="105">
        <v>50</v>
      </c>
      <c r="C52" s="1" t="str">
        <f t="shared" si="0"/>
        <v>aitcs2a</v>
      </c>
      <c r="D52" s="1" t="s">
        <v>17</v>
      </c>
      <c r="E52" s="1">
        <v>2</v>
      </c>
      <c r="F52" s="1" t="s">
        <v>1239</v>
      </c>
      <c r="G52" s="101" t="s">
        <v>1392</v>
      </c>
      <c r="H52" s="104" t="s">
        <v>1200</v>
      </c>
      <c r="I52" s="1" t="s">
        <v>1223</v>
      </c>
    </row>
    <row r="53" spans="2:9" ht="29" x14ac:dyDescent="0.35">
      <c r="B53" s="105">
        <v>51</v>
      </c>
      <c r="C53" s="1" t="str">
        <f t="shared" si="0"/>
        <v>aitcs3a</v>
      </c>
      <c r="D53" s="1" t="s">
        <v>17</v>
      </c>
      <c r="E53" s="1">
        <v>3</v>
      </c>
      <c r="F53" s="1" t="s">
        <v>1239</v>
      </c>
      <c r="G53" s="101" t="s">
        <v>1393</v>
      </c>
      <c r="H53" s="104" t="s">
        <v>1394</v>
      </c>
      <c r="I53" s="1" t="s">
        <v>1223</v>
      </c>
    </row>
    <row r="54" spans="2:9" ht="43.5" x14ac:dyDescent="0.35">
      <c r="B54" s="105">
        <v>52</v>
      </c>
      <c r="C54" s="1" t="str">
        <f t="shared" si="0"/>
        <v>aitcs4a</v>
      </c>
      <c r="D54" s="1" t="s">
        <v>17</v>
      </c>
      <c r="E54" s="1">
        <v>4</v>
      </c>
      <c r="F54" s="1" t="s">
        <v>1239</v>
      </c>
      <c r="G54" s="101" t="s">
        <v>1395</v>
      </c>
      <c r="H54" s="104" t="s">
        <v>1396</v>
      </c>
      <c r="I54" s="1" t="s">
        <v>1223</v>
      </c>
    </row>
    <row r="55" spans="2:9" ht="43.5" x14ac:dyDescent="0.35">
      <c r="B55" s="105">
        <v>53</v>
      </c>
      <c r="C55" s="1" t="str">
        <f t="shared" si="0"/>
        <v>aitcs5a</v>
      </c>
      <c r="D55" s="1" t="s">
        <v>17</v>
      </c>
      <c r="E55" s="1">
        <v>5</v>
      </c>
      <c r="F55" s="1" t="s">
        <v>1239</v>
      </c>
      <c r="G55" s="101" t="s">
        <v>1397</v>
      </c>
      <c r="H55" s="104" t="s">
        <v>1398</v>
      </c>
      <c r="I55" s="1" t="s">
        <v>1223</v>
      </c>
    </row>
    <row r="56" spans="2:9" ht="58" x14ac:dyDescent="0.35">
      <c r="B56" s="105">
        <v>54</v>
      </c>
      <c r="C56" s="1" t="str">
        <f t="shared" si="0"/>
        <v>aitcs6a</v>
      </c>
      <c r="D56" s="1" t="s">
        <v>17</v>
      </c>
      <c r="E56" s="1">
        <v>6</v>
      </c>
      <c r="F56" s="1" t="s">
        <v>1239</v>
      </c>
      <c r="G56" s="101" t="s">
        <v>1399</v>
      </c>
      <c r="H56" s="104" t="s">
        <v>1400</v>
      </c>
      <c r="I56" s="1" t="s">
        <v>1223</v>
      </c>
    </row>
    <row r="57" spans="2:9" ht="58" x14ac:dyDescent="0.35">
      <c r="B57" s="105">
        <v>55</v>
      </c>
      <c r="C57" s="1" t="str">
        <f t="shared" si="0"/>
        <v>aitcsjsa</v>
      </c>
      <c r="D57" s="1" t="s">
        <v>17</v>
      </c>
      <c r="E57" s="1" t="s">
        <v>1401</v>
      </c>
      <c r="F57" s="1" t="s">
        <v>1239</v>
      </c>
      <c r="G57" s="101" t="s">
        <v>1402</v>
      </c>
      <c r="H57" s="104" t="s">
        <v>1403</v>
      </c>
      <c r="I57" s="1" t="s">
        <v>1223</v>
      </c>
    </row>
    <row r="58" spans="2:9" ht="58" x14ac:dyDescent="0.35">
      <c r="B58" s="105">
        <v>56</v>
      </c>
      <c r="C58" s="1" t="str">
        <f t="shared" si="0"/>
        <v>aitcsvsa</v>
      </c>
      <c r="D58" s="1" t="s">
        <v>17</v>
      </c>
      <c r="E58" s="1" t="s">
        <v>1404</v>
      </c>
      <c r="F58" s="1" t="s">
        <v>1239</v>
      </c>
      <c r="G58" s="101" t="s">
        <v>1406</v>
      </c>
      <c r="H58" s="104" t="s">
        <v>1405</v>
      </c>
      <c r="I58" s="1" t="s">
        <v>1223</v>
      </c>
    </row>
    <row r="59" spans="2:9" x14ac:dyDescent="0.35">
      <c r="B59" s="105">
        <v>57</v>
      </c>
      <c r="C59" s="1" t="str">
        <f t="shared" si="0"/>
        <v>aitpsssa</v>
      </c>
      <c r="D59" s="1" t="s">
        <v>12</v>
      </c>
      <c r="E59" s="1" t="s">
        <v>1407</v>
      </c>
      <c r="F59" s="1" t="s">
        <v>1239</v>
      </c>
      <c r="G59" s="101" t="s">
        <v>1410</v>
      </c>
      <c r="H59" s="104" t="s">
        <v>1444</v>
      </c>
      <c r="I59" s="1" t="s">
        <v>1223</v>
      </c>
    </row>
    <row r="60" spans="2:9" ht="43.5" x14ac:dyDescent="0.35">
      <c r="B60" s="105">
        <v>58</v>
      </c>
      <c r="C60" s="1" t="str">
        <f t="shared" si="0"/>
        <v>aitps1a</v>
      </c>
      <c r="D60" s="1" t="s">
        <v>12</v>
      </c>
      <c r="E60" s="1">
        <v>1</v>
      </c>
      <c r="F60" s="1" t="s">
        <v>1239</v>
      </c>
      <c r="G60" s="101" t="s">
        <v>1408</v>
      </c>
      <c r="H60" s="104" t="s">
        <v>1409</v>
      </c>
      <c r="I60" s="1" t="s">
        <v>1223</v>
      </c>
    </row>
    <row r="61" spans="2:9" ht="43.5" x14ac:dyDescent="0.35">
      <c r="B61" s="105">
        <v>59</v>
      </c>
      <c r="C61" s="1" t="str">
        <f t="shared" si="0"/>
        <v>aitps2a</v>
      </c>
      <c r="D61" s="1" t="s">
        <v>12</v>
      </c>
      <c r="E61" s="1">
        <v>2</v>
      </c>
      <c r="F61" s="1" t="s">
        <v>1239</v>
      </c>
      <c r="G61" s="101" t="s">
        <v>1411</v>
      </c>
      <c r="H61" s="104" t="s">
        <v>1412</v>
      </c>
      <c r="I61" s="1" t="s">
        <v>1223</v>
      </c>
    </row>
    <row r="62" spans="2:9" ht="29" x14ac:dyDescent="0.35">
      <c r="B62" s="105">
        <v>60</v>
      </c>
      <c r="C62" s="1" t="str">
        <f t="shared" si="0"/>
        <v>aitps3a</v>
      </c>
      <c r="D62" s="1" t="s">
        <v>12</v>
      </c>
      <c r="E62" s="1">
        <v>3</v>
      </c>
      <c r="F62" s="1" t="s">
        <v>1239</v>
      </c>
      <c r="G62" s="101" t="s">
        <v>1413</v>
      </c>
      <c r="H62" s="104" t="s">
        <v>1414</v>
      </c>
      <c r="I62" s="1" t="s">
        <v>1223</v>
      </c>
    </row>
    <row r="63" spans="2:9" ht="43.5" x14ac:dyDescent="0.35">
      <c r="B63" s="105">
        <v>61</v>
      </c>
      <c r="C63" s="1" t="str">
        <f t="shared" si="0"/>
        <v>aitps4a</v>
      </c>
      <c r="D63" s="1" t="s">
        <v>12</v>
      </c>
      <c r="E63" s="1">
        <v>4</v>
      </c>
      <c r="F63" s="1" t="s">
        <v>1239</v>
      </c>
      <c r="G63" s="101" t="s">
        <v>1415</v>
      </c>
      <c r="H63" s="104" t="s">
        <v>1416</v>
      </c>
      <c r="I63" s="1" t="s">
        <v>1223</v>
      </c>
    </row>
    <row r="64" spans="2:9" ht="43.5" x14ac:dyDescent="0.35">
      <c r="B64" s="105">
        <v>62</v>
      </c>
      <c r="C64" s="1" t="str">
        <f t="shared" si="0"/>
        <v>aitps5a</v>
      </c>
      <c r="D64" s="1" t="s">
        <v>12</v>
      </c>
      <c r="E64" s="1">
        <v>5</v>
      </c>
      <c r="F64" s="1" t="s">
        <v>1239</v>
      </c>
      <c r="G64" s="101" t="s">
        <v>1235</v>
      </c>
      <c r="H64" s="104" t="s">
        <v>1341</v>
      </c>
      <c r="I64" s="1" t="s">
        <v>1223</v>
      </c>
    </row>
    <row r="65" spans="2:9" ht="58" x14ac:dyDescent="0.35">
      <c r="B65" s="105">
        <v>63</v>
      </c>
      <c r="C65" s="1" t="str">
        <f t="shared" si="0"/>
        <v>aitps6a</v>
      </c>
      <c r="D65" s="1" t="s">
        <v>12</v>
      </c>
      <c r="E65" s="1">
        <v>6</v>
      </c>
      <c r="F65" s="1" t="s">
        <v>1239</v>
      </c>
      <c r="G65" s="101" t="s">
        <v>1417</v>
      </c>
      <c r="H65" s="104" t="s">
        <v>1418</v>
      </c>
      <c r="I65" s="1" t="s">
        <v>1223</v>
      </c>
    </row>
    <row r="66" spans="2:9" ht="58" x14ac:dyDescent="0.35">
      <c r="B66" s="105">
        <v>64</v>
      </c>
      <c r="C66" s="1" t="str">
        <f t="shared" si="0"/>
        <v>aitps7a</v>
      </c>
      <c r="D66" s="1" t="s">
        <v>12</v>
      </c>
      <c r="E66" s="1">
        <v>7</v>
      </c>
      <c r="F66" s="1" t="s">
        <v>1239</v>
      </c>
      <c r="G66" s="101" t="s">
        <v>1417</v>
      </c>
      <c r="H66" s="104" t="s">
        <v>1418</v>
      </c>
      <c r="I66" s="1" t="s">
        <v>1223</v>
      </c>
    </row>
    <row r="67" spans="2:9" ht="58" x14ac:dyDescent="0.35">
      <c r="B67" s="105">
        <v>65</v>
      </c>
      <c r="C67" s="1" t="str">
        <f t="shared" ref="C67:C130" si="1">LOWER(_xlfn.CONCAT("ait",LEFT(D67,1)&amp;"s"&amp;E67&amp;F67))</f>
        <v>aitpsasa</v>
      </c>
      <c r="D67" s="1" t="s">
        <v>12</v>
      </c>
      <c r="E67" s="1" t="s">
        <v>1003</v>
      </c>
      <c r="F67" s="1" t="s">
        <v>1239</v>
      </c>
      <c r="G67" s="101" t="s">
        <v>1419</v>
      </c>
      <c r="H67" s="104" t="s">
        <v>1420</v>
      </c>
      <c r="I67" s="1" t="s">
        <v>1223</v>
      </c>
    </row>
    <row r="68" spans="2:9" ht="43.5" x14ac:dyDescent="0.35">
      <c r="B68" s="105">
        <v>66</v>
      </c>
      <c r="C68" s="1" t="str">
        <f t="shared" si="1"/>
        <v>aitps8a</v>
      </c>
      <c r="D68" s="1" t="s">
        <v>12</v>
      </c>
      <c r="E68" s="1">
        <v>8</v>
      </c>
      <c r="F68" s="1" t="s">
        <v>1239</v>
      </c>
      <c r="G68" s="101" t="s">
        <v>1421</v>
      </c>
      <c r="H68" s="104" t="s">
        <v>1422</v>
      </c>
      <c r="I68" s="1" t="s">
        <v>1223</v>
      </c>
    </row>
    <row r="69" spans="2:9" ht="29" x14ac:dyDescent="0.35">
      <c r="B69" s="105">
        <v>67</v>
      </c>
      <c r="C69" s="1" t="str">
        <f t="shared" si="1"/>
        <v>aitps9a</v>
      </c>
      <c r="D69" s="1" t="s">
        <v>12</v>
      </c>
      <c r="E69" s="1">
        <v>9</v>
      </c>
      <c r="F69" s="1" t="s">
        <v>1239</v>
      </c>
      <c r="G69" s="101" t="s">
        <v>1423</v>
      </c>
      <c r="H69" s="104" t="s">
        <v>1424</v>
      </c>
      <c r="I69" s="1" t="s">
        <v>1223</v>
      </c>
    </row>
    <row r="70" spans="2:9" ht="29" x14ac:dyDescent="0.35">
      <c r="B70" s="105">
        <v>68</v>
      </c>
      <c r="C70" s="1" t="str">
        <f t="shared" si="1"/>
        <v>aitas1b</v>
      </c>
      <c r="D70" s="1" t="s">
        <v>29</v>
      </c>
      <c r="E70" s="1">
        <v>1</v>
      </c>
      <c r="F70" s="1" t="s">
        <v>1240</v>
      </c>
      <c r="G70" s="101" t="s">
        <v>1364</v>
      </c>
      <c r="H70" s="104" t="s">
        <v>1365</v>
      </c>
      <c r="I70" s="1" t="s">
        <v>1223</v>
      </c>
    </row>
    <row r="71" spans="2:9" ht="29" x14ac:dyDescent="0.35">
      <c r="B71" s="105">
        <v>69</v>
      </c>
      <c r="C71" s="1" t="str">
        <f t="shared" si="1"/>
        <v>aitas2b</v>
      </c>
      <c r="D71" s="1" t="s">
        <v>29</v>
      </c>
      <c r="E71" s="1">
        <v>2</v>
      </c>
      <c r="F71" s="1" t="s">
        <v>1240</v>
      </c>
      <c r="G71" s="101" t="s">
        <v>1366</v>
      </c>
      <c r="H71" s="104" t="s">
        <v>1367</v>
      </c>
      <c r="I71" s="1" t="s">
        <v>1223</v>
      </c>
    </row>
    <row r="72" spans="2:9" ht="29" x14ac:dyDescent="0.35">
      <c r="B72" s="105">
        <v>70</v>
      </c>
      <c r="C72" s="1" t="str">
        <f t="shared" si="1"/>
        <v>aitas3b</v>
      </c>
      <c r="D72" s="1" t="s">
        <v>29</v>
      </c>
      <c r="E72" s="1">
        <v>3</v>
      </c>
      <c r="F72" s="1" t="s">
        <v>1240</v>
      </c>
      <c r="G72" s="101" t="s">
        <v>1307</v>
      </c>
      <c r="H72" s="104" t="s">
        <v>1298</v>
      </c>
      <c r="I72" s="1" t="s">
        <v>1223</v>
      </c>
    </row>
    <row r="73" spans="2:9" ht="29" x14ac:dyDescent="0.35">
      <c r="B73" s="105">
        <v>71</v>
      </c>
      <c r="C73" s="1" t="str">
        <f t="shared" si="1"/>
        <v>aitas4b</v>
      </c>
      <c r="D73" s="1" t="s">
        <v>29</v>
      </c>
      <c r="E73" s="1">
        <v>4</v>
      </c>
      <c r="F73" s="1" t="s">
        <v>1240</v>
      </c>
      <c r="G73" s="101" t="s">
        <v>1368</v>
      </c>
      <c r="H73" s="104" t="s">
        <v>1369</v>
      </c>
      <c r="I73" s="1" t="s">
        <v>1223</v>
      </c>
    </row>
    <row r="74" spans="2:9" ht="29" x14ac:dyDescent="0.35">
      <c r="B74" s="105">
        <v>72</v>
      </c>
      <c r="C74" s="1" t="str">
        <f t="shared" si="1"/>
        <v>aitns25dicmvb</v>
      </c>
      <c r="D74" s="1" t="s">
        <v>30</v>
      </c>
      <c r="E74" s="1" t="s">
        <v>1378</v>
      </c>
      <c r="F74" s="1" t="s">
        <v>1240</v>
      </c>
      <c r="G74" s="101" t="s">
        <v>1370</v>
      </c>
      <c r="H74" s="104" t="s">
        <v>1372</v>
      </c>
      <c r="I74" s="1" t="s">
        <v>1223</v>
      </c>
    </row>
    <row r="75" spans="2:9" ht="43.5" x14ac:dyDescent="0.35">
      <c r="B75" s="105">
        <v>73</v>
      </c>
      <c r="C75" s="1" t="str">
        <f t="shared" si="1"/>
        <v>aitns25dicmmb</v>
      </c>
      <c r="D75" s="1" t="s">
        <v>30</v>
      </c>
      <c r="E75" s="1" t="s">
        <v>1377</v>
      </c>
      <c r="F75" s="1" t="s">
        <v>1240</v>
      </c>
      <c r="G75" s="101" t="s">
        <v>1371</v>
      </c>
      <c r="H75" s="104" t="s">
        <v>1373</v>
      </c>
      <c r="I75" s="1" t="s">
        <v>1223</v>
      </c>
    </row>
    <row r="76" spans="2:9" ht="29" x14ac:dyDescent="0.35">
      <c r="B76" s="105">
        <v>74</v>
      </c>
      <c r="C76" s="1" t="str">
        <f t="shared" si="1"/>
        <v>aitns25dicmab</v>
      </c>
      <c r="D76" s="1" t="s">
        <v>30</v>
      </c>
      <c r="E76" s="1" t="s">
        <v>1376</v>
      </c>
      <c r="F76" s="1" t="s">
        <v>1240</v>
      </c>
      <c r="G76" s="101" t="s">
        <v>1374</v>
      </c>
      <c r="H76" s="104" t="s">
        <v>1375</v>
      </c>
      <c r="I76" s="1" t="s">
        <v>1223</v>
      </c>
    </row>
    <row r="77" spans="2:9" ht="43.5" x14ac:dyDescent="0.35">
      <c r="B77" s="105">
        <v>75</v>
      </c>
      <c r="C77" s="1" t="str">
        <f t="shared" si="1"/>
        <v>aitns25dicmdb</v>
      </c>
      <c r="D77" s="1" t="s">
        <v>30</v>
      </c>
      <c r="E77" s="1" t="s">
        <v>1381</v>
      </c>
      <c r="F77" s="1" t="s">
        <v>1240</v>
      </c>
      <c r="G77" s="101" t="s">
        <v>1379</v>
      </c>
      <c r="H77" s="104" t="s">
        <v>1380</v>
      </c>
      <c r="I77" s="1" t="s">
        <v>1223</v>
      </c>
    </row>
    <row r="78" spans="2:9" ht="58" x14ac:dyDescent="0.35">
      <c r="B78" s="105">
        <v>76</v>
      </c>
      <c r="C78" s="1" t="str">
        <f t="shared" si="1"/>
        <v>aitnssfb</v>
      </c>
      <c r="D78" s="1" t="s">
        <v>30</v>
      </c>
      <c r="E78" s="1" t="s">
        <v>1382</v>
      </c>
      <c r="F78" s="1" t="s">
        <v>1240</v>
      </c>
      <c r="G78" s="101" t="s">
        <v>1228</v>
      </c>
      <c r="H78" s="104" t="s">
        <v>1429</v>
      </c>
      <c r="I78" s="1" t="s">
        <v>1223</v>
      </c>
    </row>
    <row r="79" spans="2:9" ht="43.5" x14ac:dyDescent="0.35">
      <c r="B79" s="105">
        <v>77</v>
      </c>
      <c r="C79" s="1" t="str">
        <f t="shared" si="1"/>
        <v>aitns1enerob</v>
      </c>
      <c r="D79" s="1" t="s">
        <v>30</v>
      </c>
      <c r="E79" s="1" t="s">
        <v>1383</v>
      </c>
      <c r="F79" s="1" t="s">
        <v>1240</v>
      </c>
      <c r="G79" s="101" t="s">
        <v>1430</v>
      </c>
      <c r="H79" s="104" t="s">
        <v>1384</v>
      </c>
      <c r="I79" s="1" t="s">
        <v>1223</v>
      </c>
    </row>
    <row r="80" spans="2:9" ht="29" x14ac:dyDescent="0.35">
      <c r="B80" s="105">
        <v>78</v>
      </c>
      <c r="C80" s="1" t="str">
        <f t="shared" si="1"/>
        <v>aitns2domingob</v>
      </c>
      <c r="D80" s="1" t="s">
        <v>30</v>
      </c>
      <c r="E80" s="1" t="s">
        <v>1385</v>
      </c>
      <c r="F80" s="1" t="s">
        <v>1240</v>
      </c>
      <c r="G80" s="101" t="s">
        <v>1386</v>
      </c>
      <c r="H80" s="104" t="s">
        <v>1387</v>
      </c>
      <c r="I80" s="1" t="s">
        <v>1223</v>
      </c>
    </row>
    <row r="81" spans="2:9" ht="29" x14ac:dyDescent="0.35">
      <c r="B81" s="105">
        <v>79</v>
      </c>
      <c r="C81" s="1" t="str">
        <f t="shared" si="1"/>
        <v>aitns6enerob</v>
      </c>
      <c r="D81" s="1" t="s">
        <v>30</v>
      </c>
      <c r="E81" s="1" t="s">
        <v>1388</v>
      </c>
      <c r="F81" s="1" t="s">
        <v>1240</v>
      </c>
      <c r="G81" s="101" t="s">
        <v>1389</v>
      </c>
      <c r="H81" s="104" t="s">
        <v>1390</v>
      </c>
      <c r="I81" s="1" t="s">
        <v>1223</v>
      </c>
    </row>
    <row r="82" spans="2:9" ht="43.5" x14ac:dyDescent="0.35">
      <c r="B82" s="105">
        <v>80</v>
      </c>
      <c r="C82" s="105" t="str">
        <f t="shared" si="1"/>
        <v>aitos1b</v>
      </c>
      <c r="D82" s="1" t="s">
        <v>1202</v>
      </c>
      <c r="E82" s="1">
        <v>1</v>
      </c>
      <c r="F82" s="1" t="s">
        <v>1240</v>
      </c>
      <c r="G82" s="101" t="s">
        <v>1238</v>
      </c>
      <c r="H82" s="104" t="s">
        <v>1288</v>
      </c>
      <c r="I82" s="1" t="s">
        <v>1223</v>
      </c>
    </row>
    <row r="83" spans="2:9" ht="29" x14ac:dyDescent="0.35">
      <c r="B83" s="105">
        <v>81</v>
      </c>
      <c r="C83" s="105" t="str">
        <f t="shared" si="1"/>
        <v>aitos2b</v>
      </c>
      <c r="D83" s="1" t="s">
        <v>1202</v>
      </c>
      <c r="E83" s="1">
        <v>2</v>
      </c>
      <c r="F83" s="1" t="s">
        <v>1240</v>
      </c>
      <c r="G83" s="101" t="s">
        <v>1289</v>
      </c>
      <c r="H83" s="104" t="s">
        <v>1290</v>
      </c>
      <c r="I83" s="1" t="s">
        <v>1223</v>
      </c>
    </row>
    <row r="84" spans="2:9" ht="29" x14ac:dyDescent="0.35">
      <c r="B84" s="105">
        <v>82</v>
      </c>
      <c r="C84" s="105" t="str">
        <f t="shared" si="1"/>
        <v>aitos3b</v>
      </c>
      <c r="D84" s="1" t="s">
        <v>1202</v>
      </c>
      <c r="E84" s="1">
        <v>3</v>
      </c>
      <c r="F84" s="1" t="s">
        <v>1240</v>
      </c>
      <c r="G84" s="101" t="s">
        <v>1291</v>
      </c>
      <c r="H84" s="104" t="s">
        <v>1292</v>
      </c>
      <c r="I84" s="1" t="s">
        <v>1223</v>
      </c>
    </row>
    <row r="85" spans="2:9" ht="43.5" x14ac:dyDescent="0.35">
      <c r="B85" s="105">
        <v>83</v>
      </c>
      <c r="C85" s="105" t="str">
        <f t="shared" si="1"/>
        <v>aitos4b</v>
      </c>
      <c r="D85" s="1" t="s">
        <v>1202</v>
      </c>
      <c r="E85" s="1">
        <v>4</v>
      </c>
      <c r="F85" s="1" t="s">
        <v>1240</v>
      </c>
      <c r="G85" s="101" t="s">
        <v>1293</v>
      </c>
      <c r="H85" s="104" t="s">
        <v>1294</v>
      </c>
      <c r="I85" s="1" t="s">
        <v>1223</v>
      </c>
    </row>
    <row r="86" spans="2:9" ht="29" x14ac:dyDescent="0.35">
      <c r="B86" s="105">
        <v>84</v>
      </c>
      <c r="C86" s="105" t="str">
        <f t="shared" si="1"/>
        <v>aitos5b</v>
      </c>
      <c r="D86" s="1" t="s">
        <v>1202</v>
      </c>
      <c r="E86" s="1">
        <v>5</v>
      </c>
      <c r="F86" s="1" t="s">
        <v>1240</v>
      </c>
      <c r="G86" s="101" t="s">
        <v>1295</v>
      </c>
      <c r="H86" s="104" t="s">
        <v>1296</v>
      </c>
      <c r="I86" s="1" t="s">
        <v>1223</v>
      </c>
    </row>
    <row r="87" spans="2:9" ht="29" x14ac:dyDescent="0.35">
      <c r="B87" s="105">
        <v>85</v>
      </c>
      <c r="C87" s="105" t="str">
        <f t="shared" si="1"/>
        <v>aitos6b</v>
      </c>
      <c r="D87" s="1" t="s">
        <v>1202</v>
      </c>
      <c r="E87" s="1">
        <v>6</v>
      </c>
      <c r="F87" s="1" t="s">
        <v>1240</v>
      </c>
      <c r="G87" s="101" t="s">
        <v>1222</v>
      </c>
      <c r="H87" s="104" t="s">
        <v>1297</v>
      </c>
      <c r="I87" s="1" t="s">
        <v>1223</v>
      </c>
    </row>
    <row r="88" spans="2:9" ht="29" x14ac:dyDescent="0.35">
      <c r="B88" s="105">
        <v>86</v>
      </c>
      <c r="C88" s="105" t="str">
        <f t="shared" si="1"/>
        <v>aitos7b</v>
      </c>
      <c r="D88" s="1" t="s">
        <v>1202</v>
      </c>
      <c r="E88" s="1">
        <v>7</v>
      </c>
      <c r="F88" s="1" t="s">
        <v>1240</v>
      </c>
      <c r="G88" s="101" t="s">
        <v>1215</v>
      </c>
      <c r="H88" s="104" t="s">
        <v>1298</v>
      </c>
      <c r="I88" s="1" t="s">
        <v>1223</v>
      </c>
    </row>
    <row r="89" spans="2:9" ht="29" x14ac:dyDescent="0.35">
      <c r="B89" s="105">
        <v>87</v>
      </c>
      <c r="C89" s="105" t="str">
        <f t="shared" si="1"/>
        <v>aitos8b</v>
      </c>
      <c r="D89" s="1" t="s">
        <v>1202</v>
      </c>
      <c r="E89" s="1">
        <v>8</v>
      </c>
      <c r="F89" s="1" t="s">
        <v>1240</v>
      </c>
      <c r="G89" s="101" t="s">
        <v>1299</v>
      </c>
      <c r="H89" s="104" t="s">
        <v>1300</v>
      </c>
      <c r="I89" s="1" t="s">
        <v>1223</v>
      </c>
    </row>
    <row r="90" spans="2:9" ht="29" x14ac:dyDescent="0.35">
      <c r="B90" s="105">
        <v>88</v>
      </c>
      <c r="C90" s="105" t="str">
        <f t="shared" si="1"/>
        <v>aitos9b</v>
      </c>
      <c r="D90" s="1" t="s">
        <v>1202</v>
      </c>
      <c r="E90" s="1">
        <v>9</v>
      </c>
      <c r="F90" s="1" t="s">
        <v>1240</v>
      </c>
      <c r="G90" s="101" t="s">
        <v>1301</v>
      </c>
      <c r="H90" s="104" t="s">
        <v>1302</v>
      </c>
      <c r="I90" s="1" t="s">
        <v>1223</v>
      </c>
    </row>
    <row r="91" spans="2:9" ht="58" x14ac:dyDescent="0.35">
      <c r="B91" s="105">
        <v>89</v>
      </c>
      <c r="C91" s="105" t="str">
        <f t="shared" si="1"/>
        <v>aitos10b</v>
      </c>
      <c r="D91" s="1" t="s">
        <v>1202</v>
      </c>
      <c r="E91" s="1">
        <v>10</v>
      </c>
      <c r="F91" s="1" t="s">
        <v>1240</v>
      </c>
      <c r="G91" s="101" t="s">
        <v>1303</v>
      </c>
      <c r="H91" s="104" t="s">
        <v>1304</v>
      </c>
      <c r="I91" s="1" t="s">
        <v>1223</v>
      </c>
    </row>
    <row r="92" spans="2:9" ht="29" x14ac:dyDescent="0.35">
      <c r="B92" s="105">
        <v>90</v>
      </c>
      <c r="C92" s="105" t="str">
        <f t="shared" si="1"/>
        <v>aitos11b</v>
      </c>
      <c r="D92" s="1" t="s">
        <v>1202</v>
      </c>
      <c r="E92" s="1">
        <v>11</v>
      </c>
      <c r="F92" s="1" t="s">
        <v>1240</v>
      </c>
      <c r="G92" s="101" t="s">
        <v>1258</v>
      </c>
      <c r="H92" s="104" t="s">
        <v>1200</v>
      </c>
      <c r="I92" s="1" t="s">
        <v>1223</v>
      </c>
    </row>
    <row r="93" spans="2:9" ht="29" x14ac:dyDescent="0.35">
      <c r="B93" s="105">
        <v>91</v>
      </c>
      <c r="C93" s="105" t="str">
        <f t="shared" si="1"/>
        <v>aitos12b</v>
      </c>
      <c r="D93" s="1" t="s">
        <v>1202</v>
      </c>
      <c r="E93" s="1">
        <v>12</v>
      </c>
      <c r="F93" s="1" t="s">
        <v>1240</v>
      </c>
      <c r="G93" s="101" t="s">
        <v>1222</v>
      </c>
      <c r="H93" s="104" t="s">
        <v>1297</v>
      </c>
      <c r="I93" s="1" t="s">
        <v>1223</v>
      </c>
    </row>
    <row r="94" spans="2:9" ht="29" x14ac:dyDescent="0.35">
      <c r="B94" s="105">
        <v>92</v>
      </c>
      <c r="C94" s="105" t="str">
        <f t="shared" si="1"/>
        <v>aitos13b</v>
      </c>
      <c r="D94" s="1" t="s">
        <v>1202</v>
      </c>
      <c r="E94" s="1">
        <v>13</v>
      </c>
      <c r="F94" s="1" t="s">
        <v>1240</v>
      </c>
      <c r="G94" s="101" t="s">
        <v>1305</v>
      </c>
      <c r="H94" s="104" t="s">
        <v>1306</v>
      </c>
      <c r="I94" s="1" t="s">
        <v>1223</v>
      </c>
    </row>
    <row r="95" spans="2:9" ht="29" x14ac:dyDescent="0.35">
      <c r="B95" s="105">
        <v>93</v>
      </c>
      <c r="C95" s="105" t="str">
        <f t="shared" si="1"/>
        <v>aitos14b</v>
      </c>
      <c r="D95" s="1" t="s">
        <v>1202</v>
      </c>
      <c r="E95" s="1">
        <v>14</v>
      </c>
      <c r="F95" s="1" t="s">
        <v>1240</v>
      </c>
      <c r="G95" s="101" t="s">
        <v>1307</v>
      </c>
      <c r="H95" s="104" t="s">
        <v>1298</v>
      </c>
      <c r="I95" s="1" t="s">
        <v>1223</v>
      </c>
    </row>
    <row r="96" spans="2:9" ht="58" x14ac:dyDescent="0.35">
      <c r="B96" s="105">
        <v>94</v>
      </c>
      <c r="C96" s="105" t="str">
        <f t="shared" si="1"/>
        <v>aitos15b</v>
      </c>
      <c r="D96" s="1" t="s">
        <v>1202</v>
      </c>
      <c r="E96" s="1">
        <v>15</v>
      </c>
      <c r="F96" s="1" t="s">
        <v>1240</v>
      </c>
      <c r="G96" s="101" t="s">
        <v>1267</v>
      </c>
      <c r="H96" s="104" t="s">
        <v>1268</v>
      </c>
      <c r="I96" s="1" t="s">
        <v>1223</v>
      </c>
    </row>
    <row r="97" spans="2:9" ht="43.5" x14ac:dyDescent="0.35">
      <c r="B97" s="105">
        <v>95</v>
      </c>
      <c r="C97" s="105" t="str">
        <f t="shared" si="1"/>
        <v>aitos16b</v>
      </c>
      <c r="D97" s="1" t="s">
        <v>1202</v>
      </c>
      <c r="E97" s="1">
        <v>16</v>
      </c>
      <c r="F97" s="1" t="s">
        <v>1240</v>
      </c>
      <c r="G97" s="101" t="s">
        <v>1226</v>
      </c>
      <c r="H97" s="104" t="s">
        <v>1275</v>
      </c>
      <c r="I97" s="1" t="s">
        <v>1223</v>
      </c>
    </row>
    <row r="98" spans="2:9" ht="29" x14ac:dyDescent="0.35">
      <c r="B98" s="105">
        <v>96</v>
      </c>
      <c r="C98" s="105" t="str">
        <f t="shared" si="1"/>
        <v>aitos17b</v>
      </c>
      <c r="D98" s="1" t="s">
        <v>1202</v>
      </c>
      <c r="E98" s="1">
        <v>17</v>
      </c>
      <c r="F98" s="1" t="s">
        <v>1240</v>
      </c>
      <c r="G98" s="101" t="s">
        <v>1222</v>
      </c>
      <c r="H98" s="104" t="s">
        <v>1297</v>
      </c>
      <c r="I98" s="1" t="s">
        <v>1223</v>
      </c>
    </row>
    <row r="99" spans="2:9" ht="29" x14ac:dyDescent="0.35">
      <c r="B99" s="105">
        <v>97</v>
      </c>
      <c r="C99" s="105" t="str">
        <f t="shared" si="1"/>
        <v>aitos18b</v>
      </c>
      <c r="D99" s="1" t="s">
        <v>1202</v>
      </c>
      <c r="E99" s="1">
        <v>18</v>
      </c>
      <c r="F99" s="1" t="s">
        <v>1240</v>
      </c>
      <c r="G99" s="101" t="s">
        <v>1260</v>
      </c>
      <c r="H99" s="104" t="s">
        <v>1261</v>
      </c>
      <c r="I99" s="1" t="s">
        <v>1223</v>
      </c>
    </row>
    <row r="100" spans="2:9" ht="43.5" x14ac:dyDescent="0.35">
      <c r="B100" s="105">
        <v>98</v>
      </c>
      <c r="C100" s="105" t="str">
        <f t="shared" si="1"/>
        <v>aitos19b</v>
      </c>
      <c r="D100" s="1" t="s">
        <v>1202</v>
      </c>
      <c r="E100" s="1">
        <v>19</v>
      </c>
      <c r="F100" s="1" t="s">
        <v>1240</v>
      </c>
      <c r="G100" s="101" t="s">
        <v>1308</v>
      </c>
      <c r="H100" s="104" t="s">
        <v>1309</v>
      </c>
      <c r="I100" s="1" t="s">
        <v>1223</v>
      </c>
    </row>
    <row r="101" spans="2:9" ht="43.5" x14ac:dyDescent="0.35">
      <c r="B101" s="105">
        <v>99</v>
      </c>
      <c r="C101" s="105" t="str">
        <f t="shared" si="1"/>
        <v>aitos20b</v>
      </c>
      <c r="D101" s="1" t="s">
        <v>1202</v>
      </c>
      <c r="E101" s="1">
        <v>20</v>
      </c>
      <c r="F101" s="1" t="s">
        <v>1240</v>
      </c>
      <c r="G101" s="101" t="s">
        <v>1310</v>
      </c>
      <c r="H101" s="104" t="s">
        <v>1311</v>
      </c>
      <c r="I101" s="1" t="s">
        <v>1223</v>
      </c>
    </row>
    <row r="102" spans="2:9" ht="29" x14ac:dyDescent="0.35">
      <c r="B102" s="105">
        <v>100</v>
      </c>
      <c r="C102" s="105" t="str">
        <f t="shared" si="1"/>
        <v>aitos21b</v>
      </c>
      <c r="D102" s="1" t="s">
        <v>1202</v>
      </c>
      <c r="E102" s="1">
        <v>21</v>
      </c>
      <c r="F102" s="1" t="s">
        <v>1240</v>
      </c>
      <c r="G102" s="101" t="s">
        <v>1229</v>
      </c>
      <c r="H102" s="104" t="s">
        <v>1312</v>
      </c>
      <c r="I102" s="1" t="s">
        <v>1223</v>
      </c>
    </row>
    <row r="103" spans="2:9" ht="29" x14ac:dyDescent="0.35">
      <c r="B103" s="105">
        <v>101</v>
      </c>
      <c r="C103" s="105" t="str">
        <f t="shared" si="1"/>
        <v>aitos22b</v>
      </c>
      <c r="D103" s="1" t="s">
        <v>1202</v>
      </c>
      <c r="E103" s="1">
        <v>22</v>
      </c>
      <c r="F103" s="1" t="s">
        <v>1240</v>
      </c>
      <c r="G103" s="101" t="s">
        <v>1299</v>
      </c>
      <c r="H103" s="104" t="s">
        <v>1300</v>
      </c>
      <c r="I103" s="1" t="s">
        <v>1223</v>
      </c>
    </row>
    <row r="104" spans="2:9" ht="29" x14ac:dyDescent="0.35">
      <c r="B104" s="105">
        <v>102</v>
      </c>
      <c r="C104" s="105" t="str">
        <f t="shared" si="1"/>
        <v>aitos23b</v>
      </c>
      <c r="D104" s="1" t="s">
        <v>1202</v>
      </c>
      <c r="E104" s="1">
        <v>23</v>
      </c>
      <c r="F104" s="1" t="s">
        <v>1240</v>
      </c>
      <c r="G104" s="101" t="s">
        <v>1243</v>
      </c>
      <c r="H104" s="104" t="s">
        <v>1264</v>
      </c>
      <c r="I104" s="1" t="s">
        <v>1223</v>
      </c>
    </row>
    <row r="105" spans="2:9" ht="43.5" x14ac:dyDescent="0.35">
      <c r="B105" s="105">
        <v>103</v>
      </c>
      <c r="C105" s="105" t="str">
        <f t="shared" si="1"/>
        <v>aitos24b</v>
      </c>
      <c r="D105" s="1" t="s">
        <v>1202</v>
      </c>
      <c r="E105" s="1">
        <v>24</v>
      </c>
      <c r="F105" s="1" t="s">
        <v>1240</v>
      </c>
      <c r="G105" s="101" t="s">
        <v>1313</v>
      </c>
      <c r="H105" s="104" t="s">
        <v>1314</v>
      </c>
      <c r="I105" s="1" t="s">
        <v>1223</v>
      </c>
    </row>
    <row r="106" spans="2:9" ht="29" x14ac:dyDescent="0.35">
      <c r="B106" s="105">
        <v>104</v>
      </c>
      <c r="C106" s="105" t="str">
        <f t="shared" si="1"/>
        <v>aitos25b</v>
      </c>
      <c r="D106" s="1" t="s">
        <v>1202</v>
      </c>
      <c r="E106" s="1">
        <v>25</v>
      </c>
      <c r="F106" s="1" t="s">
        <v>1240</v>
      </c>
      <c r="G106" s="101" t="s">
        <v>1315</v>
      </c>
      <c r="H106" s="104" t="s">
        <v>1316</v>
      </c>
      <c r="I106" s="1" t="s">
        <v>1223</v>
      </c>
    </row>
    <row r="107" spans="2:9" ht="29" x14ac:dyDescent="0.35">
      <c r="B107" s="105">
        <v>105</v>
      </c>
      <c r="C107" s="105" t="str">
        <f t="shared" si="1"/>
        <v>aitos26b</v>
      </c>
      <c r="D107" s="1" t="s">
        <v>1202</v>
      </c>
      <c r="E107" s="1">
        <v>26</v>
      </c>
      <c r="F107" s="1" t="s">
        <v>1240</v>
      </c>
      <c r="G107" s="101" t="s">
        <v>1301</v>
      </c>
      <c r="H107" s="104" t="s">
        <v>1317</v>
      </c>
      <c r="I107" s="1" t="s">
        <v>1223</v>
      </c>
    </row>
    <row r="108" spans="2:9" ht="29" x14ac:dyDescent="0.35">
      <c r="B108" s="105">
        <v>106</v>
      </c>
      <c r="C108" s="105" t="str">
        <f t="shared" si="1"/>
        <v>aitos27b</v>
      </c>
      <c r="D108" s="1" t="s">
        <v>1202</v>
      </c>
      <c r="E108" s="1">
        <v>27</v>
      </c>
      <c r="F108" s="1" t="s">
        <v>1240</v>
      </c>
      <c r="G108" s="101" t="s">
        <v>1318</v>
      </c>
      <c r="H108" s="104" t="s">
        <v>1319</v>
      </c>
      <c r="I108" s="1" t="s">
        <v>1223</v>
      </c>
    </row>
    <row r="109" spans="2:9" ht="29" x14ac:dyDescent="0.35">
      <c r="B109" s="105">
        <v>107</v>
      </c>
      <c r="C109" s="105" t="str">
        <f t="shared" si="1"/>
        <v>aitos28b</v>
      </c>
      <c r="D109" s="1" t="s">
        <v>1202</v>
      </c>
      <c r="E109" s="1">
        <v>28</v>
      </c>
      <c r="F109" s="1" t="s">
        <v>1240</v>
      </c>
      <c r="G109" s="101" t="s">
        <v>1232</v>
      </c>
      <c r="H109" s="104" t="s">
        <v>1320</v>
      </c>
      <c r="I109" s="1" t="s">
        <v>1223</v>
      </c>
    </row>
    <row r="110" spans="2:9" ht="29" x14ac:dyDescent="0.35">
      <c r="B110" s="105">
        <v>108</v>
      </c>
      <c r="C110" s="105" t="str">
        <f t="shared" si="1"/>
        <v>aitos29b</v>
      </c>
      <c r="D110" s="1" t="s">
        <v>1202</v>
      </c>
      <c r="E110" s="1">
        <v>29</v>
      </c>
      <c r="F110" s="1" t="s">
        <v>1240</v>
      </c>
      <c r="G110" s="101" t="s">
        <v>1321</v>
      </c>
      <c r="H110" s="104" t="s">
        <v>1322</v>
      </c>
      <c r="I110" s="1" t="s">
        <v>1223</v>
      </c>
    </row>
    <row r="111" spans="2:9" ht="29" x14ac:dyDescent="0.35">
      <c r="B111" s="105">
        <v>109</v>
      </c>
      <c r="C111" s="105" t="str">
        <f t="shared" si="1"/>
        <v>aitos30b</v>
      </c>
      <c r="D111" s="1" t="s">
        <v>1202</v>
      </c>
      <c r="E111" s="1">
        <v>30</v>
      </c>
      <c r="F111" s="1" t="s">
        <v>1240</v>
      </c>
      <c r="G111" s="101" t="s">
        <v>1305</v>
      </c>
      <c r="H111" s="104" t="s">
        <v>1323</v>
      </c>
      <c r="I111" s="1" t="s">
        <v>1223</v>
      </c>
    </row>
    <row r="112" spans="2:9" ht="43.5" x14ac:dyDescent="0.35">
      <c r="B112" s="105">
        <v>110</v>
      </c>
      <c r="C112" s="105" t="str">
        <f t="shared" si="1"/>
        <v>aitos31b</v>
      </c>
      <c r="D112" s="1" t="s">
        <v>1202</v>
      </c>
      <c r="E112" s="1">
        <v>31</v>
      </c>
      <c r="F112" s="1" t="s">
        <v>1240</v>
      </c>
      <c r="G112" s="101" t="s">
        <v>1279</v>
      </c>
      <c r="H112" s="104" t="s">
        <v>1280</v>
      </c>
      <c r="I112" s="1" t="s">
        <v>1223</v>
      </c>
    </row>
    <row r="113" spans="2:9" ht="29" x14ac:dyDescent="0.35">
      <c r="B113" s="105">
        <v>111</v>
      </c>
      <c r="C113" s="105" t="str">
        <f t="shared" si="1"/>
        <v>aitos32b</v>
      </c>
      <c r="D113" s="1" t="s">
        <v>1202</v>
      </c>
      <c r="E113" s="1">
        <v>32</v>
      </c>
      <c r="F113" s="1" t="s">
        <v>1240</v>
      </c>
      <c r="G113" s="101" t="s">
        <v>1232</v>
      </c>
      <c r="H113" s="104" t="s">
        <v>1320</v>
      </c>
      <c r="I113" s="1" t="s">
        <v>1223</v>
      </c>
    </row>
    <row r="114" spans="2:9" ht="43.5" x14ac:dyDescent="0.35">
      <c r="B114" s="105">
        <v>112</v>
      </c>
      <c r="C114" s="105" t="str">
        <f t="shared" si="1"/>
        <v>aitos33b</v>
      </c>
      <c r="D114" s="1" t="s">
        <v>1202</v>
      </c>
      <c r="E114" s="1">
        <v>33</v>
      </c>
      <c r="F114" s="1" t="s">
        <v>1240</v>
      </c>
      <c r="G114" s="101" t="s">
        <v>1326</v>
      </c>
      <c r="H114" s="104" t="s">
        <v>1327</v>
      </c>
      <c r="I114" s="1" t="s">
        <v>1223</v>
      </c>
    </row>
    <row r="115" spans="2:9" ht="29" x14ac:dyDescent="0.35">
      <c r="B115" s="105">
        <v>113</v>
      </c>
      <c r="C115" s="105" t="str">
        <f t="shared" si="1"/>
        <v>aitos34b</v>
      </c>
      <c r="D115" s="1" t="s">
        <v>1202</v>
      </c>
      <c r="E115" s="1">
        <v>34</v>
      </c>
      <c r="F115" s="1" t="s">
        <v>1240</v>
      </c>
      <c r="G115" s="101" t="s">
        <v>1286</v>
      </c>
      <c r="H115" s="104" t="s">
        <v>1325</v>
      </c>
      <c r="I115" s="1" t="s">
        <v>1324</v>
      </c>
    </row>
    <row r="116" spans="2:9" ht="58" x14ac:dyDescent="0.35">
      <c r="B116" s="105">
        <v>114</v>
      </c>
      <c r="C116" s="1" t="str">
        <f t="shared" si="1"/>
        <v>aitosscscb</v>
      </c>
      <c r="D116" s="1" t="s">
        <v>1202</v>
      </c>
      <c r="E116" s="1" t="s">
        <v>1427</v>
      </c>
      <c r="F116" s="1" t="s">
        <v>1240</v>
      </c>
      <c r="G116" s="101" t="s">
        <v>1425</v>
      </c>
      <c r="H116" s="104" t="s">
        <v>1426</v>
      </c>
      <c r="I116" s="1" t="s">
        <v>1223</v>
      </c>
    </row>
    <row r="117" spans="2:9" ht="130.5" x14ac:dyDescent="0.35">
      <c r="B117" s="105">
        <v>115</v>
      </c>
      <c r="C117" s="1" t="str">
        <f t="shared" si="1"/>
        <v>aitosviernesb</v>
      </c>
      <c r="D117" s="1" t="s">
        <v>1202</v>
      </c>
      <c r="E117" s="1" t="s">
        <v>1428</v>
      </c>
      <c r="F117" s="1" t="s">
        <v>1240</v>
      </c>
      <c r="G117" s="101" t="s">
        <v>1437</v>
      </c>
      <c r="H117" s="104" t="s">
        <v>1438</v>
      </c>
      <c r="I117" s="1" t="s">
        <v>1223</v>
      </c>
    </row>
    <row r="118" spans="2:9" ht="29" x14ac:dyDescent="0.35">
      <c r="B118" s="105">
        <v>116</v>
      </c>
      <c r="C118" s="1" t="str">
        <f t="shared" si="1"/>
        <v>aitcs1b</v>
      </c>
      <c r="D118" s="1" t="s">
        <v>17</v>
      </c>
      <c r="E118" s="1">
        <v>1</v>
      </c>
      <c r="F118" s="1" t="s">
        <v>1240</v>
      </c>
      <c r="G118" s="101" t="s">
        <v>1260</v>
      </c>
      <c r="H118" s="104" t="s">
        <v>1261</v>
      </c>
      <c r="I118" s="1" t="s">
        <v>1223</v>
      </c>
    </row>
    <row r="119" spans="2:9" ht="29" x14ac:dyDescent="0.35">
      <c r="B119" s="105">
        <v>117</v>
      </c>
      <c r="C119" s="1" t="str">
        <f t="shared" si="1"/>
        <v>aitcs2b</v>
      </c>
      <c r="D119" s="1" t="s">
        <v>17</v>
      </c>
      <c r="E119" s="1">
        <v>2</v>
      </c>
      <c r="F119" s="1" t="s">
        <v>1240</v>
      </c>
      <c r="G119" s="101" t="s">
        <v>1431</v>
      </c>
      <c r="H119" s="104" t="s">
        <v>1200</v>
      </c>
      <c r="I119" s="1" t="s">
        <v>1223</v>
      </c>
    </row>
    <row r="120" spans="2:9" ht="29" x14ac:dyDescent="0.35">
      <c r="B120" s="105">
        <v>118</v>
      </c>
      <c r="C120" s="1" t="str">
        <f t="shared" si="1"/>
        <v>aitcs3b</v>
      </c>
      <c r="D120" s="1" t="s">
        <v>17</v>
      </c>
      <c r="E120" s="1">
        <v>3</v>
      </c>
      <c r="F120" s="1" t="s">
        <v>1240</v>
      </c>
      <c r="G120" s="101" t="s">
        <v>1393</v>
      </c>
      <c r="H120" s="104" t="s">
        <v>1394</v>
      </c>
      <c r="I120" s="1" t="s">
        <v>1223</v>
      </c>
    </row>
    <row r="121" spans="2:9" ht="43.5" x14ac:dyDescent="0.35">
      <c r="B121" s="105">
        <v>119</v>
      </c>
      <c r="C121" s="1" t="str">
        <f t="shared" si="1"/>
        <v>aitcs4b</v>
      </c>
      <c r="D121" s="1" t="s">
        <v>17</v>
      </c>
      <c r="E121" s="1">
        <v>4</v>
      </c>
      <c r="F121" s="1" t="s">
        <v>1240</v>
      </c>
      <c r="G121" s="101" t="s">
        <v>1245</v>
      </c>
      <c r="H121" s="104" t="s">
        <v>1432</v>
      </c>
      <c r="I121" s="1" t="s">
        <v>1223</v>
      </c>
    </row>
    <row r="122" spans="2:9" ht="43.5" x14ac:dyDescent="0.35">
      <c r="B122" s="105">
        <v>120</v>
      </c>
      <c r="C122" s="1" t="str">
        <f t="shared" si="1"/>
        <v>aitcs5b</v>
      </c>
      <c r="D122" s="1" t="s">
        <v>17</v>
      </c>
      <c r="E122" s="1">
        <v>5</v>
      </c>
      <c r="F122" s="1" t="s">
        <v>1240</v>
      </c>
      <c r="G122" s="101" t="s">
        <v>1433</v>
      </c>
      <c r="H122" s="104" t="s">
        <v>1398</v>
      </c>
      <c r="I122" s="1" t="s">
        <v>1223</v>
      </c>
    </row>
    <row r="123" spans="2:9" ht="58" x14ac:dyDescent="0.35">
      <c r="B123" s="105">
        <v>121</v>
      </c>
      <c r="C123" s="1" t="str">
        <f t="shared" si="1"/>
        <v>aitcs6b</v>
      </c>
      <c r="D123" s="1" t="s">
        <v>17</v>
      </c>
      <c r="E123" s="1">
        <v>6</v>
      </c>
      <c r="F123" s="1" t="s">
        <v>1240</v>
      </c>
      <c r="G123" s="101" t="s">
        <v>1406</v>
      </c>
      <c r="H123" s="104" t="s">
        <v>1434</v>
      </c>
      <c r="I123" s="1" t="s">
        <v>1223</v>
      </c>
    </row>
    <row r="124" spans="2:9" ht="58" x14ac:dyDescent="0.35">
      <c r="B124" s="105">
        <v>122</v>
      </c>
      <c r="C124" s="1" t="str">
        <f t="shared" si="1"/>
        <v>aitcsjsb</v>
      </c>
      <c r="D124" s="1" t="s">
        <v>17</v>
      </c>
      <c r="E124" s="1" t="s">
        <v>1401</v>
      </c>
      <c r="F124" s="1" t="s">
        <v>1240</v>
      </c>
      <c r="G124" s="101" t="s">
        <v>1402</v>
      </c>
      <c r="H124" s="104" t="s">
        <v>1403</v>
      </c>
      <c r="I124" s="1" t="s">
        <v>1223</v>
      </c>
    </row>
    <row r="125" spans="2:9" ht="58" x14ac:dyDescent="0.35">
      <c r="B125" s="105">
        <v>123</v>
      </c>
      <c r="C125" s="1" t="str">
        <f t="shared" si="1"/>
        <v>aitcsvsb</v>
      </c>
      <c r="D125" s="1" t="s">
        <v>17</v>
      </c>
      <c r="E125" s="1" t="s">
        <v>1404</v>
      </c>
      <c r="F125" s="1" t="s">
        <v>1240</v>
      </c>
      <c r="G125" s="101" t="s">
        <v>1406</v>
      </c>
      <c r="H125" s="104" t="s">
        <v>1405</v>
      </c>
      <c r="I125" s="1" t="s">
        <v>1223</v>
      </c>
    </row>
    <row r="126" spans="2:9" ht="43.5" x14ac:dyDescent="0.35">
      <c r="B126" s="105">
        <v>124</v>
      </c>
      <c r="C126" s="1" t="str">
        <f t="shared" si="1"/>
        <v>aitps1b</v>
      </c>
      <c r="D126" s="1" t="s">
        <v>12</v>
      </c>
      <c r="E126" s="1">
        <v>1</v>
      </c>
      <c r="F126" s="1" t="s">
        <v>1240</v>
      </c>
      <c r="G126" s="101" t="s">
        <v>1408</v>
      </c>
      <c r="H126" s="104" t="s">
        <v>1409</v>
      </c>
      <c r="I126" s="1" t="s">
        <v>1223</v>
      </c>
    </row>
    <row r="127" spans="2:9" ht="43.5" x14ac:dyDescent="0.35">
      <c r="B127" s="105">
        <v>125</v>
      </c>
      <c r="C127" s="1" t="str">
        <f t="shared" si="1"/>
        <v>aitps2b</v>
      </c>
      <c r="D127" s="1" t="s">
        <v>12</v>
      </c>
      <c r="E127" s="1">
        <v>2</v>
      </c>
      <c r="F127" s="1" t="s">
        <v>1240</v>
      </c>
      <c r="G127" s="101" t="s">
        <v>1435</v>
      </c>
      <c r="H127" s="104" t="s">
        <v>1412</v>
      </c>
      <c r="I127" s="1" t="s">
        <v>1223</v>
      </c>
    </row>
    <row r="128" spans="2:9" ht="29" x14ac:dyDescent="0.35">
      <c r="B128" s="105">
        <v>126</v>
      </c>
      <c r="C128" s="1" t="str">
        <f t="shared" si="1"/>
        <v>aitps3b</v>
      </c>
      <c r="D128" s="1" t="s">
        <v>12</v>
      </c>
      <c r="E128" s="1">
        <v>3</v>
      </c>
      <c r="F128" s="1" t="s">
        <v>1240</v>
      </c>
      <c r="G128" s="101" t="s">
        <v>1413</v>
      </c>
      <c r="H128" s="104" t="s">
        <v>1414</v>
      </c>
      <c r="I128" s="1" t="s">
        <v>1223</v>
      </c>
    </row>
    <row r="129" spans="2:9" ht="43.5" x14ac:dyDescent="0.35">
      <c r="B129" s="105">
        <v>127</v>
      </c>
      <c r="C129" s="1" t="str">
        <f t="shared" si="1"/>
        <v>aitps4b</v>
      </c>
      <c r="D129" s="1" t="s">
        <v>12</v>
      </c>
      <c r="E129" s="1">
        <v>4</v>
      </c>
      <c r="F129" s="1" t="s">
        <v>1240</v>
      </c>
      <c r="G129" s="101" t="s">
        <v>1415</v>
      </c>
      <c r="H129" s="104" t="s">
        <v>1416</v>
      </c>
      <c r="I129" s="1" t="s">
        <v>1223</v>
      </c>
    </row>
    <row r="130" spans="2:9" ht="43.5" x14ac:dyDescent="0.35">
      <c r="B130" s="105">
        <v>128</v>
      </c>
      <c r="C130" s="1" t="str">
        <f t="shared" si="1"/>
        <v>aitps5b</v>
      </c>
      <c r="D130" s="1" t="s">
        <v>12</v>
      </c>
      <c r="E130" s="1">
        <v>5</v>
      </c>
      <c r="F130" s="1" t="s">
        <v>1240</v>
      </c>
      <c r="G130" s="101" t="s">
        <v>1284</v>
      </c>
      <c r="H130" s="104" t="s">
        <v>1436</v>
      </c>
      <c r="I130" s="1" t="s">
        <v>1223</v>
      </c>
    </row>
    <row r="131" spans="2:9" ht="43.5" x14ac:dyDescent="0.3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58" x14ac:dyDescent="0.35">
      <c r="B132" s="105">
        <v>130</v>
      </c>
      <c r="C132" s="1" t="str">
        <f t="shared" si="2"/>
        <v>aitps7b</v>
      </c>
      <c r="D132" s="1" t="s">
        <v>12</v>
      </c>
      <c r="E132" s="1">
        <v>7</v>
      </c>
      <c r="F132" s="1" t="s">
        <v>1240</v>
      </c>
      <c r="G132" s="101" t="s">
        <v>1417</v>
      </c>
      <c r="H132" s="104" t="s">
        <v>1418</v>
      </c>
      <c r="I132" s="1" t="s">
        <v>1223</v>
      </c>
    </row>
    <row r="133" spans="2:9" ht="43.5" x14ac:dyDescent="0.35">
      <c r="B133" s="105">
        <v>131</v>
      </c>
      <c r="C133" s="1" t="str">
        <f t="shared" si="2"/>
        <v>aitps8b</v>
      </c>
      <c r="D133" s="1" t="s">
        <v>12</v>
      </c>
      <c r="E133" s="1">
        <v>8</v>
      </c>
      <c r="F133" s="1" t="s">
        <v>1240</v>
      </c>
      <c r="G133" s="101" t="s">
        <v>1421</v>
      </c>
      <c r="H133" s="104" t="s">
        <v>1422</v>
      </c>
      <c r="I133" s="1" t="s">
        <v>1223</v>
      </c>
    </row>
    <row r="134" spans="2:9" ht="29" x14ac:dyDescent="0.35">
      <c r="B134" s="105">
        <v>132</v>
      </c>
      <c r="C134" s="1" t="str">
        <f t="shared" si="2"/>
        <v>aitps9b</v>
      </c>
      <c r="D134" s="1" t="s">
        <v>12</v>
      </c>
      <c r="E134" s="1">
        <v>9</v>
      </c>
      <c r="F134" s="1" t="s">
        <v>1240</v>
      </c>
      <c r="G134" s="101" t="s">
        <v>1423</v>
      </c>
      <c r="H134" s="104" t="s">
        <v>1424</v>
      </c>
      <c r="I134" s="1" t="s">
        <v>1223</v>
      </c>
    </row>
    <row r="135" spans="2:9" x14ac:dyDescent="0.35">
      <c r="B135" s="105">
        <v>133</v>
      </c>
      <c r="C135" s="1" t="str">
        <f t="shared" si="2"/>
        <v>aitpsssb</v>
      </c>
      <c r="D135" s="1" t="s">
        <v>12</v>
      </c>
      <c r="E135" s="1" t="s">
        <v>1407</v>
      </c>
      <c r="F135" s="1" t="s">
        <v>1240</v>
      </c>
      <c r="G135" s="101" t="s">
        <v>1410</v>
      </c>
      <c r="H135" s="104" t="s">
        <v>1444</v>
      </c>
      <c r="I135" s="1" t="s">
        <v>1223</v>
      </c>
    </row>
    <row r="136" spans="2:9" ht="58" x14ac:dyDescent="0.35">
      <c r="B136" s="105">
        <v>134</v>
      </c>
      <c r="C136" s="1" t="str">
        <f t="shared" si="2"/>
        <v>aitpsasb</v>
      </c>
      <c r="D136" s="1" t="s">
        <v>12</v>
      </c>
      <c r="E136" s="1" t="s">
        <v>1003</v>
      </c>
      <c r="F136" s="1" t="s">
        <v>1240</v>
      </c>
      <c r="G136" s="101" t="s">
        <v>1419</v>
      </c>
      <c r="H136" s="104" t="s">
        <v>1420</v>
      </c>
      <c r="I136" s="1" t="s">
        <v>1223</v>
      </c>
    </row>
    <row r="137" spans="2:9" ht="29" x14ac:dyDescent="0.35">
      <c r="B137" s="105">
        <v>135</v>
      </c>
      <c r="C137" s="1" t="str">
        <f t="shared" si="2"/>
        <v>aitas1c</v>
      </c>
      <c r="D137" s="1" t="s">
        <v>29</v>
      </c>
      <c r="E137" s="1">
        <v>1</v>
      </c>
      <c r="F137" s="1" t="s">
        <v>1199</v>
      </c>
      <c r="G137" s="101" t="s">
        <v>1364</v>
      </c>
      <c r="H137" s="104" t="s">
        <v>1365</v>
      </c>
      <c r="I137" s="1" t="s">
        <v>1223</v>
      </c>
    </row>
    <row r="138" spans="2:9" ht="29" x14ac:dyDescent="0.35">
      <c r="B138" s="105">
        <v>136</v>
      </c>
      <c r="C138" s="1" t="str">
        <f t="shared" si="2"/>
        <v>aitas2c</v>
      </c>
      <c r="D138" s="1" t="s">
        <v>29</v>
      </c>
      <c r="E138" s="1">
        <v>2</v>
      </c>
      <c r="F138" s="1" t="s">
        <v>1199</v>
      </c>
      <c r="G138" s="101" t="s">
        <v>1366</v>
      </c>
      <c r="H138" s="104" t="s">
        <v>1367</v>
      </c>
      <c r="I138" s="1" t="s">
        <v>1223</v>
      </c>
    </row>
    <row r="139" spans="2:9" ht="29" x14ac:dyDescent="0.35">
      <c r="B139" s="105">
        <v>137</v>
      </c>
      <c r="C139" s="1" t="str">
        <f t="shared" si="2"/>
        <v>aitas3c</v>
      </c>
      <c r="D139" s="1" t="s">
        <v>29</v>
      </c>
      <c r="E139" s="1">
        <v>3</v>
      </c>
      <c r="F139" s="1" t="s">
        <v>1199</v>
      </c>
      <c r="G139" s="101" t="s">
        <v>1307</v>
      </c>
      <c r="H139" s="104" t="s">
        <v>1298</v>
      </c>
      <c r="I139" s="1" t="s">
        <v>1223</v>
      </c>
    </row>
    <row r="140" spans="2:9" ht="29" x14ac:dyDescent="0.35">
      <c r="B140" s="105">
        <v>138</v>
      </c>
      <c r="C140" s="1" t="str">
        <f t="shared" si="2"/>
        <v>aitas4c</v>
      </c>
      <c r="D140" s="1" t="s">
        <v>29</v>
      </c>
      <c r="E140" s="1">
        <v>4</v>
      </c>
      <c r="F140" s="1" t="s">
        <v>1199</v>
      </c>
      <c r="G140" s="101" t="s">
        <v>1368</v>
      </c>
      <c r="H140" s="104" t="s">
        <v>1369</v>
      </c>
      <c r="I140" s="1" t="s">
        <v>1223</v>
      </c>
    </row>
    <row r="141" spans="2:9" ht="29" x14ac:dyDescent="0.35">
      <c r="B141" s="105">
        <v>139</v>
      </c>
      <c r="C141" s="1" t="str">
        <f t="shared" si="2"/>
        <v>aitns25dicmvc</v>
      </c>
      <c r="D141" s="1" t="s">
        <v>30</v>
      </c>
      <c r="E141" s="1" t="s">
        <v>1378</v>
      </c>
      <c r="F141" s="1" t="s">
        <v>1199</v>
      </c>
      <c r="G141" s="101" t="s">
        <v>1370</v>
      </c>
      <c r="H141" s="104" t="s">
        <v>1372</v>
      </c>
      <c r="I141" s="1" t="s">
        <v>1223</v>
      </c>
    </row>
    <row r="142" spans="2:9" ht="43.5" x14ac:dyDescent="0.35">
      <c r="B142" s="105">
        <v>140</v>
      </c>
      <c r="C142" s="1" t="str">
        <f t="shared" si="2"/>
        <v>aitns25dicmmc</v>
      </c>
      <c r="D142" s="1" t="s">
        <v>30</v>
      </c>
      <c r="E142" s="1" t="s">
        <v>1377</v>
      </c>
      <c r="F142" s="1" t="s">
        <v>1199</v>
      </c>
      <c r="G142" s="101" t="s">
        <v>1371</v>
      </c>
      <c r="H142" s="104" t="s">
        <v>1373</v>
      </c>
      <c r="I142" s="1" t="s">
        <v>1223</v>
      </c>
    </row>
    <row r="143" spans="2:9" ht="29" x14ac:dyDescent="0.35">
      <c r="B143" s="105">
        <v>141</v>
      </c>
      <c r="C143" s="1" t="str">
        <f t="shared" si="2"/>
        <v>aitns25dicmac</v>
      </c>
      <c r="D143" s="1" t="s">
        <v>30</v>
      </c>
      <c r="E143" s="1" t="s">
        <v>1376</v>
      </c>
      <c r="F143" s="1" t="s">
        <v>1199</v>
      </c>
      <c r="G143" s="101" t="s">
        <v>1374</v>
      </c>
      <c r="H143" s="104" t="s">
        <v>1375</v>
      </c>
      <c r="I143" s="1" t="s">
        <v>1223</v>
      </c>
    </row>
    <row r="144" spans="2:9" ht="43.5" x14ac:dyDescent="0.35">
      <c r="B144" s="105">
        <v>142</v>
      </c>
      <c r="C144" s="1" t="str">
        <f t="shared" si="2"/>
        <v>aitns25dicmdc</v>
      </c>
      <c r="D144" s="1" t="s">
        <v>30</v>
      </c>
      <c r="E144" s="1" t="s">
        <v>1381</v>
      </c>
      <c r="F144" s="1" t="s">
        <v>1199</v>
      </c>
      <c r="G144" s="101" t="s">
        <v>1379</v>
      </c>
      <c r="H144" s="104" t="s">
        <v>1380</v>
      </c>
      <c r="I144" s="1" t="s">
        <v>1223</v>
      </c>
    </row>
    <row r="145" spans="2:9" ht="58" x14ac:dyDescent="0.35">
      <c r="B145" s="105">
        <v>143</v>
      </c>
      <c r="C145" s="1" t="str">
        <f t="shared" si="2"/>
        <v>aitnssfc</v>
      </c>
      <c r="D145" s="1" t="s">
        <v>30</v>
      </c>
      <c r="E145" s="1" t="s">
        <v>1382</v>
      </c>
      <c r="F145" s="1" t="s">
        <v>1199</v>
      </c>
      <c r="G145" s="101" t="s">
        <v>1228</v>
      </c>
      <c r="H145" s="104" t="s">
        <v>1429</v>
      </c>
      <c r="I145" s="1" t="s">
        <v>1223</v>
      </c>
    </row>
    <row r="146" spans="2:9" ht="43.5" x14ac:dyDescent="0.35">
      <c r="B146" s="105">
        <v>144</v>
      </c>
      <c r="C146" s="1" t="str">
        <f t="shared" si="2"/>
        <v>aitns1eneroc</v>
      </c>
      <c r="D146" s="1" t="s">
        <v>30</v>
      </c>
      <c r="E146" s="1" t="s">
        <v>1383</v>
      </c>
      <c r="F146" s="1" t="s">
        <v>1199</v>
      </c>
      <c r="G146" s="101" t="s">
        <v>1430</v>
      </c>
      <c r="H146" s="104" t="s">
        <v>1384</v>
      </c>
      <c r="I146" s="1" t="s">
        <v>1223</v>
      </c>
    </row>
    <row r="147" spans="2:9" ht="29" x14ac:dyDescent="0.35">
      <c r="B147" s="105">
        <v>145</v>
      </c>
      <c r="C147" s="1" t="str">
        <f t="shared" si="2"/>
        <v>aitns2domingoc</v>
      </c>
      <c r="D147" s="1" t="s">
        <v>30</v>
      </c>
      <c r="E147" s="1" t="s">
        <v>1385</v>
      </c>
      <c r="F147" s="1" t="s">
        <v>1199</v>
      </c>
      <c r="G147" s="101" t="s">
        <v>1386</v>
      </c>
      <c r="H147" s="104" t="s">
        <v>1387</v>
      </c>
      <c r="I147" s="1" t="s">
        <v>1223</v>
      </c>
    </row>
    <row r="148" spans="2:9" ht="29" x14ac:dyDescent="0.35">
      <c r="B148" s="105">
        <v>146</v>
      </c>
      <c r="C148" s="1" t="str">
        <f t="shared" si="2"/>
        <v>aitns6eneroc</v>
      </c>
      <c r="D148" s="1" t="s">
        <v>30</v>
      </c>
      <c r="E148" s="1" t="s">
        <v>1388</v>
      </c>
      <c r="F148" s="1" t="s">
        <v>1199</v>
      </c>
      <c r="G148" s="101" t="s">
        <v>1389</v>
      </c>
      <c r="H148" s="104" t="s">
        <v>1390</v>
      </c>
      <c r="I148" s="1" t="s">
        <v>1223</v>
      </c>
    </row>
    <row r="149" spans="2:9" ht="43.5" x14ac:dyDescent="0.35">
      <c r="B149" s="105">
        <v>147</v>
      </c>
      <c r="C149" s="105" t="str">
        <f t="shared" si="2"/>
        <v>aitos1c</v>
      </c>
      <c r="D149" s="1" t="s">
        <v>1202</v>
      </c>
      <c r="E149" s="1">
        <v>1</v>
      </c>
      <c r="F149" s="1" t="s">
        <v>1199</v>
      </c>
      <c r="G149" s="101" t="s">
        <v>1238</v>
      </c>
      <c r="H149" s="104" t="s">
        <v>1391</v>
      </c>
      <c r="I149" s="1" t="s">
        <v>1223</v>
      </c>
    </row>
    <row r="150" spans="2:9" ht="29" x14ac:dyDescent="0.35">
      <c r="B150" s="105">
        <v>148</v>
      </c>
      <c r="C150" s="105" t="str">
        <f t="shared" si="2"/>
        <v>aitos2c</v>
      </c>
      <c r="D150" s="1" t="s">
        <v>1202</v>
      </c>
      <c r="E150" s="1">
        <v>2</v>
      </c>
      <c r="F150" s="1" t="s">
        <v>1199</v>
      </c>
      <c r="G150" s="101" t="s">
        <v>1214</v>
      </c>
      <c r="H150" s="104" t="s">
        <v>1329</v>
      </c>
      <c r="I150" s="1" t="s">
        <v>1223</v>
      </c>
    </row>
    <row r="151" spans="2:9" ht="29" x14ac:dyDescent="0.35">
      <c r="B151" s="105">
        <v>149</v>
      </c>
      <c r="C151" s="105" t="str">
        <f t="shared" si="2"/>
        <v>aitos3c</v>
      </c>
      <c r="D151" s="1" t="s">
        <v>1202</v>
      </c>
      <c r="E151" s="1">
        <v>3</v>
      </c>
      <c r="F151" s="1" t="s">
        <v>1199</v>
      </c>
      <c r="G151" s="101" t="s">
        <v>1215</v>
      </c>
      <c r="H151" s="104" t="s">
        <v>1298</v>
      </c>
      <c r="I151" s="1" t="s">
        <v>1223</v>
      </c>
    </row>
    <row r="152" spans="2:9" ht="29" x14ac:dyDescent="0.35">
      <c r="B152" s="105">
        <v>150</v>
      </c>
      <c r="C152" s="105" t="str">
        <f t="shared" si="2"/>
        <v>aitos4c</v>
      </c>
      <c r="D152" s="1" t="s">
        <v>1202</v>
      </c>
      <c r="E152" s="1">
        <v>4</v>
      </c>
      <c r="F152" s="1" t="s">
        <v>1199</v>
      </c>
      <c r="G152" s="101" t="s">
        <v>1216</v>
      </c>
      <c r="H152" s="104" t="s">
        <v>1298</v>
      </c>
      <c r="I152" s="1" t="s">
        <v>1223</v>
      </c>
    </row>
    <row r="153" spans="2:9" ht="43.5" x14ac:dyDescent="0.35">
      <c r="B153" s="105">
        <v>151</v>
      </c>
      <c r="C153" s="105" t="str">
        <f t="shared" si="2"/>
        <v>aitos5c</v>
      </c>
      <c r="D153" s="1" t="s">
        <v>1202</v>
      </c>
      <c r="E153" s="1">
        <v>5</v>
      </c>
      <c r="F153" s="1" t="s">
        <v>1199</v>
      </c>
      <c r="G153" s="101" t="s">
        <v>1218</v>
      </c>
      <c r="H153" s="104" t="s">
        <v>1330</v>
      </c>
      <c r="I153" s="1" t="s">
        <v>1223</v>
      </c>
    </row>
    <row r="154" spans="2:9" ht="43.5" x14ac:dyDescent="0.35">
      <c r="B154" s="105">
        <v>152</v>
      </c>
      <c r="C154" s="105" t="str">
        <f t="shared" si="2"/>
        <v>aitos6c</v>
      </c>
      <c r="D154" s="1" t="s">
        <v>1202</v>
      </c>
      <c r="E154" s="1">
        <v>6</v>
      </c>
      <c r="F154" s="1" t="s">
        <v>1199</v>
      </c>
      <c r="G154" s="101" t="s">
        <v>1217</v>
      </c>
      <c r="H154" s="104" t="s">
        <v>1331</v>
      </c>
      <c r="I154" s="1" t="s">
        <v>1223</v>
      </c>
    </row>
    <row r="155" spans="2:9" ht="58" x14ac:dyDescent="0.35">
      <c r="B155" s="105">
        <v>153</v>
      </c>
      <c r="C155" s="105" t="str">
        <f t="shared" si="2"/>
        <v>aitos7c</v>
      </c>
      <c r="D155" s="1" t="s">
        <v>1202</v>
      </c>
      <c r="E155" s="1">
        <v>7</v>
      </c>
      <c r="F155" s="1" t="s">
        <v>1199</v>
      </c>
      <c r="G155" s="101" t="s">
        <v>1219</v>
      </c>
      <c r="H155" s="104" t="s">
        <v>1332</v>
      </c>
      <c r="I155" s="1" t="s">
        <v>1223</v>
      </c>
    </row>
    <row r="156" spans="2:9" ht="29" x14ac:dyDescent="0.35">
      <c r="B156" s="105">
        <v>154</v>
      </c>
      <c r="C156" s="105" t="str">
        <f t="shared" si="2"/>
        <v>aitos8c</v>
      </c>
      <c r="D156" s="1" t="s">
        <v>1202</v>
      </c>
      <c r="E156" s="1">
        <v>8</v>
      </c>
      <c r="F156" s="1" t="s">
        <v>1199</v>
      </c>
      <c r="G156" s="101" t="s">
        <v>1220</v>
      </c>
      <c r="H156" s="104" t="s">
        <v>1278</v>
      </c>
      <c r="I156" s="1" t="s">
        <v>1223</v>
      </c>
    </row>
    <row r="157" spans="2:9" ht="58" x14ac:dyDescent="0.35">
      <c r="B157" s="105">
        <v>155</v>
      </c>
      <c r="C157" s="105" t="str">
        <f t="shared" si="2"/>
        <v>aitos9c</v>
      </c>
      <c r="D157" s="1" t="s">
        <v>1202</v>
      </c>
      <c r="E157" s="1">
        <v>9</v>
      </c>
      <c r="F157" s="1" t="s">
        <v>1199</v>
      </c>
      <c r="G157" s="101" t="s">
        <v>1221</v>
      </c>
      <c r="H157" s="104" t="s">
        <v>1333</v>
      </c>
      <c r="I157" s="1" t="s">
        <v>1223</v>
      </c>
    </row>
    <row r="158" spans="2:9" ht="29" x14ac:dyDescent="0.35">
      <c r="B158" s="105">
        <v>156</v>
      </c>
      <c r="C158" s="105" t="str">
        <f t="shared" si="2"/>
        <v>aitos10c</v>
      </c>
      <c r="D158" s="1" t="s">
        <v>1202</v>
      </c>
      <c r="E158" s="1">
        <v>10</v>
      </c>
      <c r="F158" s="1" t="s">
        <v>1199</v>
      </c>
      <c r="G158" s="101" t="s">
        <v>1222</v>
      </c>
      <c r="H158" s="104" t="s">
        <v>1297</v>
      </c>
      <c r="I158" s="1" t="s">
        <v>1223</v>
      </c>
    </row>
    <row r="159" spans="2:9" ht="29" x14ac:dyDescent="0.35">
      <c r="B159" s="105">
        <v>157</v>
      </c>
      <c r="C159" s="105" t="str">
        <f t="shared" si="2"/>
        <v>aitos11c</v>
      </c>
      <c r="D159" s="1" t="s">
        <v>1202</v>
      </c>
      <c r="E159" s="1">
        <v>11</v>
      </c>
      <c r="F159" s="1" t="s">
        <v>1199</v>
      </c>
      <c r="G159" s="101" t="s">
        <v>1225</v>
      </c>
      <c r="H159" s="104" t="s">
        <v>1334</v>
      </c>
      <c r="I159" s="1" t="s">
        <v>1223</v>
      </c>
    </row>
    <row r="160" spans="2:9" ht="43.5" x14ac:dyDescent="0.35">
      <c r="B160" s="105">
        <v>158</v>
      </c>
      <c r="C160" s="105" t="str">
        <f t="shared" si="2"/>
        <v>aitos12c</v>
      </c>
      <c r="D160" s="1" t="s">
        <v>1202</v>
      </c>
      <c r="E160" s="1">
        <v>12</v>
      </c>
      <c r="F160" s="1" t="s">
        <v>1199</v>
      </c>
      <c r="G160" s="101" t="s">
        <v>1226</v>
      </c>
      <c r="H160" s="104" t="s">
        <v>1275</v>
      </c>
      <c r="I160" s="1" t="s">
        <v>1223</v>
      </c>
    </row>
    <row r="161" spans="2:9" ht="29" x14ac:dyDescent="0.35">
      <c r="B161" s="105">
        <v>159</v>
      </c>
      <c r="C161" s="105" t="str">
        <f t="shared" si="2"/>
        <v>aitos13c</v>
      </c>
      <c r="D161" s="1" t="s">
        <v>1202</v>
      </c>
      <c r="E161" s="1">
        <v>13</v>
      </c>
      <c r="F161" s="1" t="s">
        <v>1199</v>
      </c>
      <c r="G161" s="101" t="s">
        <v>1227</v>
      </c>
      <c r="H161" s="104" t="s">
        <v>1335</v>
      </c>
      <c r="I161" s="1" t="s">
        <v>1223</v>
      </c>
    </row>
    <row r="162" spans="2:9" ht="58" x14ac:dyDescent="0.35">
      <c r="B162" s="105">
        <v>160</v>
      </c>
      <c r="C162" s="105" t="str">
        <f t="shared" si="2"/>
        <v>aitos14c</v>
      </c>
      <c r="D162" s="1" t="s">
        <v>1202</v>
      </c>
      <c r="E162" s="1">
        <v>14</v>
      </c>
      <c r="F162" s="1" t="s">
        <v>1199</v>
      </c>
      <c r="G162" s="101" t="s">
        <v>1228</v>
      </c>
      <c r="H162" s="104" t="s">
        <v>1336</v>
      </c>
      <c r="I162" s="1" t="s">
        <v>1223</v>
      </c>
    </row>
    <row r="163" spans="2:9" ht="29" x14ac:dyDescent="0.35">
      <c r="B163" s="105">
        <v>161</v>
      </c>
      <c r="C163" s="105" t="str">
        <f t="shared" si="2"/>
        <v>aitos15c</v>
      </c>
      <c r="D163" s="1" t="s">
        <v>1202</v>
      </c>
      <c r="E163" s="1">
        <v>15</v>
      </c>
      <c r="F163" s="1" t="s">
        <v>1199</v>
      </c>
      <c r="G163" s="101" t="s">
        <v>1229</v>
      </c>
      <c r="H163" s="104" t="s">
        <v>1337</v>
      </c>
      <c r="I163" s="1" t="s">
        <v>1223</v>
      </c>
    </row>
    <row r="164" spans="2:9" ht="43.5" x14ac:dyDescent="0.35">
      <c r="B164" s="105">
        <v>162</v>
      </c>
      <c r="C164" s="105" t="str">
        <f t="shared" si="2"/>
        <v>aitos16c</v>
      </c>
      <c r="D164" s="1" t="s">
        <v>1202</v>
      </c>
      <c r="E164" s="1">
        <v>16</v>
      </c>
      <c r="F164" s="1" t="s">
        <v>1199</v>
      </c>
      <c r="G164" s="101" t="s">
        <v>1230</v>
      </c>
      <c r="H164" s="104" t="s">
        <v>1338</v>
      </c>
      <c r="I164" s="1" t="s">
        <v>1223</v>
      </c>
    </row>
    <row r="165" spans="2:9" ht="29" x14ac:dyDescent="0.35">
      <c r="B165" s="105">
        <v>163</v>
      </c>
      <c r="C165" s="105" t="str">
        <f t="shared" si="2"/>
        <v>aitos17c</v>
      </c>
      <c r="D165" s="1" t="s">
        <v>1202</v>
      </c>
      <c r="E165" s="1">
        <v>17</v>
      </c>
      <c r="F165" s="1" t="s">
        <v>1199</v>
      </c>
      <c r="G165" s="101" t="s">
        <v>1231</v>
      </c>
      <c r="H165" s="104" t="s">
        <v>1339</v>
      </c>
      <c r="I165" s="1" t="s">
        <v>1223</v>
      </c>
    </row>
    <row r="166" spans="2:9" ht="29" x14ac:dyDescent="0.35">
      <c r="B166" s="105">
        <v>164</v>
      </c>
      <c r="C166" s="105" t="str">
        <f t="shared" si="2"/>
        <v>aitos18c</v>
      </c>
      <c r="D166" s="1" t="s">
        <v>1202</v>
      </c>
      <c r="E166" s="1">
        <v>18</v>
      </c>
      <c r="F166" s="1" t="s">
        <v>1199</v>
      </c>
      <c r="G166" s="101" t="s">
        <v>1232</v>
      </c>
      <c r="H166" s="104" t="s">
        <v>1320</v>
      </c>
      <c r="I166" s="1" t="s">
        <v>1223</v>
      </c>
    </row>
    <row r="167" spans="2:9" ht="43.5" x14ac:dyDescent="0.35">
      <c r="B167" s="105">
        <v>165</v>
      </c>
      <c r="C167" s="105" t="str">
        <f t="shared" si="2"/>
        <v>aitos19c</v>
      </c>
      <c r="D167" s="1" t="s">
        <v>1202</v>
      </c>
      <c r="E167" s="1">
        <v>19</v>
      </c>
      <c r="F167" s="1" t="s">
        <v>1199</v>
      </c>
      <c r="G167" s="101" t="s">
        <v>1233</v>
      </c>
      <c r="H167" s="104" t="s">
        <v>1340</v>
      </c>
      <c r="I167" s="1" t="s">
        <v>1223</v>
      </c>
    </row>
    <row r="168" spans="2:9" ht="43.5" x14ac:dyDescent="0.35">
      <c r="B168" s="105">
        <v>166</v>
      </c>
      <c r="C168" s="105" t="str">
        <f t="shared" si="2"/>
        <v>aitos20c</v>
      </c>
      <c r="D168" s="1" t="s">
        <v>1202</v>
      </c>
      <c r="E168" s="1">
        <v>20</v>
      </c>
      <c r="F168" s="1" t="s">
        <v>1199</v>
      </c>
      <c r="G168" s="101" t="s">
        <v>1234</v>
      </c>
      <c r="H168" s="104" t="s">
        <v>1275</v>
      </c>
      <c r="I168" s="1" t="s">
        <v>1223</v>
      </c>
    </row>
    <row r="169" spans="2:9" ht="43.5" x14ac:dyDescent="0.35">
      <c r="B169" s="105">
        <v>167</v>
      </c>
      <c r="C169" s="105" t="str">
        <f t="shared" si="2"/>
        <v>aitos21c</v>
      </c>
      <c r="D169" s="1" t="s">
        <v>1202</v>
      </c>
      <c r="E169" s="1">
        <v>21</v>
      </c>
      <c r="F169" s="1" t="s">
        <v>1199</v>
      </c>
      <c r="G169" s="101" t="s">
        <v>1235</v>
      </c>
      <c r="H169" s="104" t="s">
        <v>1341</v>
      </c>
      <c r="I169" s="1" t="s">
        <v>1223</v>
      </c>
    </row>
    <row r="170" spans="2:9" ht="43.5" x14ac:dyDescent="0.35">
      <c r="B170" s="105">
        <v>168</v>
      </c>
      <c r="C170" s="105" t="str">
        <f t="shared" si="2"/>
        <v>aitos22c</v>
      </c>
      <c r="D170" s="1" t="s">
        <v>1202</v>
      </c>
      <c r="E170" s="1">
        <v>22</v>
      </c>
      <c r="F170" s="1" t="s">
        <v>1199</v>
      </c>
      <c r="G170" s="101" t="s">
        <v>1236</v>
      </c>
      <c r="H170" s="104" t="s">
        <v>1342</v>
      </c>
      <c r="I170" s="1" t="s">
        <v>1223</v>
      </c>
    </row>
    <row r="171" spans="2:9" ht="29" x14ac:dyDescent="0.35">
      <c r="B171" s="105">
        <v>169</v>
      </c>
      <c r="C171" s="105" t="str">
        <f t="shared" si="2"/>
        <v>aitos23c</v>
      </c>
      <c r="D171" s="1" t="s">
        <v>1202</v>
      </c>
      <c r="E171" s="1">
        <v>23</v>
      </c>
      <c r="F171" s="1" t="s">
        <v>1199</v>
      </c>
      <c r="G171" s="101" t="s">
        <v>1207</v>
      </c>
      <c r="H171" s="104" t="s">
        <v>1343</v>
      </c>
      <c r="I171" s="1" t="s">
        <v>1224</v>
      </c>
    </row>
    <row r="172" spans="2:9" ht="29" x14ac:dyDescent="0.35">
      <c r="B172" s="105">
        <v>170</v>
      </c>
      <c r="C172" s="105" t="str">
        <f t="shared" si="2"/>
        <v>aitos24c</v>
      </c>
      <c r="D172" s="1" t="s">
        <v>1202</v>
      </c>
      <c r="E172" s="1">
        <v>24</v>
      </c>
      <c r="F172" s="1" t="s">
        <v>1199</v>
      </c>
      <c r="G172" s="102" t="s">
        <v>1210</v>
      </c>
      <c r="H172" s="104" t="s">
        <v>1270</v>
      </c>
      <c r="I172" s="1" t="s">
        <v>1224</v>
      </c>
    </row>
    <row r="173" spans="2:9" ht="29" x14ac:dyDescent="0.35">
      <c r="B173" s="105">
        <v>171</v>
      </c>
      <c r="C173" s="105" t="str">
        <f t="shared" si="2"/>
        <v>aitos25c</v>
      </c>
      <c r="D173" s="1" t="s">
        <v>1202</v>
      </c>
      <c r="E173" s="1">
        <v>25</v>
      </c>
      <c r="F173" s="1" t="s">
        <v>1199</v>
      </c>
      <c r="G173" s="103" t="s">
        <v>1213</v>
      </c>
      <c r="H173" s="104" t="s">
        <v>1344</v>
      </c>
      <c r="I173" s="1" t="s">
        <v>1224</v>
      </c>
    </row>
    <row r="174" spans="2:9" ht="29" x14ac:dyDescent="0.35">
      <c r="B174" s="105">
        <v>172</v>
      </c>
      <c r="C174" s="105" t="str">
        <f t="shared" si="2"/>
        <v>aitos26c</v>
      </c>
      <c r="D174" s="1" t="s">
        <v>1202</v>
      </c>
      <c r="E174" s="1">
        <v>26</v>
      </c>
      <c r="F174" s="1" t="s">
        <v>1199</v>
      </c>
      <c r="G174" s="103" t="s">
        <v>1213</v>
      </c>
      <c r="H174" s="104" t="s">
        <v>1344</v>
      </c>
      <c r="I174" s="1" t="s">
        <v>1224</v>
      </c>
    </row>
    <row r="175" spans="2:9" ht="29" x14ac:dyDescent="0.35">
      <c r="B175" s="105">
        <v>173</v>
      </c>
      <c r="C175" s="105" t="str">
        <f t="shared" si="2"/>
        <v>aitos27c</v>
      </c>
      <c r="D175" s="1" t="s">
        <v>1202</v>
      </c>
      <c r="E175" s="1">
        <v>27</v>
      </c>
      <c r="F175" s="1" t="s">
        <v>1199</v>
      </c>
      <c r="G175" s="101" t="s">
        <v>1212</v>
      </c>
      <c r="H175" s="104" t="s">
        <v>1345</v>
      </c>
      <c r="I175" s="1" t="s">
        <v>1224</v>
      </c>
    </row>
    <row r="176" spans="2:9" ht="29" x14ac:dyDescent="0.35">
      <c r="B176" s="105">
        <v>174</v>
      </c>
      <c r="C176" s="105" t="str">
        <f t="shared" si="2"/>
        <v>aitos28c</v>
      </c>
      <c r="D176" s="1" t="s">
        <v>1202</v>
      </c>
      <c r="E176" s="1">
        <v>28</v>
      </c>
      <c r="F176" s="1" t="s">
        <v>1199</v>
      </c>
      <c r="G176" s="101" t="s">
        <v>1211</v>
      </c>
      <c r="H176" s="104" t="s">
        <v>1346</v>
      </c>
      <c r="I176" s="1" t="s">
        <v>1224</v>
      </c>
    </row>
    <row r="177" spans="2:9" ht="29" x14ac:dyDescent="0.35">
      <c r="B177" s="105">
        <v>175</v>
      </c>
      <c r="C177" s="105" t="str">
        <f t="shared" si="2"/>
        <v>aitos29c</v>
      </c>
      <c r="D177" s="1" t="s">
        <v>1202</v>
      </c>
      <c r="E177" s="1">
        <v>29</v>
      </c>
      <c r="F177" s="1" t="s">
        <v>1199</v>
      </c>
      <c r="G177" s="101" t="s">
        <v>1248</v>
      </c>
      <c r="H177" s="104" t="s">
        <v>1347</v>
      </c>
      <c r="I177" s="1" t="s">
        <v>1224</v>
      </c>
    </row>
    <row r="178" spans="2:9" ht="29" x14ac:dyDescent="0.35">
      <c r="B178" s="105">
        <v>176</v>
      </c>
      <c r="C178" s="105" t="str">
        <f t="shared" si="2"/>
        <v>aitos30c</v>
      </c>
      <c r="D178" s="1" t="s">
        <v>1202</v>
      </c>
      <c r="E178" s="1">
        <v>30</v>
      </c>
      <c r="F178" s="1" t="s">
        <v>1199</v>
      </c>
      <c r="G178" s="102" t="s">
        <v>1210</v>
      </c>
      <c r="H178" s="104" t="s">
        <v>1348</v>
      </c>
      <c r="I178" s="1" t="s">
        <v>1224</v>
      </c>
    </row>
    <row r="179" spans="2:9" ht="43.5" x14ac:dyDescent="0.35">
      <c r="B179" s="105">
        <v>177</v>
      </c>
      <c r="C179" s="105" t="str">
        <f t="shared" si="2"/>
        <v>aitos31c</v>
      </c>
      <c r="D179" s="1" t="s">
        <v>1202</v>
      </c>
      <c r="E179" s="1">
        <v>31</v>
      </c>
      <c r="F179" s="1" t="s">
        <v>1199</v>
      </c>
      <c r="G179" s="101" t="s">
        <v>1209</v>
      </c>
      <c r="H179" s="104" t="s">
        <v>1333</v>
      </c>
      <c r="I179" s="1" t="s">
        <v>1224</v>
      </c>
    </row>
    <row r="180" spans="2:9" ht="29" x14ac:dyDescent="0.35">
      <c r="B180" s="105">
        <v>178</v>
      </c>
      <c r="C180" s="105" t="str">
        <f t="shared" si="2"/>
        <v>aitos32c</v>
      </c>
      <c r="D180" s="1" t="s">
        <v>1202</v>
      </c>
      <c r="E180" s="1">
        <v>32</v>
      </c>
      <c r="F180" s="1" t="s">
        <v>1199</v>
      </c>
      <c r="G180" s="101" t="s">
        <v>1208</v>
      </c>
      <c r="H180" s="104" t="s">
        <v>1349</v>
      </c>
      <c r="I180" s="1" t="s">
        <v>1224</v>
      </c>
    </row>
    <row r="181" spans="2:9" ht="29" x14ac:dyDescent="0.35">
      <c r="B181" s="105">
        <v>179</v>
      </c>
      <c r="C181" s="105" t="str">
        <f t="shared" si="2"/>
        <v>aitos33c</v>
      </c>
      <c r="D181" s="1" t="s">
        <v>1202</v>
      </c>
      <c r="E181" s="1">
        <v>33</v>
      </c>
      <c r="F181" s="1" t="s">
        <v>1199</v>
      </c>
      <c r="G181" s="101" t="s">
        <v>1206</v>
      </c>
      <c r="H181" s="104" t="s">
        <v>1350</v>
      </c>
      <c r="I181" s="1" t="s">
        <v>1224</v>
      </c>
    </row>
    <row r="182" spans="2:9" ht="29" x14ac:dyDescent="0.35">
      <c r="B182" s="105">
        <v>180</v>
      </c>
      <c r="C182" s="105" t="str">
        <f t="shared" si="2"/>
        <v>aitos34c</v>
      </c>
      <c r="D182" s="1" t="s">
        <v>1202</v>
      </c>
      <c r="E182" s="1">
        <v>34</v>
      </c>
      <c r="F182" s="1" t="s">
        <v>1199</v>
      </c>
      <c r="G182" s="101" t="s">
        <v>1205</v>
      </c>
      <c r="H182" s="104" t="s">
        <v>1287</v>
      </c>
      <c r="I182" s="1" t="s">
        <v>1224</v>
      </c>
    </row>
    <row r="183" spans="2:9" ht="58" x14ac:dyDescent="0.35">
      <c r="B183" s="105">
        <v>181</v>
      </c>
      <c r="C183" s="1" t="str">
        <f t="shared" si="2"/>
        <v>aitosscscc</v>
      </c>
      <c r="D183" s="1" t="s">
        <v>1202</v>
      </c>
      <c r="E183" s="1" t="s">
        <v>1427</v>
      </c>
      <c r="F183" s="1" t="s">
        <v>1199</v>
      </c>
      <c r="G183" s="101" t="s">
        <v>1425</v>
      </c>
      <c r="H183" s="104" t="s">
        <v>1426</v>
      </c>
      <c r="I183" s="1" t="s">
        <v>1223</v>
      </c>
    </row>
    <row r="184" spans="2:9" ht="130.5" x14ac:dyDescent="0.35">
      <c r="B184" s="105">
        <v>182</v>
      </c>
      <c r="C184" s="1" t="str">
        <f t="shared" si="2"/>
        <v>aitosviernesc</v>
      </c>
      <c r="D184" s="1" t="s">
        <v>1202</v>
      </c>
      <c r="E184" s="1" t="s">
        <v>1428</v>
      </c>
      <c r="F184" s="1" t="s">
        <v>1199</v>
      </c>
      <c r="G184" s="101" t="s">
        <v>1437</v>
      </c>
      <c r="H184" s="104" t="s">
        <v>1438</v>
      </c>
      <c r="I184" s="1" t="s">
        <v>1223</v>
      </c>
    </row>
    <row r="185" spans="2:9" ht="29" x14ac:dyDescent="0.35">
      <c r="B185" s="105">
        <v>183</v>
      </c>
      <c r="C185" s="1" t="str">
        <f t="shared" si="2"/>
        <v>aitcs1c</v>
      </c>
      <c r="D185" s="1" t="s">
        <v>17</v>
      </c>
      <c r="E185" s="1">
        <v>1</v>
      </c>
      <c r="F185" s="1" t="s">
        <v>1199</v>
      </c>
      <c r="G185" s="101" t="s">
        <v>1260</v>
      </c>
      <c r="H185" s="104" t="s">
        <v>1261</v>
      </c>
      <c r="I185" s="1"/>
    </row>
    <row r="186" spans="2:9" ht="29" x14ac:dyDescent="0.35">
      <c r="B186" s="105">
        <v>184</v>
      </c>
      <c r="C186" s="1" t="str">
        <f t="shared" si="2"/>
        <v>aitcs2c</v>
      </c>
      <c r="D186" s="1" t="s">
        <v>17</v>
      </c>
      <c r="E186" s="1">
        <v>2</v>
      </c>
      <c r="F186" s="1" t="s">
        <v>1199</v>
      </c>
      <c r="G186" s="101" t="s">
        <v>1392</v>
      </c>
      <c r="H186" s="104" t="s">
        <v>1200</v>
      </c>
      <c r="I186" s="1"/>
    </row>
    <row r="187" spans="2:9" ht="29" x14ac:dyDescent="0.35">
      <c r="B187" s="105">
        <v>185</v>
      </c>
      <c r="C187" s="1" t="str">
        <f t="shared" si="2"/>
        <v>aitcs3c</v>
      </c>
      <c r="D187" s="1" t="s">
        <v>17</v>
      </c>
      <c r="E187" s="1">
        <v>3</v>
      </c>
      <c r="F187" s="1" t="s">
        <v>1199</v>
      </c>
      <c r="G187" s="101" t="s">
        <v>1393</v>
      </c>
      <c r="H187" s="104" t="s">
        <v>1394</v>
      </c>
      <c r="I187" s="1"/>
    </row>
    <row r="188" spans="2:9" ht="29" x14ac:dyDescent="0.35">
      <c r="B188" s="105">
        <v>186</v>
      </c>
      <c r="C188" s="1" t="str">
        <f t="shared" si="2"/>
        <v>aitcs4c</v>
      </c>
      <c r="D188" s="1" t="s">
        <v>17</v>
      </c>
      <c r="E188" s="1">
        <v>4</v>
      </c>
      <c r="F188" s="1" t="s">
        <v>1199</v>
      </c>
      <c r="G188" s="101" t="s">
        <v>1440</v>
      </c>
      <c r="H188" s="104" t="s">
        <v>1441</v>
      </c>
      <c r="I188" s="1"/>
    </row>
    <row r="189" spans="2:9" ht="58" x14ac:dyDescent="0.35">
      <c r="B189" s="105">
        <v>187</v>
      </c>
      <c r="C189" s="1" t="str">
        <f t="shared" si="2"/>
        <v>aitcs5c</v>
      </c>
      <c r="D189" s="1" t="s">
        <v>17</v>
      </c>
      <c r="E189" s="1">
        <v>5</v>
      </c>
      <c r="F189" s="1" t="s">
        <v>1199</v>
      </c>
      <c r="G189" s="101" t="s">
        <v>1442</v>
      </c>
      <c r="H189" s="104" t="s">
        <v>1443</v>
      </c>
      <c r="I189" s="1"/>
    </row>
    <row r="190" spans="2:9" ht="58" x14ac:dyDescent="0.35">
      <c r="B190" s="105">
        <v>188</v>
      </c>
      <c r="C190" s="1" t="str">
        <f t="shared" si="2"/>
        <v>aitcs6c</v>
      </c>
      <c r="D190" s="1" t="s">
        <v>17</v>
      </c>
      <c r="E190" s="1">
        <v>6</v>
      </c>
      <c r="F190" s="1" t="s">
        <v>1199</v>
      </c>
      <c r="G190" s="101" t="s">
        <v>1406</v>
      </c>
      <c r="H190" s="104" t="s">
        <v>1400</v>
      </c>
      <c r="I190" s="1"/>
    </row>
    <row r="191" spans="2:9" ht="58" x14ac:dyDescent="0.35">
      <c r="B191" s="105">
        <v>189</v>
      </c>
      <c r="C191" s="1" t="str">
        <f t="shared" si="2"/>
        <v>aitcsjsc</v>
      </c>
      <c r="D191" s="1" t="s">
        <v>17</v>
      </c>
      <c r="E191" s="1" t="s">
        <v>1401</v>
      </c>
      <c r="F191" s="1" t="s">
        <v>1199</v>
      </c>
      <c r="G191" s="101" t="s">
        <v>1402</v>
      </c>
      <c r="H191" s="104" t="s">
        <v>1403</v>
      </c>
      <c r="I191" s="1" t="s">
        <v>1223</v>
      </c>
    </row>
    <row r="192" spans="2:9" ht="58" x14ac:dyDescent="0.35">
      <c r="B192" s="105">
        <v>190</v>
      </c>
      <c r="C192" s="1" t="str">
        <f t="shared" si="2"/>
        <v>aitcsvsc</v>
      </c>
      <c r="D192" s="1" t="s">
        <v>17</v>
      </c>
      <c r="E192" s="1" t="s">
        <v>1404</v>
      </c>
      <c r="F192" s="1" t="s">
        <v>1199</v>
      </c>
      <c r="G192" s="101" t="s">
        <v>1406</v>
      </c>
      <c r="H192" s="104" t="s">
        <v>1405</v>
      </c>
      <c r="I192" s="1" t="s">
        <v>1223</v>
      </c>
    </row>
    <row r="193" spans="2:9" x14ac:dyDescent="0.35">
      <c r="B193" s="105">
        <v>191</v>
      </c>
      <c r="C193" s="1" t="str">
        <f t="shared" si="2"/>
        <v>aitpsssc</v>
      </c>
      <c r="D193" s="1" t="s">
        <v>12</v>
      </c>
      <c r="E193" s="1" t="s">
        <v>1407</v>
      </c>
      <c r="F193" s="1" t="s">
        <v>1199</v>
      </c>
      <c r="G193" s="101" t="s">
        <v>1410</v>
      </c>
      <c r="H193" s="104" t="s">
        <v>1444</v>
      </c>
      <c r="I193" s="1" t="s">
        <v>1223</v>
      </c>
    </row>
    <row r="194" spans="2:9" ht="43.5" x14ac:dyDescent="0.35">
      <c r="B194" s="105">
        <v>192</v>
      </c>
      <c r="C194" s="1" t="str">
        <f t="shared" si="2"/>
        <v>aitps1c</v>
      </c>
      <c r="D194" s="1" t="s">
        <v>12</v>
      </c>
      <c r="E194" s="1">
        <v>1</v>
      </c>
      <c r="F194" s="1" t="s">
        <v>1199</v>
      </c>
      <c r="G194" s="101" t="s">
        <v>1408</v>
      </c>
      <c r="H194" s="104" t="s">
        <v>1409</v>
      </c>
      <c r="I194" s="1" t="s">
        <v>1223</v>
      </c>
    </row>
    <row r="195" spans="2:9" ht="43.5" x14ac:dyDescent="0.35">
      <c r="B195" s="105">
        <v>193</v>
      </c>
      <c r="C195" s="1" t="str">
        <f t="shared" ref="C195:C203" si="3">LOWER(_xlfn.CONCAT("ait",LEFT(D195,1)&amp;"s"&amp;E195&amp;F195))</f>
        <v>aitps2c</v>
      </c>
      <c r="D195" s="1" t="s">
        <v>12</v>
      </c>
      <c r="E195" s="1">
        <v>2</v>
      </c>
      <c r="F195" s="1" t="s">
        <v>1199</v>
      </c>
      <c r="G195" s="101" t="s">
        <v>1445</v>
      </c>
      <c r="H195" s="104" t="s">
        <v>1412</v>
      </c>
      <c r="I195" s="1"/>
    </row>
    <row r="196" spans="2:9" ht="29" x14ac:dyDescent="0.35">
      <c r="B196" s="105">
        <v>194</v>
      </c>
      <c r="C196" s="1" t="str">
        <f t="shared" si="3"/>
        <v>aitps3c</v>
      </c>
      <c r="D196" s="1" t="s">
        <v>12</v>
      </c>
      <c r="E196" s="1">
        <v>3</v>
      </c>
      <c r="F196" s="1" t="s">
        <v>1199</v>
      </c>
      <c r="G196" s="101" t="s">
        <v>1446</v>
      </c>
      <c r="H196" s="104" t="s">
        <v>1200</v>
      </c>
      <c r="I196" s="1"/>
    </row>
    <row r="197" spans="2:9" ht="43.5" x14ac:dyDescent="0.35">
      <c r="B197" s="105">
        <v>195</v>
      </c>
      <c r="C197" s="1" t="str">
        <f t="shared" si="3"/>
        <v>aitps4c</v>
      </c>
      <c r="D197" s="1" t="s">
        <v>12</v>
      </c>
      <c r="E197" s="1">
        <v>4</v>
      </c>
      <c r="F197" s="1" t="s">
        <v>1199</v>
      </c>
      <c r="G197" s="101" t="s">
        <v>1447</v>
      </c>
      <c r="H197" s="104" t="s">
        <v>1416</v>
      </c>
      <c r="I197" s="1"/>
    </row>
    <row r="198" spans="2:9" ht="58" x14ac:dyDescent="0.35">
      <c r="B198" s="105">
        <v>196</v>
      </c>
      <c r="C198" s="1" t="str">
        <f t="shared" si="3"/>
        <v>aitps5c</v>
      </c>
      <c r="D198" s="1" t="s">
        <v>12</v>
      </c>
      <c r="E198" s="1">
        <v>5</v>
      </c>
      <c r="F198" s="1" t="s">
        <v>1199</v>
      </c>
      <c r="G198" s="101" t="s">
        <v>1219</v>
      </c>
      <c r="H198" s="104" t="s">
        <v>1271</v>
      </c>
      <c r="I198" s="1"/>
    </row>
    <row r="199" spans="2:9" ht="43.5" x14ac:dyDescent="0.35">
      <c r="B199" s="105">
        <v>197</v>
      </c>
      <c r="C199" s="1" t="str">
        <f t="shared" si="3"/>
        <v>aitps6c</v>
      </c>
      <c r="D199" s="1" t="s">
        <v>12</v>
      </c>
      <c r="E199" s="1">
        <v>6</v>
      </c>
      <c r="F199" s="1" t="s">
        <v>1199</v>
      </c>
      <c r="G199" s="101" t="s">
        <v>1279</v>
      </c>
      <c r="H199" s="104" t="s">
        <v>1280</v>
      </c>
      <c r="I199" s="1"/>
    </row>
    <row r="200" spans="2:9" ht="58" x14ac:dyDescent="0.35">
      <c r="B200" s="105">
        <v>198</v>
      </c>
      <c r="C200" s="1" t="str">
        <f t="shared" si="3"/>
        <v>aitps7c</v>
      </c>
      <c r="D200" s="1" t="s">
        <v>12</v>
      </c>
      <c r="E200" s="1">
        <v>7</v>
      </c>
      <c r="F200" s="1" t="s">
        <v>1199</v>
      </c>
      <c r="G200" s="101" t="s">
        <v>1417</v>
      </c>
      <c r="H200" s="104" t="s">
        <v>1418</v>
      </c>
      <c r="I200" s="1"/>
    </row>
    <row r="201" spans="2:9" ht="58" x14ac:dyDescent="0.35">
      <c r="B201" s="105">
        <v>199</v>
      </c>
      <c r="C201" s="1" t="str">
        <f t="shared" si="3"/>
        <v>aitpsasc</v>
      </c>
      <c r="D201" s="1" t="s">
        <v>12</v>
      </c>
      <c r="E201" s="1" t="s">
        <v>1003</v>
      </c>
      <c r="F201" s="1" t="s">
        <v>1199</v>
      </c>
      <c r="G201" s="101" t="s">
        <v>1419</v>
      </c>
      <c r="H201" s="104" t="s">
        <v>1420</v>
      </c>
      <c r="I201" s="1" t="s">
        <v>1223</v>
      </c>
    </row>
    <row r="202" spans="2:9" ht="43.5" x14ac:dyDescent="0.35">
      <c r="B202" s="105">
        <v>200</v>
      </c>
      <c r="C202" s="1" t="str">
        <f t="shared" si="3"/>
        <v>aitps8c</v>
      </c>
      <c r="D202" s="1" t="s">
        <v>12</v>
      </c>
      <c r="E202" s="1">
        <v>8</v>
      </c>
      <c r="F202" s="1" t="s">
        <v>1199</v>
      </c>
      <c r="G202" s="101" t="s">
        <v>1421</v>
      </c>
      <c r="H202" s="104" t="s">
        <v>1422</v>
      </c>
      <c r="I202" s="1" t="s">
        <v>1223</v>
      </c>
    </row>
    <row r="203" spans="2:9" ht="29" x14ac:dyDescent="0.3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1656</v>
      </c>
    </row>
    <row r="2" spans="1:4" x14ac:dyDescent="0.35">
      <c r="A2" t="s">
        <v>1657</v>
      </c>
      <c r="B2" t="s">
        <v>1658</v>
      </c>
      <c r="C2" t="s">
        <v>1659</v>
      </c>
      <c r="D2" t="s">
        <v>1660</v>
      </c>
    </row>
    <row r="3" spans="1:4" x14ac:dyDescent="0.35">
      <c r="A3" t="s">
        <v>1657</v>
      </c>
      <c r="B3" t="s">
        <v>1661</v>
      </c>
      <c r="C3" t="s">
        <v>1659</v>
      </c>
      <c r="D3" t="s">
        <v>1662</v>
      </c>
    </row>
    <row r="4" spans="1:4" x14ac:dyDescent="0.35">
      <c r="A4" t="s">
        <v>1657</v>
      </c>
      <c r="B4" t="s">
        <v>1663</v>
      </c>
      <c r="C4" t="s">
        <v>1659</v>
      </c>
      <c r="D4" t="s">
        <v>1664</v>
      </c>
    </row>
    <row r="5" spans="1:4" x14ac:dyDescent="0.35">
      <c r="A5" t="s">
        <v>1657</v>
      </c>
      <c r="B5" t="s">
        <v>1665</v>
      </c>
      <c r="C5" t="s">
        <v>1659</v>
      </c>
      <c r="D5" t="s">
        <v>1666</v>
      </c>
    </row>
    <row r="6" spans="1:4" x14ac:dyDescent="0.35">
      <c r="A6" t="s">
        <v>1657</v>
      </c>
      <c r="B6" t="s">
        <v>1667</v>
      </c>
      <c r="C6" t="s">
        <v>1659</v>
      </c>
      <c r="D6" t="s">
        <v>1668</v>
      </c>
    </row>
    <row r="7" spans="1:4" x14ac:dyDescent="0.35">
      <c r="A7" t="s">
        <v>1669</v>
      </c>
    </row>
    <row r="8" spans="1:4" x14ac:dyDescent="0.35">
      <c r="A8" t="s">
        <v>1657</v>
      </c>
      <c r="B8" t="s">
        <v>1670</v>
      </c>
      <c r="C8" t="s">
        <v>1659</v>
      </c>
      <c r="D8" t="s">
        <v>1671</v>
      </c>
    </row>
    <row r="9" spans="1:4" x14ac:dyDescent="0.35">
      <c r="A9" t="s">
        <v>1657</v>
      </c>
      <c r="B9" t="s">
        <v>1672</v>
      </c>
      <c r="C9" t="s">
        <v>1659</v>
      </c>
      <c r="D9" t="s">
        <v>1673</v>
      </c>
    </row>
    <row r="10" spans="1:4" x14ac:dyDescent="0.35">
      <c r="A10" t="s">
        <v>1657</v>
      </c>
      <c r="B10" t="s">
        <v>1674</v>
      </c>
      <c r="C10" t="s">
        <v>1659</v>
      </c>
      <c r="D10" t="s">
        <v>1675</v>
      </c>
    </row>
    <row r="11" spans="1:4" x14ac:dyDescent="0.35">
      <c r="A11" t="s">
        <v>1657</v>
      </c>
      <c r="B11" t="s">
        <v>1676</v>
      </c>
      <c r="C11" t="s">
        <v>1659</v>
      </c>
      <c r="D11" t="s">
        <v>1677</v>
      </c>
    </row>
    <row r="12" spans="1:4" x14ac:dyDescent="0.35">
      <c r="A12" t="s">
        <v>1678</v>
      </c>
    </row>
    <row r="13" spans="1:4" x14ac:dyDescent="0.35">
      <c r="A13" t="s">
        <v>1657</v>
      </c>
      <c r="B13" t="s">
        <v>1679</v>
      </c>
      <c r="C13" t="s">
        <v>1659</v>
      </c>
      <c r="D13" t="s">
        <v>1680</v>
      </c>
    </row>
    <row r="14" spans="1:4" x14ac:dyDescent="0.35">
      <c r="A14" t="s">
        <v>1657</v>
      </c>
      <c r="B14" t="s">
        <v>1681</v>
      </c>
      <c r="C14" t="s">
        <v>1659</v>
      </c>
      <c r="D14" t="s">
        <v>1682</v>
      </c>
    </row>
    <row r="15" spans="1:4" x14ac:dyDescent="0.35">
      <c r="A15" t="s">
        <v>1657</v>
      </c>
      <c r="B15" t="s">
        <v>1683</v>
      </c>
      <c r="C15" t="s">
        <v>1659</v>
      </c>
      <c r="D15" t="s">
        <v>1684</v>
      </c>
    </row>
    <row r="16" spans="1:4" x14ac:dyDescent="0.35">
      <c r="A16" t="s">
        <v>1657</v>
      </c>
      <c r="B16" t="s">
        <v>1685</v>
      </c>
      <c r="C16" t="s">
        <v>1659</v>
      </c>
      <c r="D16" t="s">
        <v>1686</v>
      </c>
    </row>
    <row r="17" spans="1:4" x14ac:dyDescent="0.35">
      <c r="A17" t="s">
        <v>1657</v>
      </c>
      <c r="B17" t="s">
        <v>1687</v>
      </c>
      <c r="C17" t="s">
        <v>1659</v>
      </c>
      <c r="D17" t="s">
        <v>1688</v>
      </c>
    </row>
    <row r="18" spans="1:4" x14ac:dyDescent="0.35">
      <c r="A18" t="s">
        <v>1657</v>
      </c>
      <c r="B18" t="s">
        <v>1689</v>
      </c>
      <c r="C18" t="s">
        <v>1659</v>
      </c>
      <c r="D18" t="s">
        <v>1690</v>
      </c>
    </row>
    <row r="19" spans="1:4" x14ac:dyDescent="0.35">
      <c r="A19" t="s">
        <v>1691</v>
      </c>
    </row>
    <row r="20" spans="1:4" x14ac:dyDescent="0.35">
      <c r="A20" t="s">
        <v>1657</v>
      </c>
      <c r="B20" t="s">
        <v>1692</v>
      </c>
      <c r="C20" t="s">
        <v>1659</v>
      </c>
      <c r="D20" t="s">
        <v>1693</v>
      </c>
    </row>
    <row r="21" spans="1:4" x14ac:dyDescent="0.35">
      <c r="A21" t="s">
        <v>1657</v>
      </c>
      <c r="B21" t="s">
        <v>1694</v>
      </c>
      <c r="C21" t="s">
        <v>1659</v>
      </c>
      <c r="D21" t="s">
        <v>1695</v>
      </c>
    </row>
    <row r="22" spans="1:4" x14ac:dyDescent="0.35">
      <c r="A22" t="s">
        <v>1657</v>
      </c>
      <c r="B22" t="s">
        <v>1696</v>
      </c>
      <c r="C22" t="s">
        <v>1659</v>
      </c>
      <c r="D22" t="s">
        <v>1697</v>
      </c>
    </row>
    <row r="23" spans="1:4" x14ac:dyDescent="0.35">
      <c r="A23" t="s">
        <v>1657</v>
      </c>
      <c r="B23" t="s">
        <v>1698</v>
      </c>
      <c r="C23" t="s">
        <v>1659</v>
      </c>
      <c r="D23" t="s">
        <v>1699</v>
      </c>
    </row>
    <row r="24" spans="1:4" x14ac:dyDescent="0.35">
      <c r="A24" t="s">
        <v>1657</v>
      </c>
      <c r="B24" t="s">
        <v>1700</v>
      </c>
      <c r="C24" t="s">
        <v>1659</v>
      </c>
      <c r="D24" t="s">
        <v>1701</v>
      </c>
    </row>
    <row r="25" spans="1:4" x14ac:dyDescent="0.35">
      <c r="A25" t="s">
        <v>1657</v>
      </c>
      <c r="B25" t="s">
        <v>1702</v>
      </c>
      <c r="C25" t="s">
        <v>1659</v>
      </c>
      <c r="D25" t="s">
        <v>1703</v>
      </c>
    </row>
    <row r="26" spans="1:4" x14ac:dyDescent="0.35">
      <c r="A26" t="s">
        <v>1657</v>
      </c>
      <c r="B26" t="s">
        <v>1704</v>
      </c>
      <c r="C26" t="s">
        <v>1659</v>
      </c>
      <c r="D26" t="s">
        <v>1705</v>
      </c>
    </row>
    <row r="27" spans="1:4" x14ac:dyDescent="0.35">
      <c r="A27" t="s">
        <v>1657</v>
      </c>
      <c r="B27" t="s">
        <v>1706</v>
      </c>
      <c r="C27" t="s">
        <v>1659</v>
      </c>
      <c r="D27" t="s">
        <v>1707</v>
      </c>
    </row>
    <row r="29" spans="1:4" x14ac:dyDescent="0.35">
      <c r="A29" t="s">
        <v>1708</v>
      </c>
    </row>
    <row r="30" spans="1:4" x14ac:dyDescent="0.35">
      <c r="A30" t="s">
        <v>1657</v>
      </c>
      <c r="B30" t="s">
        <v>1709</v>
      </c>
      <c r="C30" t="s">
        <v>1659</v>
      </c>
      <c r="D30" t="s">
        <v>1710</v>
      </c>
    </row>
    <row r="31" spans="1:4" x14ac:dyDescent="0.35">
      <c r="A31" t="s">
        <v>1657</v>
      </c>
      <c r="B31" t="s">
        <v>1711</v>
      </c>
      <c r="C31" t="s">
        <v>1659</v>
      </c>
      <c r="D31" t="s">
        <v>1712</v>
      </c>
    </row>
    <row r="32" spans="1:4" x14ac:dyDescent="0.35">
      <c r="A32" t="s">
        <v>1657</v>
      </c>
      <c r="B32" t="s">
        <v>1713</v>
      </c>
      <c r="C32" t="s">
        <v>1659</v>
      </c>
      <c r="D32" t="s">
        <v>1714</v>
      </c>
    </row>
    <row r="34" spans="1:4" x14ac:dyDescent="0.35">
      <c r="A34" t="s">
        <v>1715</v>
      </c>
    </row>
    <row r="35" spans="1:4" x14ac:dyDescent="0.35">
      <c r="A35" t="s">
        <v>1657</v>
      </c>
      <c r="B35" t="s">
        <v>1716</v>
      </c>
      <c r="C35" t="s">
        <v>1659</v>
      </c>
      <c r="D35" t="s">
        <v>1717</v>
      </c>
    </row>
    <row r="36" spans="1:4" x14ac:dyDescent="0.35">
      <c r="A36" t="s">
        <v>1657</v>
      </c>
      <c r="B36" t="s">
        <v>1718</v>
      </c>
      <c r="C36" t="s">
        <v>1659</v>
      </c>
      <c r="D36" t="s">
        <v>1719</v>
      </c>
    </row>
    <row r="37" spans="1:4" x14ac:dyDescent="0.35">
      <c r="A37" t="s">
        <v>1657</v>
      </c>
      <c r="B37" t="s">
        <v>1720</v>
      </c>
      <c r="C37" t="s">
        <v>1659</v>
      </c>
      <c r="D37" t="s">
        <v>1721</v>
      </c>
    </row>
    <row r="38" spans="1:4" x14ac:dyDescent="0.35">
      <c r="A38" t="s">
        <v>1657</v>
      </c>
      <c r="B38" t="s">
        <v>1722</v>
      </c>
      <c r="C38" t="s">
        <v>1659</v>
      </c>
      <c r="D38" t="s">
        <v>1723</v>
      </c>
    </row>
    <row r="39" spans="1:4" x14ac:dyDescent="0.35">
      <c r="A39" t="s">
        <v>1657</v>
      </c>
      <c r="B39" t="s">
        <v>1724</v>
      </c>
      <c r="C39" t="s">
        <v>1659</v>
      </c>
      <c r="D39" t="s">
        <v>1725</v>
      </c>
    </row>
    <row r="41" spans="1:4" x14ac:dyDescent="0.35">
      <c r="A41" t="s">
        <v>1726</v>
      </c>
    </row>
    <row r="42" spans="1:4" x14ac:dyDescent="0.35">
      <c r="A42" t="s">
        <v>1657</v>
      </c>
      <c r="B42" t="s">
        <v>1727</v>
      </c>
      <c r="C42" t="s">
        <v>1659</v>
      </c>
      <c r="D42" t="s">
        <v>1728</v>
      </c>
    </row>
    <row r="43" spans="1:4" x14ac:dyDescent="0.35">
      <c r="A43" t="s">
        <v>1657</v>
      </c>
      <c r="B43" t="s">
        <v>1729</v>
      </c>
      <c r="C43" t="s">
        <v>1659</v>
      </c>
      <c r="D43" t="s">
        <v>1730</v>
      </c>
    </row>
    <row r="44" spans="1:4" x14ac:dyDescent="0.35">
      <c r="A44" t="s">
        <v>1657</v>
      </c>
      <c r="B44" t="s">
        <v>1731</v>
      </c>
      <c r="C44" t="s">
        <v>1659</v>
      </c>
      <c r="D44" t="s">
        <v>1732</v>
      </c>
    </row>
    <row r="45" spans="1:4" x14ac:dyDescent="0.35">
      <c r="A45" t="s">
        <v>1657</v>
      </c>
      <c r="B45" t="s">
        <v>1733</v>
      </c>
      <c r="C45" t="s">
        <v>1659</v>
      </c>
      <c r="D45" t="s">
        <v>1734</v>
      </c>
    </row>
    <row r="46" spans="1:4" x14ac:dyDescent="0.35">
      <c r="A46" t="s">
        <v>1657</v>
      </c>
      <c r="B46" t="s">
        <v>1735</v>
      </c>
      <c r="C46" t="s">
        <v>1659</v>
      </c>
      <c r="D46" t="s">
        <v>1736</v>
      </c>
    </row>
    <row r="47" spans="1:4" x14ac:dyDescent="0.35">
      <c r="A47" t="s">
        <v>1657</v>
      </c>
      <c r="B47" t="s">
        <v>1737</v>
      </c>
      <c r="C47" t="s">
        <v>1659</v>
      </c>
      <c r="D47" t="s">
        <v>1738</v>
      </c>
    </row>
    <row r="48" spans="1:4" x14ac:dyDescent="0.35">
      <c r="A48" t="s">
        <v>1657</v>
      </c>
      <c r="B48" t="s">
        <v>1739</v>
      </c>
      <c r="C48" t="s">
        <v>1659</v>
      </c>
      <c r="D48" t="s">
        <v>1740</v>
      </c>
    </row>
    <row r="49" spans="1:4" x14ac:dyDescent="0.35">
      <c r="A49" t="s">
        <v>1657</v>
      </c>
      <c r="B49" t="s">
        <v>1741</v>
      </c>
      <c r="C49" t="s">
        <v>1659</v>
      </c>
      <c r="D49" t="s">
        <v>1742</v>
      </c>
    </row>
    <row r="50" spans="1:4" x14ac:dyDescent="0.35">
      <c r="A50" t="s">
        <v>1657</v>
      </c>
      <c r="B50" t="s">
        <v>1743</v>
      </c>
      <c r="C50" t="s">
        <v>1659</v>
      </c>
      <c r="D50" t="s">
        <v>1744</v>
      </c>
    </row>
    <row r="51" spans="1:4" x14ac:dyDescent="0.35">
      <c r="A51" t="s">
        <v>1657</v>
      </c>
      <c r="B51" t="s">
        <v>1745</v>
      </c>
      <c r="C51" t="s">
        <v>1659</v>
      </c>
      <c r="D51" t="s">
        <v>1746</v>
      </c>
    </row>
    <row r="52" spans="1:4" x14ac:dyDescent="0.35">
      <c r="A52" t="s">
        <v>1657</v>
      </c>
      <c r="B52" t="s">
        <v>1747</v>
      </c>
      <c r="C52" t="s">
        <v>1659</v>
      </c>
      <c r="D52" t="s">
        <v>1748</v>
      </c>
    </row>
    <row r="53" spans="1:4" x14ac:dyDescent="0.35">
      <c r="A53" t="s">
        <v>1657</v>
      </c>
      <c r="B53" t="s">
        <v>1749</v>
      </c>
      <c r="C53" t="s">
        <v>1659</v>
      </c>
      <c r="D53" t="s">
        <v>1750</v>
      </c>
    </row>
    <row r="54" spans="1:4" x14ac:dyDescent="0.35">
      <c r="A54" t="s">
        <v>1657</v>
      </c>
      <c r="B54" t="s">
        <v>1751</v>
      </c>
      <c r="C54" t="s">
        <v>1659</v>
      </c>
      <c r="D54" t="s">
        <v>1752</v>
      </c>
    </row>
    <row r="55" spans="1:4" x14ac:dyDescent="0.35">
      <c r="A55" t="s">
        <v>1657</v>
      </c>
      <c r="B55" t="s">
        <v>1753</v>
      </c>
      <c r="C55" t="s">
        <v>1659</v>
      </c>
      <c r="D55" t="s">
        <v>1754</v>
      </c>
    </row>
    <row r="56" spans="1:4" x14ac:dyDescent="0.35">
      <c r="A56" t="s">
        <v>1657</v>
      </c>
      <c r="B56" t="s">
        <v>1755</v>
      </c>
      <c r="C56" t="s">
        <v>1659</v>
      </c>
      <c r="D56" t="s">
        <v>1756</v>
      </c>
    </row>
    <row r="57" spans="1:4" x14ac:dyDescent="0.35">
      <c r="A57" t="s">
        <v>1657</v>
      </c>
      <c r="B57" t="s">
        <v>1757</v>
      </c>
      <c r="C57" t="s">
        <v>1659</v>
      </c>
      <c r="D57" t="s">
        <v>1758</v>
      </c>
    </row>
    <row r="58" spans="1:4" x14ac:dyDescent="0.35">
      <c r="A58" t="s">
        <v>1657</v>
      </c>
      <c r="B58" t="s">
        <v>1759</v>
      </c>
      <c r="C58" t="s">
        <v>1659</v>
      </c>
      <c r="D58" t="s">
        <v>1760</v>
      </c>
    </row>
    <row r="59" spans="1:4" x14ac:dyDescent="0.35">
      <c r="A59" t="s">
        <v>1657</v>
      </c>
      <c r="B59" t="s">
        <v>1761</v>
      </c>
      <c r="C59" t="s">
        <v>1659</v>
      </c>
      <c r="D59" t="s">
        <v>1762</v>
      </c>
    </row>
    <row r="60" spans="1:4" x14ac:dyDescent="0.35">
      <c r="A60" t="s">
        <v>1657</v>
      </c>
      <c r="B60" t="s">
        <v>1763</v>
      </c>
      <c r="C60" t="s">
        <v>1659</v>
      </c>
      <c r="D60" t="s">
        <v>1764</v>
      </c>
    </row>
    <row r="61" spans="1:4" x14ac:dyDescent="0.35">
      <c r="A61" t="s">
        <v>1657</v>
      </c>
      <c r="B61" t="s">
        <v>1765</v>
      </c>
      <c r="C61" t="s">
        <v>1659</v>
      </c>
      <c r="D61" t="s">
        <v>1766</v>
      </c>
    </row>
    <row r="62" spans="1:4" x14ac:dyDescent="0.35">
      <c r="A62" t="s">
        <v>1657</v>
      </c>
      <c r="B62" t="s">
        <v>1767</v>
      </c>
      <c r="C62" t="s">
        <v>1659</v>
      </c>
      <c r="D62" t="s">
        <v>1768</v>
      </c>
    </row>
    <row r="63" spans="1:4" x14ac:dyDescent="0.35">
      <c r="A63" t="s">
        <v>1657</v>
      </c>
      <c r="B63" t="s">
        <v>1769</v>
      </c>
      <c r="C63" t="s">
        <v>1659</v>
      </c>
      <c r="D63" t="s">
        <v>1770</v>
      </c>
    </row>
    <row r="64" spans="1:4" x14ac:dyDescent="0.35">
      <c r="A64" t="s">
        <v>1657</v>
      </c>
      <c r="B64" t="s">
        <v>1771</v>
      </c>
      <c r="C64" t="s">
        <v>1659</v>
      </c>
      <c r="D64" t="s">
        <v>1772</v>
      </c>
    </row>
    <row r="65" spans="1:4" x14ac:dyDescent="0.35">
      <c r="A65" t="s">
        <v>1657</v>
      </c>
      <c r="B65" t="s">
        <v>1773</v>
      </c>
      <c r="C65" t="s">
        <v>1659</v>
      </c>
      <c r="D65" t="s">
        <v>1774</v>
      </c>
    </row>
    <row r="66" spans="1:4" x14ac:dyDescent="0.35">
      <c r="A66" t="s">
        <v>1657</v>
      </c>
      <c r="B66" t="s">
        <v>1775</v>
      </c>
      <c r="C66" t="s">
        <v>1659</v>
      </c>
      <c r="D66" t="s">
        <v>1776</v>
      </c>
    </row>
    <row r="67" spans="1:4" x14ac:dyDescent="0.35">
      <c r="A67" t="s">
        <v>1657</v>
      </c>
      <c r="B67" t="s">
        <v>1777</v>
      </c>
      <c r="C67" t="s">
        <v>1659</v>
      </c>
      <c r="D67" t="s">
        <v>1778</v>
      </c>
    </row>
    <row r="68" spans="1:4" x14ac:dyDescent="0.35">
      <c r="A68" t="s">
        <v>1657</v>
      </c>
      <c r="B68" t="s">
        <v>1779</v>
      </c>
      <c r="C68" t="s">
        <v>1659</v>
      </c>
      <c r="D68" t="s">
        <v>1780</v>
      </c>
    </row>
    <row r="69" spans="1:4" x14ac:dyDescent="0.35">
      <c r="A69" t="s">
        <v>1657</v>
      </c>
      <c r="B69" t="s">
        <v>1781</v>
      </c>
      <c r="C69" t="s">
        <v>1659</v>
      </c>
      <c r="D69" t="s">
        <v>1782</v>
      </c>
    </row>
    <row r="70" spans="1:4" x14ac:dyDescent="0.35">
      <c r="A70" t="s">
        <v>1657</v>
      </c>
      <c r="B70" t="s">
        <v>1783</v>
      </c>
      <c r="C70" t="s">
        <v>1659</v>
      </c>
      <c r="D70" t="s">
        <v>1784</v>
      </c>
    </row>
    <row r="71" spans="1:4" x14ac:dyDescent="0.35">
      <c r="A71" t="s">
        <v>1657</v>
      </c>
      <c r="B71" t="s">
        <v>1785</v>
      </c>
      <c r="C71" t="s">
        <v>1659</v>
      </c>
      <c r="D71" t="s">
        <v>1786</v>
      </c>
    </row>
    <row r="72" spans="1:4" x14ac:dyDescent="0.35">
      <c r="A72" t="s">
        <v>1657</v>
      </c>
      <c r="B72" t="s">
        <v>1787</v>
      </c>
      <c r="C72" t="s">
        <v>1659</v>
      </c>
      <c r="D72" t="s">
        <v>1788</v>
      </c>
    </row>
    <row r="73" spans="1:4" x14ac:dyDescent="0.35">
      <c r="A73" t="s">
        <v>1657</v>
      </c>
      <c r="B73" t="s">
        <v>1789</v>
      </c>
      <c r="C73" t="s">
        <v>1659</v>
      </c>
      <c r="D73" t="s">
        <v>1790</v>
      </c>
    </row>
    <row r="74" spans="1:4" x14ac:dyDescent="0.35">
      <c r="A74" t="s">
        <v>1657</v>
      </c>
      <c r="B74" t="s">
        <v>1791</v>
      </c>
      <c r="C74" t="s">
        <v>1659</v>
      </c>
      <c r="D74" t="s">
        <v>1792</v>
      </c>
    </row>
    <row r="75" spans="1:4" x14ac:dyDescent="0.35">
      <c r="A75" t="s">
        <v>1657</v>
      </c>
      <c r="B75" t="s">
        <v>1793</v>
      </c>
      <c r="C75" t="s">
        <v>1659</v>
      </c>
      <c r="D75" t="s">
        <v>1794</v>
      </c>
    </row>
    <row r="77" spans="1:4" x14ac:dyDescent="0.35">
      <c r="A77" t="s">
        <v>1795</v>
      </c>
    </row>
    <row r="78" spans="1:4" x14ac:dyDescent="0.35">
      <c r="A78" t="s">
        <v>1657</v>
      </c>
      <c r="B78" t="s">
        <v>1796</v>
      </c>
      <c r="C78" t="s">
        <v>1659</v>
      </c>
      <c r="D78" t="s">
        <v>1797</v>
      </c>
    </row>
    <row r="80" spans="1:4" x14ac:dyDescent="0.35">
      <c r="A80" t="s">
        <v>1657</v>
      </c>
      <c r="B80" t="s">
        <v>1798</v>
      </c>
      <c r="C80" t="s">
        <v>1659</v>
      </c>
      <c r="D80" t="s">
        <v>1799</v>
      </c>
    </row>
    <row r="81" spans="1:4" x14ac:dyDescent="0.35">
      <c r="A81" t="s">
        <v>1800</v>
      </c>
      <c r="B81" t="s">
        <v>1801</v>
      </c>
      <c r="C81" t="s">
        <v>1659</v>
      </c>
      <c r="D81" t="s">
        <v>1802</v>
      </c>
    </row>
    <row r="82" spans="1:4" x14ac:dyDescent="0.35">
      <c r="A82" t="s">
        <v>1800</v>
      </c>
      <c r="B82" t="s">
        <v>1803</v>
      </c>
      <c r="C82" t="s">
        <v>1659</v>
      </c>
      <c r="D82" t="s">
        <v>1804</v>
      </c>
    </row>
    <row r="84" spans="1:4" x14ac:dyDescent="0.35">
      <c r="A84" t="s">
        <v>1657</v>
      </c>
      <c r="B84" t="s">
        <v>1805</v>
      </c>
      <c r="C84" t="s">
        <v>1659</v>
      </c>
      <c r="D84" t="s">
        <v>1806</v>
      </c>
    </row>
    <row r="85" spans="1:4" x14ac:dyDescent="0.35">
      <c r="A85" t="s">
        <v>1800</v>
      </c>
      <c r="B85" t="s">
        <v>1807</v>
      </c>
      <c r="C85" t="s">
        <v>1659</v>
      </c>
      <c r="D85" t="s">
        <v>1808</v>
      </c>
    </row>
    <row r="86" spans="1:4" x14ac:dyDescent="0.35">
      <c r="A86" t="s">
        <v>1800</v>
      </c>
      <c r="B86" t="s">
        <v>1809</v>
      </c>
      <c r="C86" t="s">
        <v>1659</v>
      </c>
      <c r="D86" t="s">
        <v>1810</v>
      </c>
    </row>
    <row r="88" spans="1:4" x14ac:dyDescent="0.35">
      <c r="A88" t="s">
        <v>1657</v>
      </c>
      <c r="B88" t="s">
        <v>1811</v>
      </c>
      <c r="C88" t="s">
        <v>1659</v>
      </c>
      <c r="D88" t="s">
        <v>1812</v>
      </c>
    </row>
    <row r="89" spans="1:4" x14ac:dyDescent="0.35">
      <c r="A89" t="s">
        <v>1800</v>
      </c>
      <c r="B89" t="s">
        <v>1813</v>
      </c>
      <c r="C89" t="s">
        <v>1659</v>
      </c>
      <c r="D89" t="s">
        <v>1814</v>
      </c>
    </row>
    <row r="90" spans="1:4" x14ac:dyDescent="0.35">
      <c r="A90" t="s">
        <v>1800</v>
      </c>
      <c r="B90" t="s">
        <v>1815</v>
      </c>
      <c r="C90" t="s">
        <v>1659</v>
      </c>
      <c r="D90" t="s">
        <v>1816</v>
      </c>
    </row>
    <row r="92" spans="1:4" x14ac:dyDescent="0.35">
      <c r="A92" t="s">
        <v>1657</v>
      </c>
      <c r="B92" t="s">
        <v>1817</v>
      </c>
      <c r="C92" t="s">
        <v>1659</v>
      </c>
      <c r="D92" t="s">
        <v>1818</v>
      </c>
    </row>
    <row r="93" spans="1:4" x14ac:dyDescent="0.35">
      <c r="A93" t="s">
        <v>1800</v>
      </c>
      <c r="B93" t="s">
        <v>1819</v>
      </c>
      <c r="C93" t="s">
        <v>1659</v>
      </c>
      <c r="D93" t="s">
        <v>1820</v>
      </c>
    </row>
    <row r="94" spans="1:4" x14ac:dyDescent="0.35">
      <c r="A94" t="s">
        <v>1800</v>
      </c>
      <c r="B94" t="s">
        <v>1821</v>
      </c>
      <c r="C94" t="s">
        <v>1659</v>
      </c>
      <c r="D94" t="s">
        <v>1822</v>
      </c>
    </row>
    <row r="95" spans="1:4" x14ac:dyDescent="0.35">
      <c r="A95" t="s">
        <v>1800</v>
      </c>
      <c r="B95" t="s">
        <v>1823</v>
      </c>
      <c r="C95" t="s">
        <v>1659</v>
      </c>
      <c r="D95" t="s">
        <v>1824</v>
      </c>
    </row>
    <row r="97" spans="1:4" x14ac:dyDescent="0.35">
      <c r="A97" t="s">
        <v>1657</v>
      </c>
      <c r="B97" t="s">
        <v>1825</v>
      </c>
      <c r="C97" t="s">
        <v>1659</v>
      </c>
      <c r="D97" t="s">
        <v>1826</v>
      </c>
    </row>
    <row r="98" spans="1:4" x14ac:dyDescent="0.35">
      <c r="A98" t="s">
        <v>1800</v>
      </c>
      <c r="B98" t="s">
        <v>1827</v>
      </c>
      <c r="C98" t="s">
        <v>1659</v>
      </c>
      <c r="D98" t="s">
        <v>1828</v>
      </c>
    </row>
    <row r="99" spans="1:4" x14ac:dyDescent="0.35">
      <c r="A99" t="s">
        <v>1800</v>
      </c>
      <c r="B99" t="s">
        <v>1829</v>
      </c>
      <c r="C99" t="s">
        <v>1659</v>
      </c>
      <c r="D99" t="s">
        <v>1830</v>
      </c>
    </row>
    <row r="101" spans="1:4" x14ac:dyDescent="0.35">
      <c r="A101" t="s">
        <v>1657</v>
      </c>
      <c r="B101" t="s">
        <v>1459</v>
      </c>
      <c r="C101" t="s">
        <v>1659</v>
      </c>
      <c r="D101" t="s">
        <v>1831</v>
      </c>
    </row>
    <row r="102" spans="1:4" x14ac:dyDescent="0.35">
      <c r="A102" t="s">
        <v>1800</v>
      </c>
      <c r="B102" t="s">
        <v>1832</v>
      </c>
      <c r="C102" t="s">
        <v>1659</v>
      </c>
      <c r="D102" t="s">
        <v>1833</v>
      </c>
    </row>
    <row r="103" spans="1:4" x14ac:dyDescent="0.35">
      <c r="A103" t="s">
        <v>1800</v>
      </c>
      <c r="B103" t="s">
        <v>1834</v>
      </c>
      <c r="C103" t="s">
        <v>1659</v>
      </c>
      <c r="D103" t="s">
        <v>1835</v>
      </c>
    </row>
    <row r="104" spans="1:4" x14ac:dyDescent="0.35">
      <c r="A104" t="s">
        <v>1800</v>
      </c>
      <c r="B104" t="s">
        <v>1836</v>
      </c>
      <c r="C104" t="s">
        <v>1659</v>
      </c>
      <c r="D104" t="s">
        <v>1837</v>
      </c>
    </row>
    <row r="106" spans="1:4" x14ac:dyDescent="0.35">
      <c r="A106" t="s">
        <v>1657</v>
      </c>
      <c r="B106" t="s">
        <v>1460</v>
      </c>
      <c r="C106" t="s">
        <v>1659</v>
      </c>
      <c r="D106" t="s">
        <v>1838</v>
      </c>
    </row>
    <row r="107" spans="1:4" x14ac:dyDescent="0.35">
      <c r="A107" t="s">
        <v>1800</v>
      </c>
      <c r="B107" t="s">
        <v>1839</v>
      </c>
      <c r="C107" t="s">
        <v>1659</v>
      </c>
      <c r="D107" t="s">
        <v>1840</v>
      </c>
    </row>
    <row r="108" spans="1:4" x14ac:dyDescent="0.35">
      <c r="A108" t="s">
        <v>1800</v>
      </c>
      <c r="B108" t="s">
        <v>1841</v>
      </c>
      <c r="C108" t="s">
        <v>1659</v>
      </c>
      <c r="D108" t="s">
        <v>1842</v>
      </c>
    </row>
    <row r="110" spans="1:4" x14ac:dyDescent="0.35">
      <c r="A110" t="s">
        <v>1657</v>
      </c>
      <c r="B110" t="s">
        <v>1461</v>
      </c>
      <c r="C110" t="s">
        <v>1659</v>
      </c>
      <c r="D110" t="s">
        <v>1843</v>
      </c>
    </row>
    <row r="111" spans="1:4" x14ac:dyDescent="0.35">
      <c r="A111" t="s">
        <v>1800</v>
      </c>
      <c r="B111" t="s">
        <v>1844</v>
      </c>
      <c r="C111" t="s">
        <v>1659</v>
      </c>
      <c r="D111" t="s">
        <v>1845</v>
      </c>
    </row>
    <row r="112" spans="1:4" x14ac:dyDescent="0.35">
      <c r="A112" t="s">
        <v>1800</v>
      </c>
      <c r="B112" t="s">
        <v>1846</v>
      </c>
      <c r="C112" t="s">
        <v>1659</v>
      </c>
      <c r="D112" t="s">
        <v>1847</v>
      </c>
    </row>
    <row r="113" spans="1:4" x14ac:dyDescent="0.35">
      <c r="A113" t="s">
        <v>1800</v>
      </c>
      <c r="B113" t="s">
        <v>1848</v>
      </c>
      <c r="C113" t="s">
        <v>1659</v>
      </c>
      <c r="D113" t="s">
        <v>1849</v>
      </c>
    </row>
    <row r="115" spans="1:4" x14ac:dyDescent="0.35">
      <c r="A115" t="s">
        <v>1657</v>
      </c>
      <c r="B115" t="s">
        <v>1462</v>
      </c>
      <c r="C115" t="s">
        <v>1659</v>
      </c>
      <c r="D115" t="s">
        <v>1850</v>
      </c>
    </row>
    <row r="116" spans="1:4" x14ac:dyDescent="0.35">
      <c r="A116" t="s">
        <v>1800</v>
      </c>
      <c r="B116" t="s">
        <v>1851</v>
      </c>
      <c r="C116" t="s">
        <v>1659</v>
      </c>
      <c r="D116" t="s">
        <v>1852</v>
      </c>
    </row>
    <row r="117" spans="1:4" x14ac:dyDescent="0.35">
      <c r="A117" t="s">
        <v>1800</v>
      </c>
      <c r="B117" t="s">
        <v>1853</v>
      </c>
      <c r="C117" t="s">
        <v>1659</v>
      </c>
      <c r="D117" t="s">
        <v>1854</v>
      </c>
    </row>
    <row r="118" spans="1:4" x14ac:dyDescent="0.35">
      <c r="A118" t="s">
        <v>1800</v>
      </c>
      <c r="B118" t="s">
        <v>1855</v>
      </c>
      <c r="C118" t="s">
        <v>1659</v>
      </c>
      <c r="D118" t="s">
        <v>1856</v>
      </c>
    </row>
    <row r="119" spans="1:4" x14ac:dyDescent="0.35">
      <c r="A119" t="s">
        <v>1800</v>
      </c>
      <c r="B119" t="s">
        <v>1857</v>
      </c>
      <c r="C119" t="s">
        <v>1659</v>
      </c>
      <c r="D119" t="s">
        <v>1858</v>
      </c>
    </row>
    <row r="121" spans="1:4" x14ac:dyDescent="0.35">
      <c r="A121" t="s">
        <v>1657</v>
      </c>
      <c r="B121" t="s">
        <v>1463</v>
      </c>
      <c r="C121" t="s">
        <v>1659</v>
      </c>
      <c r="D121" t="s">
        <v>1859</v>
      </c>
    </row>
    <row r="122" spans="1:4" x14ac:dyDescent="0.35">
      <c r="A122" t="s">
        <v>1800</v>
      </c>
      <c r="B122" t="s">
        <v>1860</v>
      </c>
      <c r="C122" t="s">
        <v>1659</v>
      </c>
      <c r="D122" t="s">
        <v>1861</v>
      </c>
    </row>
    <row r="123" spans="1:4" x14ac:dyDescent="0.35">
      <c r="A123" t="s">
        <v>1800</v>
      </c>
      <c r="B123" t="s">
        <v>1862</v>
      </c>
      <c r="C123" t="s">
        <v>1659</v>
      </c>
      <c r="D123" t="s">
        <v>1863</v>
      </c>
    </row>
    <row r="124" spans="1:4" x14ac:dyDescent="0.35">
      <c r="A124" t="s">
        <v>1800</v>
      </c>
      <c r="B124" t="s">
        <v>1864</v>
      </c>
      <c r="C124" t="s">
        <v>1659</v>
      </c>
      <c r="D124" t="s">
        <v>1865</v>
      </c>
    </row>
    <row r="126" spans="1:4" x14ac:dyDescent="0.35">
      <c r="A126" t="s">
        <v>1657</v>
      </c>
      <c r="B126" t="s">
        <v>1464</v>
      </c>
      <c r="C126" t="s">
        <v>1659</v>
      </c>
      <c r="D126" t="s">
        <v>1866</v>
      </c>
    </row>
    <row r="127" spans="1:4" x14ac:dyDescent="0.35">
      <c r="A127" t="s">
        <v>1800</v>
      </c>
      <c r="B127" t="s">
        <v>1867</v>
      </c>
      <c r="C127" t="s">
        <v>1659</v>
      </c>
      <c r="D127" t="s">
        <v>1868</v>
      </c>
    </row>
    <row r="128" spans="1:4" x14ac:dyDescent="0.35">
      <c r="A128" t="s">
        <v>1800</v>
      </c>
      <c r="B128" t="s">
        <v>1869</v>
      </c>
      <c r="C128" t="s">
        <v>1659</v>
      </c>
      <c r="D128" t="s">
        <v>1870</v>
      </c>
    </row>
    <row r="130" spans="1:4" x14ac:dyDescent="0.35">
      <c r="A130" t="s">
        <v>1657</v>
      </c>
      <c r="B130" t="s">
        <v>1465</v>
      </c>
      <c r="C130" t="s">
        <v>1659</v>
      </c>
      <c r="D130" t="s">
        <v>1871</v>
      </c>
    </row>
    <row r="131" spans="1:4" x14ac:dyDescent="0.35">
      <c r="A131" t="s">
        <v>1800</v>
      </c>
      <c r="B131" t="s">
        <v>1872</v>
      </c>
      <c r="C131" t="s">
        <v>1659</v>
      </c>
      <c r="D131" t="s">
        <v>1873</v>
      </c>
    </row>
    <row r="132" spans="1:4" x14ac:dyDescent="0.35">
      <c r="A132" t="s">
        <v>1800</v>
      </c>
      <c r="B132" t="s">
        <v>1874</v>
      </c>
      <c r="C132" t="s">
        <v>1659</v>
      </c>
      <c r="D132" t="s">
        <v>1875</v>
      </c>
    </row>
    <row r="134" spans="1:4" x14ac:dyDescent="0.35">
      <c r="A134" t="s">
        <v>1657</v>
      </c>
      <c r="B134" t="s">
        <v>1466</v>
      </c>
      <c r="C134" t="s">
        <v>1659</v>
      </c>
      <c r="D134" t="s">
        <v>1876</v>
      </c>
    </row>
    <row r="135" spans="1:4" x14ac:dyDescent="0.35">
      <c r="A135" t="s">
        <v>1800</v>
      </c>
      <c r="B135" t="s">
        <v>1877</v>
      </c>
      <c r="C135" t="s">
        <v>1659</v>
      </c>
      <c r="D135" t="s">
        <v>1878</v>
      </c>
    </row>
    <row r="136" spans="1:4" x14ac:dyDescent="0.35">
      <c r="A136" t="s">
        <v>1800</v>
      </c>
      <c r="B136" t="s">
        <v>1879</v>
      </c>
      <c r="C136" t="s">
        <v>1659</v>
      </c>
      <c r="D136" t="s">
        <v>1880</v>
      </c>
    </row>
    <row r="137" spans="1:4" x14ac:dyDescent="0.35">
      <c r="A137" t="s">
        <v>1800</v>
      </c>
      <c r="B137" t="s">
        <v>1881</v>
      </c>
      <c r="C137" t="s">
        <v>1659</v>
      </c>
      <c r="D137" t="s">
        <v>1882</v>
      </c>
    </row>
    <row r="139" spans="1:4" x14ac:dyDescent="0.35">
      <c r="A139" t="s">
        <v>1657</v>
      </c>
      <c r="B139" t="s">
        <v>1467</v>
      </c>
      <c r="C139" t="s">
        <v>1659</v>
      </c>
      <c r="D139" t="s">
        <v>1883</v>
      </c>
    </row>
    <row r="140" spans="1:4" x14ac:dyDescent="0.35">
      <c r="A140" t="s">
        <v>1800</v>
      </c>
      <c r="B140" t="s">
        <v>1884</v>
      </c>
      <c r="C140" t="s">
        <v>1659</v>
      </c>
      <c r="D140" t="s">
        <v>1885</v>
      </c>
    </row>
    <row r="141" spans="1:4" x14ac:dyDescent="0.35">
      <c r="A141" t="s">
        <v>1800</v>
      </c>
      <c r="B141" t="s">
        <v>1886</v>
      </c>
      <c r="C141" t="s">
        <v>1659</v>
      </c>
      <c r="D141" t="s">
        <v>1887</v>
      </c>
    </row>
    <row r="143" spans="1:4" x14ac:dyDescent="0.35">
      <c r="A143" t="s">
        <v>1657</v>
      </c>
      <c r="B143" t="s">
        <v>1468</v>
      </c>
      <c r="C143" t="s">
        <v>1659</v>
      </c>
      <c r="D143" t="s">
        <v>1888</v>
      </c>
    </row>
    <row r="144" spans="1:4" x14ac:dyDescent="0.35">
      <c r="A144" t="s">
        <v>1800</v>
      </c>
      <c r="B144" t="s">
        <v>1889</v>
      </c>
      <c r="C144" t="s">
        <v>1659</v>
      </c>
      <c r="D144" t="s">
        <v>1890</v>
      </c>
    </row>
    <row r="145" spans="1:4" x14ac:dyDescent="0.35">
      <c r="A145" t="s">
        <v>1800</v>
      </c>
      <c r="B145" t="s">
        <v>1891</v>
      </c>
      <c r="C145" t="s">
        <v>1659</v>
      </c>
      <c r="D145" t="s">
        <v>1892</v>
      </c>
    </row>
    <row r="147" spans="1:4" x14ac:dyDescent="0.35">
      <c r="A147" t="s">
        <v>1657</v>
      </c>
      <c r="B147" t="s">
        <v>1469</v>
      </c>
      <c r="C147" t="s">
        <v>1659</v>
      </c>
      <c r="D147" t="s">
        <v>1893</v>
      </c>
    </row>
    <row r="148" spans="1:4" x14ac:dyDescent="0.35">
      <c r="A148" t="s">
        <v>1800</v>
      </c>
      <c r="B148" t="s">
        <v>1894</v>
      </c>
      <c r="C148" t="s">
        <v>1659</v>
      </c>
      <c r="D148" t="s">
        <v>1895</v>
      </c>
    </row>
    <row r="149" spans="1:4" x14ac:dyDescent="0.35">
      <c r="A149" t="s">
        <v>1800</v>
      </c>
      <c r="B149" t="s">
        <v>1896</v>
      </c>
      <c r="C149" t="s">
        <v>1659</v>
      </c>
      <c r="D149" t="s">
        <v>1897</v>
      </c>
    </row>
    <row r="151" spans="1:4" x14ac:dyDescent="0.35">
      <c r="A151" t="s">
        <v>1657</v>
      </c>
      <c r="B151" t="s">
        <v>1470</v>
      </c>
      <c r="C151" t="s">
        <v>1659</v>
      </c>
      <c r="D151" t="s">
        <v>1898</v>
      </c>
    </row>
    <row r="152" spans="1:4" x14ac:dyDescent="0.35">
      <c r="A152" t="s">
        <v>1800</v>
      </c>
      <c r="B152" t="s">
        <v>1899</v>
      </c>
      <c r="C152" t="s">
        <v>1659</v>
      </c>
      <c r="D152" t="s">
        <v>1900</v>
      </c>
    </row>
    <row r="153" spans="1:4" x14ac:dyDescent="0.35">
      <c r="A153" t="s">
        <v>1800</v>
      </c>
      <c r="B153" t="s">
        <v>1901</v>
      </c>
      <c r="C153" t="s">
        <v>1659</v>
      </c>
      <c r="D153" t="s">
        <v>1902</v>
      </c>
    </row>
    <row r="155" spans="1:4" x14ac:dyDescent="0.35">
      <c r="A155" t="s">
        <v>1657</v>
      </c>
      <c r="B155" t="s">
        <v>1471</v>
      </c>
      <c r="C155" t="s">
        <v>1659</v>
      </c>
      <c r="D155" t="s">
        <v>1903</v>
      </c>
    </row>
    <row r="156" spans="1:4" x14ac:dyDescent="0.35">
      <c r="A156" t="s">
        <v>1800</v>
      </c>
      <c r="B156" t="s">
        <v>1904</v>
      </c>
      <c r="C156" t="s">
        <v>1659</v>
      </c>
      <c r="D156" t="s">
        <v>1905</v>
      </c>
    </row>
    <row r="157" spans="1:4" x14ac:dyDescent="0.35">
      <c r="A157" t="s">
        <v>1800</v>
      </c>
      <c r="B157" t="s">
        <v>1906</v>
      </c>
      <c r="C157" t="s">
        <v>1659</v>
      </c>
      <c r="D157" t="s">
        <v>1907</v>
      </c>
    </row>
    <row r="159" spans="1:4" x14ac:dyDescent="0.35">
      <c r="A159" t="s">
        <v>1657</v>
      </c>
      <c r="B159" t="s">
        <v>1472</v>
      </c>
      <c r="C159" t="s">
        <v>1659</v>
      </c>
      <c r="D159" t="s">
        <v>1908</v>
      </c>
    </row>
    <row r="160" spans="1:4" x14ac:dyDescent="0.35">
      <c r="A160" t="s">
        <v>1800</v>
      </c>
      <c r="B160" t="s">
        <v>1909</v>
      </c>
      <c r="C160" t="s">
        <v>1659</v>
      </c>
      <c r="D160" t="s">
        <v>1910</v>
      </c>
    </row>
    <row r="161" spans="1:4" x14ac:dyDescent="0.35">
      <c r="A161" t="s">
        <v>1800</v>
      </c>
      <c r="B161" t="s">
        <v>1911</v>
      </c>
      <c r="C161" t="s">
        <v>1659</v>
      </c>
      <c r="D161" t="s">
        <v>1912</v>
      </c>
    </row>
    <row r="163" spans="1:4" x14ac:dyDescent="0.35">
      <c r="A163" t="s">
        <v>1657</v>
      </c>
      <c r="B163" t="s">
        <v>1473</v>
      </c>
      <c r="C163" t="s">
        <v>1659</v>
      </c>
      <c r="D163" t="s">
        <v>1913</v>
      </c>
    </row>
    <row r="164" spans="1:4" x14ac:dyDescent="0.35">
      <c r="A164" t="s">
        <v>1800</v>
      </c>
      <c r="B164" t="s">
        <v>1914</v>
      </c>
      <c r="C164" t="s">
        <v>1659</v>
      </c>
      <c r="D164" t="s">
        <v>1915</v>
      </c>
    </row>
    <row r="165" spans="1:4" x14ac:dyDescent="0.35">
      <c r="A165" t="s">
        <v>1800</v>
      </c>
      <c r="B165" t="s">
        <v>1916</v>
      </c>
      <c r="C165" t="s">
        <v>1659</v>
      </c>
      <c r="D165" t="s">
        <v>1917</v>
      </c>
    </row>
    <row r="167" spans="1:4" x14ac:dyDescent="0.35">
      <c r="A167" t="s">
        <v>1657</v>
      </c>
      <c r="B167" t="s">
        <v>1474</v>
      </c>
      <c r="C167" t="s">
        <v>1659</v>
      </c>
      <c r="D167" t="s">
        <v>1918</v>
      </c>
    </row>
    <row r="168" spans="1:4" x14ac:dyDescent="0.35">
      <c r="A168" t="s">
        <v>1800</v>
      </c>
      <c r="B168" t="s">
        <v>1919</v>
      </c>
      <c r="C168" t="s">
        <v>1659</v>
      </c>
      <c r="D168" t="s">
        <v>1920</v>
      </c>
    </row>
    <row r="169" spans="1:4" x14ac:dyDescent="0.35">
      <c r="A169" t="s">
        <v>1800</v>
      </c>
      <c r="B169" t="s">
        <v>1921</v>
      </c>
      <c r="C169" t="s">
        <v>1659</v>
      </c>
      <c r="D169" t="s">
        <v>1922</v>
      </c>
    </row>
    <row r="171" spans="1:4" x14ac:dyDescent="0.35">
      <c r="A171" t="s">
        <v>1657</v>
      </c>
      <c r="B171" t="s">
        <v>1475</v>
      </c>
      <c r="C171" t="s">
        <v>1659</v>
      </c>
      <c r="D171" t="s">
        <v>1923</v>
      </c>
    </row>
    <row r="172" spans="1:4" x14ac:dyDescent="0.35">
      <c r="A172" t="s">
        <v>1800</v>
      </c>
      <c r="B172" t="s">
        <v>1924</v>
      </c>
      <c r="C172" t="s">
        <v>1659</v>
      </c>
      <c r="D172" t="s">
        <v>1925</v>
      </c>
    </row>
    <row r="173" spans="1:4" x14ac:dyDescent="0.35">
      <c r="A173" t="s">
        <v>1800</v>
      </c>
      <c r="B173" t="s">
        <v>1926</v>
      </c>
      <c r="C173" t="s">
        <v>1659</v>
      </c>
      <c r="D173" t="s">
        <v>1927</v>
      </c>
    </row>
    <row r="175" spans="1:4" x14ac:dyDescent="0.35">
      <c r="A175" t="s">
        <v>1657</v>
      </c>
      <c r="B175" t="s">
        <v>1476</v>
      </c>
      <c r="C175" t="s">
        <v>1659</v>
      </c>
      <c r="D175" t="s">
        <v>1928</v>
      </c>
    </row>
    <row r="176" spans="1:4" x14ac:dyDescent="0.35">
      <c r="A176" t="s">
        <v>1800</v>
      </c>
      <c r="B176" t="s">
        <v>1929</v>
      </c>
      <c r="C176" t="s">
        <v>1659</v>
      </c>
      <c r="D176" t="s">
        <v>1930</v>
      </c>
    </row>
    <row r="177" spans="1:4" x14ac:dyDescent="0.35">
      <c r="A177" t="s">
        <v>1800</v>
      </c>
      <c r="B177" t="s">
        <v>1931</v>
      </c>
      <c r="C177" t="s">
        <v>1659</v>
      </c>
      <c r="D177" t="s">
        <v>1932</v>
      </c>
    </row>
    <row r="179" spans="1:4" x14ac:dyDescent="0.35">
      <c r="A179" t="s">
        <v>1657</v>
      </c>
      <c r="B179" t="s">
        <v>1477</v>
      </c>
      <c r="C179" t="s">
        <v>1659</v>
      </c>
      <c r="D179" t="s">
        <v>1933</v>
      </c>
    </row>
    <row r="180" spans="1:4" x14ac:dyDescent="0.35">
      <c r="A180" t="s">
        <v>1800</v>
      </c>
      <c r="B180" t="s">
        <v>1934</v>
      </c>
      <c r="C180" t="s">
        <v>1659</v>
      </c>
      <c r="D180" t="s">
        <v>1935</v>
      </c>
    </row>
    <row r="181" spans="1:4" x14ac:dyDescent="0.35">
      <c r="A181" t="s">
        <v>1800</v>
      </c>
      <c r="B181" t="s">
        <v>1936</v>
      </c>
      <c r="C181" t="s">
        <v>1659</v>
      </c>
      <c r="D181" t="s">
        <v>1937</v>
      </c>
    </row>
    <row r="183" spans="1:4" x14ac:dyDescent="0.35">
      <c r="A183" t="s">
        <v>1657</v>
      </c>
      <c r="B183" t="s">
        <v>1478</v>
      </c>
      <c r="C183" t="s">
        <v>1659</v>
      </c>
      <c r="D183" t="s">
        <v>1938</v>
      </c>
    </row>
    <row r="184" spans="1:4" x14ac:dyDescent="0.35">
      <c r="A184" t="s">
        <v>1800</v>
      </c>
      <c r="B184" t="s">
        <v>1939</v>
      </c>
      <c r="C184" t="s">
        <v>1659</v>
      </c>
      <c r="D184" t="s">
        <v>1940</v>
      </c>
    </row>
    <row r="185" spans="1:4" x14ac:dyDescent="0.35">
      <c r="A185" t="s">
        <v>1800</v>
      </c>
      <c r="B185" t="s">
        <v>1941</v>
      </c>
      <c r="C185" t="s">
        <v>1659</v>
      </c>
      <c r="D185" t="s">
        <v>1942</v>
      </c>
    </row>
    <row r="187" spans="1:4" x14ac:dyDescent="0.35">
      <c r="A187" t="s">
        <v>1657</v>
      </c>
      <c r="B187" t="s">
        <v>1479</v>
      </c>
      <c r="C187" t="s">
        <v>1659</v>
      </c>
      <c r="D187" t="s">
        <v>1943</v>
      </c>
    </row>
    <row r="188" spans="1:4" x14ac:dyDescent="0.35">
      <c r="A188" t="s">
        <v>1800</v>
      </c>
      <c r="B188" t="s">
        <v>1944</v>
      </c>
      <c r="C188" t="s">
        <v>1659</v>
      </c>
      <c r="D188" t="s">
        <v>1905</v>
      </c>
    </row>
    <row r="189" spans="1:4" x14ac:dyDescent="0.35">
      <c r="A189" t="s">
        <v>1800</v>
      </c>
      <c r="B189" t="s">
        <v>1945</v>
      </c>
      <c r="C189" t="s">
        <v>1659</v>
      </c>
      <c r="D189" t="s">
        <v>1907</v>
      </c>
    </row>
    <row r="191" spans="1:4" x14ac:dyDescent="0.35">
      <c r="A191" t="s">
        <v>1657</v>
      </c>
      <c r="B191" t="s">
        <v>1480</v>
      </c>
      <c r="C191" t="s">
        <v>1659</v>
      </c>
      <c r="D191" t="s">
        <v>1946</v>
      </c>
    </row>
    <row r="192" spans="1:4" x14ac:dyDescent="0.35">
      <c r="A192" t="s">
        <v>1800</v>
      </c>
      <c r="B192" t="s">
        <v>1947</v>
      </c>
      <c r="C192" t="s">
        <v>1659</v>
      </c>
      <c r="D192" t="s">
        <v>1948</v>
      </c>
    </row>
    <row r="193" spans="1:4" x14ac:dyDescent="0.35">
      <c r="A193" t="s">
        <v>1800</v>
      </c>
      <c r="B193" t="s">
        <v>1949</v>
      </c>
      <c r="C193" t="s">
        <v>1659</v>
      </c>
      <c r="D193" t="s">
        <v>1950</v>
      </c>
    </row>
    <row r="195" spans="1:4" x14ac:dyDescent="0.35">
      <c r="A195" t="s">
        <v>1657</v>
      </c>
      <c r="B195" t="s">
        <v>1481</v>
      </c>
      <c r="C195" t="s">
        <v>1659</v>
      </c>
      <c r="D195" t="s">
        <v>1943</v>
      </c>
    </row>
    <row r="196" spans="1:4" x14ac:dyDescent="0.35">
      <c r="A196" t="s">
        <v>1800</v>
      </c>
      <c r="B196" t="s">
        <v>1951</v>
      </c>
      <c r="C196" t="s">
        <v>1659</v>
      </c>
      <c r="D196" t="s">
        <v>1905</v>
      </c>
    </row>
    <row r="197" spans="1:4" x14ac:dyDescent="0.35">
      <c r="A197" t="s">
        <v>1800</v>
      </c>
      <c r="B197" t="s">
        <v>1952</v>
      </c>
      <c r="C197" t="s">
        <v>1659</v>
      </c>
      <c r="D197" t="s">
        <v>1907</v>
      </c>
    </row>
    <row r="199" spans="1:4" x14ac:dyDescent="0.35">
      <c r="A199" t="s">
        <v>1657</v>
      </c>
      <c r="B199" t="s">
        <v>1482</v>
      </c>
      <c r="C199" t="s">
        <v>1659</v>
      </c>
      <c r="D199" t="s">
        <v>1943</v>
      </c>
    </row>
    <row r="200" spans="1:4" x14ac:dyDescent="0.35">
      <c r="A200" t="s">
        <v>1800</v>
      </c>
      <c r="B200" t="s">
        <v>1953</v>
      </c>
      <c r="C200" t="s">
        <v>1659</v>
      </c>
      <c r="D200" t="s">
        <v>1905</v>
      </c>
    </row>
    <row r="201" spans="1:4" x14ac:dyDescent="0.35">
      <c r="A201" t="s">
        <v>1800</v>
      </c>
      <c r="B201" t="s">
        <v>1954</v>
      </c>
      <c r="C201" t="s">
        <v>1659</v>
      </c>
      <c r="D201" t="s">
        <v>1907</v>
      </c>
    </row>
    <row r="203" spans="1:4" x14ac:dyDescent="0.35">
      <c r="A203" t="s">
        <v>1657</v>
      </c>
      <c r="B203" t="s">
        <v>1483</v>
      </c>
      <c r="C203" t="s">
        <v>1659</v>
      </c>
      <c r="D203" t="s">
        <v>1955</v>
      </c>
    </row>
    <row r="204" spans="1:4" x14ac:dyDescent="0.35">
      <c r="A204" t="s">
        <v>1800</v>
      </c>
      <c r="B204" t="s">
        <v>1956</v>
      </c>
      <c r="C204" t="s">
        <v>1659</v>
      </c>
      <c r="D204" t="s">
        <v>1957</v>
      </c>
    </row>
    <row r="205" spans="1:4" x14ac:dyDescent="0.35">
      <c r="A205" t="s">
        <v>1800</v>
      </c>
      <c r="B205" t="s">
        <v>1958</v>
      </c>
      <c r="C205" t="s">
        <v>1659</v>
      </c>
      <c r="D205" t="s">
        <v>1959</v>
      </c>
    </row>
    <row r="207" spans="1:4" x14ac:dyDescent="0.35">
      <c r="A207" t="s">
        <v>1657</v>
      </c>
      <c r="B207" t="s">
        <v>1484</v>
      </c>
      <c r="C207" t="s">
        <v>1659</v>
      </c>
      <c r="D207" t="s">
        <v>1960</v>
      </c>
    </row>
    <row r="208" spans="1:4" x14ac:dyDescent="0.35">
      <c r="A208" t="s">
        <v>1800</v>
      </c>
      <c r="B208" t="s">
        <v>1961</v>
      </c>
      <c r="C208" t="s">
        <v>1659</v>
      </c>
      <c r="D208" t="s">
        <v>1962</v>
      </c>
    </row>
    <row r="209" spans="1:4" x14ac:dyDescent="0.35">
      <c r="A209" t="s">
        <v>1800</v>
      </c>
      <c r="B209" t="s">
        <v>1963</v>
      </c>
      <c r="C209" t="s">
        <v>1659</v>
      </c>
      <c r="D209" t="s">
        <v>1964</v>
      </c>
    </row>
    <row r="211" spans="1:4" x14ac:dyDescent="0.35">
      <c r="A211" t="s">
        <v>1657</v>
      </c>
      <c r="B211" t="s">
        <v>1485</v>
      </c>
      <c r="C211" t="s">
        <v>1659</v>
      </c>
      <c r="D211" t="s">
        <v>1888</v>
      </c>
    </row>
    <row r="212" spans="1:4" x14ac:dyDescent="0.35">
      <c r="A212" t="s">
        <v>1800</v>
      </c>
      <c r="B212" t="s">
        <v>1965</v>
      </c>
      <c r="C212" t="s">
        <v>1659</v>
      </c>
      <c r="D212" t="s">
        <v>1890</v>
      </c>
    </row>
    <row r="213" spans="1:4" x14ac:dyDescent="0.35">
      <c r="A213" t="s">
        <v>1800</v>
      </c>
      <c r="B213" t="s">
        <v>1966</v>
      </c>
      <c r="C213" t="s">
        <v>1659</v>
      </c>
      <c r="D213" t="s">
        <v>1892</v>
      </c>
    </row>
    <row r="215" spans="1:4" x14ac:dyDescent="0.35">
      <c r="A215" t="s">
        <v>1657</v>
      </c>
      <c r="B215" t="s">
        <v>1486</v>
      </c>
      <c r="C215" t="s">
        <v>1659</v>
      </c>
      <c r="D215" t="s">
        <v>1967</v>
      </c>
    </row>
    <row r="216" spans="1:4" x14ac:dyDescent="0.35">
      <c r="A216" t="s">
        <v>1800</v>
      </c>
      <c r="B216" t="s">
        <v>1968</v>
      </c>
      <c r="C216" t="s">
        <v>1659</v>
      </c>
      <c r="D216" t="s">
        <v>1969</v>
      </c>
    </row>
    <row r="217" spans="1:4" x14ac:dyDescent="0.35">
      <c r="A217" t="s">
        <v>1800</v>
      </c>
      <c r="B217" t="s">
        <v>1970</v>
      </c>
      <c r="C217" t="s">
        <v>1659</v>
      </c>
      <c r="D217" t="s">
        <v>1971</v>
      </c>
    </row>
    <row r="218" spans="1:4" x14ac:dyDescent="0.35">
      <c r="A218" t="s">
        <v>1800</v>
      </c>
      <c r="B218" t="s">
        <v>1972</v>
      </c>
      <c r="C218" t="s">
        <v>1659</v>
      </c>
      <c r="D218" t="s">
        <v>1973</v>
      </c>
    </row>
    <row r="220" spans="1:4" x14ac:dyDescent="0.35">
      <c r="A220" t="s">
        <v>1657</v>
      </c>
      <c r="B220" t="s">
        <v>1487</v>
      </c>
      <c r="C220" t="s">
        <v>1659</v>
      </c>
      <c r="D220" t="s">
        <v>1974</v>
      </c>
    </row>
    <row r="221" spans="1:4" x14ac:dyDescent="0.35">
      <c r="A221" t="s">
        <v>1800</v>
      </c>
      <c r="B221" t="s">
        <v>1975</v>
      </c>
      <c r="C221" t="s">
        <v>1659</v>
      </c>
      <c r="D221" t="s">
        <v>1976</v>
      </c>
    </row>
    <row r="222" spans="1:4" x14ac:dyDescent="0.35">
      <c r="A222" t="s">
        <v>1800</v>
      </c>
      <c r="B222" t="s">
        <v>1977</v>
      </c>
      <c r="C222" t="s">
        <v>1659</v>
      </c>
      <c r="D222" t="s">
        <v>1978</v>
      </c>
    </row>
    <row r="223" spans="1:4" x14ac:dyDescent="0.35">
      <c r="A223" t="s">
        <v>1800</v>
      </c>
      <c r="B223" t="s">
        <v>1979</v>
      </c>
      <c r="C223" t="s">
        <v>1659</v>
      </c>
      <c r="D223" t="s">
        <v>1980</v>
      </c>
    </row>
    <row r="224" spans="1:4" x14ac:dyDescent="0.35">
      <c r="A224" t="s">
        <v>1800</v>
      </c>
      <c r="B224" t="s">
        <v>1981</v>
      </c>
      <c r="C224" t="s">
        <v>1659</v>
      </c>
      <c r="D224" t="s">
        <v>1982</v>
      </c>
    </row>
    <row r="226" spans="1:4" x14ac:dyDescent="0.35">
      <c r="A226" t="s">
        <v>1657</v>
      </c>
      <c r="B226" t="s">
        <v>1488</v>
      </c>
      <c r="C226" t="s">
        <v>1659</v>
      </c>
      <c r="D226" t="s">
        <v>1983</v>
      </c>
    </row>
    <row r="227" spans="1:4" x14ac:dyDescent="0.35">
      <c r="A227" t="s">
        <v>1800</v>
      </c>
      <c r="B227" t="s">
        <v>1984</v>
      </c>
      <c r="C227" t="s">
        <v>1659</v>
      </c>
      <c r="D227" t="s">
        <v>1985</v>
      </c>
    </row>
    <row r="228" spans="1:4" x14ac:dyDescent="0.35">
      <c r="A228" t="s">
        <v>1800</v>
      </c>
      <c r="B228" t="s">
        <v>1986</v>
      </c>
      <c r="C228" t="s">
        <v>1659</v>
      </c>
      <c r="D228" t="s">
        <v>1987</v>
      </c>
    </row>
    <row r="229" spans="1:4" x14ac:dyDescent="0.35">
      <c r="A229" t="s">
        <v>1800</v>
      </c>
      <c r="B229" t="s">
        <v>1988</v>
      </c>
      <c r="C229" t="s">
        <v>1659</v>
      </c>
      <c r="D229" t="s">
        <v>1989</v>
      </c>
    </row>
    <row r="231" spans="1:4" x14ac:dyDescent="0.35">
      <c r="A231" t="s">
        <v>1657</v>
      </c>
      <c r="B231" t="s">
        <v>1489</v>
      </c>
      <c r="C231" t="s">
        <v>1659</v>
      </c>
      <c r="D231" t="s">
        <v>1990</v>
      </c>
    </row>
    <row r="232" spans="1:4" x14ac:dyDescent="0.35">
      <c r="A232" t="s">
        <v>1800</v>
      </c>
      <c r="B232" t="s">
        <v>1991</v>
      </c>
      <c r="C232" t="s">
        <v>1659</v>
      </c>
      <c r="D232" t="s">
        <v>1992</v>
      </c>
    </row>
    <row r="233" spans="1:4" x14ac:dyDescent="0.35">
      <c r="A233" t="s">
        <v>1800</v>
      </c>
      <c r="B233" t="s">
        <v>1993</v>
      </c>
      <c r="C233" t="s">
        <v>1659</v>
      </c>
      <c r="D233" t="s">
        <v>1994</v>
      </c>
    </row>
    <row r="234" spans="1:4" x14ac:dyDescent="0.35">
      <c r="A234" t="s">
        <v>1800</v>
      </c>
      <c r="B234" t="s">
        <v>1995</v>
      </c>
      <c r="C234" t="s">
        <v>1659</v>
      </c>
      <c r="D234" t="s">
        <v>1996</v>
      </c>
    </row>
    <row r="235" spans="1:4" x14ac:dyDescent="0.35">
      <c r="A235" t="s">
        <v>1800</v>
      </c>
      <c r="B235" t="s">
        <v>1997</v>
      </c>
      <c r="C235" t="s">
        <v>1659</v>
      </c>
      <c r="D235" t="s">
        <v>1998</v>
      </c>
    </row>
    <row r="237" spans="1:4" x14ac:dyDescent="0.35">
      <c r="A237" t="s">
        <v>1657</v>
      </c>
      <c r="B237" t="s">
        <v>1490</v>
      </c>
      <c r="C237" t="s">
        <v>1659</v>
      </c>
      <c r="D237" t="s">
        <v>1999</v>
      </c>
    </row>
    <row r="238" spans="1:4" x14ac:dyDescent="0.35">
      <c r="A238" t="s">
        <v>1800</v>
      </c>
      <c r="B238" t="s">
        <v>2000</v>
      </c>
      <c r="C238" t="s">
        <v>1659</v>
      </c>
      <c r="D238" t="s">
        <v>2001</v>
      </c>
    </row>
    <row r="239" spans="1:4" x14ac:dyDescent="0.35">
      <c r="A239" t="s">
        <v>1800</v>
      </c>
      <c r="B239" t="s">
        <v>2002</v>
      </c>
      <c r="C239" t="s">
        <v>1659</v>
      </c>
      <c r="D239" t="s">
        <v>2003</v>
      </c>
    </row>
    <row r="241" spans="1:4" x14ac:dyDescent="0.35">
      <c r="A241" t="s">
        <v>1657</v>
      </c>
      <c r="B241" t="s">
        <v>1491</v>
      </c>
      <c r="C241" t="s">
        <v>1659</v>
      </c>
      <c r="D241" t="s">
        <v>2004</v>
      </c>
    </row>
    <row r="242" spans="1:4" x14ac:dyDescent="0.35">
      <c r="A242" t="s">
        <v>1800</v>
      </c>
      <c r="B242" t="s">
        <v>2005</v>
      </c>
      <c r="C242" t="s">
        <v>1659</v>
      </c>
      <c r="D242" t="s">
        <v>2006</v>
      </c>
    </row>
    <row r="243" spans="1:4" x14ac:dyDescent="0.35">
      <c r="A243" t="s">
        <v>1800</v>
      </c>
      <c r="B243" t="s">
        <v>2007</v>
      </c>
      <c r="C243" t="s">
        <v>1659</v>
      </c>
      <c r="D243" t="s">
        <v>2008</v>
      </c>
    </row>
    <row r="244" spans="1:4" x14ac:dyDescent="0.35">
      <c r="A244" t="s">
        <v>1800</v>
      </c>
      <c r="B244" t="s">
        <v>2009</v>
      </c>
      <c r="C244" t="s">
        <v>1659</v>
      </c>
      <c r="D244" t="s">
        <v>2010</v>
      </c>
    </row>
    <row r="246" spans="1:4" x14ac:dyDescent="0.35">
      <c r="A246" t="s">
        <v>1657</v>
      </c>
      <c r="B246" t="s">
        <v>1492</v>
      </c>
      <c r="C246" t="s">
        <v>1659</v>
      </c>
      <c r="D246" t="s">
        <v>2011</v>
      </c>
    </row>
    <row r="247" spans="1:4" x14ac:dyDescent="0.35">
      <c r="A247" t="s">
        <v>1800</v>
      </c>
      <c r="B247" t="s">
        <v>2012</v>
      </c>
      <c r="C247" t="s">
        <v>1659</v>
      </c>
      <c r="D247" t="s">
        <v>2013</v>
      </c>
    </row>
    <row r="248" spans="1:4" x14ac:dyDescent="0.35">
      <c r="A248" t="s">
        <v>1800</v>
      </c>
      <c r="B248" t="s">
        <v>2014</v>
      </c>
      <c r="C248" t="s">
        <v>1659</v>
      </c>
      <c r="D248" t="s">
        <v>2015</v>
      </c>
    </row>
    <row r="249" spans="1:4" x14ac:dyDescent="0.35">
      <c r="A249" t="s">
        <v>1800</v>
      </c>
      <c r="B249" t="s">
        <v>2016</v>
      </c>
      <c r="C249" t="s">
        <v>1659</v>
      </c>
      <c r="D249" t="s">
        <v>2017</v>
      </c>
    </row>
    <row r="251" spans="1:4" x14ac:dyDescent="0.35">
      <c r="A251" t="s">
        <v>1657</v>
      </c>
      <c r="B251" t="s">
        <v>1493</v>
      </c>
      <c r="C251" t="s">
        <v>1659</v>
      </c>
      <c r="D251" t="s">
        <v>2018</v>
      </c>
    </row>
    <row r="252" spans="1:4" x14ac:dyDescent="0.35">
      <c r="A252" t="s">
        <v>1800</v>
      </c>
      <c r="B252" t="s">
        <v>2019</v>
      </c>
      <c r="C252" t="s">
        <v>1659</v>
      </c>
      <c r="D252" t="s">
        <v>1976</v>
      </c>
    </row>
    <row r="253" spans="1:4" x14ac:dyDescent="0.35">
      <c r="A253" t="s">
        <v>1800</v>
      </c>
      <c r="B253" t="s">
        <v>2020</v>
      </c>
      <c r="C253" t="s">
        <v>1659</v>
      </c>
      <c r="D253" t="s">
        <v>1978</v>
      </c>
    </row>
    <row r="254" spans="1:4" x14ac:dyDescent="0.35">
      <c r="A254" t="s">
        <v>1800</v>
      </c>
      <c r="B254" t="s">
        <v>2021</v>
      </c>
      <c r="C254" t="s">
        <v>1659</v>
      </c>
      <c r="D254" t="s">
        <v>1980</v>
      </c>
    </row>
    <row r="255" spans="1:4" x14ac:dyDescent="0.35">
      <c r="A255" t="s">
        <v>1800</v>
      </c>
      <c r="B255" t="s">
        <v>2022</v>
      </c>
      <c r="C255" t="s">
        <v>1659</v>
      </c>
      <c r="D255" t="s">
        <v>2023</v>
      </c>
    </row>
    <row r="257" spans="1:4" x14ac:dyDescent="0.35">
      <c r="A257" t="s">
        <v>1657</v>
      </c>
      <c r="B257" t="s">
        <v>1494</v>
      </c>
      <c r="C257" t="s">
        <v>1659</v>
      </c>
      <c r="D257" t="s">
        <v>2024</v>
      </c>
    </row>
    <row r="258" spans="1:4" x14ac:dyDescent="0.35">
      <c r="A258" t="s">
        <v>1800</v>
      </c>
      <c r="B258" t="s">
        <v>2025</v>
      </c>
      <c r="C258" t="s">
        <v>1659</v>
      </c>
      <c r="D258" t="s">
        <v>2026</v>
      </c>
    </row>
    <row r="259" spans="1:4" x14ac:dyDescent="0.35">
      <c r="A259" t="s">
        <v>1800</v>
      </c>
      <c r="B259" t="s">
        <v>2027</v>
      </c>
      <c r="C259" t="s">
        <v>1659</v>
      </c>
      <c r="D259" t="s">
        <v>2028</v>
      </c>
    </row>
    <row r="261" spans="1:4" x14ac:dyDescent="0.35">
      <c r="A261" t="s">
        <v>1657</v>
      </c>
      <c r="B261" t="s">
        <v>1495</v>
      </c>
      <c r="C261" t="s">
        <v>1659</v>
      </c>
      <c r="D261" t="s">
        <v>2029</v>
      </c>
    </row>
    <row r="262" spans="1:4" x14ac:dyDescent="0.35">
      <c r="A262" t="s">
        <v>1800</v>
      </c>
      <c r="B262" t="s">
        <v>2030</v>
      </c>
      <c r="C262" t="s">
        <v>1659</v>
      </c>
      <c r="D262" t="s">
        <v>2031</v>
      </c>
    </row>
    <row r="263" spans="1:4" x14ac:dyDescent="0.35">
      <c r="A263" t="s">
        <v>1800</v>
      </c>
      <c r="B263" t="s">
        <v>2032</v>
      </c>
      <c r="C263" t="s">
        <v>1659</v>
      </c>
      <c r="D263" t="s">
        <v>2033</v>
      </c>
    </row>
    <row r="264" spans="1:4" x14ac:dyDescent="0.35">
      <c r="A264" t="s">
        <v>1800</v>
      </c>
      <c r="B264" t="s">
        <v>2034</v>
      </c>
      <c r="C264" t="s">
        <v>1659</v>
      </c>
      <c r="D264" t="s">
        <v>2035</v>
      </c>
    </row>
    <row r="266" spans="1:4" x14ac:dyDescent="0.35">
      <c r="A266" t="s">
        <v>1657</v>
      </c>
      <c r="B266" t="s">
        <v>1496</v>
      </c>
      <c r="C266" t="s">
        <v>1659</v>
      </c>
      <c r="D266" t="s">
        <v>2036</v>
      </c>
    </row>
    <row r="267" spans="1:4" x14ac:dyDescent="0.35">
      <c r="A267" t="s">
        <v>1800</v>
      </c>
      <c r="B267" t="s">
        <v>2037</v>
      </c>
      <c r="C267" t="s">
        <v>1659</v>
      </c>
      <c r="D267" t="s">
        <v>2038</v>
      </c>
    </row>
    <row r="268" spans="1:4" x14ac:dyDescent="0.35">
      <c r="A268" t="s">
        <v>1800</v>
      </c>
      <c r="B268" t="s">
        <v>2039</v>
      </c>
      <c r="C268" t="s">
        <v>1659</v>
      </c>
      <c r="D268" t="s">
        <v>2040</v>
      </c>
    </row>
    <row r="270" spans="1:4" x14ac:dyDescent="0.35">
      <c r="A270" t="s">
        <v>1657</v>
      </c>
      <c r="B270" t="s">
        <v>1497</v>
      </c>
      <c r="C270" t="s">
        <v>1659</v>
      </c>
      <c r="D270" t="s">
        <v>2041</v>
      </c>
    </row>
    <row r="271" spans="1:4" x14ac:dyDescent="0.35">
      <c r="A271" t="s">
        <v>1800</v>
      </c>
      <c r="B271" t="s">
        <v>2042</v>
      </c>
      <c r="C271" t="s">
        <v>1659</v>
      </c>
      <c r="D271" t="s">
        <v>2043</v>
      </c>
    </row>
    <row r="272" spans="1:4" x14ac:dyDescent="0.35">
      <c r="A272" t="s">
        <v>1800</v>
      </c>
      <c r="B272" t="s">
        <v>2044</v>
      </c>
      <c r="C272" t="s">
        <v>1659</v>
      </c>
      <c r="D272" t="s">
        <v>2045</v>
      </c>
    </row>
    <row r="273" spans="1:4" x14ac:dyDescent="0.35">
      <c r="A273" t="s">
        <v>1800</v>
      </c>
      <c r="B273" t="s">
        <v>2046</v>
      </c>
      <c r="C273" t="s">
        <v>1659</v>
      </c>
      <c r="D273" t="s">
        <v>2047</v>
      </c>
    </row>
    <row r="275" spans="1:4" x14ac:dyDescent="0.35">
      <c r="A275" t="s">
        <v>1657</v>
      </c>
      <c r="B275" t="s">
        <v>1498</v>
      </c>
      <c r="C275" t="s">
        <v>1659</v>
      </c>
      <c r="D275" t="s">
        <v>2048</v>
      </c>
    </row>
    <row r="276" spans="1:4" x14ac:dyDescent="0.35">
      <c r="A276" t="s">
        <v>1800</v>
      </c>
      <c r="B276" t="s">
        <v>2049</v>
      </c>
      <c r="C276" t="s">
        <v>1659</v>
      </c>
      <c r="D276" t="s">
        <v>2050</v>
      </c>
    </row>
    <row r="277" spans="1:4" x14ac:dyDescent="0.35">
      <c r="A277" t="s">
        <v>1800</v>
      </c>
      <c r="B277" t="s">
        <v>2051</v>
      </c>
      <c r="C277" t="s">
        <v>1659</v>
      </c>
      <c r="D277" t="s">
        <v>2052</v>
      </c>
    </row>
    <row r="278" spans="1:4" x14ac:dyDescent="0.35">
      <c r="A278" t="s">
        <v>1800</v>
      </c>
      <c r="B278" t="s">
        <v>2053</v>
      </c>
      <c r="C278" t="s">
        <v>1659</v>
      </c>
      <c r="D278" t="s">
        <v>2054</v>
      </c>
    </row>
    <row r="280" spans="1:4" x14ac:dyDescent="0.35">
      <c r="A280" t="s">
        <v>1657</v>
      </c>
      <c r="B280" t="s">
        <v>1499</v>
      </c>
      <c r="C280" t="s">
        <v>1659</v>
      </c>
      <c r="D280" t="s">
        <v>2055</v>
      </c>
    </row>
    <row r="281" spans="1:4" x14ac:dyDescent="0.35">
      <c r="A281" t="s">
        <v>1800</v>
      </c>
      <c r="B281" t="s">
        <v>2056</v>
      </c>
      <c r="C281" t="s">
        <v>1659</v>
      </c>
      <c r="D281" t="s">
        <v>2057</v>
      </c>
    </row>
    <row r="282" spans="1:4" x14ac:dyDescent="0.35">
      <c r="A282" t="s">
        <v>1800</v>
      </c>
      <c r="B282" t="s">
        <v>2058</v>
      </c>
      <c r="C282" t="s">
        <v>1659</v>
      </c>
      <c r="D282" t="s">
        <v>2059</v>
      </c>
    </row>
    <row r="284" spans="1:4" x14ac:dyDescent="0.35">
      <c r="A284" t="s">
        <v>1657</v>
      </c>
      <c r="B284" t="s">
        <v>1500</v>
      </c>
      <c r="C284" t="s">
        <v>1659</v>
      </c>
      <c r="D284" t="s">
        <v>2060</v>
      </c>
    </row>
    <row r="285" spans="1:4" x14ac:dyDescent="0.35">
      <c r="A285" t="s">
        <v>1800</v>
      </c>
      <c r="B285" t="s">
        <v>2061</v>
      </c>
      <c r="C285" t="s">
        <v>1659</v>
      </c>
      <c r="D285" t="s">
        <v>2062</v>
      </c>
    </row>
    <row r="286" spans="1:4" x14ac:dyDescent="0.35">
      <c r="A286" t="s">
        <v>1800</v>
      </c>
      <c r="B286" t="s">
        <v>2063</v>
      </c>
      <c r="C286" t="s">
        <v>1659</v>
      </c>
      <c r="D286" t="s">
        <v>2052</v>
      </c>
    </row>
    <row r="287" spans="1:4" x14ac:dyDescent="0.35">
      <c r="A287" t="s">
        <v>1800</v>
      </c>
      <c r="B287" t="s">
        <v>2064</v>
      </c>
      <c r="C287" t="s">
        <v>1659</v>
      </c>
      <c r="D287" t="s">
        <v>2065</v>
      </c>
    </row>
    <row r="288" spans="1:4" x14ac:dyDescent="0.35">
      <c r="A288" t="s">
        <v>1800</v>
      </c>
      <c r="B288" t="s">
        <v>2066</v>
      </c>
      <c r="C288" t="s">
        <v>1659</v>
      </c>
      <c r="D288" t="s">
        <v>2067</v>
      </c>
    </row>
    <row r="290" spans="1:4" x14ac:dyDescent="0.35">
      <c r="A290" t="s">
        <v>1657</v>
      </c>
      <c r="B290" t="s">
        <v>1501</v>
      </c>
      <c r="C290" t="s">
        <v>1659</v>
      </c>
      <c r="D290" t="s">
        <v>2068</v>
      </c>
    </row>
    <row r="291" spans="1:4" x14ac:dyDescent="0.35">
      <c r="A291" t="s">
        <v>1800</v>
      </c>
      <c r="B291" t="s">
        <v>2069</v>
      </c>
      <c r="C291" t="s">
        <v>1659</v>
      </c>
      <c r="D291" t="s">
        <v>2070</v>
      </c>
    </row>
    <row r="292" spans="1:4" x14ac:dyDescent="0.35">
      <c r="A292" t="s">
        <v>1800</v>
      </c>
      <c r="B292" t="s">
        <v>2071</v>
      </c>
      <c r="C292" t="s">
        <v>1659</v>
      </c>
      <c r="D292" t="s">
        <v>2033</v>
      </c>
    </row>
    <row r="293" spans="1:4" x14ac:dyDescent="0.35">
      <c r="A293" t="s">
        <v>1800</v>
      </c>
      <c r="B293" t="s">
        <v>2072</v>
      </c>
      <c r="C293" t="s">
        <v>1659</v>
      </c>
      <c r="D293" t="s">
        <v>2073</v>
      </c>
    </row>
    <row r="295" spans="1:4" x14ac:dyDescent="0.35">
      <c r="A295" t="s">
        <v>1657</v>
      </c>
      <c r="B295" t="s">
        <v>2074</v>
      </c>
      <c r="C295" t="s">
        <v>1659</v>
      </c>
      <c r="D295" t="s">
        <v>2075</v>
      </c>
    </row>
    <row r="296" spans="1:4" x14ac:dyDescent="0.35">
      <c r="A296" t="s">
        <v>1800</v>
      </c>
      <c r="B296" t="s">
        <v>2076</v>
      </c>
      <c r="C296" t="s">
        <v>1659</v>
      </c>
      <c r="D296" t="s">
        <v>2077</v>
      </c>
    </row>
    <row r="297" spans="1:4" x14ac:dyDescent="0.35">
      <c r="A297" t="s">
        <v>1800</v>
      </c>
      <c r="B297" t="s">
        <v>2078</v>
      </c>
      <c r="C297" t="s">
        <v>1659</v>
      </c>
      <c r="D297" t="s">
        <v>2079</v>
      </c>
    </row>
    <row r="299" spans="1:4" x14ac:dyDescent="0.35">
      <c r="A299" t="s">
        <v>1657</v>
      </c>
      <c r="B299" t="s">
        <v>1502</v>
      </c>
      <c r="C299" t="s">
        <v>1659</v>
      </c>
      <c r="D299" t="s">
        <v>2080</v>
      </c>
    </row>
    <row r="300" spans="1:4" x14ac:dyDescent="0.35">
      <c r="A300" t="s">
        <v>1800</v>
      </c>
      <c r="B300" t="s">
        <v>2081</v>
      </c>
      <c r="C300" t="s">
        <v>1659</v>
      </c>
      <c r="D300" t="s">
        <v>1957</v>
      </c>
    </row>
    <row r="301" spans="1:4" x14ac:dyDescent="0.35">
      <c r="A301" t="s">
        <v>1800</v>
      </c>
      <c r="B301" t="s">
        <v>2082</v>
      </c>
      <c r="C301" t="s">
        <v>1659</v>
      </c>
      <c r="D301" t="s">
        <v>2083</v>
      </c>
    </row>
    <row r="303" spans="1:4" x14ac:dyDescent="0.35">
      <c r="A303" t="s">
        <v>1657</v>
      </c>
      <c r="B303" t="s">
        <v>1503</v>
      </c>
      <c r="C303" t="s">
        <v>1659</v>
      </c>
      <c r="D303" t="s">
        <v>2084</v>
      </c>
    </row>
    <row r="304" spans="1:4" x14ac:dyDescent="0.35">
      <c r="A304" t="s">
        <v>1800</v>
      </c>
      <c r="B304" t="s">
        <v>2085</v>
      </c>
      <c r="C304" t="s">
        <v>1659</v>
      </c>
      <c r="D304" t="s">
        <v>2086</v>
      </c>
    </row>
    <row r="305" spans="1:4" x14ac:dyDescent="0.35">
      <c r="A305" t="s">
        <v>1800</v>
      </c>
      <c r="B305" t="s">
        <v>2087</v>
      </c>
      <c r="C305" t="s">
        <v>1659</v>
      </c>
      <c r="D305" t="s">
        <v>2088</v>
      </c>
    </row>
    <row r="307" spans="1:4" x14ac:dyDescent="0.35">
      <c r="A307" t="s">
        <v>1657</v>
      </c>
      <c r="B307" t="s">
        <v>1504</v>
      </c>
      <c r="C307" t="s">
        <v>1659</v>
      </c>
      <c r="D307" t="s">
        <v>2089</v>
      </c>
    </row>
    <row r="308" spans="1:4" x14ac:dyDescent="0.35">
      <c r="A308" t="s">
        <v>1800</v>
      </c>
      <c r="B308" t="s">
        <v>2090</v>
      </c>
      <c r="C308" t="s">
        <v>1659</v>
      </c>
      <c r="D308" t="s">
        <v>2091</v>
      </c>
    </row>
    <row r="309" spans="1:4" x14ac:dyDescent="0.35">
      <c r="A309" t="s">
        <v>1800</v>
      </c>
      <c r="B309" t="s">
        <v>2092</v>
      </c>
      <c r="C309" t="s">
        <v>1659</v>
      </c>
      <c r="D309" t="s">
        <v>2093</v>
      </c>
    </row>
    <row r="311" spans="1:4" x14ac:dyDescent="0.35">
      <c r="A311" t="s">
        <v>1657</v>
      </c>
      <c r="B311" t="s">
        <v>1505</v>
      </c>
      <c r="C311" t="s">
        <v>1659</v>
      </c>
      <c r="D311" t="s">
        <v>2094</v>
      </c>
    </row>
    <row r="312" spans="1:4" x14ac:dyDescent="0.35">
      <c r="A312" t="s">
        <v>1800</v>
      </c>
      <c r="B312" t="s">
        <v>2095</v>
      </c>
      <c r="C312" t="s">
        <v>1659</v>
      </c>
      <c r="D312" t="s">
        <v>2096</v>
      </c>
    </row>
    <row r="313" spans="1:4" x14ac:dyDescent="0.35">
      <c r="A313" t="s">
        <v>1800</v>
      </c>
      <c r="B313" t="s">
        <v>2097</v>
      </c>
      <c r="C313" t="s">
        <v>1659</v>
      </c>
      <c r="D313" t="s">
        <v>2098</v>
      </c>
    </row>
    <row r="314" spans="1:4" x14ac:dyDescent="0.35">
      <c r="A314" t="s">
        <v>1800</v>
      </c>
      <c r="B314" t="s">
        <v>2099</v>
      </c>
      <c r="C314" t="s">
        <v>1659</v>
      </c>
      <c r="D314" t="s">
        <v>2100</v>
      </c>
    </row>
    <row r="316" spans="1:4" x14ac:dyDescent="0.35">
      <c r="A316" t="s">
        <v>1657</v>
      </c>
      <c r="B316" t="s">
        <v>1506</v>
      </c>
      <c r="C316" t="s">
        <v>1659</v>
      </c>
      <c r="D316" t="s">
        <v>2101</v>
      </c>
    </row>
    <row r="317" spans="1:4" x14ac:dyDescent="0.35">
      <c r="A317" t="s">
        <v>1800</v>
      </c>
      <c r="B317" t="s">
        <v>2102</v>
      </c>
      <c r="C317" t="s">
        <v>1659</v>
      </c>
      <c r="D317" t="s">
        <v>2103</v>
      </c>
    </row>
    <row r="318" spans="1:4" x14ac:dyDescent="0.35">
      <c r="A318" t="s">
        <v>1800</v>
      </c>
      <c r="B318" t="s">
        <v>2104</v>
      </c>
      <c r="C318" t="s">
        <v>1659</v>
      </c>
      <c r="D318" t="s">
        <v>2098</v>
      </c>
    </row>
    <row r="319" spans="1:4" x14ac:dyDescent="0.35">
      <c r="A319" t="s">
        <v>1800</v>
      </c>
      <c r="B319" t="s">
        <v>2105</v>
      </c>
      <c r="C319" t="s">
        <v>1659</v>
      </c>
      <c r="D319" t="s">
        <v>2106</v>
      </c>
    </row>
    <row r="321" spans="1:4" x14ac:dyDescent="0.35">
      <c r="A321" t="s">
        <v>1657</v>
      </c>
      <c r="B321" t="s">
        <v>1507</v>
      </c>
      <c r="C321" t="s">
        <v>1659</v>
      </c>
      <c r="D321" t="s">
        <v>2107</v>
      </c>
    </row>
    <row r="322" spans="1:4" x14ac:dyDescent="0.35">
      <c r="A322" t="s">
        <v>1800</v>
      </c>
      <c r="B322" t="s">
        <v>2108</v>
      </c>
      <c r="C322" t="s">
        <v>1659</v>
      </c>
      <c r="D322" t="s">
        <v>2109</v>
      </c>
    </row>
    <row r="323" spans="1:4" x14ac:dyDescent="0.35">
      <c r="A323" t="s">
        <v>1800</v>
      </c>
      <c r="B323" t="s">
        <v>2110</v>
      </c>
      <c r="C323" t="s">
        <v>1659</v>
      </c>
      <c r="D323" t="s">
        <v>2111</v>
      </c>
    </row>
    <row r="324" spans="1:4" x14ac:dyDescent="0.35">
      <c r="A324" t="s">
        <v>1800</v>
      </c>
      <c r="B324" t="s">
        <v>2112</v>
      </c>
      <c r="C324" t="s">
        <v>1659</v>
      </c>
      <c r="D324" t="s">
        <v>2113</v>
      </c>
    </row>
    <row r="325" spans="1:4" x14ac:dyDescent="0.35">
      <c r="A325" t="s">
        <v>1800</v>
      </c>
      <c r="B325" t="s">
        <v>2114</v>
      </c>
      <c r="C325" t="s">
        <v>1659</v>
      </c>
      <c r="D325" t="s">
        <v>2115</v>
      </c>
    </row>
    <row r="327" spans="1:4" x14ac:dyDescent="0.35">
      <c r="A327" t="s">
        <v>1657</v>
      </c>
      <c r="B327" t="s">
        <v>1508</v>
      </c>
      <c r="C327" t="s">
        <v>1659</v>
      </c>
      <c r="D327" t="s">
        <v>2116</v>
      </c>
    </row>
    <row r="328" spans="1:4" x14ac:dyDescent="0.35">
      <c r="A328" t="s">
        <v>1800</v>
      </c>
      <c r="B328" t="s">
        <v>2117</v>
      </c>
      <c r="C328" t="s">
        <v>1659</v>
      </c>
      <c r="D328" t="s">
        <v>1992</v>
      </c>
    </row>
    <row r="329" spans="1:4" x14ac:dyDescent="0.35">
      <c r="A329" t="s">
        <v>1800</v>
      </c>
      <c r="B329" t="s">
        <v>2118</v>
      </c>
      <c r="C329" t="s">
        <v>1659</v>
      </c>
      <c r="D329" t="s">
        <v>2119</v>
      </c>
    </row>
    <row r="330" spans="1:4" x14ac:dyDescent="0.35">
      <c r="A330" t="s">
        <v>1800</v>
      </c>
      <c r="B330" t="s">
        <v>2120</v>
      </c>
      <c r="C330" t="s">
        <v>1659</v>
      </c>
      <c r="D330" t="s">
        <v>1996</v>
      </c>
    </row>
    <row r="331" spans="1:4" x14ac:dyDescent="0.35">
      <c r="A331" t="s">
        <v>1800</v>
      </c>
      <c r="B331" t="s">
        <v>2121</v>
      </c>
      <c r="C331" t="s">
        <v>1659</v>
      </c>
      <c r="D331" t="s">
        <v>2122</v>
      </c>
    </row>
    <row r="333" spans="1:4" x14ac:dyDescent="0.35">
      <c r="A333" t="s">
        <v>1657</v>
      </c>
      <c r="B333" t="s">
        <v>1509</v>
      </c>
      <c r="C333" t="s">
        <v>1659</v>
      </c>
      <c r="D333" t="s">
        <v>2123</v>
      </c>
    </row>
    <row r="334" spans="1:4" x14ac:dyDescent="0.35">
      <c r="A334" t="s">
        <v>1800</v>
      </c>
      <c r="B334" t="s">
        <v>2124</v>
      </c>
      <c r="C334" t="s">
        <v>1659</v>
      </c>
      <c r="D334" t="s">
        <v>2125</v>
      </c>
    </row>
    <row r="335" spans="1:4" x14ac:dyDescent="0.35">
      <c r="A335" t="s">
        <v>1800</v>
      </c>
      <c r="B335" t="s">
        <v>2126</v>
      </c>
      <c r="C335" t="s">
        <v>1659</v>
      </c>
      <c r="D335" t="s">
        <v>2111</v>
      </c>
    </row>
    <row r="336" spans="1:4" x14ac:dyDescent="0.35">
      <c r="A336" t="s">
        <v>1800</v>
      </c>
      <c r="B336" t="s">
        <v>2127</v>
      </c>
      <c r="C336" t="s">
        <v>1659</v>
      </c>
      <c r="D336" t="s">
        <v>2128</v>
      </c>
    </row>
    <row r="337" spans="1:4" x14ac:dyDescent="0.35">
      <c r="A337" t="s">
        <v>1800</v>
      </c>
      <c r="B337" t="s">
        <v>2129</v>
      </c>
      <c r="C337" t="s">
        <v>1659</v>
      </c>
      <c r="D337" t="s">
        <v>2115</v>
      </c>
    </row>
    <row r="339" spans="1:4" x14ac:dyDescent="0.35">
      <c r="A339" t="s">
        <v>1657</v>
      </c>
      <c r="B339" t="s">
        <v>1510</v>
      </c>
      <c r="C339" t="s">
        <v>1659</v>
      </c>
      <c r="D339" t="s">
        <v>2130</v>
      </c>
    </row>
    <row r="340" spans="1:4" x14ac:dyDescent="0.35">
      <c r="A340" t="s">
        <v>1800</v>
      </c>
      <c r="B340" t="s">
        <v>2131</v>
      </c>
      <c r="C340" t="s">
        <v>1659</v>
      </c>
      <c r="D340" t="s">
        <v>2132</v>
      </c>
    </row>
    <row r="342" spans="1:4" x14ac:dyDescent="0.35">
      <c r="A342" t="s">
        <v>1657</v>
      </c>
      <c r="B342" t="s">
        <v>1511</v>
      </c>
      <c r="C342" t="s">
        <v>1659</v>
      </c>
      <c r="D342" t="s">
        <v>2133</v>
      </c>
    </row>
    <row r="343" spans="1:4" x14ac:dyDescent="0.35">
      <c r="A343" t="s">
        <v>1800</v>
      </c>
      <c r="B343" t="s">
        <v>2134</v>
      </c>
      <c r="C343" t="s">
        <v>1659</v>
      </c>
      <c r="D343" t="s">
        <v>2135</v>
      </c>
    </row>
    <row r="344" spans="1:4" x14ac:dyDescent="0.35">
      <c r="A344" t="s">
        <v>1800</v>
      </c>
      <c r="B344" t="s">
        <v>2136</v>
      </c>
      <c r="C344" t="s">
        <v>1659</v>
      </c>
      <c r="D344" t="s">
        <v>2137</v>
      </c>
    </row>
    <row r="345" spans="1:4" x14ac:dyDescent="0.35">
      <c r="A345" t="s">
        <v>1800</v>
      </c>
      <c r="B345" t="s">
        <v>2138</v>
      </c>
      <c r="C345" t="s">
        <v>1659</v>
      </c>
      <c r="D345" t="s">
        <v>2139</v>
      </c>
    </row>
    <row r="347" spans="1:4" x14ac:dyDescent="0.35">
      <c r="A347" t="s">
        <v>1657</v>
      </c>
      <c r="B347" t="s">
        <v>1512</v>
      </c>
      <c r="C347" t="s">
        <v>1659</v>
      </c>
      <c r="D347" t="s">
        <v>2140</v>
      </c>
    </row>
    <row r="348" spans="1:4" x14ac:dyDescent="0.35">
      <c r="A348" t="s">
        <v>1800</v>
      </c>
      <c r="B348" t="s">
        <v>2141</v>
      </c>
      <c r="C348" t="s">
        <v>1659</v>
      </c>
      <c r="D348" t="s">
        <v>2142</v>
      </c>
    </row>
    <row r="349" spans="1:4" x14ac:dyDescent="0.35">
      <c r="A349" t="s">
        <v>1800</v>
      </c>
      <c r="B349" t="s">
        <v>2143</v>
      </c>
      <c r="C349" t="s">
        <v>1659</v>
      </c>
      <c r="D349" t="s">
        <v>2144</v>
      </c>
    </row>
    <row r="350" spans="1:4" x14ac:dyDescent="0.35">
      <c r="A350" t="s">
        <v>1800</v>
      </c>
      <c r="B350" t="s">
        <v>2145</v>
      </c>
      <c r="C350" t="s">
        <v>1659</v>
      </c>
      <c r="D350" t="s">
        <v>2146</v>
      </c>
    </row>
    <row r="352" spans="1:4" x14ac:dyDescent="0.35">
      <c r="A352" t="s">
        <v>1657</v>
      </c>
      <c r="B352" t="s">
        <v>1513</v>
      </c>
      <c r="C352" t="s">
        <v>1659</v>
      </c>
      <c r="D352" t="s">
        <v>2147</v>
      </c>
    </row>
    <row r="353" spans="1:4" x14ac:dyDescent="0.35">
      <c r="A353" t="s">
        <v>1800</v>
      </c>
      <c r="B353" t="s">
        <v>2148</v>
      </c>
      <c r="C353" t="s">
        <v>1659</v>
      </c>
      <c r="D353" t="s">
        <v>2149</v>
      </c>
    </row>
    <row r="354" spans="1:4" x14ac:dyDescent="0.35">
      <c r="A354" t="s">
        <v>1800</v>
      </c>
      <c r="B354" t="s">
        <v>2150</v>
      </c>
      <c r="C354" t="s">
        <v>1659</v>
      </c>
      <c r="D354" t="s">
        <v>2151</v>
      </c>
    </row>
    <row r="356" spans="1:4" x14ac:dyDescent="0.35">
      <c r="A356" t="s">
        <v>1657</v>
      </c>
      <c r="B356" t="s">
        <v>1514</v>
      </c>
      <c r="C356" t="s">
        <v>1659</v>
      </c>
      <c r="D356" t="s">
        <v>2152</v>
      </c>
    </row>
    <row r="357" spans="1:4" x14ac:dyDescent="0.35">
      <c r="A357" t="s">
        <v>1800</v>
      </c>
      <c r="B357" t="s">
        <v>2153</v>
      </c>
      <c r="C357" t="s">
        <v>1659</v>
      </c>
      <c r="D357" t="s">
        <v>2154</v>
      </c>
    </row>
    <row r="358" spans="1:4" x14ac:dyDescent="0.35">
      <c r="A358" t="s">
        <v>1800</v>
      </c>
      <c r="B358" t="s">
        <v>2155</v>
      </c>
      <c r="C358" t="s">
        <v>1659</v>
      </c>
      <c r="D358" t="s">
        <v>2033</v>
      </c>
    </row>
    <row r="359" spans="1:4" x14ac:dyDescent="0.35">
      <c r="A359" t="s">
        <v>1800</v>
      </c>
      <c r="B359" t="s">
        <v>2156</v>
      </c>
      <c r="C359" t="s">
        <v>1659</v>
      </c>
      <c r="D359" t="s">
        <v>2157</v>
      </c>
    </row>
    <row r="361" spans="1:4" x14ac:dyDescent="0.35">
      <c r="A361" t="s">
        <v>1657</v>
      </c>
      <c r="B361" t="s">
        <v>1515</v>
      </c>
      <c r="C361" t="s">
        <v>1659</v>
      </c>
      <c r="D361" t="s">
        <v>2158</v>
      </c>
    </row>
    <row r="362" spans="1:4" x14ac:dyDescent="0.35">
      <c r="A362" t="s">
        <v>1800</v>
      </c>
      <c r="B362" t="s">
        <v>2159</v>
      </c>
      <c r="C362" t="s">
        <v>1659</v>
      </c>
      <c r="D362" t="s">
        <v>2160</v>
      </c>
    </row>
    <row r="363" spans="1:4" x14ac:dyDescent="0.35">
      <c r="A363" t="s">
        <v>1800</v>
      </c>
      <c r="B363" t="s">
        <v>2161</v>
      </c>
      <c r="C363" t="s">
        <v>1659</v>
      </c>
      <c r="D363" t="s">
        <v>2052</v>
      </c>
    </row>
    <row r="364" spans="1:4" x14ac:dyDescent="0.35">
      <c r="A364" t="s">
        <v>1800</v>
      </c>
      <c r="B364" t="s">
        <v>2162</v>
      </c>
      <c r="C364" t="s">
        <v>1659</v>
      </c>
      <c r="D364" t="s">
        <v>2163</v>
      </c>
    </row>
    <row r="366" spans="1:4" x14ac:dyDescent="0.35">
      <c r="A366" t="s">
        <v>1657</v>
      </c>
      <c r="B366" t="s">
        <v>1516</v>
      </c>
      <c r="C366" t="s">
        <v>1659</v>
      </c>
      <c r="D366" t="s">
        <v>2164</v>
      </c>
    </row>
    <row r="367" spans="1:4" x14ac:dyDescent="0.35">
      <c r="A367" t="s">
        <v>1800</v>
      </c>
      <c r="B367" t="s">
        <v>2165</v>
      </c>
      <c r="C367" t="s">
        <v>1659</v>
      </c>
      <c r="D367" t="s">
        <v>2166</v>
      </c>
    </row>
    <row r="368" spans="1:4" x14ac:dyDescent="0.35">
      <c r="A368" t="s">
        <v>1800</v>
      </c>
      <c r="B368" t="s">
        <v>2167</v>
      </c>
      <c r="C368" t="s">
        <v>1659</v>
      </c>
      <c r="D368" t="s">
        <v>2052</v>
      </c>
    </row>
    <row r="369" spans="1:4" x14ac:dyDescent="0.35">
      <c r="A369" t="s">
        <v>1800</v>
      </c>
      <c r="B369" t="s">
        <v>2168</v>
      </c>
      <c r="C369" t="s">
        <v>1659</v>
      </c>
      <c r="D369" t="s">
        <v>2169</v>
      </c>
    </row>
    <row r="370" spans="1:4" x14ac:dyDescent="0.35">
      <c r="A370" t="s">
        <v>1800</v>
      </c>
      <c r="B370" t="s">
        <v>2170</v>
      </c>
      <c r="C370" t="s">
        <v>1659</v>
      </c>
      <c r="D370" t="s">
        <v>2171</v>
      </c>
    </row>
    <row r="372" spans="1:4" x14ac:dyDescent="0.35">
      <c r="A372" t="s">
        <v>1657</v>
      </c>
      <c r="B372" t="s">
        <v>1517</v>
      </c>
      <c r="C372" t="s">
        <v>1659</v>
      </c>
      <c r="D372" t="s">
        <v>2164</v>
      </c>
    </row>
    <row r="373" spans="1:4" x14ac:dyDescent="0.35">
      <c r="A373" t="s">
        <v>1800</v>
      </c>
      <c r="B373" t="s">
        <v>2172</v>
      </c>
      <c r="C373" t="s">
        <v>1659</v>
      </c>
      <c r="D373" t="s">
        <v>2166</v>
      </c>
    </row>
    <row r="374" spans="1:4" x14ac:dyDescent="0.35">
      <c r="A374" t="s">
        <v>1800</v>
      </c>
      <c r="B374" t="s">
        <v>2173</v>
      </c>
      <c r="C374" t="s">
        <v>1659</v>
      </c>
      <c r="D374" t="s">
        <v>2052</v>
      </c>
    </row>
    <row r="375" spans="1:4" x14ac:dyDescent="0.35">
      <c r="A375" t="s">
        <v>1800</v>
      </c>
      <c r="B375" t="s">
        <v>2174</v>
      </c>
      <c r="C375" t="s">
        <v>1659</v>
      </c>
      <c r="D375" t="s">
        <v>2169</v>
      </c>
    </row>
    <row r="376" spans="1:4" x14ac:dyDescent="0.35">
      <c r="A376" t="s">
        <v>1800</v>
      </c>
      <c r="B376" t="s">
        <v>2175</v>
      </c>
      <c r="C376" t="s">
        <v>1659</v>
      </c>
      <c r="D376" t="s">
        <v>2171</v>
      </c>
    </row>
    <row r="378" spans="1:4" x14ac:dyDescent="0.35">
      <c r="A378" t="s">
        <v>1657</v>
      </c>
      <c r="B378" t="s">
        <v>1518</v>
      </c>
      <c r="C378" t="s">
        <v>1659</v>
      </c>
      <c r="D378" t="s">
        <v>2176</v>
      </c>
    </row>
    <row r="379" spans="1:4" x14ac:dyDescent="0.35">
      <c r="A379" t="s">
        <v>1800</v>
      </c>
      <c r="B379" t="s">
        <v>2177</v>
      </c>
      <c r="C379" t="s">
        <v>1659</v>
      </c>
      <c r="D379" t="s">
        <v>2178</v>
      </c>
    </row>
    <row r="380" spans="1:4" x14ac:dyDescent="0.35">
      <c r="A380" t="s">
        <v>1800</v>
      </c>
      <c r="B380" t="s">
        <v>2179</v>
      </c>
      <c r="C380" t="s">
        <v>1659</v>
      </c>
      <c r="D380" t="s">
        <v>2052</v>
      </c>
    </row>
    <row r="381" spans="1:4" x14ac:dyDescent="0.35">
      <c r="A381" t="s">
        <v>1800</v>
      </c>
      <c r="B381" t="s">
        <v>2180</v>
      </c>
      <c r="C381" t="s">
        <v>1659</v>
      </c>
      <c r="D381" t="s">
        <v>2181</v>
      </c>
    </row>
    <row r="382" spans="1:4" x14ac:dyDescent="0.35">
      <c r="A382" t="s">
        <v>1800</v>
      </c>
      <c r="B382" t="s">
        <v>2182</v>
      </c>
      <c r="C382" t="s">
        <v>1659</v>
      </c>
      <c r="D382" t="s">
        <v>2183</v>
      </c>
    </row>
    <row r="384" spans="1:4" x14ac:dyDescent="0.35">
      <c r="A384" t="s">
        <v>1657</v>
      </c>
      <c r="B384" t="s">
        <v>1519</v>
      </c>
      <c r="C384" t="s">
        <v>1659</v>
      </c>
      <c r="D384" t="s">
        <v>2184</v>
      </c>
    </row>
    <row r="385" spans="1:4" x14ac:dyDescent="0.35">
      <c r="A385" t="s">
        <v>1800</v>
      </c>
      <c r="B385" t="s">
        <v>2185</v>
      </c>
      <c r="C385" t="s">
        <v>1659</v>
      </c>
      <c r="D385" t="s">
        <v>2186</v>
      </c>
    </row>
    <row r="386" spans="1:4" x14ac:dyDescent="0.35">
      <c r="A386" t="s">
        <v>1800</v>
      </c>
      <c r="B386" t="s">
        <v>2187</v>
      </c>
      <c r="C386" t="s">
        <v>1659</v>
      </c>
      <c r="D386" t="s">
        <v>2188</v>
      </c>
    </row>
    <row r="387" spans="1:4" x14ac:dyDescent="0.35">
      <c r="A387" t="s">
        <v>1800</v>
      </c>
      <c r="B387" t="s">
        <v>2189</v>
      </c>
      <c r="C387" t="s">
        <v>1659</v>
      </c>
      <c r="D387" t="s">
        <v>2190</v>
      </c>
    </row>
    <row r="389" spans="1:4" x14ac:dyDescent="0.35">
      <c r="A389" t="s">
        <v>1657</v>
      </c>
      <c r="B389" t="s">
        <v>1520</v>
      </c>
      <c r="C389" t="s">
        <v>1659</v>
      </c>
      <c r="D389" t="s">
        <v>2191</v>
      </c>
    </row>
    <row r="390" spans="1:4" x14ac:dyDescent="0.35">
      <c r="A390" t="s">
        <v>1800</v>
      </c>
      <c r="B390" t="s">
        <v>2192</v>
      </c>
      <c r="C390" t="s">
        <v>1659</v>
      </c>
      <c r="D390" t="s">
        <v>2193</v>
      </c>
    </row>
    <row r="391" spans="1:4" x14ac:dyDescent="0.35">
      <c r="A391" t="s">
        <v>1800</v>
      </c>
      <c r="B391" t="s">
        <v>2194</v>
      </c>
      <c r="C391" t="s">
        <v>1659</v>
      </c>
      <c r="D391" t="s">
        <v>2195</v>
      </c>
    </row>
    <row r="393" spans="1:4" x14ac:dyDescent="0.35">
      <c r="A393" t="s">
        <v>1657</v>
      </c>
      <c r="B393" t="s">
        <v>1521</v>
      </c>
      <c r="C393" t="s">
        <v>1659</v>
      </c>
      <c r="D393" t="s">
        <v>2196</v>
      </c>
    </row>
    <row r="394" spans="1:4" x14ac:dyDescent="0.35">
      <c r="A394" t="s">
        <v>1800</v>
      </c>
      <c r="B394" t="s">
        <v>2197</v>
      </c>
      <c r="C394" t="s">
        <v>1659</v>
      </c>
      <c r="D394" t="s">
        <v>1802</v>
      </c>
    </row>
    <row r="395" spans="1:4" x14ac:dyDescent="0.35">
      <c r="A395" t="s">
        <v>1800</v>
      </c>
      <c r="B395" t="s">
        <v>2198</v>
      </c>
      <c r="C395" t="s">
        <v>1659</v>
      </c>
      <c r="D395" t="s">
        <v>2199</v>
      </c>
    </row>
    <row r="397" spans="1:4" x14ac:dyDescent="0.35">
      <c r="A397" t="s">
        <v>1657</v>
      </c>
      <c r="B397" t="s">
        <v>1522</v>
      </c>
      <c r="C397" t="s">
        <v>1659</v>
      </c>
      <c r="D397" t="s">
        <v>2200</v>
      </c>
    </row>
    <row r="398" spans="1:4" x14ac:dyDescent="0.35">
      <c r="A398" t="s">
        <v>1800</v>
      </c>
      <c r="B398" t="s">
        <v>2201</v>
      </c>
      <c r="C398" t="s">
        <v>1659</v>
      </c>
      <c r="D398" t="s">
        <v>2202</v>
      </c>
    </row>
    <row r="399" spans="1:4" x14ac:dyDescent="0.35">
      <c r="A399" t="s">
        <v>1800</v>
      </c>
      <c r="B399" t="s">
        <v>2203</v>
      </c>
      <c r="C399" t="s">
        <v>1659</v>
      </c>
      <c r="D399" t="s">
        <v>2204</v>
      </c>
    </row>
    <row r="401" spans="1:4" x14ac:dyDescent="0.35">
      <c r="A401" t="s">
        <v>1657</v>
      </c>
      <c r="B401" t="s">
        <v>1523</v>
      </c>
      <c r="C401" t="s">
        <v>1659</v>
      </c>
      <c r="D401" t="s">
        <v>2205</v>
      </c>
    </row>
    <row r="402" spans="1:4" x14ac:dyDescent="0.35">
      <c r="A402" t="s">
        <v>1800</v>
      </c>
      <c r="B402" t="s">
        <v>2206</v>
      </c>
      <c r="C402" t="s">
        <v>1659</v>
      </c>
      <c r="D402" t="s">
        <v>2207</v>
      </c>
    </row>
    <row r="403" spans="1:4" x14ac:dyDescent="0.35">
      <c r="A403" t="s">
        <v>1800</v>
      </c>
      <c r="B403" t="s">
        <v>2208</v>
      </c>
      <c r="C403" t="s">
        <v>1659</v>
      </c>
      <c r="D403" t="s">
        <v>2209</v>
      </c>
    </row>
    <row r="405" spans="1:4" x14ac:dyDescent="0.35">
      <c r="A405" t="s">
        <v>1657</v>
      </c>
      <c r="B405" t="s">
        <v>1524</v>
      </c>
      <c r="C405" t="s">
        <v>1659</v>
      </c>
      <c r="D405" t="s">
        <v>2210</v>
      </c>
    </row>
    <row r="406" spans="1:4" x14ac:dyDescent="0.35">
      <c r="A406" t="s">
        <v>1800</v>
      </c>
      <c r="B406" t="s">
        <v>2211</v>
      </c>
      <c r="C406" t="s">
        <v>1659</v>
      </c>
      <c r="D406" t="s">
        <v>2212</v>
      </c>
    </row>
    <row r="407" spans="1:4" x14ac:dyDescent="0.35">
      <c r="A407" t="s">
        <v>1800</v>
      </c>
      <c r="B407" t="s">
        <v>2213</v>
      </c>
      <c r="C407" t="s">
        <v>1659</v>
      </c>
      <c r="D407" t="s">
        <v>2214</v>
      </c>
    </row>
    <row r="409" spans="1:4" x14ac:dyDescent="0.35">
      <c r="A409" t="s">
        <v>1657</v>
      </c>
      <c r="B409" t="s">
        <v>1525</v>
      </c>
      <c r="C409" t="s">
        <v>1659</v>
      </c>
      <c r="D409" t="s">
        <v>2215</v>
      </c>
    </row>
    <row r="410" spans="1:4" x14ac:dyDescent="0.35">
      <c r="A410" t="s">
        <v>1800</v>
      </c>
      <c r="B410" t="s">
        <v>2216</v>
      </c>
      <c r="C410" t="s">
        <v>1659</v>
      </c>
      <c r="D410" t="s">
        <v>1828</v>
      </c>
    </row>
    <row r="411" spans="1:4" x14ac:dyDescent="0.35">
      <c r="A411" t="s">
        <v>1800</v>
      </c>
      <c r="B411" t="s">
        <v>2217</v>
      </c>
      <c r="C411" t="s">
        <v>1659</v>
      </c>
      <c r="D411" t="s">
        <v>2218</v>
      </c>
    </row>
    <row r="413" spans="1:4" x14ac:dyDescent="0.35">
      <c r="A413" t="s">
        <v>1657</v>
      </c>
      <c r="B413" t="s">
        <v>1526</v>
      </c>
      <c r="C413" t="s">
        <v>1659</v>
      </c>
      <c r="D413" t="s">
        <v>2219</v>
      </c>
    </row>
    <row r="414" spans="1:4" x14ac:dyDescent="0.35">
      <c r="A414" t="s">
        <v>1800</v>
      </c>
      <c r="B414" t="s">
        <v>2220</v>
      </c>
      <c r="C414" t="s">
        <v>1659</v>
      </c>
      <c r="D414" t="s">
        <v>2221</v>
      </c>
    </row>
    <row r="415" spans="1:4" x14ac:dyDescent="0.35">
      <c r="A415" t="s">
        <v>1800</v>
      </c>
      <c r="B415" t="s">
        <v>2222</v>
      </c>
      <c r="C415" t="s">
        <v>1659</v>
      </c>
      <c r="D415" t="s">
        <v>2223</v>
      </c>
    </row>
    <row r="417" spans="1:4" x14ac:dyDescent="0.35">
      <c r="A417" t="s">
        <v>1657</v>
      </c>
      <c r="B417" t="s">
        <v>1527</v>
      </c>
      <c r="C417" t="s">
        <v>1659</v>
      </c>
      <c r="D417" t="s">
        <v>2224</v>
      </c>
    </row>
    <row r="418" spans="1:4" x14ac:dyDescent="0.35">
      <c r="A418" t="s">
        <v>1800</v>
      </c>
      <c r="B418" t="s">
        <v>2225</v>
      </c>
      <c r="C418" t="s">
        <v>1659</v>
      </c>
      <c r="D418" t="s">
        <v>1840</v>
      </c>
    </row>
    <row r="419" spans="1:4" x14ac:dyDescent="0.35">
      <c r="A419" t="s">
        <v>1800</v>
      </c>
      <c r="B419" t="s">
        <v>2226</v>
      </c>
      <c r="C419" t="s">
        <v>1659</v>
      </c>
      <c r="D419" t="s">
        <v>2227</v>
      </c>
    </row>
    <row r="421" spans="1:4" x14ac:dyDescent="0.35">
      <c r="A421" t="s">
        <v>1657</v>
      </c>
      <c r="B421" t="s">
        <v>1528</v>
      </c>
      <c r="C421" t="s">
        <v>1659</v>
      </c>
      <c r="D421" t="s">
        <v>1843</v>
      </c>
    </row>
    <row r="422" spans="1:4" x14ac:dyDescent="0.35">
      <c r="A422" t="s">
        <v>1800</v>
      </c>
      <c r="B422" t="s">
        <v>2228</v>
      </c>
      <c r="C422" t="s">
        <v>1659</v>
      </c>
      <c r="D422" t="s">
        <v>1845</v>
      </c>
    </row>
    <row r="423" spans="1:4" x14ac:dyDescent="0.35">
      <c r="A423" t="s">
        <v>1800</v>
      </c>
      <c r="B423" t="s">
        <v>2229</v>
      </c>
      <c r="C423" t="s">
        <v>1659</v>
      </c>
      <c r="D423" t="s">
        <v>1847</v>
      </c>
    </row>
    <row r="424" spans="1:4" x14ac:dyDescent="0.35">
      <c r="A424" t="s">
        <v>1800</v>
      </c>
      <c r="B424" t="s">
        <v>2230</v>
      </c>
      <c r="C424" t="s">
        <v>1659</v>
      </c>
      <c r="D424" t="s">
        <v>2231</v>
      </c>
    </row>
    <row r="426" spans="1:4" x14ac:dyDescent="0.35">
      <c r="A426" t="s">
        <v>1657</v>
      </c>
      <c r="B426" t="s">
        <v>1529</v>
      </c>
      <c r="C426" t="s">
        <v>1659</v>
      </c>
      <c r="D426" t="s">
        <v>2232</v>
      </c>
    </row>
    <row r="427" spans="1:4" x14ac:dyDescent="0.35">
      <c r="A427" t="s">
        <v>1800</v>
      </c>
      <c r="B427" t="s">
        <v>2233</v>
      </c>
      <c r="C427" t="s">
        <v>1659</v>
      </c>
      <c r="D427" t="s">
        <v>2234</v>
      </c>
    </row>
    <row r="428" spans="1:4" x14ac:dyDescent="0.35">
      <c r="A428" t="s">
        <v>1800</v>
      </c>
      <c r="B428" t="s">
        <v>2235</v>
      </c>
      <c r="C428" t="s">
        <v>1659</v>
      </c>
      <c r="D428" t="s">
        <v>2236</v>
      </c>
    </row>
    <row r="430" spans="1:4" x14ac:dyDescent="0.35">
      <c r="A430" t="s">
        <v>1657</v>
      </c>
      <c r="B430" t="s">
        <v>1530</v>
      </c>
      <c r="C430" t="s">
        <v>1659</v>
      </c>
      <c r="D430" t="s">
        <v>2237</v>
      </c>
    </row>
    <row r="431" spans="1:4" x14ac:dyDescent="0.35">
      <c r="A431" t="s">
        <v>1800</v>
      </c>
      <c r="B431" t="s">
        <v>2238</v>
      </c>
      <c r="C431" t="s">
        <v>1659</v>
      </c>
      <c r="D431" t="s">
        <v>2239</v>
      </c>
    </row>
    <row r="432" spans="1:4" x14ac:dyDescent="0.35">
      <c r="A432" t="s">
        <v>1800</v>
      </c>
      <c r="B432" t="s">
        <v>2240</v>
      </c>
      <c r="C432" t="s">
        <v>1659</v>
      </c>
      <c r="D432" t="s">
        <v>2241</v>
      </c>
    </row>
    <row r="434" spans="1:4" x14ac:dyDescent="0.35">
      <c r="A434" t="s">
        <v>1657</v>
      </c>
      <c r="B434" t="s">
        <v>1531</v>
      </c>
      <c r="C434" t="s">
        <v>1659</v>
      </c>
      <c r="D434" t="s">
        <v>2242</v>
      </c>
    </row>
    <row r="435" spans="1:4" x14ac:dyDescent="0.35">
      <c r="A435" t="s">
        <v>1800</v>
      </c>
      <c r="B435" t="s">
        <v>2243</v>
      </c>
      <c r="C435" t="s">
        <v>1659</v>
      </c>
      <c r="D435" t="s">
        <v>1868</v>
      </c>
    </row>
    <row r="436" spans="1:4" x14ac:dyDescent="0.35">
      <c r="A436" t="s">
        <v>1800</v>
      </c>
      <c r="B436" t="s">
        <v>2244</v>
      </c>
      <c r="C436" t="s">
        <v>1659</v>
      </c>
      <c r="D436" t="s">
        <v>2245</v>
      </c>
    </row>
    <row r="438" spans="1:4" x14ac:dyDescent="0.35">
      <c r="A438" t="s">
        <v>1657</v>
      </c>
      <c r="B438" t="s">
        <v>1532</v>
      </c>
      <c r="C438" t="s">
        <v>1659</v>
      </c>
      <c r="D438" t="s">
        <v>2246</v>
      </c>
    </row>
    <row r="439" spans="1:4" x14ac:dyDescent="0.35">
      <c r="A439" t="s">
        <v>1800</v>
      </c>
      <c r="B439" t="s">
        <v>2247</v>
      </c>
      <c r="C439" t="s">
        <v>1659</v>
      </c>
      <c r="D439" t="s">
        <v>1873</v>
      </c>
    </row>
    <row r="440" spans="1:4" x14ac:dyDescent="0.35">
      <c r="A440" t="s">
        <v>1800</v>
      </c>
      <c r="B440" t="s">
        <v>2248</v>
      </c>
      <c r="C440" t="s">
        <v>1659</v>
      </c>
      <c r="D440" t="s">
        <v>2249</v>
      </c>
    </row>
    <row r="442" spans="1:4" x14ac:dyDescent="0.35">
      <c r="A442" t="s">
        <v>1657</v>
      </c>
      <c r="B442" t="s">
        <v>1533</v>
      </c>
      <c r="C442" t="s">
        <v>1659</v>
      </c>
      <c r="D442" t="s">
        <v>2250</v>
      </c>
    </row>
    <row r="443" spans="1:4" x14ac:dyDescent="0.35">
      <c r="A443" t="s">
        <v>1800</v>
      </c>
      <c r="B443" t="s">
        <v>2251</v>
      </c>
      <c r="C443" t="s">
        <v>1659</v>
      </c>
      <c r="D443" t="s">
        <v>2252</v>
      </c>
    </row>
    <row r="444" spans="1:4" x14ac:dyDescent="0.35">
      <c r="A444" t="s">
        <v>1800</v>
      </c>
      <c r="B444" t="s">
        <v>2253</v>
      </c>
      <c r="C444" t="s">
        <v>1659</v>
      </c>
      <c r="D444" t="s">
        <v>2254</v>
      </c>
    </row>
    <row r="446" spans="1:4" x14ac:dyDescent="0.35">
      <c r="A446" t="s">
        <v>1657</v>
      </c>
      <c r="B446" t="s">
        <v>1534</v>
      </c>
      <c r="C446" t="s">
        <v>1659</v>
      </c>
      <c r="D446" t="s">
        <v>2255</v>
      </c>
    </row>
    <row r="447" spans="1:4" x14ac:dyDescent="0.35">
      <c r="A447" t="s">
        <v>1800</v>
      </c>
      <c r="B447" t="s">
        <v>2256</v>
      </c>
      <c r="C447" t="s">
        <v>1659</v>
      </c>
      <c r="D447" t="s">
        <v>2257</v>
      </c>
    </row>
    <row r="448" spans="1:4" x14ac:dyDescent="0.35">
      <c r="A448" t="s">
        <v>1800</v>
      </c>
      <c r="B448" t="s">
        <v>2258</v>
      </c>
      <c r="C448" t="s">
        <v>1659</v>
      </c>
      <c r="D448" t="s">
        <v>2259</v>
      </c>
    </row>
    <row r="450" spans="1:4" x14ac:dyDescent="0.35">
      <c r="A450" t="s">
        <v>1657</v>
      </c>
      <c r="B450" t="s">
        <v>1535</v>
      </c>
      <c r="C450" t="s">
        <v>1659</v>
      </c>
      <c r="D450" t="s">
        <v>2260</v>
      </c>
    </row>
    <row r="451" spans="1:4" x14ac:dyDescent="0.35">
      <c r="A451" t="s">
        <v>1800</v>
      </c>
      <c r="B451" t="s">
        <v>2261</v>
      </c>
      <c r="C451" t="s">
        <v>1659</v>
      </c>
      <c r="D451" t="s">
        <v>1930</v>
      </c>
    </row>
    <row r="452" spans="1:4" x14ac:dyDescent="0.35">
      <c r="A452" t="s">
        <v>1800</v>
      </c>
      <c r="B452" t="s">
        <v>2262</v>
      </c>
      <c r="C452" t="s">
        <v>1659</v>
      </c>
      <c r="D452" t="s">
        <v>2263</v>
      </c>
    </row>
    <row r="454" spans="1:4" x14ac:dyDescent="0.35">
      <c r="A454" t="s">
        <v>1657</v>
      </c>
      <c r="B454" t="s">
        <v>1536</v>
      </c>
      <c r="C454" t="s">
        <v>1659</v>
      </c>
      <c r="D454" t="s">
        <v>2264</v>
      </c>
    </row>
    <row r="455" spans="1:4" x14ac:dyDescent="0.35">
      <c r="A455" t="s">
        <v>1800</v>
      </c>
      <c r="B455" t="s">
        <v>2265</v>
      </c>
      <c r="C455" t="s">
        <v>1659</v>
      </c>
      <c r="D455" t="s">
        <v>2266</v>
      </c>
    </row>
    <row r="456" spans="1:4" x14ac:dyDescent="0.35">
      <c r="A456" t="s">
        <v>1800</v>
      </c>
      <c r="B456" t="s">
        <v>2267</v>
      </c>
      <c r="C456" t="s">
        <v>1659</v>
      </c>
      <c r="D456" t="s">
        <v>2268</v>
      </c>
    </row>
    <row r="458" spans="1:4" x14ac:dyDescent="0.35">
      <c r="A458" t="s">
        <v>1657</v>
      </c>
      <c r="B458" t="s">
        <v>1537</v>
      </c>
      <c r="C458" t="s">
        <v>1659</v>
      </c>
      <c r="D458" t="s">
        <v>2269</v>
      </c>
    </row>
    <row r="459" spans="1:4" x14ac:dyDescent="0.35">
      <c r="A459" t="s">
        <v>1800</v>
      </c>
      <c r="B459" t="s">
        <v>2270</v>
      </c>
      <c r="C459" t="s">
        <v>1659</v>
      </c>
      <c r="D459" t="s">
        <v>2271</v>
      </c>
    </row>
    <row r="460" spans="1:4" x14ac:dyDescent="0.35">
      <c r="A460" t="s">
        <v>1800</v>
      </c>
      <c r="B460" t="s">
        <v>2272</v>
      </c>
      <c r="C460" t="s">
        <v>1659</v>
      </c>
      <c r="D460" t="s">
        <v>2273</v>
      </c>
    </row>
    <row r="462" spans="1:4" x14ac:dyDescent="0.35">
      <c r="A462" t="s">
        <v>1657</v>
      </c>
      <c r="B462" t="s">
        <v>1538</v>
      </c>
      <c r="C462" t="s">
        <v>1659</v>
      </c>
      <c r="D462" t="s">
        <v>2274</v>
      </c>
    </row>
    <row r="463" spans="1:4" x14ac:dyDescent="0.35">
      <c r="A463" t="s">
        <v>1800</v>
      </c>
      <c r="B463" t="s">
        <v>2275</v>
      </c>
      <c r="C463" t="s">
        <v>1659</v>
      </c>
      <c r="D463" t="s">
        <v>2276</v>
      </c>
    </row>
    <row r="464" spans="1:4" x14ac:dyDescent="0.35">
      <c r="A464" t="s">
        <v>1800</v>
      </c>
      <c r="B464" t="s">
        <v>2277</v>
      </c>
      <c r="C464" t="s">
        <v>1659</v>
      </c>
      <c r="D464" t="s">
        <v>2278</v>
      </c>
    </row>
    <row r="466" spans="1:4" x14ac:dyDescent="0.35">
      <c r="A466" t="s">
        <v>1657</v>
      </c>
      <c r="B466" t="s">
        <v>1539</v>
      </c>
      <c r="C466" t="s">
        <v>1659</v>
      </c>
      <c r="D466" t="s">
        <v>1923</v>
      </c>
    </row>
    <row r="467" spans="1:4" x14ac:dyDescent="0.35">
      <c r="A467" t="s">
        <v>1800</v>
      </c>
      <c r="B467" t="s">
        <v>2279</v>
      </c>
      <c r="C467" t="s">
        <v>1659</v>
      </c>
      <c r="D467" t="s">
        <v>1925</v>
      </c>
    </row>
    <row r="468" spans="1:4" x14ac:dyDescent="0.35">
      <c r="A468" t="s">
        <v>1800</v>
      </c>
      <c r="B468" t="s">
        <v>2280</v>
      </c>
      <c r="C468" t="s">
        <v>1659</v>
      </c>
      <c r="D468" t="s">
        <v>1927</v>
      </c>
    </row>
    <row r="470" spans="1:4" x14ac:dyDescent="0.35">
      <c r="A470" t="s">
        <v>1657</v>
      </c>
      <c r="B470" t="s">
        <v>1540</v>
      </c>
      <c r="C470" t="s">
        <v>1659</v>
      </c>
      <c r="D470" t="s">
        <v>2281</v>
      </c>
    </row>
    <row r="471" spans="1:4" x14ac:dyDescent="0.35">
      <c r="A471" t="s">
        <v>1800</v>
      </c>
      <c r="B471" t="s">
        <v>2282</v>
      </c>
      <c r="C471" t="s">
        <v>1659</v>
      </c>
      <c r="D471" t="s">
        <v>2283</v>
      </c>
    </row>
    <row r="472" spans="1:4" x14ac:dyDescent="0.35">
      <c r="A472" t="s">
        <v>1800</v>
      </c>
      <c r="B472" t="s">
        <v>2284</v>
      </c>
      <c r="C472" t="s">
        <v>1659</v>
      </c>
      <c r="D472" t="s">
        <v>2285</v>
      </c>
    </row>
    <row r="474" spans="1:4" x14ac:dyDescent="0.35">
      <c r="A474" t="s">
        <v>1657</v>
      </c>
      <c r="B474" t="s">
        <v>1541</v>
      </c>
      <c r="C474" t="s">
        <v>1659</v>
      </c>
      <c r="D474" t="s">
        <v>2286</v>
      </c>
    </row>
    <row r="475" spans="1:4" x14ac:dyDescent="0.35">
      <c r="A475" t="s">
        <v>1800</v>
      </c>
      <c r="B475" t="s">
        <v>2287</v>
      </c>
      <c r="C475" t="s">
        <v>1659</v>
      </c>
      <c r="D475" t="s">
        <v>2288</v>
      </c>
    </row>
    <row r="476" spans="1:4" x14ac:dyDescent="0.35">
      <c r="A476" t="s">
        <v>1800</v>
      </c>
      <c r="B476" t="s">
        <v>2289</v>
      </c>
      <c r="C476" t="s">
        <v>1659</v>
      </c>
      <c r="D476" t="s">
        <v>2290</v>
      </c>
    </row>
    <row r="478" spans="1:4" x14ac:dyDescent="0.35">
      <c r="A478" t="s">
        <v>1657</v>
      </c>
      <c r="B478" t="s">
        <v>1542</v>
      </c>
      <c r="C478" t="s">
        <v>1659</v>
      </c>
      <c r="D478" t="s">
        <v>2291</v>
      </c>
    </row>
    <row r="479" spans="1:4" x14ac:dyDescent="0.35">
      <c r="A479" t="s">
        <v>1800</v>
      </c>
      <c r="B479" t="s">
        <v>2292</v>
      </c>
      <c r="C479" t="s">
        <v>1659</v>
      </c>
      <c r="D479" t="s">
        <v>2293</v>
      </c>
    </row>
    <row r="480" spans="1:4" x14ac:dyDescent="0.35">
      <c r="A480" t="s">
        <v>1800</v>
      </c>
      <c r="B480" t="s">
        <v>2294</v>
      </c>
      <c r="C480" t="s">
        <v>1659</v>
      </c>
      <c r="D480" t="s">
        <v>2295</v>
      </c>
    </row>
    <row r="481" spans="1:4" x14ac:dyDescent="0.35">
      <c r="A481" t="s">
        <v>1800</v>
      </c>
      <c r="B481" t="s">
        <v>2296</v>
      </c>
      <c r="C481" t="s">
        <v>1659</v>
      </c>
      <c r="D481" t="s">
        <v>2297</v>
      </c>
    </row>
    <row r="482" spans="1:4" x14ac:dyDescent="0.35">
      <c r="A482" t="s">
        <v>1800</v>
      </c>
      <c r="B482" t="s">
        <v>2298</v>
      </c>
      <c r="C482" t="s">
        <v>1659</v>
      </c>
      <c r="D482" t="s">
        <v>2299</v>
      </c>
    </row>
    <row r="484" spans="1:4" x14ac:dyDescent="0.35">
      <c r="A484" t="s">
        <v>1657</v>
      </c>
      <c r="B484" t="s">
        <v>1543</v>
      </c>
      <c r="C484" t="s">
        <v>1659</v>
      </c>
      <c r="D484" t="s">
        <v>2084</v>
      </c>
    </row>
    <row r="485" spans="1:4" x14ac:dyDescent="0.35">
      <c r="A485" t="s">
        <v>1800</v>
      </c>
      <c r="B485" t="s">
        <v>2300</v>
      </c>
      <c r="C485" t="s">
        <v>1659</v>
      </c>
      <c r="D485" t="s">
        <v>1948</v>
      </c>
    </row>
    <row r="486" spans="1:4" x14ac:dyDescent="0.35">
      <c r="A486" t="s">
        <v>1800</v>
      </c>
      <c r="B486" t="s">
        <v>2301</v>
      </c>
      <c r="C486" t="s">
        <v>1659</v>
      </c>
      <c r="D486" t="s">
        <v>1950</v>
      </c>
    </row>
    <row r="488" spans="1:4" x14ac:dyDescent="0.35">
      <c r="A488" t="s">
        <v>1657</v>
      </c>
      <c r="B488" t="s">
        <v>1544</v>
      </c>
      <c r="C488" t="s">
        <v>1659</v>
      </c>
      <c r="D488" t="s">
        <v>2274</v>
      </c>
    </row>
    <row r="489" spans="1:4" x14ac:dyDescent="0.35">
      <c r="A489" t="s">
        <v>1800</v>
      </c>
      <c r="B489" t="s">
        <v>2302</v>
      </c>
      <c r="C489" t="s">
        <v>1659</v>
      </c>
      <c r="D489" t="s">
        <v>2276</v>
      </c>
    </row>
    <row r="490" spans="1:4" x14ac:dyDescent="0.35">
      <c r="A490" t="s">
        <v>1800</v>
      </c>
      <c r="B490" t="s">
        <v>2303</v>
      </c>
      <c r="C490" t="s">
        <v>1659</v>
      </c>
      <c r="D490" t="s">
        <v>2278</v>
      </c>
    </row>
    <row r="492" spans="1:4" x14ac:dyDescent="0.35">
      <c r="A492" t="s">
        <v>1657</v>
      </c>
      <c r="B492" t="s">
        <v>1545</v>
      </c>
      <c r="C492" t="s">
        <v>1659</v>
      </c>
      <c r="D492" t="s">
        <v>2304</v>
      </c>
    </row>
    <row r="493" spans="1:4" x14ac:dyDescent="0.35">
      <c r="A493" t="s">
        <v>1800</v>
      </c>
      <c r="B493" t="s">
        <v>2305</v>
      </c>
      <c r="C493" t="s">
        <v>1659</v>
      </c>
      <c r="D493" t="s">
        <v>2306</v>
      </c>
    </row>
    <row r="494" spans="1:4" x14ac:dyDescent="0.35">
      <c r="A494" t="s">
        <v>1800</v>
      </c>
      <c r="B494" t="s">
        <v>2307</v>
      </c>
      <c r="C494" t="s">
        <v>1659</v>
      </c>
      <c r="D494" t="s">
        <v>2308</v>
      </c>
    </row>
    <row r="496" spans="1:4" x14ac:dyDescent="0.35">
      <c r="A496" t="s">
        <v>1657</v>
      </c>
      <c r="B496" t="s">
        <v>1546</v>
      </c>
      <c r="C496" t="s">
        <v>1659</v>
      </c>
      <c r="D496" t="s">
        <v>1923</v>
      </c>
    </row>
    <row r="497" spans="1:4" x14ac:dyDescent="0.35">
      <c r="A497" t="s">
        <v>1800</v>
      </c>
      <c r="B497" t="s">
        <v>2309</v>
      </c>
      <c r="C497" t="s">
        <v>1659</v>
      </c>
      <c r="D497" t="s">
        <v>2207</v>
      </c>
    </row>
    <row r="498" spans="1:4" x14ac:dyDescent="0.35">
      <c r="A498" t="s">
        <v>1800</v>
      </c>
      <c r="B498" t="s">
        <v>2310</v>
      </c>
      <c r="C498" t="s">
        <v>1659</v>
      </c>
      <c r="D498" t="s">
        <v>1816</v>
      </c>
    </row>
    <row r="500" spans="1:4" x14ac:dyDescent="0.35">
      <c r="A500" t="s">
        <v>1657</v>
      </c>
      <c r="B500" t="s">
        <v>1547</v>
      </c>
      <c r="C500" t="s">
        <v>1659</v>
      </c>
      <c r="D500" t="s">
        <v>2311</v>
      </c>
    </row>
    <row r="501" spans="1:4" x14ac:dyDescent="0.35">
      <c r="A501" t="s">
        <v>1800</v>
      </c>
      <c r="B501" t="s">
        <v>2312</v>
      </c>
      <c r="C501" t="s">
        <v>1659</v>
      </c>
      <c r="D501" t="s">
        <v>1976</v>
      </c>
    </row>
    <row r="502" spans="1:4" x14ac:dyDescent="0.35">
      <c r="A502" t="s">
        <v>1800</v>
      </c>
      <c r="B502" t="s">
        <v>2313</v>
      </c>
      <c r="C502" t="s">
        <v>1659</v>
      </c>
      <c r="D502" t="s">
        <v>1978</v>
      </c>
    </row>
    <row r="503" spans="1:4" x14ac:dyDescent="0.35">
      <c r="A503" t="s">
        <v>1800</v>
      </c>
      <c r="B503" t="s">
        <v>2314</v>
      </c>
      <c r="C503" t="s">
        <v>1659</v>
      </c>
      <c r="D503" t="s">
        <v>1980</v>
      </c>
    </row>
    <row r="504" spans="1:4" x14ac:dyDescent="0.35">
      <c r="A504" t="s">
        <v>1800</v>
      </c>
      <c r="B504" t="s">
        <v>2315</v>
      </c>
      <c r="C504" t="s">
        <v>1659</v>
      </c>
      <c r="D504" t="s">
        <v>1982</v>
      </c>
    </row>
    <row r="506" spans="1:4" x14ac:dyDescent="0.35">
      <c r="A506" t="s">
        <v>1657</v>
      </c>
      <c r="B506" t="s">
        <v>1548</v>
      </c>
      <c r="C506" t="s">
        <v>1659</v>
      </c>
      <c r="D506" t="s">
        <v>2004</v>
      </c>
    </row>
    <row r="507" spans="1:4" x14ac:dyDescent="0.35">
      <c r="A507" t="s">
        <v>1800</v>
      </c>
      <c r="B507" t="s">
        <v>2316</v>
      </c>
      <c r="C507" t="s">
        <v>1659</v>
      </c>
      <c r="D507" t="s">
        <v>2006</v>
      </c>
    </row>
    <row r="508" spans="1:4" x14ac:dyDescent="0.35">
      <c r="A508" t="s">
        <v>1800</v>
      </c>
      <c r="B508" t="s">
        <v>2317</v>
      </c>
      <c r="C508" t="s">
        <v>1659</v>
      </c>
      <c r="D508" t="s">
        <v>2033</v>
      </c>
    </row>
    <row r="509" spans="1:4" x14ac:dyDescent="0.35">
      <c r="A509" t="s">
        <v>1800</v>
      </c>
      <c r="B509" t="s">
        <v>2318</v>
      </c>
      <c r="C509" t="s">
        <v>1659</v>
      </c>
      <c r="D509" t="s">
        <v>2319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43.5" x14ac:dyDescent="0.35">
      <c r="B3" s="105">
        <v>1</v>
      </c>
      <c r="C3" s="105" t="str">
        <f t="shared" ref="C3:C34" si="0">LOWER(_xlfn.CONCAT("ait",LEFT(D3,1)&amp;"s"&amp;E3&amp;F3))</f>
        <v>aitos1c</v>
      </c>
      <c r="D3" s="1" t="s">
        <v>1202</v>
      </c>
      <c r="E3" s="1">
        <v>1</v>
      </c>
      <c r="F3" s="1" t="s">
        <v>1199</v>
      </c>
      <c r="G3" s="101" t="s">
        <v>1238</v>
      </c>
      <c r="H3" s="104" t="s">
        <v>1391</v>
      </c>
      <c r="I3" s="1" t="s">
        <v>1223</v>
      </c>
    </row>
    <row r="4" spans="2:9" ht="29" x14ac:dyDescent="0.35">
      <c r="B4" s="105">
        <v>2</v>
      </c>
      <c r="C4" s="105" t="str">
        <f t="shared" si="0"/>
        <v>aitos2c</v>
      </c>
      <c r="D4" s="1" t="s">
        <v>1202</v>
      </c>
      <c r="E4" s="1">
        <v>2</v>
      </c>
      <c r="F4" s="1" t="s">
        <v>1199</v>
      </c>
      <c r="G4" s="101" t="s">
        <v>1214</v>
      </c>
      <c r="H4" s="104" t="s">
        <v>1329</v>
      </c>
      <c r="I4" s="1" t="s">
        <v>1223</v>
      </c>
    </row>
    <row r="5" spans="2:9" ht="29" x14ac:dyDescent="0.35">
      <c r="B5" s="105">
        <v>3</v>
      </c>
      <c r="C5" s="105" t="str">
        <f t="shared" si="0"/>
        <v>aitos3c</v>
      </c>
      <c r="D5" s="1" t="s">
        <v>1202</v>
      </c>
      <c r="E5" s="1">
        <v>3</v>
      </c>
      <c r="F5" s="1" t="s">
        <v>1199</v>
      </c>
      <c r="G5" s="101" t="s">
        <v>1215</v>
      </c>
      <c r="H5" s="104" t="s">
        <v>1298</v>
      </c>
      <c r="I5" s="1" t="s">
        <v>1223</v>
      </c>
    </row>
    <row r="6" spans="2:9" ht="29" x14ac:dyDescent="0.35">
      <c r="B6" s="105">
        <v>4</v>
      </c>
      <c r="C6" s="105" t="str">
        <f t="shared" si="0"/>
        <v>aitos4c</v>
      </c>
      <c r="D6" s="1" t="s">
        <v>1202</v>
      </c>
      <c r="E6" s="1">
        <v>4</v>
      </c>
      <c r="F6" s="1" t="s">
        <v>1199</v>
      </c>
      <c r="G6" s="101" t="s">
        <v>1216</v>
      </c>
      <c r="H6" s="104" t="s">
        <v>1298</v>
      </c>
      <c r="I6" s="1" t="s">
        <v>1223</v>
      </c>
    </row>
    <row r="7" spans="2:9" ht="43.5" x14ac:dyDescent="0.35">
      <c r="B7" s="105">
        <v>5</v>
      </c>
      <c r="C7" s="105" t="str">
        <f t="shared" si="0"/>
        <v>aitos5c</v>
      </c>
      <c r="D7" s="1" t="s">
        <v>1202</v>
      </c>
      <c r="E7" s="1">
        <v>5</v>
      </c>
      <c r="F7" s="1" t="s">
        <v>1199</v>
      </c>
      <c r="G7" s="101" t="s">
        <v>1218</v>
      </c>
      <c r="H7" s="104" t="s">
        <v>1330</v>
      </c>
      <c r="I7" s="1" t="s">
        <v>1223</v>
      </c>
    </row>
    <row r="8" spans="2:9" ht="43.5" x14ac:dyDescent="0.35">
      <c r="B8" s="105">
        <v>6</v>
      </c>
      <c r="C8" s="105" t="str">
        <f t="shared" si="0"/>
        <v>aitos6c</v>
      </c>
      <c r="D8" s="1" t="s">
        <v>1202</v>
      </c>
      <c r="E8" s="1">
        <v>6</v>
      </c>
      <c r="F8" s="1" t="s">
        <v>1199</v>
      </c>
      <c r="G8" s="101" t="s">
        <v>1217</v>
      </c>
      <c r="H8" s="104" t="s">
        <v>1331</v>
      </c>
      <c r="I8" s="1" t="s">
        <v>1223</v>
      </c>
    </row>
    <row r="9" spans="2:9" ht="58" x14ac:dyDescent="0.35">
      <c r="B9" s="105">
        <v>7</v>
      </c>
      <c r="C9" s="105" t="str">
        <f t="shared" si="0"/>
        <v>aitos7c</v>
      </c>
      <c r="D9" s="1" t="s">
        <v>1202</v>
      </c>
      <c r="E9" s="1">
        <v>7</v>
      </c>
      <c r="F9" s="1" t="s">
        <v>1199</v>
      </c>
      <c r="G9" s="101" t="s">
        <v>1219</v>
      </c>
      <c r="H9" s="104" t="s">
        <v>1332</v>
      </c>
      <c r="I9" s="1" t="s">
        <v>1223</v>
      </c>
    </row>
    <row r="10" spans="2:9" ht="29" x14ac:dyDescent="0.35">
      <c r="B10" s="105">
        <v>8</v>
      </c>
      <c r="C10" s="105" t="str">
        <f t="shared" si="0"/>
        <v>aitos8c</v>
      </c>
      <c r="D10" s="1" t="s">
        <v>1202</v>
      </c>
      <c r="E10" s="1">
        <v>8</v>
      </c>
      <c r="F10" s="1" t="s">
        <v>1199</v>
      </c>
      <c r="G10" s="101" t="s">
        <v>1220</v>
      </c>
      <c r="H10" s="104" t="s">
        <v>1278</v>
      </c>
      <c r="I10" s="1" t="s">
        <v>1223</v>
      </c>
    </row>
    <row r="11" spans="2:9" ht="58" x14ac:dyDescent="0.35">
      <c r="B11" s="105">
        <v>9</v>
      </c>
      <c r="C11" s="105" t="str">
        <f t="shared" si="0"/>
        <v>aitos9c</v>
      </c>
      <c r="D11" s="1" t="s">
        <v>1202</v>
      </c>
      <c r="E11" s="1">
        <v>9</v>
      </c>
      <c r="F11" s="1" t="s">
        <v>1199</v>
      </c>
      <c r="G11" s="101" t="s">
        <v>1221</v>
      </c>
      <c r="H11" s="104" t="s">
        <v>1333</v>
      </c>
      <c r="I11" s="1" t="s">
        <v>1223</v>
      </c>
    </row>
    <row r="12" spans="2:9" ht="29" x14ac:dyDescent="0.35">
      <c r="B12" s="105">
        <v>10</v>
      </c>
      <c r="C12" s="105" t="str">
        <f t="shared" si="0"/>
        <v>aitos10c</v>
      </c>
      <c r="D12" s="1" t="s">
        <v>1202</v>
      </c>
      <c r="E12" s="1">
        <v>10</v>
      </c>
      <c r="F12" s="1" t="s">
        <v>1199</v>
      </c>
      <c r="G12" s="101" t="s">
        <v>1222</v>
      </c>
      <c r="H12" s="104" t="s">
        <v>1297</v>
      </c>
      <c r="I12" s="1" t="s">
        <v>1223</v>
      </c>
    </row>
    <row r="13" spans="2:9" ht="29" x14ac:dyDescent="0.35">
      <c r="B13" s="105">
        <v>11</v>
      </c>
      <c r="C13" s="105" t="str">
        <f t="shared" si="0"/>
        <v>aitos11c</v>
      </c>
      <c r="D13" s="1" t="s">
        <v>1202</v>
      </c>
      <c r="E13" s="1">
        <v>11</v>
      </c>
      <c r="F13" s="1" t="s">
        <v>1199</v>
      </c>
      <c r="G13" s="101" t="s">
        <v>1225</v>
      </c>
      <c r="H13" s="104" t="s">
        <v>1334</v>
      </c>
      <c r="I13" s="1" t="s">
        <v>1223</v>
      </c>
    </row>
    <row r="14" spans="2:9" ht="43.5" x14ac:dyDescent="0.35">
      <c r="B14" s="105">
        <v>12</v>
      </c>
      <c r="C14" s="105" t="str">
        <f t="shared" si="0"/>
        <v>aitos12c</v>
      </c>
      <c r="D14" s="1" t="s">
        <v>1202</v>
      </c>
      <c r="E14" s="1">
        <v>12</v>
      </c>
      <c r="F14" s="1" t="s">
        <v>1199</v>
      </c>
      <c r="G14" s="101" t="s">
        <v>1226</v>
      </c>
      <c r="H14" s="104" t="s">
        <v>1275</v>
      </c>
      <c r="I14" s="1" t="s">
        <v>1223</v>
      </c>
    </row>
    <row r="15" spans="2:9" ht="29" x14ac:dyDescent="0.35">
      <c r="B15" s="105">
        <v>13</v>
      </c>
      <c r="C15" s="105" t="str">
        <f t="shared" si="0"/>
        <v>aitos13c</v>
      </c>
      <c r="D15" s="1" t="s">
        <v>1202</v>
      </c>
      <c r="E15" s="1">
        <v>13</v>
      </c>
      <c r="F15" s="1" t="s">
        <v>1199</v>
      </c>
      <c r="G15" s="101" t="s">
        <v>1227</v>
      </c>
      <c r="H15" s="104" t="s">
        <v>1335</v>
      </c>
      <c r="I15" s="1" t="s">
        <v>1223</v>
      </c>
    </row>
    <row r="16" spans="2:9" ht="58" x14ac:dyDescent="0.35">
      <c r="B16" s="105">
        <v>14</v>
      </c>
      <c r="C16" s="105" t="str">
        <f t="shared" si="0"/>
        <v>aitos14c</v>
      </c>
      <c r="D16" s="1" t="s">
        <v>1202</v>
      </c>
      <c r="E16" s="1">
        <v>14</v>
      </c>
      <c r="F16" s="1" t="s">
        <v>1199</v>
      </c>
      <c r="G16" s="101" t="s">
        <v>1228</v>
      </c>
      <c r="H16" s="104" t="s">
        <v>1336</v>
      </c>
      <c r="I16" s="1" t="s">
        <v>1223</v>
      </c>
    </row>
    <row r="17" spans="2:9" ht="29" x14ac:dyDescent="0.35">
      <c r="B17" s="105">
        <v>15</v>
      </c>
      <c r="C17" s="105" t="str">
        <f t="shared" si="0"/>
        <v>aitos15c</v>
      </c>
      <c r="D17" s="1" t="s">
        <v>1202</v>
      </c>
      <c r="E17" s="1">
        <v>15</v>
      </c>
      <c r="F17" s="1" t="s">
        <v>1199</v>
      </c>
      <c r="G17" s="101" t="s">
        <v>1229</v>
      </c>
      <c r="H17" s="104" t="s">
        <v>1337</v>
      </c>
      <c r="I17" s="1" t="s">
        <v>1223</v>
      </c>
    </row>
    <row r="18" spans="2:9" ht="43.5" x14ac:dyDescent="0.35">
      <c r="B18" s="105">
        <v>16</v>
      </c>
      <c r="C18" s="105" t="str">
        <f t="shared" si="0"/>
        <v>aitos16c</v>
      </c>
      <c r="D18" s="1" t="s">
        <v>1202</v>
      </c>
      <c r="E18" s="1">
        <v>16</v>
      </c>
      <c r="F18" s="1" t="s">
        <v>1199</v>
      </c>
      <c r="G18" s="101" t="s">
        <v>1230</v>
      </c>
      <c r="H18" s="104" t="s">
        <v>1338</v>
      </c>
      <c r="I18" s="1" t="s">
        <v>1223</v>
      </c>
    </row>
    <row r="19" spans="2:9" ht="29" x14ac:dyDescent="0.35">
      <c r="B19" s="105">
        <v>17</v>
      </c>
      <c r="C19" s="105" t="str">
        <f t="shared" si="0"/>
        <v>aitos17c</v>
      </c>
      <c r="D19" s="1" t="s">
        <v>1202</v>
      </c>
      <c r="E19" s="1">
        <v>17</v>
      </c>
      <c r="F19" s="1" t="s">
        <v>1199</v>
      </c>
      <c r="G19" s="101" t="s">
        <v>1231</v>
      </c>
      <c r="H19" s="104" t="s">
        <v>1339</v>
      </c>
      <c r="I19" s="1" t="s">
        <v>1223</v>
      </c>
    </row>
    <row r="20" spans="2:9" ht="29" x14ac:dyDescent="0.35">
      <c r="B20" s="105">
        <v>18</v>
      </c>
      <c r="C20" s="105" t="str">
        <f t="shared" si="0"/>
        <v>aitos18c</v>
      </c>
      <c r="D20" s="1" t="s">
        <v>1202</v>
      </c>
      <c r="E20" s="1">
        <v>18</v>
      </c>
      <c r="F20" s="1" t="s">
        <v>1199</v>
      </c>
      <c r="G20" s="101" t="s">
        <v>1232</v>
      </c>
      <c r="H20" s="104" t="s">
        <v>1320</v>
      </c>
      <c r="I20" s="1" t="s">
        <v>1223</v>
      </c>
    </row>
    <row r="21" spans="2:9" ht="43.5" x14ac:dyDescent="0.35">
      <c r="B21" s="105">
        <v>19</v>
      </c>
      <c r="C21" s="105" t="str">
        <f t="shared" si="0"/>
        <v>aitos19c</v>
      </c>
      <c r="D21" s="1" t="s">
        <v>1202</v>
      </c>
      <c r="E21" s="1">
        <v>19</v>
      </c>
      <c r="F21" s="1" t="s">
        <v>1199</v>
      </c>
      <c r="G21" s="101" t="s">
        <v>1233</v>
      </c>
      <c r="H21" s="104" t="s">
        <v>1340</v>
      </c>
      <c r="I21" s="1" t="s">
        <v>1223</v>
      </c>
    </row>
    <row r="22" spans="2:9" ht="43.5" x14ac:dyDescent="0.35">
      <c r="B22" s="105">
        <v>20</v>
      </c>
      <c r="C22" s="105" t="str">
        <f t="shared" si="0"/>
        <v>aitos20c</v>
      </c>
      <c r="D22" s="1" t="s">
        <v>1202</v>
      </c>
      <c r="E22" s="1">
        <v>20</v>
      </c>
      <c r="F22" s="1" t="s">
        <v>1199</v>
      </c>
      <c r="G22" s="101" t="s">
        <v>1234</v>
      </c>
      <c r="H22" s="104" t="s">
        <v>1275</v>
      </c>
      <c r="I22" s="1" t="s">
        <v>1223</v>
      </c>
    </row>
    <row r="23" spans="2:9" ht="43.5" x14ac:dyDescent="0.35">
      <c r="B23" s="105">
        <v>21</v>
      </c>
      <c r="C23" s="105" t="str">
        <f t="shared" si="0"/>
        <v>aitos21c</v>
      </c>
      <c r="D23" s="1" t="s">
        <v>1202</v>
      </c>
      <c r="E23" s="1">
        <v>21</v>
      </c>
      <c r="F23" s="1" t="s">
        <v>1199</v>
      </c>
      <c r="G23" s="101" t="s">
        <v>1235</v>
      </c>
      <c r="H23" s="104" t="s">
        <v>1341</v>
      </c>
      <c r="I23" s="1" t="s">
        <v>1223</v>
      </c>
    </row>
    <row r="24" spans="2:9" ht="43.5" x14ac:dyDescent="0.35">
      <c r="B24" s="105">
        <v>22</v>
      </c>
      <c r="C24" s="105" t="str">
        <f t="shared" si="0"/>
        <v>aitos22c</v>
      </c>
      <c r="D24" s="1" t="s">
        <v>1202</v>
      </c>
      <c r="E24" s="1">
        <v>22</v>
      </c>
      <c r="F24" s="1" t="s">
        <v>1199</v>
      </c>
      <c r="G24" s="101" t="s">
        <v>1236</v>
      </c>
      <c r="H24" s="104" t="s">
        <v>1342</v>
      </c>
      <c r="I24" s="1" t="s">
        <v>1223</v>
      </c>
    </row>
    <row r="25" spans="2:9" ht="29" x14ac:dyDescent="0.35">
      <c r="B25" s="105">
        <v>23</v>
      </c>
      <c r="C25" s="105" t="str">
        <f t="shared" si="0"/>
        <v>aitos23c</v>
      </c>
      <c r="D25" s="1" t="s">
        <v>1202</v>
      </c>
      <c r="E25" s="1">
        <v>23</v>
      </c>
      <c r="F25" s="1" t="s">
        <v>1199</v>
      </c>
      <c r="G25" s="101" t="s">
        <v>1207</v>
      </c>
      <c r="H25" s="104" t="s">
        <v>1343</v>
      </c>
      <c r="I25" s="1" t="s">
        <v>1224</v>
      </c>
    </row>
    <row r="26" spans="2:9" ht="29" x14ac:dyDescent="0.35">
      <c r="B26" s="105">
        <v>24</v>
      </c>
      <c r="C26" s="105" t="str">
        <f t="shared" si="0"/>
        <v>aitos24c</v>
      </c>
      <c r="D26" s="1" t="s">
        <v>1202</v>
      </c>
      <c r="E26" s="1">
        <v>24</v>
      </c>
      <c r="F26" s="1" t="s">
        <v>1199</v>
      </c>
      <c r="G26" s="102" t="s">
        <v>1210</v>
      </c>
      <c r="H26" s="104" t="s">
        <v>1270</v>
      </c>
      <c r="I26" s="1" t="s">
        <v>1224</v>
      </c>
    </row>
    <row r="27" spans="2:9" ht="29" x14ac:dyDescent="0.35">
      <c r="B27" s="105">
        <v>25</v>
      </c>
      <c r="C27" s="105" t="str">
        <f t="shared" si="0"/>
        <v>aitos25c</v>
      </c>
      <c r="D27" s="1" t="s">
        <v>1202</v>
      </c>
      <c r="E27" s="1">
        <v>25</v>
      </c>
      <c r="F27" s="1" t="s">
        <v>1199</v>
      </c>
      <c r="G27" s="103" t="s">
        <v>1213</v>
      </c>
      <c r="H27" s="104" t="s">
        <v>1344</v>
      </c>
      <c r="I27" s="1" t="s">
        <v>1224</v>
      </c>
    </row>
    <row r="28" spans="2:9" ht="29" x14ac:dyDescent="0.35">
      <c r="B28" s="105">
        <v>26</v>
      </c>
      <c r="C28" s="105" t="str">
        <f t="shared" si="0"/>
        <v>aitos26c</v>
      </c>
      <c r="D28" s="1" t="s">
        <v>1202</v>
      </c>
      <c r="E28" s="1">
        <v>26</v>
      </c>
      <c r="F28" s="1" t="s">
        <v>1199</v>
      </c>
      <c r="G28" s="103" t="s">
        <v>1213</v>
      </c>
      <c r="H28" s="104" t="s">
        <v>1344</v>
      </c>
      <c r="I28" s="1" t="s">
        <v>1224</v>
      </c>
    </row>
    <row r="29" spans="2:9" ht="29" x14ac:dyDescent="0.35">
      <c r="B29" s="105">
        <v>27</v>
      </c>
      <c r="C29" s="105" t="str">
        <f t="shared" si="0"/>
        <v>aitos27c</v>
      </c>
      <c r="D29" s="1" t="s">
        <v>1202</v>
      </c>
      <c r="E29" s="1">
        <v>27</v>
      </c>
      <c r="F29" s="1" t="s">
        <v>1199</v>
      </c>
      <c r="G29" s="101" t="s">
        <v>1212</v>
      </c>
      <c r="H29" s="104" t="s">
        <v>1345</v>
      </c>
      <c r="I29" s="1" t="s">
        <v>1224</v>
      </c>
    </row>
    <row r="30" spans="2:9" ht="31.5" customHeight="1" x14ac:dyDescent="0.35">
      <c r="B30" s="105">
        <v>28</v>
      </c>
      <c r="C30" s="105" t="str">
        <f t="shared" si="0"/>
        <v>aitos28c</v>
      </c>
      <c r="D30" s="1" t="s">
        <v>1202</v>
      </c>
      <c r="E30" s="1">
        <v>28</v>
      </c>
      <c r="F30" s="1" t="s">
        <v>1199</v>
      </c>
      <c r="G30" s="101" t="s">
        <v>1211</v>
      </c>
      <c r="H30" s="104" t="s">
        <v>1346</v>
      </c>
      <c r="I30" s="1" t="s">
        <v>1224</v>
      </c>
    </row>
    <row r="31" spans="2:9" ht="29" x14ac:dyDescent="0.35">
      <c r="B31" s="105">
        <v>29</v>
      </c>
      <c r="C31" s="105" t="str">
        <f t="shared" si="0"/>
        <v>aitos29c</v>
      </c>
      <c r="D31" s="1" t="s">
        <v>1202</v>
      </c>
      <c r="E31" s="1">
        <v>29</v>
      </c>
      <c r="F31" s="1" t="s">
        <v>1199</v>
      </c>
      <c r="G31" s="101" t="s">
        <v>1248</v>
      </c>
      <c r="H31" s="104" t="s">
        <v>1347</v>
      </c>
      <c r="I31" s="1" t="s">
        <v>1224</v>
      </c>
    </row>
    <row r="32" spans="2:9" ht="31.5" customHeight="1" x14ac:dyDescent="0.35">
      <c r="B32" s="105">
        <v>30</v>
      </c>
      <c r="C32" s="105" t="str">
        <f t="shared" si="0"/>
        <v>aitos30c</v>
      </c>
      <c r="D32" s="1" t="s">
        <v>1202</v>
      </c>
      <c r="E32" s="1">
        <v>30</v>
      </c>
      <c r="F32" s="1" t="s">
        <v>1199</v>
      </c>
      <c r="G32" s="102" t="s">
        <v>1210</v>
      </c>
      <c r="H32" s="104" t="s">
        <v>1348</v>
      </c>
      <c r="I32" s="1" t="s">
        <v>1224</v>
      </c>
    </row>
    <row r="33" spans="2:9" ht="43.5" x14ac:dyDescent="0.35">
      <c r="B33" s="105">
        <v>31</v>
      </c>
      <c r="C33" s="105" t="str">
        <f t="shared" si="0"/>
        <v>aitos31c</v>
      </c>
      <c r="D33" s="1" t="s">
        <v>1202</v>
      </c>
      <c r="E33" s="1">
        <v>31</v>
      </c>
      <c r="F33" s="1" t="s">
        <v>1199</v>
      </c>
      <c r="G33" s="101" t="s">
        <v>1209</v>
      </c>
      <c r="H33" s="104" t="s">
        <v>1333</v>
      </c>
      <c r="I33" s="1" t="s">
        <v>1224</v>
      </c>
    </row>
    <row r="34" spans="2:9" ht="29" x14ac:dyDescent="0.35">
      <c r="B34" s="105">
        <v>32</v>
      </c>
      <c r="C34" s="105" t="str">
        <f t="shared" si="0"/>
        <v>aitos32c</v>
      </c>
      <c r="D34" s="1" t="s">
        <v>1202</v>
      </c>
      <c r="E34" s="1">
        <v>32</v>
      </c>
      <c r="F34" s="1" t="s">
        <v>1199</v>
      </c>
      <c r="G34" s="101" t="s">
        <v>1208</v>
      </c>
      <c r="H34" s="104" t="s">
        <v>1349</v>
      </c>
      <c r="I34" s="1" t="s">
        <v>1224</v>
      </c>
    </row>
    <row r="35" spans="2:9" ht="29" x14ac:dyDescent="0.35">
      <c r="B35" s="105">
        <v>33</v>
      </c>
      <c r="C35" s="105" t="str">
        <f t="shared" ref="C35:C66" si="1">LOWER(_xlfn.CONCAT("ait",LEFT(D35,1)&amp;"s"&amp;E35&amp;F35))</f>
        <v>aitos33c</v>
      </c>
      <c r="D35" s="1" t="s">
        <v>1202</v>
      </c>
      <c r="E35" s="1">
        <v>33</v>
      </c>
      <c r="F35" s="1" t="s">
        <v>1199</v>
      </c>
      <c r="G35" s="101" t="s">
        <v>1206</v>
      </c>
      <c r="H35" s="104" t="s">
        <v>1350</v>
      </c>
      <c r="I35" s="1" t="s">
        <v>1224</v>
      </c>
    </row>
    <row r="36" spans="2:9" ht="29" x14ac:dyDescent="0.35">
      <c r="B36" s="105">
        <v>34</v>
      </c>
      <c r="C36" s="105" t="str">
        <f t="shared" si="1"/>
        <v>aitos34c</v>
      </c>
      <c r="D36" s="1" t="s">
        <v>1202</v>
      </c>
      <c r="E36" s="1">
        <v>34</v>
      </c>
      <c r="F36" s="1" t="s">
        <v>1199</v>
      </c>
      <c r="G36" s="101" t="s">
        <v>1205</v>
      </c>
      <c r="H36" s="104" t="s">
        <v>1287</v>
      </c>
      <c r="I36" s="1" t="s">
        <v>1224</v>
      </c>
    </row>
    <row r="37" spans="2:9" ht="43.5" x14ac:dyDescent="0.35">
      <c r="B37" s="105">
        <v>35</v>
      </c>
      <c r="C37" s="105" t="str">
        <f t="shared" si="1"/>
        <v>aitos1a</v>
      </c>
      <c r="D37" s="1" t="s">
        <v>1202</v>
      </c>
      <c r="E37" s="1">
        <v>1</v>
      </c>
      <c r="F37" s="1" t="s">
        <v>1239</v>
      </c>
      <c r="G37" s="101" t="s">
        <v>1241</v>
      </c>
      <c r="H37" s="104" t="s">
        <v>1351</v>
      </c>
      <c r="I37" s="1" t="s">
        <v>1223</v>
      </c>
    </row>
    <row r="38" spans="2:9" ht="29" x14ac:dyDescent="0.35">
      <c r="B38" s="105">
        <v>36</v>
      </c>
      <c r="C38" s="105" t="str">
        <f t="shared" si="1"/>
        <v>aitos2a</v>
      </c>
      <c r="D38" s="1" t="s">
        <v>1202</v>
      </c>
      <c r="E38" s="1">
        <v>2</v>
      </c>
      <c r="F38" s="1" t="s">
        <v>1239</v>
      </c>
      <c r="G38" s="101" t="s">
        <v>1242</v>
      </c>
      <c r="H38" s="104" t="s">
        <v>1352</v>
      </c>
      <c r="I38" s="1" t="s">
        <v>1223</v>
      </c>
    </row>
    <row r="39" spans="2:9" ht="29" x14ac:dyDescent="0.35">
      <c r="B39" s="105">
        <v>37</v>
      </c>
      <c r="C39" s="105" t="str">
        <f t="shared" si="1"/>
        <v>aitos3a</v>
      </c>
      <c r="D39" s="1" t="s">
        <v>1202</v>
      </c>
      <c r="E39" s="1">
        <v>3</v>
      </c>
      <c r="F39" s="1" t="s">
        <v>1239</v>
      </c>
      <c r="G39" s="101" t="s">
        <v>1243</v>
      </c>
      <c r="H39" s="104" t="s">
        <v>1264</v>
      </c>
      <c r="I39" s="1" t="s">
        <v>1223</v>
      </c>
    </row>
    <row r="40" spans="2:9" ht="29" x14ac:dyDescent="0.35">
      <c r="B40" s="105">
        <v>38</v>
      </c>
      <c r="C40" s="105" t="str">
        <f t="shared" si="1"/>
        <v>aitos4a</v>
      </c>
      <c r="D40" s="1" t="s">
        <v>1202</v>
      </c>
      <c r="E40" s="1">
        <v>4</v>
      </c>
      <c r="F40" s="1" t="s">
        <v>1239</v>
      </c>
      <c r="G40" s="101" t="s">
        <v>1244</v>
      </c>
      <c r="H40" s="104" t="s">
        <v>1353</v>
      </c>
      <c r="I40" s="1" t="s">
        <v>1223</v>
      </c>
    </row>
    <row r="41" spans="2:9" ht="43.5" x14ac:dyDescent="0.35">
      <c r="B41" s="105">
        <v>39</v>
      </c>
      <c r="C41" s="105" t="str">
        <f t="shared" si="1"/>
        <v>aitos5a</v>
      </c>
      <c r="D41" s="1" t="s">
        <v>1202</v>
      </c>
      <c r="E41" s="1">
        <v>5</v>
      </c>
      <c r="F41" s="1" t="s">
        <v>1239</v>
      </c>
      <c r="G41" s="101" t="s">
        <v>1245</v>
      </c>
      <c r="H41" s="104" t="s">
        <v>1354</v>
      </c>
      <c r="I41" s="1" t="s">
        <v>1223</v>
      </c>
    </row>
    <row r="42" spans="2:9" ht="43.5" x14ac:dyDescent="0.35">
      <c r="B42" s="105">
        <v>40</v>
      </c>
      <c r="C42" s="105" t="str">
        <f t="shared" si="1"/>
        <v>aitos6a</v>
      </c>
      <c r="D42" s="1" t="s">
        <v>1202</v>
      </c>
      <c r="E42" s="1">
        <v>6</v>
      </c>
      <c r="F42" s="1" t="s">
        <v>1239</v>
      </c>
      <c r="G42" s="101" t="s">
        <v>1246</v>
      </c>
      <c r="H42" s="104" t="s">
        <v>1355</v>
      </c>
      <c r="I42" s="1" t="s">
        <v>1223</v>
      </c>
    </row>
    <row r="43" spans="2:9" ht="43.5" x14ac:dyDescent="0.35">
      <c r="B43" s="105">
        <v>41</v>
      </c>
      <c r="C43" s="105" t="str">
        <f t="shared" si="1"/>
        <v>aitos7a</v>
      </c>
      <c r="D43" s="1" t="s">
        <v>1202</v>
      </c>
      <c r="E43" s="1">
        <v>7</v>
      </c>
      <c r="F43" s="1" t="s">
        <v>1239</v>
      </c>
      <c r="G43" s="101" t="s">
        <v>1247</v>
      </c>
      <c r="H43" s="104" t="s">
        <v>1356</v>
      </c>
      <c r="I43" s="1" t="s">
        <v>1223</v>
      </c>
    </row>
    <row r="44" spans="2:9" ht="29" x14ac:dyDescent="0.35">
      <c r="B44" s="105">
        <v>42</v>
      </c>
      <c r="C44" s="105" t="str">
        <f t="shared" si="1"/>
        <v>aitos8a</v>
      </c>
      <c r="D44" s="1" t="s">
        <v>1202</v>
      </c>
      <c r="E44" s="1">
        <v>8</v>
      </c>
      <c r="F44" s="1" t="s">
        <v>1239</v>
      </c>
      <c r="G44" s="101" t="s">
        <v>1248</v>
      </c>
      <c r="H44" s="104" t="s">
        <v>1347</v>
      </c>
      <c r="I44" s="1" t="s">
        <v>1223</v>
      </c>
    </row>
    <row r="45" spans="2:9" ht="58" x14ac:dyDescent="0.35">
      <c r="B45" s="105">
        <v>43</v>
      </c>
      <c r="C45" s="105" t="str">
        <f t="shared" si="1"/>
        <v>aitos9a</v>
      </c>
      <c r="D45" s="1" t="s">
        <v>1202</v>
      </c>
      <c r="E45" s="1">
        <v>9</v>
      </c>
      <c r="F45" s="1" t="s">
        <v>1239</v>
      </c>
      <c r="G45" s="101" t="s">
        <v>1249</v>
      </c>
      <c r="H45" s="104" t="s">
        <v>1357</v>
      </c>
      <c r="I45" s="1" t="s">
        <v>1223</v>
      </c>
    </row>
    <row r="46" spans="2:9" ht="43.5" x14ac:dyDescent="0.35">
      <c r="B46" s="105">
        <v>44</v>
      </c>
      <c r="C46" s="105" t="str">
        <f t="shared" si="1"/>
        <v>aitos10a</v>
      </c>
      <c r="D46" s="1" t="s">
        <v>1202</v>
      </c>
      <c r="E46" s="1">
        <v>10</v>
      </c>
      <c r="F46" s="1" t="s">
        <v>1239</v>
      </c>
      <c r="G46" s="101" t="s">
        <v>1251</v>
      </c>
      <c r="H46" s="104" t="s">
        <v>1298</v>
      </c>
      <c r="I46" s="1" t="s">
        <v>1223</v>
      </c>
    </row>
    <row r="47" spans="2:9" ht="29" x14ac:dyDescent="0.35">
      <c r="B47" s="105">
        <v>45</v>
      </c>
      <c r="C47" s="105" t="str">
        <f t="shared" si="1"/>
        <v>aitos11a</v>
      </c>
      <c r="D47" s="1" t="s">
        <v>1202</v>
      </c>
      <c r="E47" s="1">
        <v>11</v>
      </c>
      <c r="F47" s="1" t="s">
        <v>1239</v>
      </c>
      <c r="G47" s="101" t="s">
        <v>1252</v>
      </c>
      <c r="H47" s="104" t="s">
        <v>1292</v>
      </c>
      <c r="I47" s="1" t="s">
        <v>1223</v>
      </c>
    </row>
    <row r="48" spans="2:9" ht="43.5" x14ac:dyDescent="0.35">
      <c r="B48" s="105">
        <v>46</v>
      </c>
      <c r="C48" s="105" t="str">
        <f t="shared" si="1"/>
        <v>aitos12a</v>
      </c>
      <c r="D48" s="1" t="s">
        <v>1202</v>
      </c>
      <c r="E48" s="1">
        <v>12</v>
      </c>
      <c r="F48" s="1" t="s">
        <v>1239</v>
      </c>
      <c r="G48" s="101" t="s">
        <v>1253</v>
      </c>
      <c r="H48" s="104" t="s">
        <v>1254</v>
      </c>
      <c r="I48" s="1" t="s">
        <v>1223</v>
      </c>
    </row>
    <row r="49" spans="2:9" ht="72.5" x14ac:dyDescent="0.35">
      <c r="B49" s="105">
        <v>47</v>
      </c>
      <c r="C49" s="105" t="str">
        <f t="shared" si="1"/>
        <v>aitos13a</v>
      </c>
      <c r="D49" s="1" t="s">
        <v>1202</v>
      </c>
      <c r="E49" s="1">
        <v>13</v>
      </c>
      <c r="F49" s="1" t="s">
        <v>1239</v>
      </c>
      <c r="G49" s="101" t="s">
        <v>1255</v>
      </c>
      <c r="H49" s="104" t="s">
        <v>1256</v>
      </c>
      <c r="I49" s="1" t="s">
        <v>1223</v>
      </c>
    </row>
    <row r="50" spans="2:9" ht="43.5" x14ac:dyDescent="0.35">
      <c r="B50" s="105">
        <v>48</v>
      </c>
      <c r="C50" s="105" t="str">
        <f t="shared" si="1"/>
        <v>aitos14a</v>
      </c>
      <c r="D50" s="1" t="s">
        <v>1202</v>
      </c>
      <c r="E50" s="1">
        <v>14</v>
      </c>
      <c r="F50" s="1" t="s">
        <v>1239</v>
      </c>
      <c r="G50" s="101" t="s">
        <v>1246</v>
      </c>
      <c r="H50" s="104" t="s">
        <v>1257</v>
      </c>
      <c r="I50" s="1" t="s">
        <v>1223</v>
      </c>
    </row>
    <row r="51" spans="2:9" ht="29" x14ac:dyDescent="0.35">
      <c r="B51" s="105">
        <v>49</v>
      </c>
      <c r="C51" s="105" t="str">
        <f t="shared" si="1"/>
        <v>aitos15a</v>
      </c>
      <c r="D51" s="1" t="s">
        <v>1202</v>
      </c>
      <c r="E51" s="1">
        <v>15</v>
      </c>
      <c r="F51" s="1" t="s">
        <v>1239</v>
      </c>
      <c r="G51" s="101" t="s">
        <v>1258</v>
      </c>
      <c r="H51" s="104"/>
      <c r="I51" s="1" t="s">
        <v>1223</v>
      </c>
    </row>
    <row r="52" spans="2:9" ht="43.5" x14ac:dyDescent="0.35">
      <c r="B52" s="105">
        <v>50</v>
      </c>
      <c r="C52" s="105" t="str">
        <f t="shared" si="1"/>
        <v>aitos16a</v>
      </c>
      <c r="D52" s="1" t="s">
        <v>1202</v>
      </c>
      <c r="E52" s="1">
        <v>16</v>
      </c>
      <c r="F52" s="1" t="s">
        <v>1239</v>
      </c>
      <c r="G52" s="101" t="s">
        <v>1246</v>
      </c>
      <c r="H52" s="104" t="s">
        <v>1257</v>
      </c>
      <c r="I52" s="1" t="s">
        <v>1223</v>
      </c>
    </row>
    <row r="53" spans="2:9" ht="43.5" x14ac:dyDescent="0.35">
      <c r="B53" s="105">
        <v>51</v>
      </c>
      <c r="C53" s="105" t="str">
        <f t="shared" si="1"/>
        <v>aitos17a</v>
      </c>
      <c r="D53" s="1" t="s">
        <v>1202</v>
      </c>
      <c r="E53" s="1">
        <v>17</v>
      </c>
      <c r="F53" s="1" t="s">
        <v>1239</v>
      </c>
      <c r="G53" s="101" t="s">
        <v>1259</v>
      </c>
      <c r="H53" s="104" t="s">
        <v>1257</v>
      </c>
      <c r="I53" s="1" t="s">
        <v>1223</v>
      </c>
    </row>
    <row r="54" spans="2:9" ht="29" x14ac:dyDescent="0.35">
      <c r="B54" s="105">
        <v>52</v>
      </c>
      <c r="C54" s="105" t="str">
        <f t="shared" si="1"/>
        <v>aitos18a</v>
      </c>
      <c r="D54" s="1" t="s">
        <v>1202</v>
      </c>
      <c r="E54" s="1">
        <v>18</v>
      </c>
      <c r="F54" s="1" t="s">
        <v>1239</v>
      </c>
      <c r="G54" s="101" t="s">
        <v>1260</v>
      </c>
      <c r="H54" s="104" t="s">
        <v>1261</v>
      </c>
      <c r="I54" s="1" t="s">
        <v>1223</v>
      </c>
    </row>
    <row r="55" spans="2:9" ht="29" x14ac:dyDescent="0.35">
      <c r="B55" s="105">
        <v>53</v>
      </c>
      <c r="C55" s="105" t="str">
        <f t="shared" si="1"/>
        <v>aitos19a</v>
      </c>
      <c r="D55" s="1" t="s">
        <v>1202</v>
      </c>
      <c r="E55" s="1">
        <v>19</v>
      </c>
      <c r="F55" s="1" t="s">
        <v>1239</v>
      </c>
      <c r="G55" s="101" t="s">
        <v>1262</v>
      </c>
      <c r="H55" s="104" t="s">
        <v>1263</v>
      </c>
      <c r="I55" s="1" t="s">
        <v>1223</v>
      </c>
    </row>
    <row r="56" spans="2:9" ht="29" x14ac:dyDescent="0.35">
      <c r="B56" s="105">
        <v>54</v>
      </c>
      <c r="C56" s="105" t="str">
        <f t="shared" si="1"/>
        <v>aitos20a</v>
      </c>
      <c r="D56" s="1" t="s">
        <v>1202</v>
      </c>
      <c r="E56" s="1">
        <v>20</v>
      </c>
      <c r="F56" s="1" t="s">
        <v>1239</v>
      </c>
      <c r="G56" s="101" t="s">
        <v>1243</v>
      </c>
      <c r="H56" s="104" t="s">
        <v>1264</v>
      </c>
      <c r="I56" s="1" t="s">
        <v>1223</v>
      </c>
    </row>
    <row r="57" spans="2:9" ht="43.5" x14ac:dyDescent="0.35">
      <c r="B57" s="105">
        <v>55</v>
      </c>
      <c r="C57" s="105" t="str">
        <f t="shared" si="1"/>
        <v>aitos21a</v>
      </c>
      <c r="D57" s="1" t="s">
        <v>1202</v>
      </c>
      <c r="E57" s="1">
        <v>21</v>
      </c>
      <c r="F57" s="1" t="s">
        <v>1239</v>
      </c>
      <c r="G57" s="101" t="s">
        <v>1265</v>
      </c>
      <c r="H57" s="104" t="s">
        <v>1266</v>
      </c>
      <c r="I57" s="1" t="s">
        <v>1223</v>
      </c>
    </row>
    <row r="58" spans="2:9" ht="58" x14ac:dyDescent="0.35">
      <c r="B58" s="105">
        <v>56</v>
      </c>
      <c r="C58" s="105" t="str">
        <f t="shared" si="1"/>
        <v>aitos22a</v>
      </c>
      <c r="D58" s="1" t="s">
        <v>1202</v>
      </c>
      <c r="E58" s="1">
        <v>22</v>
      </c>
      <c r="F58" s="1" t="s">
        <v>1239</v>
      </c>
      <c r="G58" s="101" t="s">
        <v>1267</v>
      </c>
      <c r="H58" s="104" t="s">
        <v>1268</v>
      </c>
      <c r="I58" s="1" t="s">
        <v>1223</v>
      </c>
    </row>
    <row r="59" spans="2:9" ht="43.5" x14ac:dyDescent="0.35">
      <c r="B59" s="105">
        <v>57</v>
      </c>
      <c r="C59" s="105" t="str">
        <f t="shared" si="1"/>
        <v>aitos23a</v>
      </c>
      <c r="D59" s="1" t="s">
        <v>1202</v>
      </c>
      <c r="E59" s="1">
        <v>23</v>
      </c>
      <c r="F59" s="1" t="s">
        <v>1239</v>
      </c>
      <c r="G59" s="101" t="s">
        <v>1269</v>
      </c>
      <c r="H59" s="104" t="s">
        <v>1270</v>
      </c>
      <c r="I59" s="1" t="s">
        <v>1223</v>
      </c>
    </row>
    <row r="60" spans="2:9" ht="58" x14ac:dyDescent="0.35">
      <c r="B60" s="105">
        <v>58</v>
      </c>
      <c r="C60" s="105" t="str">
        <f t="shared" si="1"/>
        <v>aitos24a</v>
      </c>
      <c r="D60" s="1" t="s">
        <v>1202</v>
      </c>
      <c r="E60" s="1">
        <v>24</v>
      </c>
      <c r="F60" s="1" t="s">
        <v>1239</v>
      </c>
      <c r="G60" s="101" t="s">
        <v>1219</v>
      </c>
      <c r="H60" s="104" t="s">
        <v>1271</v>
      </c>
      <c r="I60" s="1" t="s">
        <v>1223</v>
      </c>
    </row>
    <row r="61" spans="2:9" ht="29" x14ac:dyDescent="0.35">
      <c r="B61" s="105">
        <v>59</v>
      </c>
      <c r="C61" s="105" t="str">
        <f t="shared" si="1"/>
        <v>aitos25a</v>
      </c>
      <c r="D61" s="1" t="s">
        <v>1202</v>
      </c>
      <c r="E61" s="1">
        <v>25</v>
      </c>
      <c r="F61" s="1" t="s">
        <v>1239</v>
      </c>
      <c r="G61" s="101" t="s">
        <v>1272</v>
      </c>
      <c r="H61" s="104" t="s">
        <v>1273</v>
      </c>
      <c r="I61" s="1" t="s">
        <v>1223</v>
      </c>
    </row>
    <row r="62" spans="2:9" ht="43.5" x14ac:dyDescent="0.35">
      <c r="B62" s="105">
        <v>60</v>
      </c>
      <c r="C62" s="105" t="str">
        <f t="shared" si="1"/>
        <v>aitos26a</v>
      </c>
      <c r="D62" s="1" t="s">
        <v>1202</v>
      </c>
      <c r="E62" s="1">
        <v>26</v>
      </c>
      <c r="F62" s="1" t="s">
        <v>1239</v>
      </c>
      <c r="G62" s="101" t="s">
        <v>1274</v>
      </c>
      <c r="H62" s="104" t="s">
        <v>1275</v>
      </c>
      <c r="I62" s="1" t="s">
        <v>1223</v>
      </c>
    </row>
    <row r="63" spans="2:9" ht="43.5" x14ac:dyDescent="0.35">
      <c r="B63" s="105">
        <v>61</v>
      </c>
      <c r="C63" s="105" t="str">
        <f t="shared" si="1"/>
        <v>aitos27a</v>
      </c>
      <c r="D63" s="1" t="s">
        <v>1202</v>
      </c>
      <c r="E63" s="1">
        <v>27</v>
      </c>
      <c r="F63" s="1" t="s">
        <v>1239</v>
      </c>
      <c r="G63" s="101" t="s">
        <v>1276</v>
      </c>
      <c r="H63" s="104" t="s">
        <v>1277</v>
      </c>
      <c r="I63" s="1" t="s">
        <v>1223</v>
      </c>
    </row>
    <row r="64" spans="2:9" ht="58" x14ac:dyDescent="0.35">
      <c r="B64" s="105">
        <v>62</v>
      </c>
      <c r="C64" s="105" t="str">
        <f t="shared" si="1"/>
        <v>aitos28a</v>
      </c>
      <c r="D64" s="1" t="s">
        <v>1202</v>
      </c>
      <c r="E64" s="1">
        <v>28</v>
      </c>
      <c r="F64" s="1" t="s">
        <v>1239</v>
      </c>
      <c r="G64" s="101" t="s">
        <v>1267</v>
      </c>
      <c r="H64" s="104" t="s">
        <v>1268</v>
      </c>
      <c r="I64" s="1" t="s">
        <v>1223</v>
      </c>
    </row>
    <row r="65" spans="2:9" ht="29" x14ac:dyDescent="0.35">
      <c r="B65" s="105">
        <v>63</v>
      </c>
      <c r="C65" s="105" t="str">
        <f t="shared" si="1"/>
        <v>aitos29a</v>
      </c>
      <c r="D65" s="1" t="s">
        <v>1202</v>
      </c>
      <c r="E65" s="1">
        <v>29</v>
      </c>
      <c r="F65" s="1" t="s">
        <v>1239</v>
      </c>
      <c r="G65" s="101" t="s">
        <v>1220</v>
      </c>
      <c r="H65" s="104" t="s">
        <v>1278</v>
      </c>
      <c r="I65" s="1" t="s">
        <v>1223</v>
      </c>
    </row>
    <row r="66" spans="2:9" ht="43.5" x14ac:dyDescent="0.35">
      <c r="B66" s="105">
        <v>64</v>
      </c>
      <c r="C66" s="105" t="str">
        <f t="shared" si="1"/>
        <v>aitos30a</v>
      </c>
      <c r="D66" s="1" t="s">
        <v>1202</v>
      </c>
      <c r="E66" s="1">
        <v>30</v>
      </c>
      <c r="F66" s="1" t="s">
        <v>1239</v>
      </c>
      <c r="G66" s="101" t="s">
        <v>1279</v>
      </c>
      <c r="H66" s="104" t="s">
        <v>1280</v>
      </c>
      <c r="I66" s="1" t="s">
        <v>1223</v>
      </c>
    </row>
    <row r="67" spans="2:9" ht="29" x14ac:dyDescent="0.35">
      <c r="B67" s="105">
        <v>65</v>
      </c>
      <c r="C67" s="105" t="str">
        <f t="shared" ref="C67:C98" si="2">LOWER(_xlfn.CONCAT("ait",LEFT(D67,1)&amp;"s"&amp;E67&amp;F67))</f>
        <v>aitos31a</v>
      </c>
      <c r="D67" s="1" t="s">
        <v>1202</v>
      </c>
      <c r="E67" s="1">
        <v>31</v>
      </c>
      <c r="F67" s="1" t="s">
        <v>1239</v>
      </c>
      <c r="G67" s="101" t="s">
        <v>1281</v>
      </c>
      <c r="H67" s="104" t="s">
        <v>1282</v>
      </c>
      <c r="I67" s="1" t="s">
        <v>1223</v>
      </c>
    </row>
    <row r="68" spans="2:9" ht="43.5" x14ac:dyDescent="0.35">
      <c r="B68" s="105">
        <v>66</v>
      </c>
      <c r="C68" s="105" t="str">
        <f t="shared" si="2"/>
        <v>aitos32a</v>
      </c>
      <c r="D68" s="1" t="s">
        <v>1202</v>
      </c>
      <c r="E68" s="1">
        <v>32</v>
      </c>
      <c r="F68" s="1" t="s">
        <v>1239</v>
      </c>
      <c r="G68" s="101" t="s">
        <v>1233</v>
      </c>
      <c r="H68" s="104" t="s">
        <v>1283</v>
      </c>
      <c r="I68" s="1" t="s">
        <v>1223</v>
      </c>
    </row>
    <row r="69" spans="2:9" ht="43.5" x14ac:dyDescent="0.35">
      <c r="B69" s="105">
        <v>67</v>
      </c>
      <c r="C69" s="105" t="str">
        <f t="shared" si="2"/>
        <v>aitos33a</v>
      </c>
      <c r="D69" s="1" t="s">
        <v>1202</v>
      </c>
      <c r="E69" s="1">
        <v>33</v>
      </c>
      <c r="F69" s="1" t="s">
        <v>1239</v>
      </c>
      <c r="G69" s="101" t="s">
        <v>1284</v>
      </c>
      <c r="H69" s="104" t="s">
        <v>1285</v>
      </c>
      <c r="I69" s="1" t="s">
        <v>1223</v>
      </c>
    </row>
    <row r="70" spans="2:9" ht="29" x14ac:dyDescent="0.35">
      <c r="B70" s="105">
        <v>68</v>
      </c>
      <c r="C70" s="105" t="str">
        <f t="shared" si="2"/>
        <v>aitos34a</v>
      </c>
      <c r="D70" s="1" t="s">
        <v>1202</v>
      </c>
      <c r="E70" s="1">
        <v>34</v>
      </c>
      <c r="F70" s="1" t="s">
        <v>1239</v>
      </c>
      <c r="G70" s="101" t="s">
        <v>1286</v>
      </c>
      <c r="H70" s="104" t="s">
        <v>1287</v>
      </c>
      <c r="I70" s="1" t="s">
        <v>1223</v>
      </c>
    </row>
    <row r="71" spans="2:9" ht="43.5" x14ac:dyDescent="0.35">
      <c r="B71" s="105">
        <v>69</v>
      </c>
      <c r="C71" s="105" t="str">
        <f t="shared" si="2"/>
        <v>aitos1b</v>
      </c>
      <c r="D71" s="1" t="s">
        <v>1202</v>
      </c>
      <c r="E71" s="1">
        <v>1</v>
      </c>
      <c r="F71" s="1" t="s">
        <v>1240</v>
      </c>
      <c r="G71" s="101" t="s">
        <v>1238</v>
      </c>
      <c r="H71" s="104" t="s">
        <v>1288</v>
      </c>
      <c r="I71" s="1" t="s">
        <v>1223</v>
      </c>
    </row>
    <row r="72" spans="2:9" ht="29" x14ac:dyDescent="0.35">
      <c r="B72" s="105">
        <v>70</v>
      </c>
      <c r="C72" s="105" t="str">
        <f t="shared" si="2"/>
        <v>aitos2b</v>
      </c>
      <c r="D72" s="1" t="s">
        <v>1202</v>
      </c>
      <c r="E72" s="1">
        <v>2</v>
      </c>
      <c r="F72" s="1" t="s">
        <v>1240</v>
      </c>
      <c r="G72" s="101" t="s">
        <v>1289</v>
      </c>
      <c r="H72" s="104" t="s">
        <v>1290</v>
      </c>
      <c r="I72" s="1" t="s">
        <v>1223</v>
      </c>
    </row>
    <row r="73" spans="2:9" ht="29" x14ac:dyDescent="0.35">
      <c r="B73" s="105">
        <v>71</v>
      </c>
      <c r="C73" s="105" t="str">
        <f t="shared" si="2"/>
        <v>aitos3b</v>
      </c>
      <c r="D73" s="1" t="s">
        <v>1202</v>
      </c>
      <c r="E73" s="1">
        <v>3</v>
      </c>
      <c r="F73" s="1" t="s">
        <v>1240</v>
      </c>
      <c r="G73" s="101" t="s">
        <v>1291</v>
      </c>
      <c r="H73" s="104" t="s">
        <v>1292</v>
      </c>
      <c r="I73" s="1" t="s">
        <v>1223</v>
      </c>
    </row>
    <row r="74" spans="2:9" ht="43.5" x14ac:dyDescent="0.35">
      <c r="B74" s="105">
        <v>72</v>
      </c>
      <c r="C74" s="105" t="str">
        <f t="shared" si="2"/>
        <v>aitos4b</v>
      </c>
      <c r="D74" s="1" t="s">
        <v>1202</v>
      </c>
      <c r="E74" s="1">
        <v>4</v>
      </c>
      <c r="F74" s="1" t="s">
        <v>1240</v>
      </c>
      <c r="G74" s="101" t="s">
        <v>1293</v>
      </c>
      <c r="H74" s="104" t="s">
        <v>1294</v>
      </c>
      <c r="I74" s="1" t="s">
        <v>1223</v>
      </c>
    </row>
    <row r="75" spans="2:9" ht="29" x14ac:dyDescent="0.35">
      <c r="B75" s="105">
        <v>73</v>
      </c>
      <c r="C75" s="105" t="str">
        <f t="shared" si="2"/>
        <v>aitos5b</v>
      </c>
      <c r="D75" s="1" t="s">
        <v>1202</v>
      </c>
      <c r="E75" s="1">
        <v>5</v>
      </c>
      <c r="F75" s="1" t="s">
        <v>1240</v>
      </c>
      <c r="G75" s="101" t="s">
        <v>1295</v>
      </c>
      <c r="H75" s="104" t="s">
        <v>1296</v>
      </c>
      <c r="I75" s="1" t="s">
        <v>1223</v>
      </c>
    </row>
    <row r="76" spans="2:9" ht="29" x14ac:dyDescent="0.35">
      <c r="B76" s="105">
        <v>74</v>
      </c>
      <c r="C76" s="105" t="str">
        <f t="shared" si="2"/>
        <v>aitos6b</v>
      </c>
      <c r="D76" s="1" t="s">
        <v>1202</v>
      </c>
      <c r="E76" s="1">
        <v>6</v>
      </c>
      <c r="F76" s="1" t="s">
        <v>1240</v>
      </c>
      <c r="G76" s="101" t="s">
        <v>1222</v>
      </c>
      <c r="H76" s="104" t="s">
        <v>1297</v>
      </c>
      <c r="I76" s="1" t="s">
        <v>1223</v>
      </c>
    </row>
    <row r="77" spans="2:9" ht="29" x14ac:dyDescent="0.35">
      <c r="B77" s="105">
        <v>75</v>
      </c>
      <c r="C77" s="105" t="str">
        <f t="shared" si="2"/>
        <v>aitos7b</v>
      </c>
      <c r="D77" s="1" t="s">
        <v>1202</v>
      </c>
      <c r="E77" s="1">
        <v>7</v>
      </c>
      <c r="F77" s="1" t="s">
        <v>1240</v>
      </c>
      <c r="G77" s="101" t="s">
        <v>1215</v>
      </c>
      <c r="H77" s="104" t="s">
        <v>1298</v>
      </c>
      <c r="I77" s="1" t="s">
        <v>1223</v>
      </c>
    </row>
    <row r="78" spans="2:9" ht="29" x14ac:dyDescent="0.35">
      <c r="B78" s="105">
        <v>76</v>
      </c>
      <c r="C78" s="105" t="str">
        <f t="shared" si="2"/>
        <v>aitos8b</v>
      </c>
      <c r="D78" s="1" t="s">
        <v>1202</v>
      </c>
      <c r="E78" s="1">
        <v>8</v>
      </c>
      <c r="F78" s="1" t="s">
        <v>1240</v>
      </c>
      <c r="G78" s="101" t="s">
        <v>1299</v>
      </c>
      <c r="H78" s="104" t="s">
        <v>1300</v>
      </c>
      <c r="I78" s="1" t="s">
        <v>1223</v>
      </c>
    </row>
    <row r="79" spans="2:9" ht="29" x14ac:dyDescent="0.35">
      <c r="B79" s="105">
        <v>77</v>
      </c>
      <c r="C79" s="105" t="str">
        <f t="shared" si="2"/>
        <v>aitos9b</v>
      </c>
      <c r="D79" s="1" t="s">
        <v>1202</v>
      </c>
      <c r="E79" s="1">
        <v>9</v>
      </c>
      <c r="F79" s="1" t="s">
        <v>1240</v>
      </c>
      <c r="G79" s="101" t="s">
        <v>1301</v>
      </c>
      <c r="H79" s="104" t="s">
        <v>1302</v>
      </c>
      <c r="I79" s="1" t="s">
        <v>1223</v>
      </c>
    </row>
    <row r="80" spans="2:9" ht="58" x14ac:dyDescent="0.35">
      <c r="B80" s="105">
        <v>78</v>
      </c>
      <c r="C80" s="105" t="str">
        <f t="shared" si="2"/>
        <v>aitos10b</v>
      </c>
      <c r="D80" s="1" t="s">
        <v>1202</v>
      </c>
      <c r="E80" s="1">
        <v>10</v>
      </c>
      <c r="F80" s="1" t="s">
        <v>1240</v>
      </c>
      <c r="G80" s="101" t="s">
        <v>1303</v>
      </c>
      <c r="H80" s="104" t="s">
        <v>1304</v>
      </c>
      <c r="I80" s="1" t="s">
        <v>1223</v>
      </c>
    </row>
    <row r="81" spans="2:9" ht="29" x14ac:dyDescent="0.35">
      <c r="B81" s="105">
        <v>79</v>
      </c>
      <c r="C81" s="105" t="str">
        <f t="shared" si="2"/>
        <v>aitos11b</v>
      </c>
      <c r="D81" s="1" t="s">
        <v>1202</v>
      </c>
      <c r="E81" s="1">
        <v>11</v>
      </c>
      <c r="F81" s="1" t="s">
        <v>1240</v>
      </c>
      <c r="G81" s="101" t="s">
        <v>1258</v>
      </c>
      <c r="H81" s="104" t="s">
        <v>1200</v>
      </c>
      <c r="I81" s="1" t="s">
        <v>1223</v>
      </c>
    </row>
    <row r="82" spans="2:9" ht="29" x14ac:dyDescent="0.35">
      <c r="B82" s="105">
        <v>80</v>
      </c>
      <c r="C82" s="105" t="str">
        <f t="shared" si="2"/>
        <v>aitos12b</v>
      </c>
      <c r="D82" s="1" t="s">
        <v>1202</v>
      </c>
      <c r="E82" s="1">
        <v>12</v>
      </c>
      <c r="F82" s="1" t="s">
        <v>1240</v>
      </c>
      <c r="G82" s="101" t="s">
        <v>1222</v>
      </c>
      <c r="H82" s="104" t="s">
        <v>1297</v>
      </c>
      <c r="I82" s="1" t="s">
        <v>1223</v>
      </c>
    </row>
    <row r="83" spans="2:9" ht="29" x14ac:dyDescent="0.35">
      <c r="B83" s="105">
        <v>81</v>
      </c>
      <c r="C83" s="105" t="str">
        <f t="shared" si="2"/>
        <v>aitos13b</v>
      </c>
      <c r="D83" s="1" t="s">
        <v>1202</v>
      </c>
      <c r="E83" s="1">
        <v>13</v>
      </c>
      <c r="F83" s="1" t="s">
        <v>1240</v>
      </c>
      <c r="G83" s="101" t="s">
        <v>1305</v>
      </c>
      <c r="H83" s="104" t="s">
        <v>1306</v>
      </c>
      <c r="I83" s="1" t="s">
        <v>1223</v>
      </c>
    </row>
    <row r="84" spans="2:9" ht="29" x14ac:dyDescent="0.35">
      <c r="B84" s="105">
        <v>82</v>
      </c>
      <c r="C84" s="105" t="str">
        <f t="shared" si="2"/>
        <v>aitos14b</v>
      </c>
      <c r="D84" s="1" t="s">
        <v>1202</v>
      </c>
      <c r="E84" s="1">
        <v>14</v>
      </c>
      <c r="F84" s="1" t="s">
        <v>1240</v>
      </c>
      <c r="G84" s="101" t="s">
        <v>1307</v>
      </c>
      <c r="H84" s="104" t="s">
        <v>1298</v>
      </c>
      <c r="I84" s="1" t="s">
        <v>1223</v>
      </c>
    </row>
    <row r="85" spans="2:9" ht="58" x14ac:dyDescent="0.35">
      <c r="B85" s="105">
        <v>83</v>
      </c>
      <c r="C85" s="105" t="str">
        <f t="shared" si="2"/>
        <v>aitos15b</v>
      </c>
      <c r="D85" s="1" t="s">
        <v>1202</v>
      </c>
      <c r="E85" s="1">
        <v>15</v>
      </c>
      <c r="F85" s="1" t="s">
        <v>1240</v>
      </c>
      <c r="G85" s="101" t="s">
        <v>1267</v>
      </c>
      <c r="H85" s="104" t="s">
        <v>1268</v>
      </c>
      <c r="I85" s="1" t="s">
        <v>1223</v>
      </c>
    </row>
    <row r="86" spans="2:9" ht="43.5" x14ac:dyDescent="0.35">
      <c r="B86" s="105">
        <v>84</v>
      </c>
      <c r="C86" s="105" t="str">
        <f t="shared" si="2"/>
        <v>aitos16b</v>
      </c>
      <c r="D86" s="1" t="s">
        <v>1202</v>
      </c>
      <c r="E86" s="1">
        <v>16</v>
      </c>
      <c r="F86" s="1" t="s">
        <v>1240</v>
      </c>
      <c r="G86" s="101" t="s">
        <v>1226</v>
      </c>
      <c r="H86" s="104" t="s">
        <v>1275</v>
      </c>
      <c r="I86" s="1" t="s">
        <v>1223</v>
      </c>
    </row>
    <row r="87" spans="2:9" ht="29" x14ac:dyDescent="0.35">
      <c r="B87" s="105">
        <v>85</v>
      </c>
      <c r="C87" s="105" t="str">
        <f t="shared" si="2"/>
        <v>aitos17b</v>
      </c>
      <c r="D87" s="1" t="s">
        <v>1202</v>
      </c>
      <c r="E87" s="1">
        <v>17</v>
      </c>
      <c r="F87" s="1" t="s">
        <v>1240</v>
      </c>
      <c r="G87" s="101" t="s">
        <v>1222</v>
      </c>
      <c r="H87" s="104" t="s">
        <v>1297</v>
      </c>
      <c r="I87" s="1" t="s">
        <v>1223</v>
      </c>
    </row>
    <row r="88" spans="2:9" ht="29" x14ac:dyDescent="0.35">
      <c r="B88" s="105">
        <v>86</v>
      </c>
      <c r="C88" s="105" t="str">
        <f t="shared" si="2"/>
        <v>aitos18b</v>
      </c>
      <c r="D88" s="1" t="s">
        <v>1202</v>
      </c>
      <c r="E88" s="1">
        <v>18</v>
      </c>
      <c r="F88" s="1" t="s">
        <v>1240</v>
      </c>
      <c r="G88" s="101" t="s">
        <v>1260</v>
      </c>
      <c r="H88" s="104" t="s">
        <v>1261</v>
      </c>
      <c r="I88" s="1" t="s">
        <v>1223</v>
      </c>
    </row>
    <row r="89" spans="2:9" ht="43.5" x14ac:dyDescent="0.35">
      <c r="B89" s="105">
        <v>87</v>
      </c>
      <c r="C89" s="105" t="str">
        <f t="shared" si="2"/>
        <v>aitos19b</v>
      </c>
      <c r="D89" s="1" t="s">
        <v>1202</v>
      </c>
      <c r="E89" s="1">
        <v>19</v>
      </c>
      <c r="F89" s="1" t="s">
        <v>1240</v>
      </c>
      <c r="G89" s="101" t="s">
        <v>1308</v>
      </c>
      <c r="H89" s="104" t="s">
        <v>1309</v>
      </c>
      <c r="I89" s="1" t="s">
        <v>1223</v>
      </c>
    </row>
    <row r="90" spans="2:9" ht="43.5" x14ac:dyDescent="0.35">
      <c r="B90" s="105">
        <v>88</v>
      </c>
      <c r="C90" s="105" t="str">
        <f t="shared" si="2"/>
        <v>aitos20b</v>
      </c>
      <c r="D90" s="1" t="s">
        <v>1202</v>
      </c>
      <c r="E90" s="1">
        <v>20</v>
      </c>
      <c r="F90" s="1" t="s">
        <v>1240</v>
      </c>
      <c r="G90" s="101" t="s">
        <v>1310</v>
      </c>
      <c r="H90" s="104" t="s">
        <v>1311</v>
      </c>
      <c r="I90" s="1" t="s">
        <v>1223</v>
      </c>
    </row>
    <row r="91" spans="2:9" ht="29" x14ac:dyDescent="0.35">
      <c r="B91" s="105">
        <v>89</v>
      </c>
      <c r="C91" s="105" t="str">
        <f t="shared" si="2"/>
        <v>aitos21b</v>
      </c>
      <c r="D91" s="1" t="s">
        <v>1202</v>
      </c>
      <c r="E91" s="1">
        <v>21</v>
      </c>
      <c r="F91" s="1" t="s">
        <v>1240</v>
      </c>
      <c r="G91" s="101" t="s">
        <v>1229</v>
      </c>
      <c r="H91" s="104" t="s">
        <v>1312</v>
      </c>
      <c r="I91" s="1" t="s">
        <v>1223</v>
      </c>
    </row>
    <row r="92" spans="2:9" ht="29" x14ac:dyDescent="0.35">
      <c r="B92" s="105">
        <v>90</v>
      </c>
      <c r="C92" s="105" t="str">
        <f t="shared" si="2"/>
        <v>aitos22b</v>
      </c>
      <c r="D92" s="1" t="s">
        <v>1202</v>
      </c>
      <c r="E92" s="1">
        <v>22</v>
      </c>
      <c r="F92" s="1" t="s">
        <v>1240</v>
      </c>
      <c r="G92" s="101" t="s">
        <v>1299</v>
      </c>
      <c r="H92" s="104" t="s">
        <v>1300</v>
      </c>
      <c r="I92" s="1" t="s">
        <v>1223</v>
      </c>
    </row>
    <row r="93" spans="2:9" ht="29" x14ac:dyDescent="0.35">
      <c r="B93" s="105">
        <v>91</v>
      </c>
      <c r="C93" s="105" t="str">
        <f t="shared" si="2"/>
        <v>aitos23b</v>
      </c>
      <c r="D93" s="1" t="s">
        <v>1202</v>
      </c>
      <c r="E93" s="1">
        <v>23</v>
      </c>
      <c r="F93" s="1" t="s">
        <v>1240</v>
      </c>
      <c r="G93" s="101" t="s">
        <v>1243</v>
      </c>
      <c r="H93" s="104" t="s">
        <v>1264</v>
      </c>
      <c r="I93" s="1" t="s">
        <v>1223</v>
      </c>
    </row>
    <row r="94" spans="2:9" ht="43.5" x14ac:dyDescent="0.35">
      <c r="B94" s="105">
        <v>92</v>
      </c>
      <c r="C94" s="105" t="str">
        <f t="shared" si="2"/>
        <v>aitos24b</v>
      </c>
      <c r="D94" s="1" t="s">
        <v>1202</v>
      </c>
      <c r="E94" s="1">
        <v>24</v>
      </c>
      <c r="F94" s="1" t="s">
        <v>1240</v>
      </c>
      <c r="G94" s="101" t="s">
        <v>1313</v>
      </c>
      <c r="H94" s="104" t="s">
        <v>1314</v>
      </c>
      <c r="I94" s="1" t="s">
        <v>1223</v>
      </c>
    </row>
    <row r="95" spans="2:9" ht="29" x14ac:dyDescent="0.35">
      <c r="B95" s="105">
        <v>93</v>
      </c>
      <c r="C95" s="105" t="str">
        <f t="shared" si="2"/>
        <v>aitos25b</v>
      </c>
      <c r="D95" s="1" t="s">
        <v>1202</v>
      </c>
      <c r="E95" s="1">
        <v>25</v>
      </c>
      <c r="F95" s="1" t="s">
        <v>1240</v>
      </c>
      <c r="G95" s="101" t="s">
        <v>1315</v>
      </c>
      <c r="H95" s="104" t="s">
        <v>1316</v>
      </c>
      <c r="I95" s="1" t="s">
        <v>1223</v>
      </c>
    </row>
    <row r="96" spans="2:9" ht="29" x14ac:dyDescent="0.35">
      <c r="B96" s="105">
        <v>94</v>
      </c>
      <c r="C96" s="105" t="str">
        <f t="shared" si="2"/>
        <v>aitos26b</v>
      </c>
      <c r="D96" s="1" t="s">
        <v>1202</v>
      </c>
      <c r="E96" s="1">
        <v>26</v>
      </c>
      <c r="F96" s="1" t="s">
        <v>1240</v>
      </c>
      <c r="G96" s="101" t="s">
        <v>1301</v>
      </c>
      <c r="H96" s="104" t="s">
        <v>1317</v>
      </c>
      <c r="I96" s="1" t="s">
        <v>1223</v>
      </c>
    </row>
    <row r="97" spans="2:9" ht="29" x14ac:dyDescent="0.35">
      <c r="B97" s="105">
        <v>95</v>
      </c>
      <c r="C97" s="105" t="str">
        <f t="shared" si="2"/>
        <v>aitos27b</v>
      </c>
      <c r="D97" s="1" t="s">
        <v>1202</v>
      </c>
      <c r="E97" s="1">
        <v>27</v>
      </c>
      <c r="F97" s="1" t="s">
        <v>1240</v>
      </c>
      <c r="G97" s="101" t="s">
        <v>1318</v>
      </c>
      <c r="H97" s="104" t="s">
        <v>1319</v>
      </c>
      <c r="I97" s="1" t="s">
        <v>1223</v>
      </c>
    </row>
    <row r="98" spans="2:9" ht="29" x14ac:dyDescent="0.35">
      <c r="B98" s="105">
        <v>96</v>
      </c>
      <c r="C98" s="105" t="str">
        <f t="shared" si="2"/>
        <v>aitos28b</v>
      </c>
      <c r="D98" s="1" t="s">
        <v>1202</v>
      </c>
      <c r="E98" s="1">
        <v>28</v>
      </c>
      <c r="F98" s="1" t="s">
        <v>1240</v>
      </c>
      <c r="G98" s="101" t="s">
        <v>1232</v>
      </c>
      <c r="H98" s="104" t="s">
        <v>1320</v>
      </c>
      <c r="I98" s="1" t="s">
        <v>1223</v>
      </c>
    </row>
    <row r="99" spans="2:9" ht="29" x14ac:dyDescent="0.35">
      <c r="B99" s="105">
        <v>97</v>
      </c>
      <c r="C99" s="105" t="str">
        <f t="shared" ref="C99:C130" si="3">LOWER(_xlfn.CONCAT("ait",LEFT(D99,1)&amp;"s"&amp;E99&amp;F99))</f>
        <v>aitos29b</v>
      </c>
      <c r="D99" s="1" t="s">
        <v>1202</v>
      </c>
      <c r="E99" s="1">
        <v>29</v>
      </c>
      <c r="F99" s="1" t="s">
        <v>1240</v>
      </c>
      <c r="G99" s="101" t="s">
        <v>1321</v>
      </c>
      <c r="H99" s="104" t="s">
        <v>1322</v>
      </c>
      <c r="I99" s="1" t="s">
        <v>1223</v>
      </c>
    </row>
    <row r="100" spans="2:9" ht="29" x14ac:dyDescent="0.35">
      <c r="B100" s="105">
        <v>98</v>
      </c>
      <c r="C100" s="105" t="str">
        <f t="shared" si="3"/>
        <v>aitos30b</v>
      </c>
      <c r="D100" s="1" t="s">
        <v>1202</v>
      </c>
      <c r="E100" s="1">
        <v>30</v>
      </c>
      <c r="F100" s="1" t="s">
        <v>1240</v>
      </c>
      <c r="G100" s="101" t="s">
        <v>1305</v>
      </c>
      <c r="H100" s="104" t="s">
        <v>1323</v>
      </c>
      <c r="I100" s="1" t="s">
        <v>1223</v>
      </c>
    </row>
    <row r="101" spans="2:9" ht="43.5" x14ac:dyDescent="0.35">
      <c r="B101" s="105">
        <v>99</v>
      </c>
      <c r="C101" s="105" t="str">
        <f t="shared" si="3"/>
        <v>aitos31b</v>
      </c>
      <c r="D101" s="1" t="s">
        <v>1202</v>
      </c>
      <c r="E101" s="1">
        <v>31</v>
      </c>
      <c r="F101" s="1" t="s">
        <v>1240</v>
      </c>
      <c r="G101" s="101" t="s">
        <v>1279</v>
      </c>
      <c r="H101" s="104" t="s">
        <v>1280</v>
      </c>
      <c r="I101" s="1" t="s">
        <v>1223</v>
      </c>
    </row>
    <row r="102" spans="2:9" ht="29" x14ac:dyDescent="0.35">
      <c r="B102" s="105">
        <v>100</v>
      </c>
      <c r="C102" s="105" t="str">
        <f t="shared" si="3"/>
        <v>aitos32b</v>
      </c>
      <c r="D102" s="1" t="s">
        <v>1202</v>
      </c>
      <c r="E102" s="1">
        <v>32</v>
      </c>
      <c r="F102" s="1" t="s">
        <v>1240</v>
      </c>
      <c r="G102" s="101" t="s">
        <v>1232</v>
      </c>
      <c r="H102" s="104" t="s">
        <v>1320</v>
      </c>
      <c r="I102" s="1" t="s">
        <v>1223</v>
      </c>
    </row>
    <row r="103" spans="2:9" ht="43.5" x14ac:dyDescent="0.35">
      <c r="B103" s="105">
        <v>101</v>
      </c>
      <c r="C103" s="105" t="str">
        <f t="shared" si="3"/>
        <v>aitos33b</v>
      </c>
      <c r="D103" s="1" t="s">
        <v>1202</v>
      </c>
      <c r="E103" s="1">
        <v>33</v>
      </c>
      <c r="F103" s="1" t="s">
        <v>1240</v>
      </c>
      <c r="G103" s="101" t="s">
        <v>1326</v>
      </c>
      <c r="H103" s="104" t="s">
        <v>1327</v>
      </c>
      <c r="I103" s="1" t="s">
        <v>1223</v>
      </c>
    </row>
    <row r="104" spans="2:9" ht="29" x14ac:dyDescent="0.35">
      <c r="B104" s="105">
        <v>102</v>
      </c>
      <c r="C104" s="105" t="str">
        <f t="shared" si="3"/>
        <v>aitos34b</v>
      </c>
      <c r="D104" s="1" t="s">
        <v>1202</v>
      </c>
      <c r="E104" s="1">
        <v>34</v>
      </c>
      <c r="F104" s="1" t="s">
        <v>1240</v>
      </c>
      <c r="G104" s="101" t="s">
        <v>1286</v>
      </c>
      <c r="H104" s="104" t="s">
        <v>1325</v>
      </c>
      <c r="I104" s="1" t="s">
        <v>1324</v>
      </c>
    </row>
    <row r="105" spans="2:9" ht="29" x14ac:dyDescent="0.35">
      <c r="B105" s="105">
        <v>103</v>
      </c>
      <c r="C105" s="1" t="str">
        <f t="shared" si="3"/>
        <v>aitas1a</v>
      </c>
      <c r="D105" s="1" t="s">
        <v>29</v>
      </c>
      <c r="E105" s="1">
        <v>1</v>
      </c>
      <c r="F105" s="1" t="s">
        <v>1239</v>
      </c>
      <c r="G105" s="101" t="s">
        <v>1358</v>
      </c>
      <c r="H105" s="104" t="s">
        <v>1359</v>
      </c>
      <c r="I105" s="1" t="s">
        <v>1223</v>
      </c>
    </row>
    <row r="106" spans="2:9" ht="29" x14ac:dyDescent="0.35">
      <c r="B106" s="105">
        <v>104</v>
      </c>
      <c r="C106" s="1" t="str">
        <f t="shared" si="3"/>
        <v>aitas2a</v>
      </c>
      <c r="D106" s="1" t="s">
        <v>29</v>
      </c>
      <c r="E106" s="1">
        <v>2</v>
      </c>
      <c r="F106" s="1" t="s">
        <v>1239</v>
      </c>
      <c r="G106" s="101" t="s">
        <v>1360</v>
      </c>
      <c r="H106" s="104" t="s">
        <v>1361</v>
      </c>
      <c r="I106" s="1" t="s">
        <v>1223</v>
      </c>
    </row>
    <row r="107" spans="2:9" ht="29" x14ac:dyDescent="0.35">
      <c r="B107" s="105">
        <v>105</v>
      </c>
      <c r="C107" s="1" t="str">
        <f t="shared" si="3"/>
        <v>aitas3a</v>
      </c>
      <c r="D107" s="1" t="s">
        <v>29</v>
      </c>
      <c r="E107" s="1">
        <v>3</v>
      </c>
      <c r="F107" s="1" t="s">
        <v>1239</v>
      </c>
      <c r="G107" s="101" t="s">
        <v>1307</v>
      </c>
      <c r="H107" s="104" t="s">
        <v>1298</v>
      </c>
      <c r="I107" s="1" t="s">
        <v>1223</v>
      </c>
    </row>
    <row r="108" spans="2:9" ht="43.5" x14ac:dyDescent="0.35">
      <c r="B108" s="105">
        <v>106</v>
      </c>
      <c r="C108" s="1" t="str">
        <f t="shared" si="3"/>
        <v>aitas4a</v>
      </c>
      <c r="D108" s="1" t="s">
        <v>29</v>
      </c>
      <c r="E108" s="1">
        <v>4</v>
      </c>
      <c r="F108" s="1" t="s">
        <v>1239</v>
      </c>
      <c r="G108" s="101" t="s">
        <v>1362</v>
      </c>
      <c r="H108" s="104" t="s">
        <v>1363</v>
      </c>
      <c r="I108" s="1" t="s">
        <v>1223</v>
      </c>
    </row>
    <row r="109" spans="2:9" ht="29" x14ac:dyDescent="0.35">
      <c r="B109" s="105">
        <v>107</v>
      </c>
      <c r="C109" s="1" t="str">
        <f t="shared" si="3"/>
        <v>aitas1b</v>
      </c>
      <c r="D109" s="1" t="s">
        <v>29</v>
      </c>
      <c r="E109" s="1">
        <v>1</v>
      </c>
      <c r="F109" s="1" t="s">
        <v>1240</v>
      </c>
      <c r="G109" s="101" t="s">
        <v>1364</v>
      </c>
      <c r="H109" s="104" t="s">
        <v>1365</v>
      </c>
      <c r="I109" s="1" t="s">
        <v>1223</v>
      </c>
    </row>
    <row r="110" spans="2:9" ht="29" x14ac:dyDescent="0.35">
      <c r="B110" s="105">
        <v>108</v>
      </c>
      <c r="C110" s="1" t="str">
        <f t="shared" si="3"/>
        <v>aitas2b</v>
      </c>
      <c r="D110" s="1" t="s">
        <v>29</v>
      </c>
      <c r="E110" s="1">
        <v>2</v>
      </c>
      <c r="F110" s="1" t="s">
        <v>1240</v>
      </c>
      <c r="G110" s="101" t="s">
        <v>1366</v>
      </c>
      <c r="H110" s="104" t="s">
        <v>1367</v>
      </c>
      <c r="I110" s="1" t="s">
        <v>1223</v>
      </c>
    </row>
    <row r="111" spans="2:9" ht="29" x14ac:dyDescent="0.35">
      <c r="B111" s="105">
        <v>109</v>
      </c>
      <c r="C111" s="1" t="str">
        <f t="shared" si="3"/>
        <v>aitas3b</v>
      </c>
      <c r="D111" s="1" t="s">
        <v>29</v>
      </c>
      <c r="E111" s="1">
        <v>3</v>
      </c>
      <c r="F111" s="1" t="s">
        <v>1240</v>
      </c>
      <c r="G111" s="101" t="s">
        <v>1307</v>
      </c>
      <c r="H111" s="104" t="s">
        <v>1298</v>
      </c>
      <c r="I111" s="1" t="s">
        <v>1223</v>
      </c>
    </row>
    <row r="112" spans="2:9" ht="29" x14ac:dyDescent="0.35">
      <c r="B112" s="105">
        <v>110</v>
      </c>
      <c r="C112" s="1" t="str">
        <f t="shared" si="3"/>
        <v>aitas4b</v>
      </c>
      <c r="D112" s="1" t="s">
        <v>29</v>
      </c>
      <c r="E112" s="1">
        <v>4</v>
      </c>
      <c r="F112" s="1" t="s">
        <v>1240</v>
      </c>
      <c r="G112" s="101" t="s">
        <v>1368</v>
      </c>
      <c r="H112" s="104" t="s">
        <v>1369</v>
      </c>
      <c r="I112" s="1" t="s">
        <v>1223</v>
      </c>
    </row>
    <row r="113" spans="2:9" ht="29" x14ac:dyDescent="0.35">
      <c r="B113" s="105">
        <v>111</v>
      </c>
      <c r="C113" s="1" t="str">
        <f t="shared" si="3"/>
        <v>aitas1c</v>
      </c>
      <c r="D113" s="1" t="s">
        <v>29</v>
      </c>
      <c r="E113" s="1">
        <v>1</v>
      </c>
      <c r="F113" s="1" t="s">
        <v>1199</v>
      </c>
      <c r="G113" s="101" t="s">
        <v>1364</v>
      </c>
      <c r="H113" s="104" t="s">
        <v>1365</v>
      </c>
      <c r="I113" s="1" t="s">
        <v>1223</v>
      </c>
    </row>
    <row r="114" spans="2:9" ht="29" x14ac:dyDescent="0.35">
      <c r="B114" s="105">
        <v>112</v>
      </c>
      <c r="C114" s="1" t="str">
        <f t="shared" si="3"/>
        <v>aitas2c</v>
      </c>
      <c r="D114" s="1" t="s">
        <v>29</v>
      </c>
      <c r="E114" s="1">
        <v>2</v>
      </c>
      <c r="F114" s="1" t="s">
        <v>1199</v>
      </c>
      <c r="G114" s="101" t="s">
        <v>1366</v>
      </c>
      <c r="H114" s="104" t="s">
        <v>1367</v>
      </c>
      <c r="I114" s="1" t="s">
        <v>1223</v>
      </c>
    </row>
    <row r="115" spans="2:9" ht="29" x14ac:dyDescent="0.35">
      <c r="B115" s="105">
        <v>113</v>
      </c>
      <c r="C115" s="1" t="str">
        <f t="shared" si="3"/>
        <v>aitas3c</v>
      </c>
      <c r="D115" s="1" t="s">
        <v>29</v>
      </c>
      <c r="E115" s="1">
        <v>3</v>
      </c>
      <c r="F115" s="1" t="s">
        <v>1199</v>
      </c>
      <c r="G115" s="101" t="s">
        <v>1307</v>
      </c>
      <c r="H115" s="104" t="s">
        <v>1298</v>
      </c>
      <c r="I115" s="1" t="s">
        <v>1223</v>
      </c>
    </row>
    <row r="116" spans="2:9" ht="29" x14ac:dyDescent="0.35">
      <c r="B116" s="105">
        <v>114</v>
      </c>
      <c r="C116" s="1" t="str">
        <f t="shared" si="3"/>
        <v>aitas4c</v>
      </c>
      <c r="D116" s="1" t="s">
        <v>29</v>
      </c>
      <c r="E116" s="1">
        <v>4</v>
      </c>
      <c r="F116" s="1" t="s">
        <v>1199</v>
      </c>
      <c r="G116" s="101" t="s">
        <v>1368</v>
      </c>
      <c r="H116" s="104" t="s">
        <v>1369</v>
      </c>
      <c r="I116" s="1" t="s">
        <v>1223</v>
      </c>
    </row>
    <row r="117" spans="2:9" ht="29" x14ac:dyDescent="0.35">
      <c r="B117" s="105">
        <v>115</v>
      </c>
      <c r="C117" s="1" t="str">
        <f t="shared" si="3"/>
        <v>aitns25dicmva</v>
      </c>
      <c r="D117" s="1" t="s">
        <v>30</v>
      </c>
      <c r="E117" s="1" t="s">
        <v>1378</v>
      </c>
      <c r="F117" s="1" t="s">
        <v>1239</v>
      </c>
      <c r="G117" s="101" t="s">
        <v>1370</v>
      </c>
      <c r="H117" s="104" t="s">
        <v>1372</v>
      </c>
      <c r="I117" s="1" t="s">
        <v>1223</v>
      </c>
    </row>
    <row r="118" spans="2:9" ht="29" x14ac:dyDescent="0.35">
      <c r="B118" s="105">
        <v>116</v>
      </c>
      <c r="C118" s="1" t="str">
        <f t="shared" si="3"/>
        <v>aitns25dicmvb</v>
      </c>
      <c r="D118" s="1" t="s">
        <v>30</v>
      </c>
      <c r="E118" s="1" t="s">
        <v>1378</v>
      </c>
      <c r="F118" s="1" t="s">
        <v>1240</v>
      </c>
      <c r="G118" s="101" t="s">
        <v>1370</v>
      </c>
      <c r="H118" s="104" t="s">
        <v>1372</v>
      </c>
      <c r="I118" s="1" t="s">
        <v>1223</v>
      </c>
    </row>
    <row r="119" spans="2:9" ht="29" x14ac:dyDescent="0.35">
      <c r="B119" s="105">
        <v>117</v>
      </c>
      <c r="C119" s="1" t="str">
        <f t="shared" si="3"/>
        <v>aitns25dicmvc</v>
      </c>
      <c r="D119" s="1" t="s">
        <v>30</v>
      </c>
      <c r="E119" s="1" t="s">
        <v>1378</v>
      </c>
      <c r="F119" s="1" t="s">
        <v>1199</v>
      </c>
      <c r="G119" s="101" t="s">
        <v>1370</v>
      </c>
      <c r="H119" s="104" t="s">
        <v>1372</v>
      </c>
      <c r="I119" s="1" t="s">
        <v>1223</v>
      </c>
    </row>
    <row r="120" spans="2:9" ht="43.5" x14ac:dyDescent="0.35">
      <c r="B120" s="105">
        <v>118</v>
      </c>
      <c r="C120" s="1" t="str">
        <f t="shared" si="3"/>
        <v>aitns25dicmma</v>
      </c>
      <c r="D120" s="1" t="s">
        <v>30</v>
      </c>
      <c r="E120" s="1" t="s">
        <v>1377</v>
      </c>
      <c r="F120" s="1" t="s">
        <v>1239</v>
      </c>
      <c r="G120" s="101" t="s">
        <v>1371</v>
      </c>
      <c r="H120" s="104" t="s">
        <v>1373</v>
      </c>
      <c r="I120" s="1" t="s">
        <v>1223</v>
      </c>
    </row>
    <row r="121" spans="2:9" ht="43.5" x14ac:dyDescent="0.35">
      <c r="B121" s="105">
        <v>119</v>
      </c>
      <c r="C121" s="1" t="str">
        <f t="shared" si="3"/>
        <v>aitns25dicmmb</v>
      </c>
      <c r="D121" s="1" t="s">
        <v>30</v>
      </c>
      <c r="E121" s="1" t="s">
        <v>1377</v>
      </c>
      <c r="F121" s="1" t="s">
        <v>1240</v>
      </c>
      <c r="G121" s="101" t="s">
        <v>1371</v>
      </c>
      <c r="H121" s="104" t="s">
        <v>1373</v>
      </c>
      <c r="I121" s="1" t="s">
        <v>1223</v>
      </c>
    </row>
    <row r="122" spans="2:9" ht="43.5" x14ac:dyDescent="0.35">
      <c r="B122" s="105">
        <v>120</v>
      </c>
      <c r="C122" s="1" t="str">
        <f t="shared" si="3"/>
        <v>aitns25dicmmc</v>
      </c>
      <c r="D122" s="1" t="s">
        <v>30</v>
      </c>
      <c r="E122" s="1" t="s">
        <v>1377</v>
      </c>
      <c r="F122" s="1" t="s">
        <v>1199</v>
      </c>
      <c r="G122" s="101" t="s">
        <v>1371</v>
      </c>
      <c r="H122" s="104" t="s">
        <v>1373</v>
      </c>
      <c r="I122" s="1" t="s">
        <v>1223</v>
      </c>
    </row>
    <row r="123" spans="2:9" ht="29" x14ac:dyDescent="0.35">
      <c r="B123" s="105">
        <v>121</v>
      </c>
      <c r="C123" s="1" t="str">
        <f t="shared" si="3"/>
        <v>aitns25dicmaa</v>
      </c>
      <c r="D123" s="1" t="s">
        <v>30</v>
      </c>
      <c r="E123" s="1" t="s">
        <v>1376</v>
      </c>
      <c r="F123" s="1" t="s">
        <v>1239</v>
      </c>
      <c r="G123" s="101" t="s">
        <v>1374</v>
      </c>
      <c r="H123" s="104" t="s">
        <v>1375</v>
      </c>
      <c r="I123" s="1" t="s">
        <v>1223</v>
      </c>
    </row>
    <row r="124" spans="2:9" ht="29" x14ac:dyDescent="0.35">
      <c r="B124" s="105">
        <v>122</v>
      </c>
      <c r="C124" s="1" t="str">
        <f t="shared" si="3"/>
        <v>aitns25dicmab</v>
      </c>
      <c r="D124" s="1" t="s">
        <v>30</v>
      </c>
      <c r="E124" s="1" t="s">
        <v>1376</v>
      </c>
      <c r="F124" s="1" t="s">
        <v>1240</v>
      </c>
      <c r="G124" s="101" t="s">
        <v>1374</v>
      </c>
      <c r="H124" s="104" t="s">
        <v>1375</v>
      </c>
      <c r="I124" s="1" t="s">
        <v>1223</v>
      </c>
    </row>
    <row r="125" spans="2:9" ht="29" x14ac:dyDescent="0.35">
      <c r="B125" s="105">
        <v>123</v>
      </c>
      <c r="C125" s="1" t="str">
        <f t="shared" si="3"/>
        <v>aitns25dicmac</v>
      </c>
      <c r="D125" s="1" t="s">
        <v>30</v>
      </c>
      <c r="E125" s="1" t="s">
        <v>1376</v>
      </c>
      <c r="F125" s="1" t="s">
        <v>1199</v>
      </c>
      <c r="G125" s="101" t="s">
        <v>1374</v>
      </c>
      <c r="H125" s="104" t="s">
        <v>1375</v>
      </c>
      <c r="I125" s="1" t="s">
        <v>1223</v>
      </c>
    </row>
    <row r="126" spans="2:9" ht="43.5" x14ac:dyDescent="0.35">
      <c r="B126" s="105">
        <v>124</v>
      </c>
      <c r="C126" s="1" t="str">
        <f t="shared" si="3"/>
        <v>aitns25dicmda</v>
      </c>
      <c r="D126" s="1" t="s">
        <v>30</v>
      </c>
      <c r="E126" s="1" t="s">
        <v>1381</v>
      </c>
      <c r="F126" s="1" t="s">
        <v>1239</v>
      </c>
      <c r="G126" s="101" t="s">
        <v>1379</v>
      </c>
      <c r="H126" s="104" t="s">
        <v>1380</v>
      </c>
      <c r="I126" s="1" t="s">
        <v>1223</v>
      </c>
    </row>
    <row r="127" spans="2:9" ht="43.5" x14ac:dyDescent="0.35">
      <c r="B127" s="105">
        <v>125</v>
      </c>
      <c r="C127" s="1" t="str">
        <f t="shared" si="3"/>
        <v>aitns25dicmdb</v>
      </c>
      <c r="D127" s="1" t="s">
        <v>30</v>
      </c>
      <c r="E127" s="1" t="s">
        <v>1381</v>
      </c>
      <c r="F127" s="1" t="s">
        <v>1240</v>
      </c>
      <c r="G127" s="101" t="s">
        <v>1379</v>
      </c>
      <c r="H127" s="104" t="s">
        <v>1380</v>
      </c>
      <c r="I127" s="1" t="s">
        <v>1223</v>
      </c>
    </row>
    <row r="128" spans="2:9" ht="43.5" x14ac:dyDescent="0.35">
      <c r="B128" s="105">
        <v>126</v>
      </c>
      <c r="C128" s="1" t="str">
        <f t="shared" si="3"/>
        <v>aitns25dicmdc</v>
      </c>
      <c r="D128" s="1" t="s">
        <v>30</v>
      </c>
      <c r="E128" s="1" t="s">
        <v>1381</v>
      </c>
      <c r="F128" s="1" t="s">
        <v>1199</v>
      </c>
      <c r="G128" s="101" t="s">
        <v>1379</v>
      </c>
      <c r="H128" s="104" t="s">
        <v>1380</v>
      </c>
      <c r="I128" s="1" t="s">
        <v>1223</v>
      </c>
    </row>
    <row r="129" spans="2:9" ht="58" x14ac:dyDescent="0.35">
      <c r="B129" s="105">
        <v>127</v>
      </c>
      <c r="C129" s="1" t="str">
        <f t="shared" si="3"/>
        <v>aitnssfa</v>
      </c>
      <c r="D129" s="1" t="s">
        <v>30</v>
      </c>
      <c r="E129" s="1" t="s">
        <v>1382</v>
      </c>
      <c r="F129" s="1" t="s">
        <v>1239</v>
      </c>
      <c r="G129" s="101" t="s">
        <v>1228</v>
      </c>
      <c r="H129" s="104" t="s">
        <v>1429</v>
      </c>
      <c r="I129" s="1" t="s">
        <v>1223</v>
      </c>
    </row>
    <row r="130" spans="2:9" ht="58" x14ac:dyDescent="0.35">
      <c r="B130" s="105">
        <v>128</v>
      </c>
      <c r="C130" s="1" t="str">
        <f t="shared" si="3"/>
        <v>aitnssfb</v>
      </c>
      <c r="D130" s="1" t="s">
        <v>30</v>
      </c>
      <c r="E130" s="1" t="s">
        <v>1382</v>
      </c>
      <c r="F130" s="1" t="s">
        <v>1240</v>
      </c>
      <c r="G130" s="101" t="s">
        <v>1228</v>
      </c>
      <c r="H130" s="104" t="s">
        <v>1429</v>
      </c>
      <c r="I130" s="1" t="s">
        <v>1223</v>
      </c>
    </row>
    <row r="131" spans="2:9" ht="58" x14ac:dyDescent="0.3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3.5" x14ac:dyDescent="0.35">
      <c r="B132" s="105">
        <v>130</v>
      </c>
      <c r="C132" s="1" t="str">
        <f t="shared" si="4"/>
        <v>aitns1eneroa</v>
      </c>
      <c r="D132" s="1" t="s">
        <v>30</v>
      </c>
      <c r="E132" s="1" t="s">
        <v>1383</v>
      </c>
      <c r="F132" s="1" t="s">
        <v>1239</v>
      </c>
      <c r="G132" s="101" t="s">
        <v>1430</v>
      </c>
      <c r="H132" s="104" t="s">
        <v>1384</v>
      </c>
      <c r="I132" s="1" t="s">
        <v>1223</v>
      </c>
    </row>
    <row r="133" spans="2:9" ht="43.5" x14ac:dyDescent="0.35">
      <c r="B133" s="105">
        <v>131</v>
      </c>
      <c r="C133" s="1" t="str">
        <f t="shared" si="4"/>
        <v>aitns1enerob</v>
      </c>
      <c r="D133" s="1" t="s">
        <v>30</v>
      </c>
      <c r="E133" s="1" t="s">
        <v>1383</v>
      </c>
      <c r="F133" s="1" t="s">
        <v>1240</v>
      </c>
      <c r="G133" s="101" t="s">
        <v>1430</v>
      </c>
      <c r="H133" s="104" t="s">
        <v>1384</v>
      </c>
      <c r="I133" s="1" t="s">
        <v>1223</v>
      </c>
    </row>
    <row r="134" spans="2:9" ht="43.5" x14ac:dyDescent="0.35">
      <c r="B134" s="105">
        <v>132</v>
      </c>
      <c r="C134" s="1" t="str">
        <f t="shared" si="4"/>
        <v>aitns1eneroc</v>
      </c>
      <c r="D134" s="1" t="s">
        <v>30</v>
      </c>
      <c r="E134" s="1" t="s">
        <v>1383</v>
      </c>
      <c r="F134" s="1" t="s">
        <v>1199</v>
      </c>
      <c r="G134" s="101" t="s">
        <v>1430</v>
      </c>
      <c r="H134" s="104" t="s">
        <v>1384</v>
      </c>
      <c r="I134" s="1" t="s">
        <v>1223</v>
      </c>
    </row>
    <row r="135" spans="2:9" ht="29" x14ac:dyDescent="0.35">
      <c r="B135" s="105">
        <v>133</v>
      </c>
      <c r="C135" s="1" t="str">
        <f t="shared" si="4"/>
        <v>aitns2domingoa</v>
      </c>
      <c r="D135" s="1" t="s">
        <v>30</v>
      </c>
      <c r="E135" s="1" t="s">
        <v>1385</v>
      </c>
      <c r="F135" s="1" t="s">
        <v>1239</v>
      </c>
      <c r="G135" s="101" t="s">
        <v>1386</v>
      </c>
      <c r="H135" s="104" t="s">
        <v>1387</v>
      </c>
      <c r="I135" s="1" t="s">
        <v>1223</v>
      </c>
    </row>
    <row r="136" spans="2:9" ht="29" x14ac:dyDescent="0.35">
      <c r="B136" s="105">
        <v>134</v>
      </c>
      <c r="C136" s="1" t="str">
        <f t="shared" si="4"/>
        <v>aitns2domingob</v>
      </c>
      <c r="D136" s="1" t="s">
        <v>30</v>
      </c>
      <c r="E136" s="1" t="s">
        <v>1385</v>
      </c>
      <c r="F136" s="1" t="s">
        <v>1240</v>
      </c>
      <c r="G136" s="101" t="s">
        <v>1386</v>
      </c>
      <c r="H136" s="104" t="s">
        <v>1387</v>
      </c>
      <c r="I136" s="1" t="s">
        <v>1223</v>
      </c>
    </row>
    <row r="137" spans="2:9" ht="29" x14ac:dyDescent="0.35">
      <c r="B137" s="105">
        <v>135</v>
      </c>
      <c r="C137" s="1" t="str">
        <f t="shared" si="4"/>
        <v>aitns2domingoc</v>
      </c>
      <c r="D137" s="1" t="s">
        <v>30</v>
      </c>
      <c r="E137" s="1" t="s">
        <v>1385</v>
      </c>
      <c r="F137" s="1" t="s">
        <v>1199</v>
      </c>
      <c r="G137" s="101" t="s">
        <v>1386</v>
      </c>
      <c r="H137" s="104" t="s">
        <v>1387</v>
      </c>
      <c r="I137" s="1" t="s">
        <v>1223</v>
      </c>
    </row>
    <row r="138" spans="2:9" ht="29" x14ac:dyDescent="0.35">
      <c r="B138" s="105">
        <v>136</v>
      </c>
      <c r="C138" s="1" t="str">
        <f t="shared" si="4"/>
        <v>aitns6eneroa</v>
      </c>
      <c r="D138" s="1" t="s">
        <v>30</v>
      </c>
      <c r="E138" s="1" t="s">
        <v>1388</v>
      </c>
      <c r="F138" s="1" t="s">
        <v>1239</v>
      </c>
      <c r="G138" s="101" t="s">
        <v>1389</v>
      </c>
      <c r="H138" s="104" t="s">
        <v>1390</v>
      </c>
      <c r="I138" s="1" t="s">
        <v>1223</v>
      </c>
    </row>
    <row r="139" spans="2:9" ht="29" x14ac:dyDescent="0.35">
      <c r="B139" s="105">
        <v>137</v>
      </c>
      <c r="C139" s="1" t="str">
        <f t="shared" si="4"/>
        <v>aitns6enerob</v>
      </c>
      <c r="D139" s="1" t="s">
        <v>30</v>
      </c>
      <c r="E139" s="1" t="s">
        <v>1388</v>
      </c>
      <c r="F139" s="1" t="s">
        <v>1240</v>
      </c>
      <c r="G139" s="101" t="s">
        <v>1389</v>
      </c>
      <c r="H139" s="104" t="s">
        <v>1390</v>
      </c>
      <c r="I139" s="1" t="s">
        <v>1223</v>
      </c>
    </row>
    <row r="140" spans="2:9" ht="29" x14ac:dyDescent="0.35">
      <c r="B140" s="105">
        <v>138</v>
      </c>
      <c r="C140" s="1" t="str">
        <f t="shared" si="4"/>
        <v>aitns6eneroc</v>
      </c>
      <c r="D140" s="1" t="s">
        <v>30</v>
      </c>
      <c r="E140" s="1" t="s">
        <v>1388</v>
      </c>
      <c r="F140" s="1" t="s">
        <v>1199</v>
      </c>
      <c r="G140" s="101" t="s">
        <v>1389</v>
      </c>
      <c r="H140" s="104" t="s">
        <v>1390</v>
      </c>
      <c r="I140" s="1" t="s">
        <v>1223</v>
      </c>
    </row>
    <row r="141" spans="2:9" ht="29" x14ac:dyDescent="0.35">
      <c r="B141" s="105">
        <v>139</v>
      </c>
      <c r="C141" s="1" t="str">
        <f t="shared" si="4"/>
        <v>aitcs1a</v>
      </c>
      <c r="D141" s="1" t="s">
        <v>17</v>
      </c>
      <c r="E141" s="1">
        <v>1</v>
      </c>
      <c r="F141" s="1" t="s">
        <v>1239</v>
      </c>
      <c r="G141" s="101" t="s">
        <v>1260</v>
      </c>
      <c r="H141" s="104" t="s">
        <v>1261</v>
      </c>
      <c r="I141" s="1" t="s">
        <v>1223</v>
      </c>
    </row>
    <row r="142" spans="2:9" ht="29" x14ac:dyDescent="0.35">
      <c r="B142" s="105">
        <v>140</v>
      </c>
      <c r="C142" s="1" t="str">
        <f t="shared" si="4"/>
        <v>aitcs2a</v>
      </c>
      <c r="D142" s="1" t="s">
        <v>17</v>
      </c>
      <c r="E142" s="1">
        <v>2</v>
      </c>
      <c r="F142" s="1" t="s">
        <v>1239</v>
      </c>
      <c r="G142" s="101" t="s">
        <v>1392</v>
      </c>
      <c r="H142" s="104" t="s">
        <v>1200</v>
      </c>
      <c r="I142" s="1" t="s">
        <v>1223</v>
      </c>
    </row>
    <row r="143" spans="2:9" ht="29" x14ac:dyDescent="0.35">
      <c r="B143" s="105">
        <v>141</v>
      </c>
      <c r="C143" s="1" t="str">
        <f t="shared" si="4"/>
        <v>aitcs3a</v>
      </c>
      <c r="D143" s="1" t="s">
        <v>17</v>
      </c>
      <c r="E143" s="1">
        <v>3</v>
      </c>
      <c r="F143" s="1" t="s">
        <v>1239</v>
      </c>
      <c r="G143" s="101" t="s">
        <v>1393</v>
      </c>
      <c r="H143" s="104" t="s">
        <v>1394</v>
      </c>
      <c r="I143" s="1" t="s">
        <v>1223</v>
      </c>
    </row>
    <row r="144" spans="2:9" ht="43.5" x14ac:dyDescent="0.35">
      <c r="B144" s="105">
        <v>142</v>
      </c>
      <c r="C144" s="1" t="str">
        <f t="shared" si="4"/>
        <v>aitcs4a</v>
      </c>
      <c r="D144" s="1" t="s">
        <v>17</v>
      </c>
      <c r="E144" s="1">
        <v>4</v>
      </c>
      <c r="F144" s="1" t="s">
        <v>1239</v>
      </c>
      <c r="G144" s="101" t="s">
        <v>1395</v>
      </c>
      <c r="H144" s="104" t="s">
        <v>1396</v>
      </c>
      <c r="I144" s="1" t="s">
        <v>1223</v>
      </c>
    </row>
    <row r="145" spans="2:9" ht="43.5" x14ac:dyDescent="0.35">
      <c r="B145" s="105">
        <v>143</v>
      </c>
      <c r="C145" s="1" t="str">
        <f t="shared" si="4"/>
        <v>aitcs5a</v>
      </c>
      <c r="D145" s="1" t="s">
        <v>17</v>
      </c>
      <c r="E145" s="1">
        <v>5</v>
      </c>
      <c r="F145" s="1" t="s">
        <v>1239</v>
      </c>
      <c r="G145" s="101" t="s">
        <v>1397</v>
      </c>
      <c r="H145" s="104" t="s">
        <v>1398</v>
      </c>
      <c r="I145" s="1" t="s">
        <v>1223</v>
      </c>
    </row>
    <row r="146" spans="2:9" ht="58" x14ac:dyDescent="0.35">
      <c r="B146" s="105">
        <v>144</v>
      </c>
      <c r="C146" s="1" t="str">
        <f t="shared" si="4"/>
        <v>aitcs6a</v>
      </c>
      <c r="D146" s="1" t="s">
        <v>17</v>
      </c>
      <c r="E146" s="1">
        <v>6</v>
      </c>
      <c r="F146" s="1" t="s">
        <v>1239</v>
      </c>
      <c r="G146" s="101" t="s">
        <v>1399</v>
      </c>
      <c r="H146" s="104" t="s">
        <v>1400</v>
      </c>
      <c r="I146" s="1" t="s">
        <v>1223</v>
      </c>
    </row>
    <row r="147" spans="2:9" ht="58" x14ac:dyDescent="0.35">
      <c r="B147" s="105">
        <v>145</v>
      </c>
      <c r="C147" s="1" t="str">
        <f t="shared" si="4"/>
        <v>aitcsjsa</v>
      </c>
      <c r="D147" s="1" t="s">
        <v>17</v>
      </c>
      <c r="E147" s="1" t="s">
        <v>1401</v>
      </c>
      <c r="F147" s="1" t="s">
        <v>1239</v>
      </c>
      <c r="G147" s="101" t="s">
        <v>1402</v>
      </c>
      <c r="H147" s="104" t="s">
        <v>1403</v>
      </c>
      <c r="I147" s="1" t="s">
        <v>1223</v>
      </c>
    </row>
    <row r="148" spans="2:9" ht="58" x14ac:dyDescent="0.35">
      <c r="B148" s="105">
        <v>146</v>
      </c>
      <c r="C148" s="1" t="str">
        <f t="shared" si="4"/>
        <v>aitcsjsb</v>
      </c>
      <c r="D148" s="1" t="s">
        <v>17</v>
      </c>
      <c r="E148" s="1" t="s">
        <v>1401</v>
      </c>
      <c r="F148" s="1" t="s">
        <v>1240</v>
      </c>
      <c r="G148" s="101" t="s">
        <v>1402</v>
      </c>
      <c r="H148" s="104" t="s">
        <v>1403</v>
      </c>
      <c r="I148" s="1" t="s">
        <v>1223</v>
      </c>
    </row>
    <row r="149" spans="2:9" ht="58" x14ac:dyDescent="0.35">
      <c r="B149" s="105">
        <v>147</v>
      </c>
      <c r="C149" s="1" t="str">
        <f t="shared" si="4"/>
        <v>aitcsjsc</v>
      </c>
      <c r="D149" s="1" t="s">
        <v>17</v>
      </c>
      <c r="E149" s="1" t="s">
        <v>1401</v>
      </c>
      <c r="F149" s="1" t="s">
        <v>1199</v>
      </c>
      <c r="G149" s="101" t="s">
        <v>1402</v>
      </c>
      <c r="H149" s="104" t="s">
        <v>1403</v>
      </c>
      <c r="I149" s="1" t="s">
        <v>1223</v>
      </c>
    </row>
    <row r="150" spans="2:9" ht="58" x14ac:dyDescent="0.35">
      <c r="B150" s="105">
        <v>148</v>
      </c>
      <c r="C150" s="1" t="str">
        <f t="shared" si="4"/>
        <v>aitcsvsa</v>
      </c>
      <c r="D150" s="1" t="s">
        <v>17</v>
      </c>
      <c r="E150" s="1" t="s">
        <v>1404</v>
      </c>
      <c r="F150" s="1" t="s">
        <v>1239</v>
      </c>
      <c r="G150" s="101" t="s">
        <v>1406</v>
      </c>
      <c r="H150" s="104" t="s">
        <v>1405</v>
      </c>
      <c r="I150" s="1" t="s">
        <v>1223</v>
      </c>
    </row>
    <row r="151" spans="2:9" ht="58" x14ac:dyDescent="0.35">
      <c r="B151" s="105">
        <v>149</v>
      </c>
      <c r="C151" s="1" t="str">
        <f t="shared" si="4"/>
        <v>aitcsvsb</v>
      </c>
      <c r="D151" s="1" t="s">
        <v>17</v>
      </c>
      <c r="E151" s="1" t="s">
        <v>1404</v>
      </c>
      <c r="F151" s="1" t="s">
        <v>1240</v>
      </c>
      <c r="G151" s="101" t="s">
        <v>1406</v>
      </c>
      <c r="H151" s="104" t="s">
        <v>1405</v>
      </c>
      <c r="I151" s="1" t="s">
        <v>1223</v>
      </c>
    </row>
    <row r="152" spans="2:9" ht="58" x14ac:dyDescent="0.35">
      <c r="B152" s="105">
        <v>150</v>
      </c>
      <c r="C152" s="1" t="str">
        <f t="shared" si="4"/>
        <v>aitcsvsc</v>
      </c>
      <c r="D152" s="1" t="s">
        <v>17</v>
      </c>
      <c r="E152" s="1" t="s">
        <v>1404</v>
      </c>
      <c r="F152" s="1" t="s">
        <v>1199</v>
      </c>
      <c r="G152" s="101" t="s">
        <v>1406</v>
      </c>
      <c r="H152" s="104" t="s">
        <v>1405</v>
      </c>
      <c r="I152" s="1" t="s">
        <v>1223</v>
      </c>
    </row>
    <row r="153" spans="2:9" x14ac:dyDescent="0.35">
      <c r="B153" s="105">
        <v>151</v>
      </c>
      <c r="C153" s="1" t="str">
        <f t="shared" si="4"/>
        <v>aitpsssa</v>
      </c>
      <c r="D153" s="1" t="s">
        <v>12</v>
      </c>
      <c r="E153" s="1" t="s">
        <v>1407</v>
      </c>
      <c r="F153" s="1" t="s">
        <v>1239</v>
      </c>
      <c r="G153" s="101" t="s">
        <v>1410</v>
      </c>
      <c r="H153" s="104" t="s">
        <v>1444</v>
      </c>
      <c r="I153" s="1" t="s">
        <v>1223</v>
      </c>
    </row>
    <row r="154" spans="2:9" x14ac:dyDescent="0.35">
      <c r="B154" s="105">
        <v>152</v>
      </c>
      <c r="C154" s="1" t="str">
        <f t="shared" si="4"/>
        <v>aitpsssb</v>
      </c>
      <c r="D154" s="1" t="s">
        <v>12</v>
      </c>
      <c r="E154" s="1" t="s">
        <v>1407</v>
      </c>
      <c r="F154" s="1" t="s">
        <v>1240</v>
      </c>
      <c r="G154" s="101" t="s">
        <v>1410</v>
      </c>
      <c r="H154" s="104" t="s">
        <v>1444</v>
      </c>
      <c r="I154" s="1" t="s">
        <v>1223</v>
      </c>
    </row>
    <row r="155" spans="2:9" x14ac:dyDescent="0.35">
      <c r="B155" s="105">
        <v>153</v>
      </c>
      <c r="C155" s="1" t="str">
        <f t="shared" si="4"/>
        <v>aitpsssc</v>
      </c>
      <c r="D155" s="1" t="s">
        <v>12</v>
      </c>
      <c r="E155" s="1" t="s">
        <v>1407</v>
      </c>
      <c r="F155" s="1" t="s">
        <v>1199</v>
      </c>
      <c r="G155" s="101" t="s">
        <v>1410</v>
      </c>
      <c r="H155" s="104" t="s">
        <v>1444</v>
      </c>
      <c r="I155" s="1" t="s">
        <v>1223</v>
      </c>
    </row>
    <row r="156" spans="2:9" ht="43.5" x14ac:dyDescent="0.35">
      <c r="B156" s="105">
        <v>154</v>
      </c>
      <c r="C156" s="1" t="str">
        <f t="shared" si="4"/>
        <v>aitps1a</v>
      </c>
      <c r="D156" s="1" t="s">
        <v>12</v>
      </c>
      <c r="E156" s="1">
        <v>1</v>
      </c>
      <c r="F156" s="1" t="s">
        <v>1239</v>
      </c>
      <c r="G156" s="101" t="s">
        <v>1408</v>
      </c>
      <c r="H156" s="104" t="s">
        <v>1409</v>
      </c>
      <c r="I156" s="1" t="s">
        <v>1223</v>
      </c>
    </row>
    <row r="157" spans="2:9" ht="43.5" x14ac:dyDescent="0.35">
      <c r="B157" s="105">
        <v>155</v>
      </c>
      <c r="C157" s="1" t="str">
        <f t="shared" si="4"/>
        <v>aitps1b</v>
      </c>
      <c r="D157" s="1" t="s">
        <v>12</v>
      </c>
      <c r="E157" s="1">
        <v>1</v>
      </c>
      <c r="F157" s="1" t="s">
        <v>1240</v>
      </c>
      <c r="G157" s="101" t="s">
        <v>1408</v>
      </c>
      <c r="H157" s="104" t="s">
        <v>1409</v>
      </c>
      <c r="I157" s="1" t="s">
        <v>1223</v>
      </c>
    </row>
    <row r="158" spans="2:9" ht="43.5" x14ac:dyDescent="0.35">
      <c r="B158" s="105">
        <v>156</v>
      </c>
      <c r="C158" s="1" t="str">
        <f t="shared" si="4"/>
        <v>aitps1c</v>
      </c>
      <c r="D158" s="1" t="s">
        <v>12</v>
      </c>
      <c r="E158" s="1">
        <v>1</v>
      </c>
      <c r="F158" s="1" t="s">
        <v>1199</v>
      </c>
      <c r="G158" s="101" t="s">
        <v>1408</v>
      </c>
      <c r="H158" s="104" t="s">
        <v>1409</v>
      </c>
      <c r="I158" s="1" t="s">
        <v>1223</v>
      </c>
    </row>
    <row r="159" spans="2:9" ht="43.5" x14ac:dyDescent="0.35">
      <c r="B159" s="105">
        <v>157</v>
      </c>
      <c r="C159" s="1" t="str">
        <f t="shared" si="4"/>
        <v>aitps2a</v>
      </c>
      <c r="D159" s="1" t="s">
        <v>12</v>
      </c>
      <c r="E159" s="1">
        <v>2</v>
      </c>
      <c r="F159" s="1" t="s">
        <v>1239</v>
      </c>
      <c r="G159" s="101" t="s">
        <v>1411</v>
      </c>
      <c r="H159" s="104" t="s">
        <v>1412</v>
      </c>
      <c r="I159" s="1" t="s">
        <v>1223</v>
      </c>
    </row>
    <row r="160" spans="2:9" ht="29" x14ac:dyDescent="0.35">
      <c r="B160" s="105">
        <v>158</v>
      </c>
      <c r="C160" s="1" t="str">
        <f t="shared" si="4"/>
        <v>aitps3a</v>
      </c>
      <c r="D160" s="1" t="s">
        <v>12</v>
      </c>
      <c r="E160" s="1">
        <v>3</v>
      </c>
      <c r="F160" s="1" t="s">
        <v>1239</v>
      </c>
      <c r="G160" s="101" t="s">
        <v>1413</v>
      </c>
      <c r="H160" s="104" t="s">
        <v>1414</v>
      </c>
      <c r="I160" s="1" t="s">
        <v>1223</v>
      </c>
    </row>
    <row r="161" spans="2:9" ht="43.5" x14ac:dyDescent="0.35">
      <c r="B161" s="105">
        <v>159</v>
      </c>
      <c r="C161" s="1" t="str">
        <f t="shared" si="4"/>
        <v>aitps4a</v>
      </c>
      <c r="D161" s="1" t="s">
        <v>12</v>
      </c>
      <c r="E161" s="1">
        <v>4</v>
      </c>
      <c r="F161" s="1" t="s">
        <v>1239</v>
      </c>
      <c r="G161" s="101" t="s">
        <v>1415</v>
      </c>
      <c r="H161" s="104" t="s">
        <v>1416</v>
      </c>
      <c r="I161" s="1" t="s">
        <v>1223</v>
      </c>
    </row>
    <row r="162" spans="2:9" ht="43.5" x14ac:dyDescent="0.35">
      <c r="B162" s="105">
        <v>160</v>
      </c>
      <c r="C162" s="1" t="str">
        <f t="shared" si="4"/>
        <v>aitps5a</v>
      </c>
      <c r="D162" s="1" t="s">
        <v>12</v>
      </c>
      <c r="E162" s="1">
        <v>5</v>
      </c>
      <c r="F162" s="1" t="s">
        <v>1239</v>
      </c>
      <c r="G162" s="101" t="s">
        <v>1235</v>
      </c>
      <c r="H162" s="104" t="s">
        <v>1341</v>
      </c>
      <c r="I162" s="1" t="s">
        <v>1223</v>
      </c>
    </row>
    <row r="163" spans="2:9" ht="58" x14ac:dyDescent="0.3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58" x14ac:dyDescent="0.35">
      <c r="B164" s="105">
        <v>162</v>
      </c>
      <c r="C164" s="1" t="str">
        <f t="shared" si="5"/>
        <v>aitpsasa</v>
      </c>
      <c r="D164" s="1" t="s">
        <v>12</v>
      </c>
      <c r="E164" s="1" t="s">
        <v>1003</v>
      </c>
      <c r="F164" s="1" t="s">
        <v>1239</v>
      </c>
      <c r="G164" s="101" t="s">
        <v>1419</v>
      </c>
      <c r="H164" s="104" t="s">
        <v>1420</v>
      </c>
      <c r="I164" s="1" t="s">
        <v>1223</v>
      </c>
    </row>
    <row r="165" spans="2:9" ht="58" x14ac:dyDescent="0.35">
      <c r="B165" s="105">
        <v>163</v>
      </c>
      <c r="C165" s="1" t="str">
        <f t="shared" si="5"/>
        <v>aitpsasb</v>
      </c>
      <c r="D165" s="1" t="s">
        <v>12</v>
      </c>
      <c r="E165" s="1" t="s">
        <v>1003</v>
      </c>
      <c r="F165" s="1" t="s">
        <v>1240</v>
      </c>
      <c r="G165" s="101" t="s">
        <v>1419</v>
      </c>
      <c r="H165" s="104" t="s">
        <v>1420</v>
      </c>
      <c r="I165" s="1" t="s">
        <v>1223</v>
      </c>
    </row>
    <row r="166" spans="2:9" ht="58" x14ac:dyDescent="0.3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58" x14ac:dyDescent="0.35">
      <c r="B167" s="105">
        <v>164</v>
      </c>
      <c r="C167" s="1" t="str">
        <f t="shared" si="5"/>
        <v>aitps7a</v>
      </c>
      <c r="D167" s="1" t="s">
        <v>12</v>
      </c>
      <c r="E167" s="1">
        <v>7</v>
      </c>
      <c r="F167" s="1" t="s">
        <v>1239</v>
      </c>
      <c r="G167" s="101" t="s">
        <v>1417</v>
      </c>
      <c r="H167" s="104" t="s">
        <v>1418</v>
      </c>
      <c r="I167" s="1" t="s">
        <v>1223</v>
      </c>
    </row>
    <row r="168" spans="2:9" ht="43.5" x14ac:dyDescent="0.35">
      <c r="B168" s="105">
        <v>165</v>
      </c>
      <c r="C168" s="1" t="str">
        <f t="shared" si="5"/>
        <v>aitps8a</v>
      </c>
      <c r="D168" s="1" t="s">
        <v>12</v>
      </c>
      <c r="E168" s="1">
        <v>8</v>
      </c>
      <c r="F168" s="1" t="s">
        <v>1239</v>
      </c>
      <c r="G168" s="101" t="s">
        <v>1421</v>
      </c>
      <c r="H168" s="104" t="s">
        <v>1422</v>
      </c>
      <c r="I168" s="1" t="s">
        <v>1223</v>
      </c>
    </row>
    <row r="169" spans="2:9" ht="43.5" x14ac:dyDescent="0.35">
      <c r="B169" s="105">
        <v>166</v>
      </c>
      <c r="C169" s="1" t="str">
        <f t="shared" si="5"/>
        <v>aitps8b</v>
      </c>
      <c r="D169" s="1" t="s">
        <v>12</v>
      </c>
      <c r="E169" s="1">
        <v>8</v>
      </c>
      <c r="F169" s="1" t="s">
        <v>1240</v>
      </c>
      <c r="G169" s="101" t="s">
        <v>1421</v>
      </c>
      <c r="H169" s="104" t="s">
        <v>1422</v>
      </c>
      <c r="I169" s="1" t="s">
        <v>1223</v>
      </c>
    </row>
    <row r="170" spans="2:9" ht="43.5" x14ac:dyDescent="0.35">
      <c r="B170" s="105">
        <v>167</v>
      </c>
      <c r="C170" s="1" t="str">
        <f t="shared" si="5"/>
        <v>aitps8c</v>
      </c>
      <c r="D170" s="1" t="s">
        <v>12</v>
      </c>
      <c r="E170" s="1">
        <v>8</v>
      </c>
      <c r="F170" s="1" t="s">
        <v>1199</v>
      </c>
      <c r="G170" s="101" t="s">
        <v>1421</v>
      </c>
      <c r="H170" s="104" t="s">
        <v>1422</v>
      </c>
      <c r="I170" s="1" t="s">
        <v>1223</v>
      </c>
    </row>
    <row r="171" spans="2:9" ht="29" x14ac:dyDescent="0.35">
      <c r="B171" s="105">
        <v>168</v>
      </c>
      <c r="C171" s="1" t="str">
        <f t="shared" si="5"/>
        <v>aitps9a</v>
      </c>
      <c r="D171" s="1" t="s">
        <v>12</v>
      </c>
      <c r="E171" s="1">
        <v>9</v>
      </c>
      <c r="F171" s="1" t="s">
        <v>1239</v>
      </c>
      <c r="G171" s="101" t="s">
        <v>1423</v>
      </c>
      <c r="H171" s="104" t="s">
        <v>1424</v>
      </c>
      <c r="I171" s="1" t="s">
        <v>1223</v>
      </c>
    </row>
    <row r="172" spans="2:9" ht="29" x14ac:dyDescent="0.35">
      <c r="B172" s="105">
        <v>169</v>
      </c>
      <c r="C172" s="1" t="str">
        <f t="shared" si="5"/>
        <v>aitps9b</v>
      </c>
      <c r="D172" s="1" t="s">
        <v>12</v>
      </c>
      <c r="E172" s="1">
        <v>9</v>
      </c>
      <c r="F172" s="1" t="s">
        <v>1240</v>
      </c>
      <c r="G172" s="101" t="s">
        <v>1423</v>
      </c>
      <c r="H172" s="104" t="s">
        <v>1424</v>
      </c>
      <c r="I172" s="1" t="s">
        <v>1223</v>
      </c>
    </row>
    <row r="173" spans="2:9" ht="29" x14ac:dyDescent="0.35">
      <c r="B173" s="105">
        <v>170</v>
      </c>
      <c r="C173" s="1" t="str">
        <f t="shared" si="5"/>
        <v>aitps9c</v>
      </c>
      <c r="D173" s="1" t="s">
        <v>12</v>
      </c>
      <c r="E173" s="1">
        <v>9</v>
      </c>
      <c r="F173" s="1" t="s">
        <v>1199</v>
      </c>
      <c r="G173" s="101" t="s">
        <v>1423</v>
      </c>
      <c r="H173" s="104" t="s">
        <v>1424</v>
      </c>
      <c r="I173" s="1" t="s">
        <v>1223</v>
      </c>
    </row>
    <row r="174" spans="2:9" ht="58" x14ac:dyDescent="0.35">
      <c r="B174" s="105">
        <v>171</v>
      </c>
      <c r="C174" s="1" t="str">
        <f t="shared" si="5"/>
        <v>aitosscsca</v>
      </c>
      <c r="D174" s="1" t="s">
        <v>1202</v>
      </c>
      <c r="E174" s="1" t="s">
        <v>1427</v>
      </c>
      <c r="F174" s="1" t="s">
        <v>1239</v>
      </c>
      <c r="G174" s="101" t="s">
        <v>1425</v>
      </c>
      <c r="H174" s="104" t="s">
        <v>1426</v>
      </c>
      <c r="I174" s="1" t="s">
        <v>1223</v>
      </c>
    </row>
    <row r="175" spans="2:9" ht="58" x14ac:dyDescent="0.35">
      <c r="B175" s="105">
        <v>172</v>
      </c>
      <c r="C175" s="1" t="str">
        <f t="shared" si="5"/>
        <v>aitosscscb</v>
      </c>
      <c r="D175" s="1" t="s">
        <v>1202</v>
      </c>
      <c r="E175" s="1" t="s">
        <v>1427</v>
      </c>
      <c r="F175" s="1" t="s">
        <v>1240</v>
      </c>
      <c r="G175" s="101" t="s">
        <v>1425</v>
      </c>
      <c r="H175" s="104" t="s">
        <v>1426</v>
      </c>
      <c r="I175" s="1" t="s">
        <v>1223</v>
      </c>
    </row>
    <row r="176" spans="2:9" ht="58" x14ac:dyDescent="0.35">
      <c r="B176" s="105">
        <v>173</v>
      </c>
      <c r="C176" s="1" t="str">
        <f t="shared" si="5"/>
        <v>aitosscscc</v>
      </c>
      <c r="D176" s="1" t="s">
        <v>1202</v>
      </c>
      <c r="E176" s="1" t="s">
        <v>1427</v>
      </c>
      <c r="F176" s="1" t="s">
        <v>1199</v>
      </c>
      <c r="G176" s="101" t="s">
        <v>1425</v>
      </c>
      <c r="H176" s="104" t="s">
        <v>1426</v>
      </c>
      <c r="I176" s="1" t="s">
        <v>1223</v>
      </c>
    </row>
    <row r="177" spans="2:9" ht="130.5" x14ac:dyDescent="0.35">
      <c r="B177" s="105">
        <v>174</v>
      </c>
      <c r="C177" s="1" t="str">
        <f t="shared" si="5"/>
        <v>aitosviernesa</v>
      </c>
      <c r="D177" s="1" t="s">
        <v>1202</v>
      </c>
      <c r="E177" s="1" t="s">
        <v>1428</v>
      </c>
      <c r="F177" s="1" t="s">
        <v>1239</v>
      </c>
      <c r="G177" s="101" t="s">
        <v>1437</v>
      </c>
      <c r="H177" s="104" t="s">
        <v>1438</v>
      </c>
      <c r="I177" s="1" t="s">
        <v>1223</v>
      </c>
    </row>
    <row r="178" spans="2:9" ht="130.5" x14ac:dyDescent="0.35">
      <c r="B178" s="105">
        <v>175</v>
      </c>
      <c r="C178" s="1" t="str">
        <f t="shared" si="5"/>
        <v>aitosviernesb</v>
      </c>
      <c r="D178" s="1" t="s">
        <v>1202</v>
      </c>
      <c r="E178" s="1" t="s">
        <v>1428</v>
      </c>
      <c r="F178" s="1" t="s">
        <v>1240</v>
      </c>
      <c r="G178" s="101" t="s">
        <v>1437</v>
      </c>
      <c r="H178" s="104" t="s">
        <v>1438</v>
      </c>
      <c r="I178" s="1" t="s">
        <v>1223</v>
      </c>
    </row>
    <row r="179" spans="2:9" ht="130.5" x14ac:dyDescent="0.35">
      <c r="B179" s="105">
        <v>176</v>
      </c>
      <c r="C179" s="1" t="str">
        <f t="shared" si="5"/>
        <v>aitosviernesc</v>
      </c>
      <c r="D179" s="1" t="s">
        <v>1202</v>
      </c>
      <c r="E179" s="1" t="s">
        <v>1428</v>
      </c>
      <c r="F179" s="1" t="s">
        <v>1199</v>
      </c>
      <c r="G179" s="101" t="s">
        <v>1437</v>
      </c>
      <c r="H179" s="104" t="s">
        <v>1438</v>
      </c>
      <c r="I179" s="1" t="s">
        <v>1223</v>
      </c>
    </row>
    <row r="180" spans="2:9" ht="29" x14ac:dyDescent="0.35">
      <c r="B180" s="105">
        <v>177</v>
      </c>
      <c r="C180" s="1" t="str">
        <f t="shared" si="5"/>
        <v>aitcs1b</v>
      </c>
      <c r="D180" s="1" t="s">
        <v>17</v>
      </c>
      <c r="E180" s="1">
        <v>1</v>
      </c>
      <c r="F180" s="1" t="s">
        <v>1240</v>
      </c>
      <c r="G180" s="101" t="s">
        <v>1260</v>
      </c>
      <c r="H180" s="104" t="s">
        <v>1261</v>
      </c>
      <c r="I180" s="1" t="s">
        <v>1223</v>
      </c>
    </row>
    <row r="181" spans="2:9" ht="29" x14ac:dyDescent="0.35">
      <c r="B181" s="105">
        <v>178</v>
      </c>
      <c r="C181" s="1" t="str">
        <f t="shared" si="5"/>
        <v>aitcs2b</v>
      </c>
      <c r="D181" s="1" t="s">
        <v>17</v>
      </c>
      <c r="E181" s="1">
        <v>2</v>
      </c>
      <c r="F181" s="1" t="s">
        <v>1240</v>
      </c>
      <c r="G181" s="101" t="s">
        <v>1431</v>
      </c>
      <c r="H181" s="104" t="s">
        <v>1200</v>
      </c>
      <c r="I181" s="1" t="s">
        <v>1223</v>
      </c>
    </row>
    <row r="182" spans="2:9" ht="29" x14ac:dyDescent="0.35">
      <c r="B182" s="105">
        <v>179</v>
      </c>
      <c r="C182" s="1" t="str">
        <f t="shared" si="5"/>
        <v>aitcs3b</v>
      </c>
      <c r="D182" s="1" t="s">
        <v>17</v>
      </c>
      <c r="E182" s="1">
        <v>3</v>
      </c>
      <c r="F182" s="1" t="s">
        <v>1240</v>
      </c>
      <c r="G182" s="101" t="s">
        <v>1393</v>
      </c>
      <c r="H182" s="104" t="s">
        <v>1394</v>
      </c>
      <c r="I182" s="1" t="s">
        <v>1223</v>
      </c>
    </row>
    <row r="183" spans="2:9" ht="43.5" x14ac:dyDescent="0.35">
      <c r="B183" s="105">
        <v>180</v>
      </c>
      <c r="C183" s="1" t="str">
        <f t="shared" si="5"/>
        <v>aitcs4b</v>
      </c>
      <c r="D183" s="1" t="s">
        <v>17</v>
      </c>
      <c r="E183" s="1">
        <v>4</v>
      </c>
      <c r="F183" s="1" t="s">
        <v>1240</v>
      </c>
      <c r="G183" s="101" t="s">
        <v>1245</v>
      </c>
      <c r="H183" s="104" t="s">
        <v>1432</v>
      </c>
      <c r="I183" s="1" t="s">
        <v>1223</v>
      </c>
    </row>
    <row r="184" spans="2:9" ht="43.5" x14ac:dyDescent="0.35">
      <c r="B184" s="105">
        <v>181</v>
      </c>
      <c r="C184" s="1" t="str">
        <f t="shared" si="5"/>
        <v>aitcs5b</v>
      </c>
      <c r="D184" s="1" t="s">
        <v>17</v>
      </c>
      <c r="E184" s="1">
        <v>5</v>
      </c>
      <c r="F184" s="1" t="s">
        <v>1240</v>
      </c>
      <c r="G184" s="101" t="s">
        <v>1433</v>
      </c>
      <c r="H184" s="104" t="s">
        <v>1398</v>
      </c>
      <c r="I184" s="1" t="s">
        <v>1223</v>
      </c>
    </row>
    <row r="185" spans="2:9" ht="58" x14ac:dyDescent="0.35">
      <c r="B185" s="105">
        <v>182</v>
      </c>
      <c r="C185" s="1" t="str">
        <f t="shared" si="5"/>
        <v>aitcs6b</v>
      </c>
      <c r="D185" s="1" t="s">
        <v>17</v>
      </c>
      <c r="E185" s="1">
        <v>6</v>
      </c>
      <c r="F185" s="1" t="s">
        <v>1240</v>
      </c>
      <c r="G185" s="101" t="s">
        <v>1406</v>
      </c>
      <c r="H185" s="104" t="s">
        <v>1434</v>
      </c>
      <c r="I185" s="1" t="s">
        <v>1223</v>
      </c>
    </row>
    <row r="186" spans="2:9" ht="43.5" x14ac:dyDescent="0.35">
      <c r="B186" s="105">
        <v>183</v>
      </c>
      <c r="C186" s="1" t="str">
        <f t="shared" si="5"/>
        <v>aitps2b</v>
      </c>
      <c r="D186" s="1" t="s">
        <v>12</v>
      </c>
      <c r="E186" s="1">
        <v>2</v>
      </c>
      <c r="F186" s="1" t="s">
        <v>1240</v>
      </c>
      <c r="G186" s="101" t="s">
        <v>1435</v>
      </c>
      <c r="H186" s="104" t="s">
        <v>1412</v>
      </c>
      <c r="I186" s="1" t="s">
        <v>1223</v>
      </c>
    </row>
    <row r="187" spans="2:9" ht="29" x14ac:dyDescent="0.35">
      <c r="B187" s="105">
        <v>184</v>
      </c>
      <c r="C187" s="1" t="str">
        <f t="shared" si="5"/>
        <v>aitps3b</v>
      </c>
      <c r="D187" s="1" t="s">
        <v>12</v>
      </c>
      <c r="E187" s="1">
        <v>3</v>
      </c>
      <c r="F187" s="1" t="s">
        <v>1240</v>
      </c>
      <c r="G187" s="101" t="s">
        <v>1413</v>
      </c>
      <c r="H187" s="104" t="s">
        <v>1414</v>
      </c>
      <c r="I187" s="1" t="s">
        <v>1223</v>
      </c>
    </row>
    <row r="188" spans="2:9" ht="43.5" x14ac:dyDescent="0.35">
      <c r="B188" s="105">
        <v>185</v>
      </c>
      <c r="C188" s="1" t="str">
        <f t="shared" si="5"/>
        <v>aitps4b</v>
      </c>
      <c r="D188" s="1" t="s">
        <v>12</v>
      </c>
      <c r="E188" s="1">
        <v>4</v>
      </c>
      <c r="F188" s="1" t="s">
        <v>1240</v>
      </c>
      <c r="G188" s="101" t="s">
        <v>1415</v>
      </c>
      <c r="H188" s="104" t="s">
        <v>1416</v>
      </c>
      <c r="I188" s="1" t="s">
        <v>1223</v>
      </c>
    </row>
    <row r="189" spans="2:9" ht="43.5" x14ac:dyDescent="0.35">
      <c r="B189" s="105">
        <v>186</v>
      </c>
      <c r="C189" s="1" t="str">
        <f t="shared" si="5"/>
        <v>aitps5b</v>
      </c>
      <c r="D189" s="1" t="s">
        <v>12</v>
      </c>
      <c r="E189" s="1">
        <v>5</v>
      </c>
      <c r="F189" s="1" t="s">
        <v>1240</v>
      </c>
      <c r="G189" s="101" t="s">
        <v>1284</v>
      </c>
      <c r="H189" s="104" t="s">
        <v>1436</v>
      </c>
      <c r="I189" s="1" t="s">
        <v>1223</v>
      </c>
    </row>
    <row r="190" spans="2:9" ht="43.5" x14ac:dyDescent="0.35">
      <c r="B190" s="105">
        <v>187</v>
      </c>
      <c r="C190" s="1" t="str">
        <f t="shared" si="5"/>
        <v>aitps6b</v>
      </c>
      <c r="D190" s="1" t="s">
        <v>12</v>
      </c>
      <c r="E190" s="1">
        <v>6</v>
      </c>
      <c r="F190" s="1" t="s">
        <v>1240</v>
      </c>
      <c r="G190" s="101" t="s">
        <v>1279</v>
      </c>
      <c r="H190" s="104" t="s">
        <v>1280</v>
      </c>
      <c r="I190" s="1" t="s">
        <v>1223</v>
      </c>
    </row>
    <row r="191" spans="2:9" ht="58" x14ac:dyDescent="0.35">
      <c r="B191" s="105">
        <v>188</v>
      </c>
      <c r="C191" s="1" t="str">
        <f t="shared" si="5"/>
        <v>aitps7b</v>
      </c>
      <c r="D191" s="1" t="s">
        <v>12</v>
      </c>
      <c r="E191" s="1">
        <v>7</v>
      </c>
      <c r="F191" s="1" t="s">
        <v>1240</v>
      </c>
      <c r="G191" s="101" t="s">
        <v>1417</v>
      </c>
      <c r="H191" s="104" t="s">
        <v>1418</v>
      </c>
      <c r="I191" s="1" t="s">
        <v>1223</v>
      </c>
    </row>
    <row r="192" spans="2:9" ht="29" x14ac:dyDescent="0.35">
      <c r="B192" s="105">
        <v>189</v>
      </c>
      <c r="C192" s="1" t="str">
        <f t="shared" si="5"/>
        <v>aitcs1c</v>
      </c>
      <c r="D192" s="1" t="s">
        <v>17</v>
      </c>
      <c r="E192" s="1">
        <v>1</v>
      </c>
      <c r="F192" s="1" t="s">
        <v>1199</v>
      </c>
      <c r="G192" s="101" t="s">
        <v>1260</v>
      </c>
      <c r="H192" s="104" t="s">
        <v>1261</v>
      </c>
      <c r="I192" s="1"/>
    </row>
    <row r="193" spans="2:9" ht="29" x14ac:dyDescent="0.35">
      <c r="B193" s="105">
        <v>190</v>
      </c>
      <c r="C193" s="1" t="str">
        <f t="shared" si="5"/>
        <v>aitcs2c</v>
      </c>
      <c r="D193" s="1" t="s">
        <v>17</v>
      </c>
      <c r="E193" s="1">
        <v>2</v>
      </c>
      <c r="F193" s="1" t="s">
        <v>1199</v>
      </c>
      <c r="G193" s="101" t="s">
        <v>1392</v>
      </c>
      <c r="H193" s="104" t="s">
        <v>1200</v>
      </c>
      <c r="I193" s="1"/>
    </row>
    <row r="194" spans="2:9" ht="29" x14ac:dyDescent="0.35">
      <c r="B194" s="105">
        <v>191</v>
      </c>
      <c r="C194" s="1" t="str">
        <f t="shared" si="5"/>
        <v>aitcs3c</v>
      </c>
      <c r="D194" s="1" t="s">
        <v>17</v>
      </c>
      <c r="E194" s="1">
        <v>3</v>
      </c>
      <c r="F194" s="1" t="s">
        <v>1199</v>
      </c>
      <c r="G194" s="101" t="s">
        <v>1393</v>
      </c>
      <c r="H194" s="104" t="s">
        <v>1394</v>
      </c>
      <c r="I194" s="1"/>
    </row>
    <row r="195" spans="2:9" ht="29" x14ac:dyDescent="0.35">
      <c r="B195" s="1">
        <v>192</v>
      </c>
      <c r="C195" s="1" t="str">
        <f t="shared" si="5"/>
        <v>aitcs4c</v>
      </c>
      <c r="D195" s="1" t="s">
        <v>17</v>
      </c>
      <c r="E195" s="1">
        <v>4</v>
      </c>
      <c r="F195" s="1" t="s">
        <v>1199</v>
      </c>
      <c r="G195" s="101" t="s">
        <v>1440</v>
      </c>
      <c r="H195" s="104" t="s">
        <v>1441</v>
      </c>
      <c r="I195" s="1"/>
    </row>
    <row r="196" spans="2:9" ht="58" x14ac:dyDescent="0.35">
      <c r="B196" s="1">
        <v>193</v>
      </c>
      <c r="C196" s="1" t="str">
        <f t="shared" ref="C196:C197" si="7">LOWER(_xlfn.CONCAT("ait",LEFT(D196,1)&amp;"s"&amp;E196&amp;F196))</f>
        <v>aitcs5c</v>
      </c>
      <c r="D196" s="1" t="s">
        <v>17</v>
      </c>
      <c r="E196" s="1">
        <v>5</v>
      </c>
      <c r="F196" s="1" t="s">
        <v>1199</v>
      </c>
      <c r="G196" s="101" t="s">
        <v>1442</v>
      </c>
      <c r="H196" s="104" t="s">
        <v>1443</v>
      </c>
      <c r="I196" s="1"/>
    </row>
    <row r="197" spans="2:9" ht="58" x14ac:dyDescent="0.35">
      <c r="B197" s="1">
        <v>194</v>
      </c>
      <c r="C197" s="1" t="str">
        <f t="shared" si="7"/>
        <v>aitcs6c</v>
      </c>
      <c r="D197" s="1" t="s">
        <v>17</v>
      </c>
      <c r="E197" s="1">
        <v>6</v>
      </c>
      <c r="F197" s="1" t="s">
        <v>1199</v>
      </c>
      <c r="G197" s="101" t="s">
        <v>1406</v>
      </c>
      <c r="H197" s="104" t="s">
        <v>1400</v>
      </c>
      <c r="I197" s="1"/>
    </row>
    <row r="198" spans="2:9" ht="43.5" x14ac:dyDescent="0.35">
      <c r="B198" s="1">
        <v>195</v>
      </c>
      <c r="C198" s="1" t="str">
        <f>LOWER(_xlfn.CONCAT("ait",LEFT(D198,1)&amp;"s"&amp;E198&amp;F198))</f>
        <v>aitps2c</v>
      </c>
      <c r="D198" s="1" t="s">
        <v>12</v>
      </c>
      <c r="E198" s="1">
        <v>2</v>
      </c>
      <c r="F198" s="1" t="s">
        <v>1199</v>
      </c>
      <c r="G198" s="101" t="s">
        <v>1445</v>
      </c>
      <c r="H198" s="104" t="s">
        <v>1412</v>
      </c>
      <c r="I198" s="1"/>
    </row>
    <row r="199" spans="2:9" ht="29" x14ac:dyDescent="0.35">
      <c r="B199" s="1">
        <v>196</v>
      </c>
      <c r="C199" s="1" t="str">
        <f>LOWER(_xlfn.CONCAT("ait",LEFT(D199,1)&amp;"s"&amp;E199&amp;F199))</f>
        <v>aitps3c</v>
      </c>
      <c r="D199" s="1" t="s">
        <v>12</v>
      </c>
      <c r="E199" s="1">
        <v>3</v>
      </c>
      <c r="F199" s="1" t="s">
        <v>1199</v>
      </c>
      <c r="G199" s="101" t="s">
        <v>1446</v>
      </c>
      <c r="H199" s="104" t="s">
        <v>1200</v>
      </c>
      <c r="I199" s="1"/>
    </row>
    <row r="200" spans="2:9" ht="43.5" x14ac:dyDescent="0.35">
      <c r="B200" s="1">
        <v>197</v>
      </c>
      <c r="C200" s="1" t="str">
        <f>LOWER(_xlfn.CONCAT("ait",LEFT(D200,1)&amp;"s"&amp;E200&amp;F200))</f>
        <v>aitps4c</v>
      </c>
      <c r="D200" s="1" t="s">
        <v>12</v>
      </c>
      <c r="E200" s="1">
        <v>4</v>
      </c>
      <c r="F200" s="1" t="s">
        <v>1199</v>
      </c>
      <c r="G200" s="101" t="s">
        <v>1447</v>
      </c>
      <c r="H200" s="104" t="s">
        <v>1416</v>
      </c>
      <c r="I200" s="1"/>
    </row>
    <row r="201" spans="2:9" ht="58" x14ac:dyDescent="0.35">
      <c r="B201" s="1">
        <v>198</v>
      </c>
      <c r="C201" s="1" t="str">
        <f>LOWER(_xlfn.CONCAT("ait",LEFT(D201,1)&amp;"s"&amp;E201&amp;F201))</f>
        <v>aitps5c</v>
      </c>
      <c r="D201" s="1" t="s">
        <v>12</v>
      </c>
      <c r="E201" s="1">
        <v>5</v>
      </c>
      <c r="F201" s="1" t="s">
        <v>1199</v>
      </c>
      <c r="G201" s="101" t="s">
        <v>1219</v>
      </c>
      <c r="H201" s="104" t="s">
        <v>1271</v>
      </c>
      <c r="I201" s="1"/>
    </row>
    <row r="202" spans="2:9" ht="43.5" x14ac:dyDescent="0.35">
      <c r="B202" s="1">
        <v>199</v>
      </c>
      <c r="C202" s="1" t="str">
        <f>LOWER(_xlfn.CONCAT("ait",LEFT(D202,1)&amp;"s"&amp;E202&amp;F202))</f>
        <v>aitps6c</v>
      </c>
      <c r="D202" s="1" t="s">
        <v>12</v>
      </c>
      <c r="E202" s="1">
        <v>6</v>
      </c>
      <c r="F202" s="1" t="s">
        <v>1199</v>
      </c>
      <c r="G202" s="101" t="s">
        <v>1279</v>
      </c>
      <c r="H202" s="104" t="s">
        <v>1280</v>
      </c>
      <c r="I202" s="1"/>
    </row>
    <row r="203" spans="2:9" ht="58" x14ac:dyDescent="0.3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18" t="s">
        <v>973</v>
      </c>
      <c r="E1" s="118"/>
      <c r="F1" s="118"/>
      <c r="G1" s="118"/>
      <c r="H1" s="118"/>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"/resucito/src/index.html?canto=aclamacionesalaoraciondelosfieles"</v>
      </c>
      <c r="L26" s="47" t="str">
        <f ca="1">_xlfn.CONCAT("        ant: ",C26,",")</f>
        <v xml:space="preserve">        ant: "/resucito/src/index.html?canto=aclamacionesalaoraciondelosfieles",</v>
      </c>
    </row>
    <row r="27" spans="2:40" ht="23" x14ac:dyDescent="0.35">
      <c r="B27">
        <f ca="1">+C1+1</f>
        <v>181</v>
      </c>
      <c r="C27" t="str">
        <f ca="1">VLOOKUP(B27,Table4[],13,FALSE)</f>
        <v>"/resucito/src/index.html?canto=aleluyapascual"</v>
      </c>
      <c r="L27" s="47" t="str">
        <f ca="1">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188</v>
      </c>
      <c r="E1" s="39"/>
      <c r="F1" s="39"/>
      <c r="G1" s="39"/>
      <c r="H1" s="39"/>
      <c r="I1" s="39"/>
      <c r="J1" s="39"/>
      <c r="K1" s="39"/>
      <c r="L1" s="40" t="str">
        <f>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GLORIA A DIOS EN LO ALTO DEL CIELO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 x14ac:dyDescent="0.35">
      <c r="C8" t="str">
        <f>PROPER(L1)</f>
        <v>Gloria A Dios En Lo Alto Del Cielo</v>
      </c>
      <c r="L8" s="47" t="str">
        <f>_xlfn.CONCAT("        tt: ","""",C8,"""",",")</f>
        <v xml:space="preserve">        tt: "Gloria A Dios En Lo Alto Del Cielo",</v>
      </c>
    </row>
    <row r="9" spans="2:32" ht="23" x14ac:dyDescent="0.35">
      <c r="C9" t="str">
        <f>PROPER(L1)</f>
        <v>Gloria A Dios En Lo Alto Del Cielo</v>
      </c>
      <c r="L9" s="47" t="str">
        <f>_xlfn.CONCAT("        title: ","""",C9,"""",",")</f>
        <v xml:space="preserve">        title: "Gloria A Dios En Lo Alto Del Cielo",</v>
      </c>
    </row>
    <row r="10" spans="2:32" ht="23" x14ac:dyDescent="0.35">
      <c r="C10" t="str">
        <f>VLOOKUP(C1,Table223[],4,FALSE)</f>
        <v>Himno Litúrgico</v>
      </c>
      <c r="L10" s="47" t="str">
        <f>_xlfn.CONCAT("        ","subtitle: ","""",C10,"""",",")</f>
        <v xml:space="preserve">        subtitle: "Himno Litúrgico",</v>
      </c>
    </row>
    <row r="11" spans="2:32" ht="23" x14ac:dyDescent="0.35">
      <c r="C11" t="str">
        <f>_xlfn.CONCAT("category: [",VLOOKUP(C1,Table223[],16,FALSE),"],")</f>
        <v>category: ["Liturgia","Navidad","Orinario","Pascua"],</v>
      </c>
      <c r="L11" s="47" t="str">
        <f>_xlfn.CONCAT("        ",C11)</f>
        <v xml:space="preserve">        category: ["Liturgia","Navidad","Orinario","Pascua"],</v>
      </c>
    </row>
    <row r="12" spans="2:32" ht="23" x14ac:dyDescent="0.35">
      <c r="C12" t="str">
        <f>VLOOKUP(C1,Table223[],5,FALSE)</f>
        <v>Liturgia</v>
      </c>
      <c r="L12" s="47" t="str">
        <f>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188</v>
      </c>
      <c r="L16" s="47" t="str">
        <f>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gloriaadiosenloaltodelcielo</v>
      </c>
      <c r="L19" s="47" t="str">
        <f>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187</v>
      </c>
      <c r="C26" t="str">
        <f>VLOOKUP(B26,Table4[],13,FALSE)</f>
        <v>"/resucito/src/index.html?canto=credo"</v>
      </c>
      <c r="L26" s="47" t="str">
        <f>_xlfn.CONCAT("        ant: ",C26,",")</f>
        <v xml:space="preserve">        ant: "/resucito/src/index.html?canto=credo",</v>
      </c>
    </row>
    <row r="27" spans="2:40" ht="23" x14ac:dyDescent="0.35">
      <c r="B27">
        <f>+C1+1</f>
        <v>189</v>
      </c>
      <c r="C27" t="str">
        <f>VLOOKUP(B27,Table4[],13,FALSE)</f>
        <v>"/resucito/src/index.html?canto=letaniasdelossantos"</v>
      </c>
      <c r="L27" s="47" t="str">
        <f>_xlfn.CONCAT("        sig: ",C27,",")</f>
        <v xml:space="preserve">        sig: "/resucito/src/index.html?canto=letaniasdelossantos",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4.5" thickTop="1" thickBot="1" x14ac:dyDescent="0.550000000000000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thickTop="1" thickBot="1" x14ac:dyDescent="0.550000000000000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thickTop="1" thickBot="1" x14ac:dyDescent="0.550000000000000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4.5" thickTop="1" thickBot="1" x14ac:dyDescent="0.550000000000000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4.5" thickTop="1" thickBot="1" x14ac:dyDescent="0.550000000000000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thickTop="1" thickBot="1" x14ac:dyDescent="0.550000000000000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thickTop="1" thickBot="1" x14ac:dyDescent="0.550000000000000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thickTop="1" thickBot="1" x14ac:dyDescent="0.550000000000000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thickTop="1" thickBot="1" x14ac:dyDescent="0.550000000000000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thickTop="1" thickBot="1" x14ac:dyDescent="0.550000000000000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6">
      <c r="B62" s="94"/>
      <c r="C62" s="94"/>
      <c r="D62" s="94"/>
      <c r="E62" s="94"/>
      <c r="F62" s="94"/>
      <c r="G62" s="94"/>
      <c r="H62" s="94"/>
      <c r="I62" s="94"/>
      <c r="J62" s="94"/>
      <c r="K62" s="94"/>
      <c r="L62" s="98" t="str">
        <f>_xlfn.CONCAT("]}, // ULTIMA LINEA DEL CANTO: ",L1)</f>
        <v>]}, // ULTIMA LINEA DEL CANTO: GLORIA A DIOS EN LO ALTO DEL CIELO</v>
      </c>
      <c r="M62" s="94"/>
    </row>
    <row r="63" spans="1:40" ht="20.5" x14ac:dyDescent="0.35">
      <c r="L63" s="99" t="s">
        <v>1012</v>
      </c>
      <c r="M63" s="100"/>
    </row>
    <row r="64" spans="1:40" x14ac:dyDescent="0.3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189</v>
      </c>
      <c r="E1" s="39"/>
      <c r="F1" s="39"/>
      <c r="G1" s="39"/>
      <c r="H1" s="39"/>
      <c r="I1" s="39"/>
      <c r="J1" s="39"/>
      <c r="K1" s="39"/>
      <c r="L1" s="40" t="str">
        <f ca="1">UPPER(VLOOKUP(C1,Table223[],3,FALSE))</f>
        <v>LETANÍAS DE LOS SANTOS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DE LOS SANTOS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7" t="str">
        <f ca="1">_xlfn.CONCAT("        id: ","""",C7,"""",",")</f>
        <v xml:space="preserve">        id: "letaniasdelossantos",</v>
      </c>
    </row>
    <row r="8" spans="2:32" ht="23" x14ac:dyDescent="0.35">
      <c r="C8" t="str">
        <f ca="1">PROPER(L1)</f>
        <v>Letanías De Los Santos</v>
      </c>
      <c r="L8" s="47" t="str">
        <f ca="1">_xlfn.CONCAT("        tt: ","""",C8,"""",",")</f>
        <v xml:space="preserve">        tt: "Letanías De Los Santos",</v>
      </c>
    </row>
    <row r="9" spans="2:32" ht="23" x14ac:dyDescent="0.35">
      <c r="C9" t="str">
        <f ca="1">PROPER(L1)</f>
        <v>Letanías De Los Santos</v>
      </c>
      <c r="L9" s="47" t="str">
        <f ca="1">_xlfn.CONCAT("        title: ","""",C9,"""",",")</f>
        <v xml:space="preserve">        title: "Letanías De Los Santos",</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189</v>
      </c>
      <c r="L16" s="47" t="str">
        <f ca="1">_xlfn.CONCAT("        dbno: ","""",C16,"""",",")</f>
        <v xml:space="preserve">        dbno: "189",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letaniasdelossantos</v>
      </c>
      <c r="L19" s="47" t="str">
        <f ca="1">_xlfn.CONCAT("        audioSrc: ","""/audio/",C19,".mp3""",",")</f>
        <v xml:space="preserve">        audioSrc: "/audio/letaniasdelossantos.mp3",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187</v>
      </c>
      <c r="C26" t="str">
        <f ca="1">VLOOKUP(B26,Table4[],13,FALSE)</f>
        <v>"/resucito/src/index.html?canto=credo"</v>
      </c>
      <c r="L26" s="47" t="str">
        <f ca="1">_xlfn.CONCAT("        ant: ",C26,",")</f>
        <v xml:space="preserve">        ant: "/resucito/src/index.html?canto=credo",</v>
      </c>
    </row>
    <row r="27" spans="2:40" ht="23" x14ac:dyDescent="0.35">
      <c r="B27">
        <f ca="1">+C1+1</f>
        <v>190</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LETANÍAS DE LOS SANTOS</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190</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189</v>
      </c>
      <c r="C26" t="str">
        <f ca="1">VLOOKUP(B26,Table4[],13,FALSE)</f>
        <v>"/resucito/src/index.html?canto=letaniasdelossantos"</v>
      </c>
      <c r="L26" s="47" t="str">
        <f ca="1">_xlfn.CONCAT("        ant: ",C26,",")</f>
        <v xml:space="preserve">        ant: "/resucito/src/index.html?canto=letaniasdelossantos",</v>
      </c>
    </row>
    <row r="27" spans="2:40" ht="23" x14ac:dyDescent="0.35">
      <c r="B27">
        <f ca="1">+C1+1</f>
        <v>191</v>
      </c>
      <c r="C27" t="str">
        <f ca="1">VLOOKUP(B27,Table4[],13,FALSE)</f>
        <v>"/resucito/src/index.html?canto=letaniaspenitencialesi"</v>
      </c>
      <c r="L27" s="47" t="str">
        <f ca="1">_xlfn.CONCAT("        sig: ",C27,",")</f>
        <v xml:space="preserve">        sig: "/resucito/src/index.html?canto=letaniaspenitencialesi",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e">
        <f ca="1">_xlfn.CONCAT("]}, // ULTIMA LINEA DEL CANTO: ",L1)</f>
        <v>#N/A</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191</v>
      </c>
      <c r="E1" s="39"/>
      <c r="F1" s="39"/>
      <c r="G1" s="39"/>
      <c r="H1" s="39"/>
      <c r="I1" s="39"/>
      <c r="J1" s="39"/>
      <c r="K1" s="39"/>
      <c r="L1" s="40" t="str">
        <f ca="1">UPPER(VLOOKUP(C1,Table223[],3,FALSE))</f>
        <v>LETANÍAS PENITENCIALES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7" t="str">
        <f ca="1">_xlfn.CONCAT("        id: ","""",C7,"""",",")</f>
        <v xml:space="preserve">        id: "letaniaspenitencialesi",</v>
      </c>
    </row>
    <row r="8" spans="2:32" ht="23" x14ac:dyDescent="0.35">
      <c r="C8" t="str">
        <f ca="1">PROPER(L1)</f>
        <v>Letanías Penitenciales I</v>
      </c>
      <c r="L8" s="47" t="str">
        <f ca="1">_xlfn.CONCAT("        tt: ","""",C8,"""",",")</f>
        <v xml:space="preserve">        tt: "Letanías Penitenciales I",</v>
      </c>
    </row>
    <row r="9" spans="2:32" ht="23" x14ac:dyDescent="0.35">
      <c r="C9" t="str">
        <f ca="1">PROPER(L1)</f>
        <v>Letanías Penitenciales I</v>
      </c>
      <c r="L9" s="47" t="str">
        <f ca="1">_xlfn.CONCAT("        title: ","""",C9,"""",",")</f>
        <v xml:space="preserve">        title: "Letanías Penitenciales I",</v>
      </c>
    </row>
    <row r="10" spans="2:32" ht="23" x14ac:dyDescent="0.35">
      <c r="C10" t="str">
        <f ca="1">VLOOKUP(C1,Table223[],4,FALSE)</f>
        <v>Letanía para la Celebración Penitencial – modelo abreviado</v>
      </c>
      <c r="L10" s="47" t="str">
        <f ca="1">_xlfn.CONCAT("        ","subtitle: ","""",C10,"""",",")</f>
        <v xml:space="preserve">        subtitle: "Letanía para la Celebración Penitencial – modelo abreviado",</v>
      </c>
    </row>
    <row r="11" spans="2:32" ht="23" x14ac:dyDescent="0.35">
      <c r="C11" t="str">
        <f ca="1">_xlfn.CONCAT("category: [",VLOOKUP(C1,Table223[],16,FALSE),"],")</f>
        <v>category: ["Liturgia","Penitencial"],</v>
      </c>
      <c r="L11" s="47" t="str">
        <f ca="1">_xlfn.CONCAT("        ",C11)</f>
        <v xml:space="preserve">        category: ["Liturgia","Penitencial"],</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191</v>
      </c>
      <c r="L16" s="47" t="str">
        <f ca="1">_xlfn.CONCAT("        dbno: ","""",C16,"""",",")</f>
        <v xml:space="preserve">        dbno: "191",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letaniaspenitencialesi</v>
      </c>
      <c r="L19" s="47" t="str">
        <f ca="1">_xlfn.CONCAT("        audioSrc: ","""/audio/",C19,".mp3""",",")</f>
        <v xml:space="preserve">        audioSrc: "/audio/letaniaspenitencialesi.mp3",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190</v>
      </c>
      <c r="C26" t="e">
        <f ca="1">VLOOKUP(B26,Table4[],13,FALSE)</f>
        <v>#N/A</v>
      </c>
      <c r="L26" s="47" t="e">
        <f ca="1">_xlfn.CONCAT("        ant: ",C26,",")</f>
        <v>#N/A</v>
      </c>
    </row>
    <row r="27" spans="2:40" ht="23" x14ac:dyDescent="0.35">
      <c r="B27">
        <f ca="1">+C1+1</f>
        <v>192</v>
      </c>
      <c r="C27" t="str">
        <f ca="1">VLOOKUP(B27,Table4[],13,FALSE)</f>
        <v>"/resucito/src/index.html?canto=letaniaspenitencialesii"</v>
      </c>
      <c r="L27" s="47" t="str">
        <f ca="1">_xlfn.CONCAT("        sig: ",C27,",")</f>
        <v xml:space="preserve">        sig: "/resucito/src/index.html?canto=letaniaspenitencialesii",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LETANÍAS PENITENCIALES I</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192</v>
      </c>
      <c r="E1" s="39"/>
      <c r="F1" s="39"/>
      <c r="G1" s="39"/>
      <c r="H1" s="39"/>
      <c r="I1" s="39"/>
      <c r="J1" s="39"/>
      <c r="K1" s="39"/>
      <c r="L1" s="40" t="str">
        <f ca="1">UPPER(VLOOKUP(C1,Table223[],3,FALSE))</f>
        <v>LETANÍAS PENITENCIALES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7" t="str">
        <f ca="1">_xlfn.CONCAT("        id: ","""",C7,"""",",")</f>
        <v xml:space="preserve">        id: "letaniaspenitencialesii",</v>
      </c>
    </row>
    <row r="8" spans="2:32" ht="23" x14ac:dyDescent="0.35">
      <c r="C8" t="str">
        <f ca="1">PROPER(L1)</f>
        <v>Letanías Penitenciales Ii</v>
      </c>
      <c r="L8" s="47" t="str">
        <f ca="1">_xlfn.CONCAT("        tt: ","""",C8,"""",",")</f>
        <v xml:space="preserve">        tt: "Letanías Penitenciales Ii",</v>
      </c>
    </row>
    <row r="9" spans="2:32" ht="23" x14ac:dyDescent="0.35">
      <c r="C9" t="str">
        <f ca="1">PROPER(L1)</f>
        <v>Letanías Penitenciales Ii</v>
      </c>
      <c r="L9" s="47" t="str">
        <f ca="1">_xlfn.CONCAT("        title: ","""",C9,"""",",")</f>
        <v xml:space="preserve">        title: "Letanías Penitenciales Ii",</v>
      </c>
    </row>
    <row r="10" spans="2:32" ht="23" x14ac:dyDescent="0.35">
      <c r="C10" t="str">
        <f ca="1">VLOOKUP(C1,Table223[],4,FALSE)</f>
        <v>Letanía para la Celebración Penitencial</v>
      </c>
      <c r="L10" s="47" t="str">
        <f ca="1">_xlfn.CONCAT("        ","subtitle: ","""",C10,"""",",")</f>
        <v xml:space="preserve">        subtitle: "Letanía para la Celebración Penitencial",</v>
      </c>
    </row>
    <row r="11" spans="2:32" ht="23" x14ac:dyDescent="0.35">
      <c r="C11" t="str">
        <f ca="1">_xlfn.CONCAT("category: [",VLOOKUP(C1,Table223[],16,FALSE),"],")</f>
        <v>category: ["Liturgia","Penitencial"],</v>
      </c>
      <c r="L11" s="47" t="str">
        <f ca="1">_xlfn.CONCAT("        ",C11)</f>
        <v xml:space="preserve">        category: ["Liturgia","Penitencial"],</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192</v>
      </c>
      <c r="L16" s="47" t="str">
        <f ca="1">_xlfn.CONCAT("        dbno: ","""",C16,"""",",")</f>
        <v xml:space="preserve">        dbno: "192",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letaniaspenitencialesii</v>
      </c>
      <c r="L19" s="47" t="str">
        <f ca="1">_xlfn.CONCAT("        audioSrc: ","""/audio/",C19,".mp3""",",")</f>
        <v xml:space="preserve">        audioSrc: "/audio/letaniaspenitencialesii.mp3",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191</v>
      </c>
      <c r="C26" t="str">
        <f ca="1">VLOOKUP(B26,Table4[],13,FALSE)</f>
        <v>"/resucito/src/index.html?canto=letaniaspenitencialesi"</v>
      </c>
      <c r="L26" s="47" t="str">
        <f ca="1">_xlfn.CONCAT("        ant: ",C26,",")</f>
        <v xml:space="preserve">        ant: "/resucito/src/index.html?canto=letaniaspenitencialesi",</v>
      </c>
    </row>
    <row r="27" spans="2:40" ht="23" x14ac:dyDescent="0.35">
      <c r="B27">
        <f ca="1">+C1+1</f>
        <v>193</v>
      </c>
      <c r="C27" t="str">
        <f ca="1">VLOOKUP(B27,Table4[],13,FALSE)</f>
        <v>"/resucito/src/index.html?canto=padrenuestro"</v>
      </c>
      <c r="L27" s="47" t="str">
        <f ca="1">_xlfn.CONCAT("        sig: ",C27,",")</f>
        <v xml:space="preserve">        sig: "/resucito/src/index.html?canto=padrenuestro",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str">
        <f ca="1">_xlfn.CONCAT("]}, // ULTIMA LINEA DEL CANTO: ",L1)</f>
        <v>]}, // ULTIMA LINEA DEL CANTO: LETANÍAS PENITENCIALES II</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193</v>
      </c>
      <c r="E1" s="39"/>
      <c r="F1" s="39"/>
      <c r="G1" s="39"/>
      <c r="H1" s="39"/>
      <c r="I1" s="39"/>
      <c r="J1" s="39"/>
      <c r="K1" s="39"/>
      <c r="L1" s="40" t="str">
        <f ca="1">UPPER(VLOOKUP(C1,Table223[],3,FALSE))</f>
        <v>PADRE NUESTRO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PADRE NUESTRO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7" t="str">
        <f ca="1">_xlfn.CONCAT("        id: ","""",C7,"""",",")</f>
        <v xml:space="preserve">        id: "padrenuestro",</v>
      </c>
    </row>
    <row r="8" spans="2:32" ht="23" x14ac:dyDescent="0.35">
      <c r="C8" t="str">
        <f ca="1">PROPER(L1)</f>
        <v>Padre Nuestro</v>
      </c>
      <c r="L8" s="47" t="str">
        <f ca="1">_xlfn.CONCAT("        tt: ","""",C8,"""",",")</f>
        <v xml:space="preserve">        tt: "Padre Nuestro",</v>
      </c>
    </row>
    <row r="9" spans="2:32" ht="23" x14ac:dyDescent="0.35">
      <c r="C9" t="str">
        <f ca="1">PROPER(L1)</f>
        <v>Padre Nuestro</v>
      </c>
      <c r="L9" s="47" t="str">
        <f ca="1">_xlfn.CONCAT("        title: ","""",C9,"""",",")</f>
        <v xml:space="preserve">        title: "Padre Nuestro",</v>
      </c>
    </row>
    <row r="10" spans="2:32" ht="23" x14ac:dyDescent="0.35">
      <c r="C10" t="str">
        <f ca="1">VLOOKUP(C1,Table223[],4,FALSE)</f>
        <v>Tiempo de la Elección</v>
      </c>
      <c r="L10" s="47" t="str">
        <f ca="1">_xlfn.CONCAT("        ","subtitle: ","""",C10,"""",",")</f>
        <v xml:space="preserve">        subtitle: "Tiempo de la Elección",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193</v>
      </c>
      <c r="L16" s="47" t="str">
        <f ca="1">_xlfn.CONCAT("        dbno: ","""",C16,"""",",")</f>
        <v xml:space="preserve">        dbno: "193",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padrenuestro</v>
      </c>
      <c r="L19" s="47" t="str">
        <f ca="1">_xlfn.CONCAT("        audioSrc: ","""/audio/",C19,".mp3""",",")</f>
        <v xml:space="preserve">        audioSrc: "/audio/padrenuestro.mp3",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192</v>
      </c>
      <c r="C26" t="str">
        <f ca="1">VLOOKUP(B26,Table4[],13,FALSE)</f>
        <v>"/resucito/src/index.html?canto=letaniaspenitencialesii"</v>
      </c>
      <c r="L26" s="47" t="str">
        <f ca="1">_xlfn.CONCAT("        ant: ",C26,",")</f>
        <v xml:space="preserve">        ant: "/resucito/src/index.html?canto=letaniaspenitencialesii",</v>
      </c>
    </row>
    <row r="27" spans="2:40" ht="23" x14ac:dyDescent="0.35">
      <c r="B27">
        <f ca="1">+C1+1</f>
        <v>194</v>
      </c>
      <c r="C27" t="str">
        <f ca="1">VLOOKUP(B27,Table4[],13,FALSE)</f>
        <v>"/resucito/src/index.html?canto=plegariaeucaristicaiimodeloi"</v>
      </c>
      <c r="L27" s="47" t="str">
        <f ca="1">_xlfn.CONCAT("        sig: ",C27,",")</f>
        <v xml:space="preserve">        sig: "/resucito/src/index.html?canto=plegariaeucaristicaiimodeloi",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PADRE NUESTRO</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194</v>
      </c>
      <c r="E1" s="39"/>
      <c r="F1" s="39"/>
      <c r="G1" s="39"/>
      <c r="H1" s="39"/>
      <c r="I1" s="39"/>
      <c r="J1" s="39"/>
      <c r="K1" s="39"/>
      <c r="L1" s="40" t="str">
        <f ca="1">UPPER(VLOOKUP(C1,Table223[],3,FALSE))</f>
        <v>PLEGARIA EUCARÍSTICA II MODELO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7" t="str">
        <f ca="1">_xlfn.CONCAT("        id: ","""",C7,"""",",")</f>
        <v xml:space="preserve">        id: "plegariaeucaristicaiimodeloi",</v>
      </c>
    </row>
    <row r="8" spans="2:32" ht="23" x14ac:dyDescent="0.35">
      <c r="C8" t="str">
        <f ca="1">PROPER(L1)</f>
        <v>Plegaria Eucarística Ii Modelo I</v>
      </c>
      <c r="L8" s="47" t="str">
        <f ca="1">_xlfn.CONCAT("        tt: ","""",C8,"""",",")</f>
        <v xml:space="preserve">        tt: "Plegaria Eucarística Ii Modelo I",</v>
      </c>
    </row>
    <row r="9" spans="2:32" ht="23" x14ac:dyDescent="0.35">
      <c r="C9" t="str">
        <f ca="1">PROPER(L1)</f>
        <v>Plegaria Eucarística Ii Modelo I</v>
      </c>
      <c r="L9" s="47" t="str">
        <f ca="1">_xlfn.CONCAT("        title: ","""",C9,"""",",")</f>
        <v xml:space="preserve">        title: "Plegaria Eucarística Ii Modelo I",</v>
      </c>
    </row>
    <row r="10" spans="2:32" ht="23" x14ac:dyDescent="0.35">
      <c r="C10" t="str">
        <f ca="1">VLOOKUP(C1,Table223[],4,FALSE)</f>
        <v>Modelo I</v>
      </c>
      <c r="L10" s="47" t="str">
        <f ca="1">_xlfn.CONCAT("        ","subtitle: ","""",C10,"""",",")</f>
        <v xml:space="preserve">        subtitle: "Modelo 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194</v>
      </c>
      <c r="L16" s="47" t="str">
        <f ca="1">_xlfn.CONCAT("        dbno: ","""",C16,"""",",")</f>
        <v xml:space="preserve">        dbno: "194",</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plegariaeucaristicaiimodeloi</v>
      </c>
      <c r="L19" s="47" t="str">
        <f ca="1">_xlfn.CONCAT("        audioSrc: ","""/audio/",C19,".mp3""",",")</f>
        <v xml:space="preserve">        audioSrc: "/audio/plegariaeucaristicaiimodeloi.mp3",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193</v>
      </c>
      <c r="C26" t="str">
        <f ca="1">VLOOKUP(B26,Table4[],13,FALSE)</f>
        <v>"/resucito/src/index.html?canto=padrenuestro"</v>
      </c>
      <c r="L26" s="47" t="str">
        <f ca="1">_xlfn.CONCAT("        ant: ",C26,",")</f>
        <v xml:space="preserve">        ant: "/resucito/src/index.html?canto=padrenuestro",</v>
      </c>
    </row>
    <row r="27" spans="2:40" ht="23" x14ac:dyDescent="0.35">
      <c r="B27">
        <f ca="1">+C1+1</f>
        <v>195</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PLEGARIA EUCARÍSTICA II MODELO I</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195</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194</v>
      </c>
      <c r="C26" t="str">
        <f ca="1">VLOOKUP(B26,Table4[],13,FALSE)</f>
        <v>"/resucito/src/index.html?canto=plegariaeucaristicaiimodeloi"</v>
      </c>
      <c r="L26" s="47" t="str">
        <f ca="1">_xlfn.CONCAT("        ant: ",C26,",")</f>
        <v xml:space="preserve">        ant: "/resucito/src/index.html?canto=plegariaeucaristicaiimodeloi",</v>
      </c>
    </row>
    <row r="27" spans="2:40" ht="23" x14ac:dyDescent="0.35">
      <c r="B27">
        <f ca="1">+C1+1</f>
        <v>196</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e">
        <f ca="1">_xlfn.CONCAT("]}, // ULTIMA LINEA DEL CANTO: ",L1)</f>
        <v>#N/A</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196</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195</v>
      </c>
      <c r="C26" t="e">
        <f ca="1">VLOOKUP(B26,Table4[],13,FALSE)</f>
        <v>#N/A</v>
      </c>
      <c r="L26" s="47" t="e">
        <f ca="1">_xlfn.CONCAT("        ant: ",C26,",")</f>
        <v>#N/A</v>
      </c>
    </row>
    <row r="27" spans="2:40" ht="23" x14ac:dyDescent="0.35">
      <c r="B27">
        <f ca="1">+C1+1</f>
        <v>197</v>
      </c>
      <c r="C27" t="str">
        <f ca="1">VLOOKUP(B27,Table4[],13,FALSE)</f>
        <v>"/resucito/src/index.html?canto=plegariaeucaristicaiimodeloii"</v>
      </c>
      <c r="L27" s="47" t="str">
        <f ca="1">_xlfn.CONCAT("        sig: ",C27,",")</f>
        <v xml:space="preserve">        sig: "/resucito/src/index.html?canto=plegariaeucaristicaiimodeloii",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e">
        <f ca="1">_xlfn.CONCAT("]}, // ULTIMA LINEA DEL CANTO: ",L1)</f>
        <v>#N/A</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197</v>
      </c>
      <c r="E1" s="39"/>
      <c r="F1" s="39"/>
      <c r="G1" s="39"/>
      <c r="H1" s="39"/>
      <c r="I1" s="39"/>
      <c r="J1" s="39"/>
      <c r="K1" s="39"/>
      <c r="L1" s="40" t="str">
        <f ca="1">UPPER(VLOOKUP(C1,Table223[],3,FALSE))</f>
        <v>PLEGARIA EUCARÍSTICA II MODELO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47" t="str">
        <f ca="1">_xlfn.CONCAT("        id: ","""",C7,"""",",")</f>
        <v xml:space="preserve">        id: "plegariaeucaristicaiimodeloii",</v>
      </c>
    </row>
    <row r="8" spans="2:32" ht="23" x14ac:dyDescent="0.35">
      <c r="C8" t="str">
        <f ca="1">PROPER(L1)</f>
        <v>Plegaria Eucarística Ii Modelo Ii</v>
      </c>
      <c r="L8" s="47" t="str">
        <f ca="1">_xlfn.CONCAT("        tt: ","""",C8,"""",",")</f>
        <v xml:space="preserve">        tt: "Plegaria Eucarística Ii Modelo Ii",</v>
      </c>
    </row>
    <row r="9" spans="2:32" ht="23" x14ac:dyDescent="0.35">
      <c r="C9" t="str">
        <f ca="1">PROPER(L1)</f>
        <v>Plegaria Eucarística Ii Modelo Ii</v>
      </c>
      <c r="L9" s="47" t="str">
        <f ca="1">_xlfn.CONCAT("        title: ","""",C9,"""",",")</f>
        <v xml:space="preserve">        title: "Plegaria Eucarística Ii Modelo Ii",</v>
      </c>
    </row>
    <row r="10" spans="2:32" ht="23" x14ac:dyDescent="0.35">
      <c r="C10" t="str">
        <f ca="1">VLOOKUP(C1,Table223[],4,FALSE)</f>
        <v>Modelo II (1987)</v>
      </c>
      <c r="L10" s="47" t="str">
        <f ca="1">_xlfn.CONCAT("        ","subtitle: ","""",C10,"""",",")</f>
        <v xml:space="preserve">        subtitle: "Modelo II (1987)",</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197</v>
      </c>
      <c r="L16" s="47" t="str">
        <f ca="1">_xlfn.CONCAT("        dbno: ","""",C16,"""",",")</f>
        <v xml:space="preserve">        dbno: "197",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plegariaeucaristicaiimodeloii</v>
      </c>
      <c r="L19" s="47" t="str">
        <f ca="1">_xlfn.CONCAT("        audioSrc: ","""/audio/",C19,".mp3""",",")</f>
        <v xml:space="preserve">        audioSrc: "/audio/plegariaeucaristicaiimodeloii.mp3",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196</v>
      </c>
      <c r="C26" t="e">
        <f ca="1">VLOOKUP(B26,Table4[],13,FALSE)</f>
        <v>#N/A</v>
      </c>
      <c r="L26" s="47" t="e">
        <f ca="1">_xlfn.CONCAT("        ant: ",C26,",")</f>
        <v>#N/A</v>
      </c>
    </row>
    <row r="27" spans="2:40" ht="23" x14ac:dyDescent="0.35">
      <c r="B27">
        <f ca="1">+C1+1</f>
        <v>198</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PLEGARIA EUCARÍSTICA II MODELO II</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1196</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"/resucito/src/index.html?canto=aclamadalsenor"</v>
      </c>
      <c r="L26" s="47" t="str">
        <f>_xlfn.CONCAT("        ant: ",C26,",")</f>
        <v xml:space="preserve">        ant: "/resucito/src/index.html?canto=aclamadalsenor",</v>
      </c>
    </row>
    <row r="27" spans="2:40" ht="23" x14ac:dyDescent="0.35">
      <c r="B27">
        <f>+C1+1</f>
        <v>11</v>
      </c>
      <c r="C27" t="str">
        <f>VLOOKUP(B27,Table4[],13,FALSE)</f>
        <v>"/resucito/src/index.html?canto=alabadalsenorenelcielo"</v>
      </c>
      <c r="L27" s="47" t="str">
        <f>_xlfn.CONCAT("        sig: ",C27,",")</f>
        <v xml:space="preserve">        sig: "/resucito/src/index.html?canto=alabadalsenorenelcielo",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1188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"/resucito/src/index.html?canto=aclamadalsenor"</v>
      </c>
      <c r="L26" s="47" t="str">
        <f>_xlfn.CONCAT("        ant: ",C26,",")</f>
        <v xml:space="preserve">        ant: "/resucito/src/index.html?canto=aclamadalsenor",</v>
      </c>
    </row>
    <row r="27" spans="2:40" ht="23" x14ac:dyDescent="0.35">
      <c r="B27">
        <f>+C1+1</f>
        <v>11</v>
      </c>
      <c r="C27" t="str">
        <f>VLOOKUP(B27,Table4[],13,FALSE)</f>
        <v>"/resucito/src/index.html?canto=alabadalsenorenelcielo"</v>
      </c>
      <c r="L27" s="47" t="str">
        <f>_xlfn.CONCAT("        sig: ",C27,",")</f>
        <v xml:space="preserve">        sig: "/resucito/src/index.html?canto=alabadalsenorenelcielo",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1467</v>
      </c>
      <c r="L2" s="45" t="s">
        <v>2366</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2365</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2344</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1455</v>
      </c>
      <c r="L2" s="45" t="s">
        <v>2364</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2365</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2344</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Q203"/>
  <sheetViews>
    <sheetView zoomScale="160" zoomScaleNormal="160" workbookViewId="0">
      <pane xSplit="2" ySplit="2" topLeftCell="C22" activePane="bottomRight" state="frozen"/>
      <selection activeCell="A2" sqref="A2"/>
      <selection pane="topRight" activeCell="C2" sqref="C2"/>
      <selection pane="bottomLeft" activeCell="A3" sqref="A3"/>
      <selection pane="bottomRight" activeCell="F25" sqref="F25"/>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s>
  <sheetData>
    <row r="1" spans="2:17" ht="65.25" customHeight="1" x14ac:dyDescent="0.35"/>
    <row r="2" spans="2:17" x14ac:dyDescent="0.3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row>
    <row r="3" spans="2:17" ht="29" x14ac:dyDescent="0.35">
      <c r="B3"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row>
    <row r="4" spans="2:17" ht="29" x14ac:dyDescent="0.35">
      <c r="B4"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row>
    <row r="5" spans="2:17" ht="29" x14ac:dyDescent="0.35">
      <c r="B5"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row>
    <row r="6" spans="2:17" ht="43.5" x14ac:dyDescent="0.35">
      <c r="B6"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row>
    <row r="7" spans="2:17" ht="29" x14ac:dyDescent="0.35">
      <c r="B7"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row>
    <row r="8" spans="2:17" ht="43.5" x14ac:dyDescent="0.35">
      <c r="B8"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row>
    <row r="9" spans="2:17" ht="29" x14ac:dyDescent="0.35">
      <c r="B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row>
    <row r="10" spans="2:17" ht="43.5" x14ac:dyDescent="0.35">
      <c r="B10"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row>
    <row r="11" spans="2:17" ht="58" x14ac:dyDescent="0.35">
      <c r="B11"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row>
    <row r="12" spans="2:17" ht="43.5" x14ac:dyDescent="0.35">
      <c r="B12"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row>
    <row r="13" spans="2:17" ht="40.5" x14ac:dyDescent="0.35">
      <c r="B13"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row>
    <row r="14" spans="2:17" ht="29" x14ac:dyDescent="0.35">
      <c r="B14"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row>
    <row r="15" spans="2:17" ht="43.5" x14ac:dyDescent="0.35">
      <c r="B15"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row>
    <row r="16" spans="2:17" ht="29" x14ac:dyDescent="0.35">
      <c r="B16"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row>
    <row r="17" spans="2:17" ht="29" x14ac:dyDescent="0.35">
      <c r="B17"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row>
    <row r="18" spans="2:17" ht="29" x14ac:dyDescent="0.35">
      <c r="B18"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row>
    <row r="19" spans="2:17" ht="43.5" x14ac:dyDescent="0.35">
      <c r="B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row>
    <row r="20" spans="2:17" ht="43.5" x14ac:dyDescent="0.35">
      <c r="B20"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row>
    <row r="21" spans="2:17" ht="29" x14ac:dyDescent="0.35">
      <c r="B21"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row>
    <row r="22" spans="2:17" ht="29" x14ac:dyDescent="0.35">
      <c r="B22"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row>
    <row r="23" spans="2:17" ht="58" x14ac:dyDescent="0.35">
      <c r="B23"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row>
    <row r="24" spans="2:17" ht="43.5" x14ac:dyDescent="0.35">
      <c r="B24"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row>
    <row r="25" spans="2:17" ht="29" x14ac:dyDescent="0.35">
      <c r="B25"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row>
    <row r="26" spans="2:17" ht="43.5" x14ac:dyDescent="0.35">
      <c r="B26"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row>
    <row r="27" spans="2:17" ht="72.5" x14ac:dyDescent="0.35">
      <c r="B27"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row>
    <row r="28" spans="2:17" ht="43.5" x14ac:dyDescent="0.35">
      <c r="B28"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row>
    <row r="29" spans="2:17" ht="29" x14ac:dyDescent="0.35">
      <c r="B2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row>
    <row r="30" spans="2:17" ht="31.5" customHeight="1" x14ac:dyDescent="0.35">
      <c r="B30"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row>
    <row r="31" spans="2:17" ht="43.5" x14ac:dyDescent="0.35">
      <c r="B31"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row>
    <row r="32" spans="2:17" ht="31.5" customHeight="1" x14ac:dyDescent="0.35">
      <c r="B32"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row>
    <row r="33" spans="2:17" ht="29" x14ac:dyDescent="0.35">
      <c r="B33"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row>
    <row r="34" spans="2:17" ht="29" x14ac:dyDescent="0.35">
      <c r="B34"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row>
    <row r="35" spans="2:17" ht="43.5" x14ac:dyDescent="0.35">
      <c r="B35"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row>
    <row r="36" spans="2:17" ht="58" x14ac:dyDescent="0.35">
      <c r="B36"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row>
    <row r="37" spans="2:17" ht="43.5" x14ac:dyDescent="0.35">
      <c r="B37"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row>
    <row r="38" spans="2:17" ht="58" x14ac:dyDescent="0.35">
      <c r="B38"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row>
    <row r="39" spans="2:17" ht="29" x14ac:dyDescent="0.35">
      <c r="B3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row>
    <row r="40" spans="2:17" ht="43.5" x14ac:dyDescent="0.35">
      <c r="B40"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row>
    <row r="41" spans="2:17" ht="43.5" x14ac:dyDescent="0.35">
      <c r="B41"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row>
    <row r="42" spans="2:17" ht="58" x14ac:dyDescent="0.35">
      <c r="B42"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row>
    <row r="43" spans="2:17" ht="29" x14ac:dyDescent="0.35">
      <c r="B43"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row>
    <row r="44" spans="2:17" ht="43.5" x14ac:dyDescent="0.35">
      <c r="B44"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row>
    <row r="45" spans="2:17" ht="29" x14ac:dyDescent="0.35">
      <c r="B45"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row>
    <row r="46" spans="2:17" ht="43.5" x14ac:dyDescent="0.35">
      <c r="B46"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row>
    <row r="47" spans="2:17" ht="43.5" x14ac:dyDescent="0.35">
      <c r="B47"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row>
    <row r="48" spans="2:17" ht="29" x14ac:dyDescent="0.35">
      <c r="B48"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row>
    <row r="49" spans="2:17" ht="58" x14ac:dyDescent="0.35">
      <c r="B4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row>
    <row r="50" spans="2:17" ht="135" x14ac:dyDescent="0.35">
      <c r="B50" t="s">
        <v>1653</v>
      </c>
      <c r="C50" s="105">
        <v>48</v>
      </c>
      <c r="D50" s="1" t="str">
        <f t="shared" si="0"/>
        <v>aitosvsa</v>
      </c>
      <c r="E50" s="1" t="s">
        <v>1202</v>
      </c>
      <c r="F50" s="1" t="s">
        <v>1404</v>
      </c>
      <c r="G50" s="1" t="s">
        <v>1239</v>
      </c>
      <c r="H50" s="101" t="s">
        <v>1437</v>
      </c>
      <c r="I50" s="104" t="s">
        <v>1438</v>
      </c>
      <c r="J50" s="1" t="s">
        <v>1223</v>
      </c>
      <c r="K50" s="106" t="str">
        <f>_xlfn.CONCAT(Table378[[#This Row],[id]]," ",Table378[[#This Row],[Aleluya Año C]]," ",Table378[[#This Row],[Cita]])</f>
        <v xml:space="preserve">aitosvsa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row>
    <row r="51" spans="2:17" ht="29" x14ac:dyDescent="0.35">
      <c r="B51"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row>
    <row r="52" spans="2:17" ht="29" x14ac:dyDescent="0.35">
      <c r="B52"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row>
    <row r="53" spans="2:17" ht="29" x14ac:dyDescent="0.35">
      <c r="B53"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row>
    <row r="54" spans="2:17" ht="43.5" x14ac:dyDescent="0.35">
      <c r="B54"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row>
    <row r="55" spans="2:17" ht="43.5" x14ac:dyDescent="0.35">
      <c r="B55"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row>
    <row r="56" spans="2:17" ht="58" x14ac:dyDescent="0.35">
      <c r="B56"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row>
    <row r="57" spans="2:17" ht="58" x14ac:dyDescent="0.35">
      <c r="B57" t="s">
        <v>1508</v>
      </c>
      <c r="C57" s="105">
        <v>55</v>
      </c>
      <c r="D57" s="1" t="str">
        <f t="shared" si="0"/>
        <v>aitcsjsa</v>
      </c>
      <c r="E57" s="1" t="s">
        <v>17</v>
      </c>
      <c r="F57" s="1" t="s">
        <v>1401</v>
      </c>
      <c r="G57" s="1" t="s">
        <v>1239</v>
      </c>
      <c r="H57" s="101" t="s">
        <v>1402</v>
      </c>
      <c r="I57" s="104" t="s">
        <v>1403</v>
      </c>
      <c r="J57" s="1" t="s">
        <v>1223</v>
      </c>
      <c r="K57" s="106" t="str">
        <f>_xlfn.CONCAT(Table378[[#This Row],[id]]," ",Table378[[#This Row],[Aleluya Año C]]," ",Table378[[#This Row],[Cita]])</f>
        <v>aitcsjsa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row>
    <row r="58" spans="2:17" ht="58" x14ac:dyDescent="0.35">
      <c r="B58" t="s">
        <v>1509</v>
      </c>
      <c r="C58" s="105">
        <v>56</v>
      </c>
      <c r="D58" s="1" t="str">
        <f t="shared" si="0"/>
        <v>aitcsvsa</v>
      </c>
      <c r="E58" s="1" t="s">
        <v>17</v>
      </c>
      <c r="F58" s="1" t="s">
        <v>1404</v>
      </c>
      <c r="G58" s="1" t="s">
        <v>1239</v>
      </c>
      <c r="H58" s="101" t="s">
        <v>1406</v>
      </c>
      <c r="I58" s="104" t="s">
        <v>1405</v>
      </c>
      <c r="J58" s="1" t="s">
        <v>1223</v>
      </c>
      <c r="K58" s="106" t="str">
        <f>_xlfn.CONCAT(Table378[[#This Row],[id]]," ",Table378[[#This Row],[Aleluya Año C]]," ",Table378[[#This Row],[Cita]])</f>
        <v xml:space="preserve">aitcsvsa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row>
    <row r="59" spans="2:17" x14ac:dyDescent="0.35">
      <c r="B59" t="s">
        <v>1510</v>
      </c>
      <c r="C59" s="105">
        <v>57</v>
      </c>
      <c r="D59" s="1" t="str">
        <f t="shared" si="0"/>
        <v>aitpsssa</v>
      </c>
      <c r="E59" s="1" t="s">
        <v>12</v>
      </c>
      <c r="F59" s="1" t="s">
        <v>1407</v>
      </c>
      <c r="G59" s="1" t="s">
        <v>1239</v>
      </c>
      <c r="H59" s="101" t="s">
        <v>1410</v>
      </c>
      <c r="I59" s="104" t="s">
        <v>1444</v>
      </c>
      <c r="J59" s="1" t="s">
        <v>1223</v>
      </c>
      <c r="K59" s="106" t="str">
        <f>_xlfn.CONCAT(Table378[[#This Row],[id]]," ",Table378[[#This Row],[Aleluya Año C]]," ",Table378[[#This Row],[Cita]])</f>
        <v>aitpsssa ¡Cristo Jesus ha resucitado! Aleluya - Vigilia Pascual</v>
      </c>
      <c r="L59" t="s">
        <v>1510</v>
      </c>
      <c r="M59" t="b">
        <f>Table378[[#This Row],[code2]]=N59</f>
        <v>0</v>
      </c>
      <c r="O59" t="s">
        <v>2331</v>
      </c>
      <c r="P59" t="str">
        <f t="shared" si="1"/>
        <v>aitps</v>
      </c>
      <c r="Q59" t="str">
        <f>_xlfn.CONCAT("cp aitos1c.css ",Table378[[#This Row],[Code]],".css")</f>
        <v>cp aitos1c.css aitpsssa.css</v>
      </c>
    </row>
    <row r="60" spans="2:17" ht="43.5" x14ac:dyDescent="0.35">
      <c r="B60"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row>
    <row r="61" spans="2:17" ht="43.5" x14ac:dyDescent="0.35">
      <c r="B61"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row>
    <row r="62" spans="2:17" ht="29" x14ac:dyDescent="0.35">
      <c r="B62"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row>
    <row r="63" spans="2:17" ht="43.5" x14ac:dyDescent="0.35">
      <c r="B63"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row>
    <row r="64" spans="2:17" ht="43.5" x14ac:dyDescent="0.35">
      <c r="B64"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row>
    <row r="65" spans="2:17" ht="58" x14ac:dyDescent="0.35">
      <c r="B65"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row>
    <row r="66" spans="2:17" ht="58" x14ac:dyDescent="0.35">
      <c r="B66"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row>
    <row r="67" spans="2:17" ht="58" x14ac:dyDescent="0.35">
      <c r="B67" t="s">
        <v>1518</v>
      </c>
      <c r="C67" s="105">
        <v>65</v>
      </c>
      <c r="D67" s="1" t="str">
        <f t="shared" ref="D67:D130" si="2">LOWER(_xlfn.CONCAT("ait",LEFT(E67,1)&amp;"s"&amp;F67&amp;G67))</f>
        <v>aitpsasa</v>
      </c>
      <c r="E67" s="1" t="s">
        <v>12</v>
      </c>
      <c r="F67" s="1" t="s">
        <v>1003</v>
      </c>
      <c r="G67" s="1" t="s">
        <v>1239</v>
      </c>
      <c r="H67" s="101" t="s">
        <v>1419</v>
      </c>
      <c r="I67" s="104" t="s">
        <v>1420</v>
      </c>
      <c r="J67" s="1" t="s">
        <v>1223</v>
      </c>
      <c r="K67" s="106" t="str">
        <f>_xlfn.CONCAT(Table378[[#This Row],[id]]," ",Table378[[#This Row],[Aleluya Año C]]," ",Table378[[#This Row],[Cita]])</f>
        <v>aitpsasa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row>
    <row r="68" spans="2:17" ht="43.5" x14ac:dyDescent="0.35">
      <c r="B68"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row>
    <row r="69" spans="2:17" ht="29" x14ac:dyDescent="0.35">
      <c r="B6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row>
    <row r="70" spans="2:17" ht="29" x14ac:dyDescent="0.35">
      <c r="B70"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row>
    <row r="71" spans="2:17" ht="29" x14ac:dyDescent="0.35">
      <c r="B71"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row>
    <row r="72" spans="2:17" ht="29" x14ac:dyDescent="0.35">
      <c r="B72"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row>
    <row r="73" spans="2:17" ht="29" x14ac:dyDescent="0.35">
      <c r="B73"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row>
    <row r="74" spans="2:17" ht="29" x14ac:dyDescent="0.35">
      <c r="B74" t="s">
        <v>1525</v>
      </c>
      <c r="C74" s="105">
        <v>72</v>
      </c>
      <c r="D74" s="1" t="str">
        <f t="shared" si="2"/>
        <v>aitns25dicmvb</v>
      </c>
      <c r="E74" s="1" t="s">
        <v>30</v>
      </c>
      <c r="F74" s="1" t="s">
        <v>1378</v>
      </c>
      <c r="G74" s="1" t="s">
        <v>1240</v>
      </c>
      <c r="H74" s="101" t="s">
        <v>1370</v>
      </c>
      <c r="I74" s="104" t="s">
        <v>1372</v>
      </c>
      <c r="J74" s="1" t="s">
        <v>1223</v>
      </c>
      <c r="K74" s="106" t="str">
        <f>_xlfn.CONCAT(Table378[[#This Row],[id]]," ",Table378[[#This Row],[Aleluya Año C]]," ",Table378[[#This Row],[Cita]])</f>
        <v>aitns25dicmvb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row>
    <row r="75" spans="2:17" ht="43.5" x14ac:dyDescent="0.35">
      <c r="B75" t="s">
        <v>1526</v>
      </c>
      <c r="C75" s="105">
        <v>73</v>
      </c>
      <c r="D75" s="1" t="str">
        <f t="shared" si="2"/>
        <v>aitns25dicmmb</v>
      </c>
      <c r="E75" s="1" t="s">
        <v>30</v>
      </c>
      <c r="F75" s="1" t="s">
        <v>1377</v>
      </c>
      <c r="G75" s="1" t="s">
        <v>1240</v>
      </c>
      <c r="H75" s="101" t="s">
        <v>1371</v>
      </c>
      <c r="I75" s="104" t="s">
        <v>1373</v>
      </c>
      <c r="J75" s="1" t="s">
        <v>1223</v>
      </c>
      <c r="K75" s="106" t="str">
        <f>_xlfn.CONCAT(Table378[[#This Row],[id]]," ",Table378[[#This Row],[Aleluya Año C]]," ",Table378[[#This Row],[Cita]])</f>
        <v>aitns25dicmmb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row>
    <row r="76" spans="2:17" ht="29" x14ac:dyDescent="0.35">
      <c r="B76" t="s">
        <v>1527</v>
      </c>
      <c r="C76" s="105">
        <v>74</v>
      </c>
      <c r="D76" s="1" t="str">
        <f t="shared" si="2"/>
        <v>aitns25dicmab</v>
      </c>
      <c r="E76" s="1" t="s">
        <v>30</v>
      </c>
      <c r="F76" s="1" t="s">
        <v>1376</v>
      </c>
      <c r="G76" s="1" t="s">
        <v>1240</v>
      </c>
      <c r="H76" s="101" t="s">
        <v>1374</v>
      </c>
      <c r="I76" s="104" t="s">
        <v>1375</v>
      </c>
      <c r="J76" s="1" t="s">
        <v>1223</v>
      </c>
      <c r="K76" s="106" t="str">
        <f>_xlfn.CONCAT(Table378[[#This Row],[id]]," ",Table378[[#This Row],[Aleluya Año C]]," ",Table378[[#This Row],[Cita]])</f>
        <v>aitns25dicmab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row>
    <row r="77" spans="2:17" ht="43.5" x14ac:dyDescent="0.35">
      <c r="B77" t="s">
        <v>1528</v>
      </c>
      <c r="C77" s="105">
        <v>75</v>
      </c>
      <c r="D77" s="1" t="str">
        <f t="shared" si="2"/>
        <v>aitns25dicmdb</v>
      </c>
      <c r="E77" s="1" t="s">
        <v>30</v>
      </c>
      <c r="F77" s="1" t="s">
        <v>1381</v>
      </c>
      <c r="G77" s="1" t="s">
        <v>1240</v>
      </c>
      <c r="H77" s="101" t="s">
        <v>1379</v>
      </c>
      <c r="I77" s="104" t="s">
        <v>1380</v>
      </c>
      <c r="J77" s="1" t="s">
        <v>1223</v>
      </c>
      <c r="K77" s="106" t="str">
        <f>_xlfn.CONCAT(Table378[[#This Row],[id]]," ",Table378[[#This Row],[Aleluya Año C]]," ",Table378[[#This Row],[Cita]])</f>
        <v>aitns25dicmdb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row>
    <row r="78" spans="2:17" ht="58" x14ac:dyDescent="0.35">
      <c r="B78" t="s">
        <v>1529</v>
      </c>
      <c r="C78" s="105">
        <v>76</v>
      </c>
      <c r="D78" s="1" t="str">
        <f t="shared" si="2"/>
        <v>aitnssfb</v>
      </c>
      <c r="E78" s="1" t="s">
        <v>30</v>
      </c>
      <c r="F78" s="1" t="s">
        <v>1382</v>
      </c>
      <c r="G78" s="1" t="s">
        <v>1240</v>
      </c>
      <c r="H78" s="101" t="s">
        <v>1228</v>
      </c>
      <c r="I78" s="104" t="s">
        <v>1429</v>
      </c>
      <c r="J78" s="1" t="s">
        <v>1223</v>
      </c>
      <c r="K78" s="106" t="str">
        <f>_xlfn.CONCAT(Table378[[#This Row],[id]]," ",Table378[[#This Row],[Aleluya Año C]]," ",Table378[[#This Row],[Cita]])</f>
        <v>aitnssfb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row>
    <row r="79" spans="2:17" ht="43.5" x14ac:dyDescent="0.35">
      <c r="B79" t="s">
        <v>1530</v>
      </c>
      <c r="C79" s="105">
        <v>77</v>
      </c>
      <c r="D79" s="1" t="str">
        <f t="shared" si="2"/>
        <v>aitns1enerob</v>
      </c>
      <c r="E79" s="1" t="s">
        <v>30</v>
      </c>
      <c r="F79" s="1" t="s">
        <v>1383</v>
      </c>
      <c r="G79" s="1" t="s">
        <v>1240</v>
      </c>
      <c r="H79" s="101" t="s">
        <v>1430</v>
      </c>
      <c r="I79" s="104" t="s">
        <v>1384</v>
      </c>
      <c r="J79" s="1" t="s">
        <v>1223</v>
      </c>
      <c r="K79" s="106" t="str">
        <f>_xlfn.CONCAT(Table378[[#This Row],[id]]," ",Table378[[#This Row],[Aleluya Año C]]," ",Table378[[#This Row],[Cita]])</f>
        <v>aitns1enerob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row>
    <row r="80" spans="2:17" ht="40.5" x14ac:dyDescent="0.35">
      <c r="B80" t="s">
        <v>1531</v>
      </c>
      <c r="C80" s="105">
        <v>78</v>
      </c>
      <c r="D80" s="1" t="str">
        <f t="shared" si="2"/>
        <v>aitns2domingob</v>
      </c>
      <c r="E80" s="1" t="s">
        <v>30</v>
      </c>
      <c r="F80" s="1" t="s">
        <v>1385</v>
      </c>
      <c r="G80" s="1" t="s">
        <v>1240</v>
      </c>
      <c r="H80" s="101" t="s">
        <v>1386</v>
      </c>
      <c r="I80" s="104" t="s">
        <v>1387</v>
      </c>
      <c r="J80" s="1" t="s">
        <v>1223</v>
      </c>
      <c r="K80" s="106" t="str">
        <f>_xlfn.CONCAT(Table378[[#This Row],[id]]," ",Table378[[#This Row],[Aleluya Año C]]," ",Table378[[#This Row],[Cita]])</f>
        <v>aitns2domingob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row>
    <row r="81" spans="2:17" ht="29" x14ac:dyDescent="0.35">
      <c r="B81" t="s">
        <v>1532</v>
      </c>
      <c r="C81" s="105">
        <v>79</v>
      </c>
      <c r="D81" s="1" t="str">
        <f t="shared" si="2"/>
        <v>aitns6enerob</v>
      </c>
      <c r="E81" s="1" t="s">
        <v>30</v>
      </c>
      <c r="F81" s="1" t="s">
        <v>1388</v>
      </c>
      <c r="G81" s="1" t="s">
        <v>1240</v>
      </c>
      <c r="H81" s="101" t="s">
        <v>1389</v>
      </c>
      <c r="I81" s="104" t="s">
        <v>1390</v>
      </c>
      <c r="J81" s="1" t="s">
        <v>1223</v>
      </c>
      <c r="K81" s="106" t="str">
        <f>_xlfn.CONCAT(Table378[[#This Row],[id]]," ",Table378[[#This Row],[Aleluya Año C]]," ",Table378[[#This Row],[Cita]])</f>
        <v>aitns6enerob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row>
    <row r="82" spans="2:17" ht="43.5" x14ac:dyDescent="0.35">
      <c r="B82"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row>
    <row r="83" spans="2:17" ht="29" x14ac:dyDescent="0.35">
      <c r="B83"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row>
    <row r="84" spans="2:17" ht="29" x14ac:dyDescent="0.35">
      <c r="B84"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row>
    <row r="85" spans="2:17" ht="43.5" x14ac:dyDescent="0.35">
      <c r="B85"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row>
    <row r="86" spans="2:17" ht="29" x14ac:dyDescent="0.35">
      <c r="B86"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row>
    <row r="87" spans="2:17" ht="29" x14ac:dyDescent="0.35">
      <c r="B87"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row>
    <row r="88" spans="2:17" ht="29" x14ac:dyDescent="0.35">
      <c r="B88"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row>
    <row r="89" spans="2:17" ht="29" x14ac:dyDescent="0.35">
      <c r="B8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row>
    <row r="90" spans="2:17" ht="29" x14ac:dyDescent="0.35">
      <c r="B90"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row>
    <row r="91" spans="2:17" ht="58" x14ac:dyDescent="0.35">
      <c r="B91"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row>
    <row r="92" spans="2:17" ht="29" x14ac:dyDescent="0.35">
      <c r="B92"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row>
    <row r="93" spans="2:17" ht="29" x14ac:dyDescent="0.35">
      <c r="B93"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row>
    <row r="94" spans="2:17" ht="29" x14ac:dyDescent="0.35">
      <c r="B94"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row>
    <row r="95" spans="2:17" ht="29" x14ac:dyDescent="0.35">
      <c r="B95"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row>
    <row r="96" spans="2:17" ht="58" x14ac:dyDescent="0.35">
      <c r="B96"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row>
    <row r="97" spans="2:17" ht="43.5" x14ac:dyDescent="0.35">
      <c r="B97"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row>
    <row r="98" spans="2:17" ht="29" x14ac:dyDescent="0.35">
      <c r="B98"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row>
    <row r="99" spans="2:17" ht="29" x14ac:dyDescent="0.35">
      <c r="B9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row>
    <row r="100" spans="2:17" ht="43.5" x14ac:dyDescent="0.35">
      <c r="B100"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row>
    <row r="101" spans="2:17" ht="43.5" x14ac:dyDescent="0.35">
      <c r="B101"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row>
    <row r="102" spans="2:17" ht="29" x14ac:dyDescent="0.35">
      <c r="B102"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row>
    <row r="103" spans="2:17" ht="29" x14ac:dyDescent="0.35">
      <c r="B103"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row>
    <row r="104" spans="2:17" ht="29" x14ac:dyDescent="0.35">
      <c r="B104"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row>
    <row r="105" spans="2:17" ht="43.5" x14ac:dyDescent="0.35">
      <c r="B105"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row>
    <row r="106" spans="2:17" ht="29" x14ac:dyDescent="0.35">
      <c r="B106"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row>
    <row r="107" spans="2:17" ht="29" x14ac:dyDescent="0.35">
      <c r="B107"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row>
    <row r="108" spans="2:17" ht="29" x14ac:dyDescent="0.35">
      <c r="B108"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row>
    <row r="109" spans="2:17" ht="29" x14ac:dyDescent="0.35">
      <c r="B10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row>
    <row r="110" spans="2:17" ht="29" x14ac:dyDescent="0.35">
      <c r="B110"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row>
    <row r="111" spans="2:17" ht="29" x14ac:dyDescent="0.35">
      <c r="B111"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row>
    <row r="112" spans="2:17" ht="43.5" x14ac:dyDescent="0.35">
      <c r="B112"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row>
    <row r="113" spans="2:17" ht="29" x14ac:dyDescent="0.35">
      <c r="B113"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row>
    <row r="114" spans="2:17" ht="43.5" x14ac:dyDescent="0.35">
      <c r="B114"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row>
    <row r="115" spans="2:17" ht="29" x14ac:dyDescent="0.35">
      <c r="B115"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row>
    <row r="116" spans="2:17" ht="58" x14ac:dyDescent="0.35">
      <c r="B116"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row>
    <row r="117" spans="2:17" ht="135" x14ac:dyDescent="0.35">
      <c r="B117"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row>
    <row r="118" spans="2:17" ht="29" x14ac:dyDescent="0.35">
      <c r="B118"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row>
    <row r="119" spans="2:17" ht="29" x14ac:dyDescent="0.35">
      <c r="B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row>
    <row r="120" spans="2:17" ht="29" x14ac:dyDescent="0.35">
      <c r="B120"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row>
    <row r="121" spans="2:17" ht="43.5" x14ac:dyDescent="0.35">
      <c r="B121"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row>
    <row r="122" spans="2:17" ht="43.5" x14ac:dyDescent="0.35">
      <c r="B122"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row>
    <row r="123" spans="2:17" ht="58" x14ac:dyDescent="0.35">
      <c r="B123"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row>
    <row r="124" spans="2:17" ht="58" x14ac:dyDescent="0.35">
      <c r="B124"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row>
    <row r="125" spans="2:17" ht="58" x14ac:dyDescent="0.35">
      <c r="B125"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row>
    <row r="126" spans="2:17" ht="43.5" x14ac:dyDescent="0.35">
      <c r="B126"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row>
    <row r="127" spans="2:17" ht="43.5" x14ac:dyDescent="0.35">
      <c r="B127"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row>
    <row r="128" spans="2:17" ht="29" x14ac:dyDescent="0.35">
      <c r="B128"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row>
    <row r="129" spans="2:17" ht="43.5" x14ac:dyDescent="0.35">
      <c r="B12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row>
    <row r="130" spans="2:17" ht="43.5" x14ac:dyDescent="0.35">
      <c r="B130"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row>
    <row r="131" spans="2:17" ht="43.5" x14ac:dyDescent="0.35">
      <c r="B131"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row>
    <row r="132" spans="2:17" ht="58" x14ac:dyDescent="0.35">
      <c r="B132"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row>
    <row r="133" spans="2:17" ht="43.5" x14ac:dyDescent="0.35">
      <c r="B133"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row>
    <row r="134" spans="2:17" ht="29" x14ac:dyDescent="0.35">
      <c r="B134"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row>
    <row r="135" spans="2:17" x14ac:dyDescent="0.35">
      <c r="B135"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row>
    <row r="136" spans="2:17" ht="58" x14ac:dyDescent="0.35">
      <c r="B136"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row>
    <row r="137" spans="2:17" ht="29" x14ac:dyDescent="0.35">
      <c r="B137"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row>
    <row r="138" spans="2:17" ht="29" x14ac:dyDescent="0.35">
      <c r="B138"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row>
    <row r="139" spans="2:17" ht="29" x14ac:dyDescent="0.35">
      <c r="B13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row>
    <row r="140" spans="2:17" ht="29" x14ac:dyDescent="0.35">
      <c r="B140"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row>
    <row r="141" spans="2:17" ht="29" x14ac:dyDescent="0.35">
      <c r="B141"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row>
    <row r="142" spans="2:17" ht="43.5" x14ac:dyDescent="0.35">
      <c r="B142"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row>
    <row r="143" spans="2:17" ht="29" x14ac:dyDescent="0.35">
      <c r="B143"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row>
    <row r="144" spans="2:17" ht="43.5" x14ac:dyDescent="0.35">
      <c r="B144"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row>
    <row r="145" spans="2:17" ht="58" x14ac:dyDescent="0.35">
      <c r="B145"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row>
    <row r="146" spans="2:17" ht="43.5" x14ac:dyDescent="0.35">
      <c r="B146"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row>
    <row r="147" spans="2:17" ht="40.5" x14ac:dyDescent="0.35">
      <c r="B147"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row>
    <row r="148" spans="2:17" ht="29" x14ac:dyDescent="0.35">
      <c r="B148"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row>
    <row r="149" spans="2:17" ht="43.5" x14ac:dyDescent="0.35">
      <c r="B14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row>
    <row r="150" spans="2:17" ht="29" x14ac:dyDescent="0.35">
      <c r="B150"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row>
    <row r="151" spans="2:17" ht="29" x14ac:dyDescent="0.35">
      <c r="B151"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row>
    <row r="152" spans="2:17" ht="29" x14ac:dyDescent="0.35">
      <c r="B152"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row>
    <row r="153" spans="2:17" ht="43.5" x14ac:dyDescent="0.35">
      <c r="B153"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row>
    <row r="154" spans="2:17" ht="43.5" x14ac:dyDescent="0.35">
      <c r="B154"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row>
    <row r="155" spans="2:17" ht="58" x14ac:dyDescent="0.35">
      <c r="B155"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row>
    <row r="156" spans="2:17" ht="29" x14ac:dyDescent="0.35">
      <c r="B156"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row>
    <row r="157" spans="2:17" ht="58" x14ac:dyDescent="0.35">
      <c r="B157"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row>
    <row r="158" spans="2:17" ht="29" x14ac:dyDescent="0.35">
      <c r="B158"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row>
    <row r="159" spans="2:17" ht="29" x14ac:dyDescent="0.35">
      <c r="B15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row>
    <row r="160" spans="2:17" ht="43.5" x14ac:dyDescent="0.35">
      <c r="B160"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row>
    <row r="161" spans="2:17" ht="29" x14ac:dyDescent="0.35">
      <c r="B161"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row>
    <row r="162" spans="2:17" ht="58" x14ac:dyDescent="0.35">
      <c r="B162"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row>
    <row r="163" spans="2:17" ht="29" x14ac:dyDescent="0.35">
      <c r="B163"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row>
    <row r="164" spans="2:17" ht="43.5" x14ac:dyDescent="0.35">
      <c r="B164"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row>
    <row r="165" spans="2:17" ht="29" x14ac:dyDescent="0.35">
      <c r="B165"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row>
    <row r="166" spans="2:17" ht="29" x14ac:dyDescent="0.35">
      <c r="B166"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row>
    <row r="167" spans="2:17" ht="43.5" x14ac:dyDescent="0.35">
      <c r="B167"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row>
    <row r="168" spans="2:17" ht="43.5" x14ac:dyDescent="0.35">
      <c r="B168"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row>
    <row r="169" spans="2:17" ht="43.5" x14ac:dyDescent="0.35">
      <c r="B16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row>
    <row r="170" spans="2:17" ht="43.5" x14ac:dyDescent="0.35">
      <c r="B170"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row>
    <row r="171" spans="2:17" ht="29" x14ac:dyDescent="0.35">
      <c r="B171"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row>
    <row r="172" spans="2:17" ht="29" x14ac:dyDescent="0.35">
      <c r="B172"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row>
    <row r="173" spans="2:17" ht="29" x14ac:dyDescent="0.35">
      <c r="B173"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row>
    <row r="174" spans="2:17" ht="29" x14ac:dyDescent="0.35">
      <c r="B174"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row>
    <row r="175" spans="2:17" ht="29" x14ac:dyDescent="0.35">
      <c r="B175"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row>
    <row r="176" spans="2:17" ht="29" x14ac:dyDescent="0.35">
      <c r="B176"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row>
    <row r="177" spans="2:17" ht="29" x14ac:dyDescent="0.35">
      <c r="B177"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row>
    <row r="178" spans="2:17" ht="29" x14ac:dyDescent="0.35">
      <c r="B178"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row>
    <row r="179" spans="2:17" ht="43.5" x14ac:dyDescent="0.35">
      <c r="B17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row>
    <row r="180" spans="2:17" ht="29" x14ac:dyDescent="0.35">
      <c r="B180"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row>
    <row r="181" spans="2:17" ht="29" x14ac:dyDescent="0.35">
      <c r="B181"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row>
    <row r="182" spans="2:17" ht="29" x14ac:dyDescent="0.35">
      <c r="B182"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row>
    <row r="183" spans="2:17" ht="58" x14ac:dyDescent="0.35">
      <c r="B183" t="s">
        <v>1633</v>
      </c>
      <c r="C183" s="105">
        <v>181</v>
      </c>
      <c r="D183" s="1" t="str">
        <f t="shared" si="4"/>
        <v>aitosscscc</v>
      </c>
      <c r="E183" s="1" t="s">
        <v>1202</v>
      </c>
      <c r="F183" s="1" t="s">
        <v>1427</v>
      </c>
      <c r="G183" s="1" t="s">
        <v>1199</v>
      </c>
      <c r="H183" s="101" t="s">
        <v>1425</v>
      </c>
      <c r="I183" s="104" t="s">
        <v>1426</v>
      </c>
      <c r="J183" s="1" t="s">
        <v>1223</v>
      </c>
      <c r="K183" s="106" t="str">
        <f>_xlfn.CONCAT(Table378[[#This Row],[id]]," ",Table378[[#This Row],[Aleluya Año C]]," ",Table378[[#This Row],[Cita]])</f>
        <v>aitosscscc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row>
    <row r="184" spans="2:17" ht="135" x14ac:dyDescent="0.35">
      <c r="B184"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row>
    <row r="185" spans="2:17" ht="29" x14ac:dyDescent="0.35">
      <c r="B185"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row>
    <row r="186" spans="2:17" ht="29" x14ac:dyDescent="0.35">
      <c r="B186"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row>
    <row r="187" spans="2:17" ht="29" x14ac:dyDescent="0.35">
      <c r="B187"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row>
    <row r="188" spans="2:17" ht="29" x14ac:dyDescent="0.35">
      <c r="B188"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row>
    <row r="189" spans="2:17" ht="58" x14ac:dyDescent="0.35">
      <c r="B18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row>
    <row r="190" spans="2:17" ht="58" x14ac:dyDescent="0.35">
      <c r="B190"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row>
    <row r="191" spans="2:17" ht="58" x14ac:dyDescent="0.35">
      <c r="B191"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row>
    <row r="192" spans="2:17" ht="58" x14ac:dyDescent="0.35">
      <c r="B192"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row>
    <row r="193" spans="2:17" x14ac:dyDescent="0.35">
      <c r="B193"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row>
    <row r="194" spans="2:17" ht="43.5" x14ac:dyDescent="0.35">
      <c r="B194"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row>
    <row r="195" spans="2:17" ht="43.5" x14ac:dyDescent="0.35">
      <c r="B195"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row>
    <row r="196" spans="2:17" ht="29" x14ac:dyDescent="0.35">
      <c r="B196"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row>
    <row r="197" spans="2:17" ht="43.5" x14ac:dyDescent="0.35">
      <c r="B197"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row>
    <row r="198" spans="2:17" ht="58" x14ac:dyDescent="0.35">
      <c r="B198"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row>
    <row r="199" spans="2:17" ht="43.5" x14ac:dyDescent="0.35">
      <c r="B19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row>
    <row r="200" spans="2:17" ht="58" x14ac:dyDescent="0.35">
      <c r="B200"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row>
    <row r="201" spans="2:17" ht="58" x14ac:dyDescent="0.35">
      <c r="B201"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row>
    <row r="202" spans="2:17" ht="43.5" x14ac:dyDescent="0.35">
      <c r="B202"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row>
    <row r="203" spans="2:17" ht="29" x14ac:dyDescent="0.35">
      <c r="B203"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8"/>
  <sheetViews>
    <sheetView tabSelected="1" zoomScale="85" zoomScaleNormal="85" workbookViewId="0">
      <pane xSplit="2" ySplit="2" topLeftCell="C35" activePane="bottomRight" state="frozen"/>
      <selection pane="topRight" activeCell="C1" sqref="C1"/>
      <selection pane="bottomLeft" activeCell="A3" sqref="A3"/>
      <selection pane="bottomRight" activeCell="C2" sqref="C2"/>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21" t="str">
        <f>VLOOKUP(C2,Table378[],7,FALSE)</f>
        <v>Bendito seas, Padre, Señor de cielo y
tierra, porque has revelado los secretos del reino
a la gente sencilla.</v>
      </c>
      <c r="E1" s="121"/>
      <c r="F1" s="121"/>
      <c r="G1" s="121"/>
      <c r="H1" s="119"/>
      <c r="I1" s="39"/>
      <c r="J1" s="39"/>
      <c r="K1" s="39"/>
      <c r="L1" s="40" t="str">
        <f>UPPER(VLOOKUP(C1,Table223[],3,FALSE))</f>
        <v>ALELUYA INTERLECCIONAL</v>
      </c>
      <c r="O1" s="41"/>
      <c r="P1" s="41"/>
      <c r="Q1" s="42"/>
      <c r="AE1" s="42"/>
      <c r="AF1" s="42"/>
    </row>
    <row r="2" spans="1:32" ht="39.5" customHeight="1" x14ac:dyDescent="0.6">
      <c r="A2" s="43" t="s">
        <v>983</v>
      </c>
      <c r="B2" s="110" t="s">
        <v>2337</v>
      </c>
      <c r="C2" s="111" t="s">
        <v>1482</v>
      </c>
      <c r="D2" s="121"/>
      <c r="E2" s="121"/>
      <c r="F2" s="121"/>
      <c r="G2" s="121"/>
      <c r="H2" s="119"/>
      <c r="I2" s="119"/>
      <c r="J2" s="119"/>
      <c r="K2" s="119"/>
      <c r="L2" s="45" t="s">
        <v>2366</v>
      </c>
    </row>
    <row r="3" spans="1:32" ht="23" x14ac:dyDescent="0.35">
      <c r="C3" t="str">
        <f>ROMAN(VLOOKUP(C2,Table378[],5,FALSE))</f>
        <v>XVII</v>
      </c>
      <c r="D3" s="119"/>
      <c r="E3" s="119"/>
      <c r="F3" s="119"/>
      <c r="G3" s="119"/>
      <c r="H3" s="119"/>
      <c r="I3" s="119"/>
      <c r="J3" s="119"/>
      <c r="K3" s="119"/>
      <c r="L3" s="45" t="str">
        <f>_xlfn.CONCAT("    ║   ",C5,"      ║")</f>
        <v xml:space="preserve">    ║   ALELUYA INTERLECCIONAL TIEMPO ORDINARIO SEMANA XVII      ║</v>
      </c>
    </row>
    <row r="4" spans="1:32" ht="23" x14ac:dyDescent="0.35">
      <c r="C4">
        <f>VLOOKUP(C2,Table378[],5,FALSE)</f>
        <v>17</v>
      </c>
      <c r="D4" s="119"/>
      <c r="E4" s="119"/>
      <c r="F4" s="119"/>
      <c r="G4" s="119"/>
      <c r="H4" s="119"/>
      <c r="I4" s="119"/>
      <c r="J4" s="119"/>
      <c r="K4" s="119"/>
      <c r="L4" s="45" t="s">
        <v>2365</v>
      </c>
    </row>
    <row r="5" spans="1:32" ht="23" x14ac:dyDescent="0.35">
      <c r="C5" t="str">
        <f>_xlfn.CONCAT("ALELUYA INTERLECCIONAL TIEMPO"," ", UPPER(VLOOKUP(C2,Table378[],4,FALSE)), " SEMANA ",C3)</f>
        <v>ALELUYA INTERLECCIONAL TIEMPO ORDINARIO SEMANA XVII</v>
      </c>
      <c r="D5" s="119"/>
      <c r="E5" s="119"/>
      <c r="F5" s="119"/>
      <c r="G5" s="119"/>
      <c r="H5" s="119"/>
      <c r="I5" s="119"/>
      <c r="J5" s="119"/>
      <c r="K5" s="119"/>
      <c r="L5" s="46" t="s">
        <v>987</v>
      </c>
    </row>
    <row r="6" spans="1:32" ht="23" x14ac:dyDescent="0.35">
      <c r="C6" t="str">
        <f>VLOOKUP(C2,Table378[],1,FALSE)</f>
        <v>aitos17a</v>
      </c>
      <c r="D6" s="119"/>
      <c r="E6" s="119"/>
      <c r="F6" s="119"/>
      <c r="G6" s="119"/>
      <c r="H6" s="119"/>
      <c r="I6" s="119"/>
      <c r="J6" s="119"/>
      <c r="K6" s="119"/>
      <c r="L6" s="47" t="str">
        <f>_xlfn.CONCAT("        id: ","""",C6,"""",",")</f>
        <v xml:space="preserve">        id: "aitos17a",</v>
      </c>
    </row>
    <row r="7" spans="1:32" ht="23" x14ac:dyDescent="0.35">
      <c r="C7" t="str">
        <f>VLOOKUP(C2,Table378[],14,FALSE)</f>
        <v>aitos17</v>
      </c>
      <c r="D7" s="119"/>
      <c r="E7" s="119"/>
      <c r="F7" s="119"/>
      <c r="G7" s="119"/>
      <c r="H7" s="119"/>
      <c r="I7" s="119"/>
      <c r="J7" s="119"/>
      <c r="K7" s="119"/>
      <c r="L7" s="47" t="str">
        <f>_xlfn.CONCAT("        tt: ",C7,",")</f>
        <v xml:space="preserve">        tt: aitos17,</v>
      </c>
    </row>
    <row r="8" spans="1:32" ht="23" x14ac:dyDescent="0.35">
      <c r="C8" s="34" t="str">
        <f>VLOOKUP(C2,Table378[],14,FALSE)</f>
        <v>aitos17</v>
      </c>
      <c r="D8" s="119"/>
      <c r="E8" s="119"/>
      <c r="F8" s="119"/>
      <c r="G8" s="119"/>
      <c r="H8" s="119"/>
      <c r="I8" s="119"/>
      <c r="J8" s="119"/>
      <c r="K8" s="119"/>
      <c r="L8" s="47" t="str">
        <f>_xlfn.CONCAT("     title: ",C8,",")</f>
        <v xml:space="preserve">     title: aitos17,</v>
      </c>
    </row>
    <row r="9" spans="1:32" ht="23" x14ac:dyDescent="0.35">
      <c r="C9" t="str">
        <f>_xlfn.CONCAT("año",VLOOKUP(C2,Table378[],6,FALSE))</f>
        <v>añoa</v>
      </c>
      <c r="L9" s="47" t="str">
        <f>_xlfn.CONCAT("  ","subtitle: ",C9,"+""",", ","""","+",C6,",")</f>
        <v xml:space="preserve">  subtitle: añoa+", "+aitos17a,</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aitos17a</v>
      </c>
      <c r="L18" s="47" t="s">
        <v>2344</v>
      </c>
      <c r="N18" t="str">
        <f>_xlfn.CONCAT("        audioSrc: ","""/audio/",C18,".mp3""",",")</f>
        <v xml:space="preserve">        audioSrc: "/audio/aitos17a.mp3",</v>
      </c>
    </row>
    <row r="19" spans="1:40" ht="23" x14ac:dyDescent="0.35">
      <c r="C19" t="str">
        <f>VLOOKUP(C2,Table378[],6,FALSE)</f>
        <v>a</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16</v>
      </c>
      <c r="C25" s="111" t="str">
        <f>_xlfn.CONCAT("ant: ","""/resucito/src/ainterleccional.html?canto=",C20,B25,C19,"""",",")</f>
        <v>ant: "/resucito/src/ainterleccional.html?canto=aitos16a",</v>
      </c>
      <c r="L25" s="47" t="str">
        <f>C25</f>
        <v>ant: "/resucito/src/ainterleccional.html?canto=aitos16a",</v>
      </c>
    </row>
    <row r="26" spans="1:40" ht="26" x14ac:dyDescent="0.6">
      <c r="B26">
        <f>C4+1</f>
        <v>18</v>
      </c>
      <c r="C26" s="111" t="str">
        <f>_xlfn.CONCAT("sig: ","""/resucito/src/ainterleccional.html?canto=",C20,B26,C19,"""",",")</f>
        <v>sig: "/resucito/src/ainterleccional.html?canto=aitos18a",</v>
      </c>
      <c r="L26" s="47" t="str">
        <f>C26</f>
        <v>sig: "/resucito/src/ainterleccional.html?canto=aitos18a",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aitos17a1</v>
      </c>
      <c r="D32" s="88"/>
      <c r="E32" s="88"/>
      <c r="F32" s="88"/>
      <c r="G32" s="88"/>
      <c r="H32" s="89"/>
      <c r="I32" s="89"/>
      <c r="J32" s="89"/>
      <c r="K32" s="89"/>
      <c r="L32" s="87" t="str">
        <f>_xlfn.CONCAT("            ","{ line: `${",C32,"} (Mi,m,10)(Re,,181)(Mi,m,352)`, sC: ","""","tc","""","},")</f>
        <v xml:space="preserve">            { line: `${aitos17a1}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aitos17a2</v>
      </c>
      <c r="D33" s="85"/>
      <c r="E33" s="85"/>
      <c r="F33" s="85"/>
      <c r="G33" s="85"/>
      <c r="H33" s="86"/>
      <c r="I33" s="86"/>
      <c r="J33" s="86"/>
      <c r="K33" s="86"/>
      <c r="L33" s="87" t="str">
        <f>_xlfn.CONCAT("            ","{ line: `${",C33,"} (Re,,181)(Mi,m,352)`, sC: ","""","bg","""","},")</f>
        <v xml:space="preserve">            { line: `${aitos17a2}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20"/>
      <c r="B34" t="s">
        <v>1003</v>
      </c>
      <c r="C34" s="84" t="str">
        <f>_xlfn.CONCAT(C2,"3")</f>
        <v>aitos17a3</v>
      </c>
      <c r="D34" s="88"/>
      <c r="E34" s="88"/>
      <c r="F34" s="88"/>
      <c r="G34" s="88"/>
      <c r="H34" s="89"/>
      <c r="I34" s="89"/>
      <c r="J34" s="89"/>
      <c r="K34" s="89"/>
      <c r="L34" s="87" t="str">
        <f>_xlfn.CONCAT("            ","{ line: `${",C34,"} (Re,,181)(Mi,m,352)`, sC: ","""","bg","""","},")</f>
        <v xml:space="preserve">            { line: `${aitos17a3}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20"/>
      <c r="B35" t="s">
        <v>1003</v>
      </c>
      <c r="C35" s="84" t="str">
        <f>_xlfn.CONCAT(C2,"4")</f>
        <v>aitos17a4</v>
      </c>
      <c r="D35" s="90"/>
      <c r="E35" s="90"/>
      <c r="F35" s="90"/>
      <c r="G35" s="90"/>
      <c r="H35" s="91"/>
      <c r="I35" s="91"/>
      <c r="J35" s="91"/>
      <c r="K35" s="91"/>
      <c r="L35" s="87" t="str">
        <f>_xlfn.CONCAT("            ","{ line: `${",C35,"} (Re,,181)(Mi,m,352)`, sC: ","""","bg","""","},")</f>
        <v xml:space="preserve">            { line: `${aitos17a4}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aitos17a1</v>
      </c>
      <c r="D41" s="88"/>
      <c r="E41" s="88"/>
      <c r="F41" s="88"/>
      <c r="G41" s="88"/>
      <c r="H41" s="89"/>
      <c r="I41" s="89"/>
      <c r="J41" s="89"/>
      <c r="K41" s="89"/>
      <c r="L41" s="87" t="str">
        <f>_xlfn.CONCAT("            ","{ line: `${",C41,"} (Do,,10)(Mi,,178)(La,m,342)`, sC: ","""","tc","""","},")</f>
        <v xml:space="preserve">            { line: `${aitos17a1}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aitos17a2</v>
      </c>
      <c r="D42" s="85"/>
      <c r="E42" s="85"/>
      <c r="F42" s="85"/>
      <c r="G42" s="85"/>
      <c r="H42" s="86"/>
      <c r="I42" s="86"/>
      <c r="J42" s="86"/>
      <c r="K42" s="86"/>
      <c r="L42" s="87" t="str">
        <f>_xlfn.CONCAT("            ","{ line: `${",C42,"} (Do,,151)(Mi,,252)(La,m,350)`, sC: ","""","bg","""","},")</f>
        <v xml:space="preserve">            { line: `${aitos17a2}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20"/>
      <c r="B43" t="s">
        <v>1003</v>
      </c>
      <c r="C43" s="84" t="str">
        <f>_xlfn.CONCAT(C2,"3")</f>
        <v>aitos17a3</v>
      </c>
      <c r="D43" s="88"/>
      <c r="E43" s="88"/>
      <c r="F43" s="88"/>
      <c r="G43" s="88"/>
      <c r="H43" s="89"/>
      <c r="I43" s="89"/>
      <c r="J43" s="89"/>
      <c r="K43" s="89"/>
      <c r="L43" s="87" t="str">
        <f>_xlfn.CONCAT("            ","{ line: `${",C43,"} (Do,,151)(Mi,,252)(La,m,350)`, sC: ","""","bg","""","},")</f>
        <v xml:space="preserve">            { line: `${aitos17a3}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20"/>
      <c r="B44" t="s">
        <v>1003</v>
      </c>
      <c r="C44" s="84" t="str">
        <f>_xlfn.CONCAT(C2,"4")</f>
        <v>aitos17a4</v>
      </c>
      <c r="D44" s="90"/>
      <c r="E44" s="90"/>
      <c r="F44" s="90"/>
      <c r="G44" s="90"/>
      <c r="H44" s="91"/>
      <c r="I44" s="91"/>
      <c r="J44" s="91"/>
      <c r="K44" s="91"/>
      <c r="L44" s="87" t="str">
        <f>_xlfn.CONCAT("            ","{ line: `${",C44,"} (Do,,151)(Mi,,252)(La,m,350)`, sC: ","""","bg","""","},")</f>
        <v xml:space="preserve">            { line: `${aitos17a4}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aitos17a1</v>
      </c>
      <c r="D49" s="88"/>
      <c r="E49" s="88"/>
      <c r="F49" s="88"/>
      <c r="G49" s="88"/>
      <c r="H49" s="89"/>
      <c r="I49" s="89"/>
      <c r="J49" s="89"/>
      <c r="K49" s="89"/>
      <c r="L49" s="87" t="str">
        <f>_xlfn.CONCAT("            ","{ line: `${",C49,"} (Do,,10)(Mi,,178)(La,m,342)`, sC: ","""","tc","""","},")</f>
        <v xml:space="preserve">            { line: `${aitos17a1}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aitos17a2</v>
      </c>
      <c r="D50" s="85"/>
      <c r="E50" s="85"/>
      <c r="F50" s="85"/>
      <c r="G50" s="85"/>
      <c r="H50" s="86"/>
      <c r="I50" s="86"/>
      <c r="J50" s="86"/>
      <c r="K50" s="86"/>
      <c r="L50" s="87" t="str">
        <f>_xlfn.CONCAT("            ","{ line: `${",C50,"} (Do,,151)(Mi,,252)(La,m,350)`, sC: ","""","bg","""","},")</f>
        <v xml:space="preserve">            { line: `${aitos17a2}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20"/>
      <c r="B51" t="s">
        <v>1003</v>
      </c>
      <c r="C51" s="84" t="str">
        <f>_xlfn.CONCAT(C2,"3")</f>
        <v>aitos17a3</v>
      </c>
      <c r="D51" s="88"/>
      <c r="E51" s="88"/>
      <c r="F51" s="88"/>
      <c r="G51" s="88"/>
      <c r="H51" s="89"/>
      <c r="I51" s="89"/>
      <c r="J51" s="89"/>
      <c r="K51" s="89"/>
      <c r="L51" s="87" t="str">
        <f>_xlfn.CONCAT("            ","{ line: `${",C51,"} (Do,,151)(Mi,,252)(La,m,350)`, sC: ","""","bg","""","},")</f>
        <v xml:space="preserve">            { line: `${aitos17a3}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20"/>
      <c r="B52" t="s">
        <v>1003</v>
      </c>
      <c r="C52" s="84" t="str">
        <f>_xlfn.CONCAT(C2,"4")</f>
        <v>aitos17a4</v>
      </c>
      <c r="D52" s="90"/>
      <c r="E52" s="90"/>
      <c r="F52" s="90"/>
      <c r="G52" s="90"/>
      <c r="H52" s="91"/>
      <c r="I52" s="91"/>
      <c r="J52" s="91"/>
      <c r="K52" s="91"/>
      <c r="L52" s="87" t="str">
        <f>_xlfn.CONCAT("            ","{ line: `${",C52,"} (Do,,151)(Mi,,252)(La,m,350)`, sC: ","""","bg","""","},")</f>
        <v xml:space="preserve">            { line: `${aitos17a4}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82550</xdr:colOff>
                    <xdr:row>0</xdr:row>
                    <xdr:rowOff>114300</xdr:rowOff>
                  </from>
                  <to>
                    <xdr:col>10</xdr:col>
                    <xdr:colOff>444500</xdr:colOff>
                    <xdr:row>0</xdr:row>
                    <xdr:rowOff>825500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520700</xdr:rowOff>
                  </from>
                  <to>
                    <xdr:col>7</xdr:col>
                    <xdr:colOff>635000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Interleccional'!$B$3:$B$203</xm:f>
          </x14:formula1>
          <xm:sqref>C2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vt:i4>
      </vt:variant>
    </vt:vector>
  </HeadingPairs>
  <TitlesOfParts>
    <vt:vector size="29" baseType="lpstr">
      <vt:lpstr>code</vt:lpstr>
      <vt:lpstr>Indice</vt:lpstr>
      <vt:lpstr>Aleluya Interleccional (2)</vt:lpstr>
      <vt:lpstr>Aleluya</vt:lpstr>
      <vt:lpstr>Sheet1</vt:lpstr>
      <vt:lpstr>Index</vt:lpstr>
      <vt:lpstr>Aleluya-NoOrganizado</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MARIA, MADRE MÍA</vt:lpstr>
      <vt:lpstr>OH LUZ GOZOSA</vt:lpstr>
      <vt:lpstr>INVOCACIÓN AL ESPIRITU SANTO</vt:lpstr>
      <vt:lpstr>ALELUYA ADVIENTO S I-4 (2)</vt:lpstr>
      <vt:lpstr>Aleluya Interleccional</vt:lpstr>
      <vt:lpstr>Aleluya Interleccional</vt:lpstr>
      <vt:lpstr>Aleluya Interleccional cp</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2025-09-11T04:05:16Z</dcterms:modified>
</cp:coreProperties>
</file>