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ctrlProps/ctrlProp31.xml" ContentType="application/vnd.ms-excel.controlproperties+xml"/>
  <Override PartName="/xl/drawings/drawing33.xml" ContentType="application/vnd.openxmlformats-officedocument.drawing+xml"/>
  <Override PartName="/xl/ctrlProps/ctrlProp32.xml" ContentType="application/vnd.ms-excel.controlproperties+xml"/>
  <Override PartName="/xl/drawings/drawing34.xml" ContentType="application/vnd.openxmlformats-officedocument.drawing+xml"/>
  <Override PartName="/xl/ctrlProps/ctrlProp33.xml" ContentType="application/vnd.ms-excel.controlproperties+xml"/>
  <Override PartName="/xl/drawings/drawing35.xml" ContentType="application/vnd.openxmlformats-officedocument.drawing+xml"/>
  <Override PartName="/xl/ctrlProps/ctrlProp34.xml" ContentType="application/vnd.ms-excel.controlproperties+xml"/>
  <Override PartName="/xl/drawings/drawing36.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37.xml" ContentType="application/vnd.openxmlformats-officedocument.drawing+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99840F27-451C-43CA-BE5E-81ECEB9A3630}" xr6:coauthVersionLast="47" xr6:coauthVersionMax="47" xr10:uidLastSave="{00000000-0000-0000-0000-000000000000}"/>
  <bookViews>
    <workbookView xWindow="-110" yWindow="-110" windowWidth="25820" windowHeight="15500" tabRatio="919" firstSheet="28" activeTab="35"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ALELUYA, BENDECID AL SEÑOR" sheetId="353" r:id="rId30"/>
    <sheet name="ALELUYA, YA LLEGÓ EL REINO" sheetId="354" r:id="rId31"/>
    <sheet name="ALZAOS, PUERTAS" sheetId="355" r:id="rId32"/>
    <sheet name="AMÉN, AMÉN, AMÉN" sheetId="357" r:id="rId33"/>
    <sheet name="AMO AL SEÑOR" sheetId="358" r:id="rId34"/>
    <sheet name="AQUEDAH" sheetId="359" r:id="rId35"/>
    <sheet name="ASÍ HABLA EL AMÉN" sheetId="360" r:id="rId36"/>
    <sheet name="MARIA, MADRE MÍA" sheetId="344" r:id="rId37"/>
    <sheet name="b2" sheetId="343" state="hidden" r:id="rId38"/>
    <sheet name="BOCETO" sheetId="337" state="hidden" r:id="rId39"/>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6" i="360" l="1"/>
  <c r="AI66" i="360"/>
  <c r="AN66" i="360" s="1"/>
  <c r="AH66" i="360"/>
  <c r="AD66" i="360"/>
  <c r="AB66" i="360"/>
  <c r="AE66" i="360" s="1"/>
  <c r="AA66" i="360"/>
  <c r="W66" i="360"/>
  <c r="U66" i="360"/>
  <c r="Z66" i="360" s="1"/>
  <c r="T66" i="360"/>
  <c r="P66" i="360"/>
  <c r="N66" i="360"/>
  <c r="S66" i="360" s="1"/>
  <c r="AK65" i="360"/>
  <c r="AI65" i="360"/>
  <c r="AJ65" i="360" s="1"/>
  <c r="AH65" i="360"/>
  <c r="AD65" i="360"/>
  <c r="AB65" i="360"/>
  <c r="AG65" i="360" s="1"/>
  <c r="AA65" i="360"/>
  <c r="W65" i="360"/>
  <c r="U65" i="360"/>
  <c r="V65" i="360" s="1"/>
  <c r="T65" i="360"/>
  <c r="P65" i="360"/>
  <c r="N65" i="360"/>
  <c r="S65" i="360" s="1"/>
  <c r="AK64" i="360"/>
  <c r="AI64" i="360"/>
  <c r="AH64" i="360" s="1"/>
  <c r="AD64" i="360"/>
  <c r="AB64" i="360"/>
  <c r="AE64" i="360" s="1"/>
  <c r="AA64" i="360"/>
  <c r="W64" i="360"/>
  <c r="U64" i="360"/>
  <c r="X64" i="360" s="1"/>
  <c r="P64" i="360"/>
  <c r="N64" i="360"/>
  <c r="S64" i="360" s="1"/>
  <c r="M64" i="360"/>
  <c r="AK63" i="360"/>
  <c r="AI63" i="360"/>
  <c r="AN63" i="360" s="1"/>
  <c r="AH63" i="360"/>
  <c r="AD63" i="360"/>
  <c r="AB63" i="360"/>
  <c r="AE63" i="360" s="1"/>
  <c r="AA63" i="360"/>
  <c r="W63" i="360"/>
  <c r="U63" i="360"/>
  <c r="V63" i="360" s="1"/>
  <c r="P63" i="360"/>
  <c r="N63" i="360"/>
  <c r="Q63" i="360" s="1"/>
  <c r="M63" i="360"/>
  <c r="AK62" i="360"/>
  <c r="AI62" i="360"/>
  <c r="AJ62" i="360" s="1"/>
  <c r="AH62" i="360"/>
  <c r="AG62" i="360"/>
  <c r="AF62" i="360"/>
  <c r="AE62" i="360"/>
  <c r="AD62" i="360"/>
  <c r="AB62" i="360"/>
  <c r="AC62" i="360" s="1"/>
  <c r="AA62" i="360"/>
  <c r="W62" i="360"/>
  <c r="U62" i="360"/>
  <c r="X62" i="360" s="1"/>
  <c r="T62" i="360"/>
  <c r="P62" i="360"/>
  <c r="N62" i="360"/>
  <c r="Q62" i="360" s="1"/>
  <c r="M62" i="360"/>
  <c r="AK49" i="360"/>
  <c r="AI49" i="360"/>
  <c r="AN49" i="360" s="1"/>
  <c r="AD49" i="360"/>
  <c r="AB49" i="360"/>
  <c r="AG49" i="360" s="1"/>
  <c r="W49" i="360"/>
  <c r="U49" i="360"/>
  <c r="V49" i="360" s="1"/>
  <c r="P49" i="360"/>
  <c r="N49" i="360"/>
  <c r="Q49" i="360" s="1"/>
  <c r="AK48" i="360"/>
  <c r="AI48" i="360"/>
  <c r="AJ48" i="360" s="1"/>
  <c r="AD48" i="360"/>
  <c r="AB48" i="360"/>
  <c r="AC48" i="360" s="1"/>
  <c r="AA48" i="360"/>
  <c r="W48" i="360"/>
  <c r="U48" i="360"/>
  <c r="Z48" i="360" s="1"/>
  <c r="T48" i="360"/>
  <c r="P48" i="360"/>
  <c r="N48" i="360"/>
  <c r="S48" i="360" s="1"/>
  <c r="AK47" i="360"/>
  <c r="AI47" i="360"/>
  <c r="AH47" i="360" s="1"/>
  <c r="AD47" i="360"/>
  <c r="AB47" i="360"/>
  <c r="AG47" i="360" s="1"/>
  <c r="W47" i="360"/>
  <c r="U47" i="360"/>
  <c r="V47" i="360" s="1"/>
  <c r="T47" i="360"/>
  <c r="P47" i="360"/>
  <c r="N47" i="360"/>
  <c r="O47" i="360" s="1"/>
  <c r="AK46" i="360"/>
  <c r="AI46" i="360"/>
  <c r="AN46" i="360" s="1"/>
  <c r="AH46" i="360"/>
  <c r="AD46" i="360"/>
  <c r="AB46" i="360"/>
  <c r="AF46" i="360" s="1"/>
  <c r="W46" i="360"/>
  <c r="U46" i="360"/>
  <c r="X46" i="360" s="1"/>
  <c r="P46" i="360"/>
  <c r="N46" i="360"/>
  <c r="R46" i="360" s="1"/>
  <c r="AK45" i="360"/>
  <c r="AI45" i="360"/>
  <c r="AN45" i="360" s="1"/>
  <c r="AH45" i="360"/>
  <c r="AD45" i="360"/>
  <c r="AB45" i="360"/>
  <c r="AA45" i="360" s="1"/>
  <c r="W45" i="360"/>
  <c r="U45" i="360"/>
  <c r="Z45" i="360" s="1"/>
  <c r="P45" i="360"/>
  <c r="N45" i="360"/>
  <c r="S45" i="360" s="1"/>
  <c r="M45" i="360"/>
  <c r="AK41" i="360"/>
  <c r="AI41" i="360"/>
  <c r="AN41" i="360" s="1"/>
  <c r="AD41" i="360"/>
  <c r="AB41" i="360"/>
  <c r="AG41" i="360" s="1"/>
  <c r="W41" i="360"/>
  <c r="U41" i="360"/>
  <c r="X41" i="360" s="1"/>
  <c r="P41" i="360"/>
  <c r="N41" i="360"/>
  <c r="Q41" i="360" s="1"/>
  <c r="M41" i="360"/>
  <c r="AK60" i="360"/>
  <c r="AI60" i="360"/>
  <c r="AN60" i="360" s="1"/>
  <c r="AD60" i="360"/>
  <c r="AB60" i="360"/>
  <c r="AF60" i="360" s="1"/>
  <c r="AA60" i="360"/>
  <c r="W60" i="360"/>
  <c r="U60" i="360"/>
  <c r="V60" i="360" s="1"/>
  <c r="P60" i="360"/>
  <c r="N60" i="360"/>
  <c r="Q60" i="360" s="1"/>
  <c r="AK59" i="360"/>
  <c r="AI59" i="360"/>
  <c r="AN59" i="360" s="1"/>
  <c r="AD59" i="360"/>
  <c r="AB59" i="360"/>
  <c r="AF59" i="360" s="1"/>
  <c r="AA59" i="360"/>
  <c r="W59" i="360"/>
  <c r="U59" i="360"/>
  <c r="Z59" i="360" s="1"/>
  <c r="T59" i="360"/>
  <c r="P59" i="360"/>
  <c r="N59" i="360"/>
  <c r="O59" i="360" s="1"/>
  <c r="M59" i="360"/>
  <c r="AK58" i="360"/>
  <c r="AI58" i="360"/>
  <c r="AN58" i="360" s="1"/>
  <c r="AD58" i="360"/>
  <c r="AB58" i="360"/>
  <c r="AC58" i="360" s="1"/>
  <c r="W58" i="360"/>
  <c r="U58" i="360"/>
  <c r="V58" i="360" s="1"/>
  <c r="P58" i="360"/>
  <c r="N58" i="360"/>
  <c r="M58" i="360" s="1"/>
  <c r="AK57" i="360"/>
  <c r="AI57" i="360"/>
  <c r="AM57" i="360" s="1"/>
  <c r="AD57" i="360"/>
  <c r="AB57" i="360"/>
  <c r="AC57" i="360" s="1"/>
  <c r="W57" i="360"/>
  <c r="U57" i="360"/>
  <c r="Z57" i="360" s="1"/>
  <c r="T57" i="360"/>
  <c r="P57" i="360"/>
  <c r="N57" i="360"/>
  <c r="AK56" i="360"/>
  <c r="AI56" i="360"/>
  <c r="AN56" i="360" s="1"/>
  <c r="AD56" i="360"/>
  <c r="AB56" i="360"/>
  <c r="AG56" i="360" s="1"/>
  <c r="W56" i="360"/>
  <c r="U56" i="360"/>
  <c r="X56" i="360" s="1"/>
  <c r="P56" i="360"/>
  <c r="N56" i="360"/>
  <c r="M56" i="360" s="1"/>
  <c r="AK54" i="360"/>
  <c r="AI54" i="360"/>
  <c r="AM54" i="360" s="1"/>
  <c r="AD54" i="360"/>
  <c r="AB54" i="360"/>
  <c r="AG54" i="360" s="1"/>
  <c r="W54" i="360"/>
  <c r="U54" i="360"/>
  <c r="V54" i="360" s="1"/>
  <c r="T54" i="360"/>
  <c r="P54" i="360"/>
  <c r="N54" i="360"/>
  <c r="O54" i="360" s="1"/>
  <c r="M54" i="360"/>
  <c r="AK53" i="360"/>
  <c r="AI53" i="360"/>
  <c r="AJ53" i="360" s="1"/>
  <c r="AD53" i="360"/>
  <c r="AB53" i="360"/>
  <c r="AG53" i="360" s="1"/>
  <c r="W53" i="360"/>
  <c r="U53" i="360"/>
  <c r="V53" i="360" s="1"/>
  <c r="P53" i="360"/>
  <c r="N53" i="360"/>
  <c r="R53" i="360" s="1"/>
  <c r="AK52" i="360"/>
  <c r="AI52" i="360"/>
  <c r="AL52" i="360" s="1"/>
  <c r="AD52" i="360"/>
  <c r="AB52" i="360"/>
  <c r="AA52" i="360" s="1"/>
  <c r="W52" i="360"/>
  <c r="U52" i="360"/>
  <c r="V52" i="360" s="1"/>
  <c r="P52" i="360"/>
  <c r="N52" i="360"/>
  <c r="O52" i="360" s="1"/>
  <c r="A52" i="360"/>
  <c r="A53" i="360" s="1"/>
  <c r="A54" i="360" s="1"/>
  <c r="A56" i="360" s="1"/>
  <c r="A57" i="360" s="1"/>
  <c r="A58" i="360" s="1"/>
  <c r="A59" i="360" s="1"/>
  <c r="A60" i="360" s="1"/>
  <c r="AK51" i="360"/>
  <c r="AI51" i="360"/>
  <c r="AJ51" i="360" s="1"/>
  <c r="AD51" i="360"/>
  <c r="AB51" i="360"/>
  <c r="AG51" i="360" s="1"/>
  <c r="W51" i="360"/>
  <c r="U51" i="360"/>
  <c r="Y51" i="360" s="1"/>
  <c r="P51" i="360"/>
  <c r="N51" i="360"/>
  <c r="R51" i="360" s="1"/>
  <c r="AK50" i="360"/>
  <c r="AI50" i="360"/>
  <c r="AH50" i="360" s="1"/>
  <c r="AD50" i="360"/>
  <c r="AB50" i="360"/>
  <c r="AC50" i="360" s="1"/>
  <c r="AA50" i="360"/>
  <c r="W50" i="360"/>
  <c r="U50" i="360"/>
  <c r="Z50" i="360" s="1"/>
  <c r="T50" i="360"/>
  <c r="P50" i="360"/>
  <c r="N50" i="360"/>
  <c r="Q50" i="360" s="1"/>
  <c r="AK43" i="360"/>
  <c r="AI43" i="360"/>
  <c r="AL43" i="360" s="1"/>
  <c r="AD43" i="360"/>
  <c r="AB43" i="360"/>
  <c r="AG43" i="360" s="1"/>
  <c r="W43" i="360"/>
  <c r="U43" i="360"/>
  <c r="T43" i="360" s="1"/>
  <c r="P43" i="360"/>
  <c r="N43" i="360"/>
  <c r="S43" i="360" s="1"/>
  <c r="AK42" i="360"/>
  <c r="AI42" i="360"/>
  <c r="AJ42" i="360" s="1"/>
  <c r="AD42" i="360"/>
  <c r="AB42" i="360"/>
  <c r="AF42" i="360" s="1"/>
  <c r="W42" i="360"/>
  <c r="U42" i="360"/>
  <c r="X42" i="360" s="1"/>
  <c r="P42" i="360"/>
  <c r="N42" i="360"/>
  <c r="R42" i="360" s="1"/>
  <c r="AK40" i="360"/>
  <c r="AI40" i="360"/>
  <c r="AN40" i="360" s="1"/>
  <c r="AD40" i="360"/>
  <c r="AB40" i="360"/>
  <c r="AC40" i="360" s="1"/>
  <c r="W40" i="360"/>
  <c r="U40" i="360"/>
  <c r="T40" i="360" s="1"/>
  <c r="P40" i="360"/>
  <c r="N40" i="360"/>
  <c r="O40" i="360" s="1"/>
  <c r="M40" i="360"/>
  <c r="AK39" i="360"/>
  <c r="AI39" i="360"/>
  <c r="AN39" i="360" s="1"/>
  <c r="AD39" i="360"/>
  <c r="AB39" i="360"/>
  <c r="AC39" i="360" s="1"/>
  <c r="W39" i="360"/>
  <c r="U39" i="360"/>
  <c r="Z39" i="360" s="1"/>
  <c r="P39" i="360"/>
  <c r="N39" i="360"/>
  <c r="O39" i="360" s="1"/>
  <c r="M39" i="360"/>
  <c r="AK37" i="360"/>
  <c r="AI37" i="360"/>
  <c r="AN37" i="360" s="1"/>
  <c r="AD37" i="360"/>
  <c r="AB37" i="360"/>
  <c r="AC37" i="360" s="1"/>
  <c r="AA37" i="360"/>
  <c r="W37" i="360"/>
  <c r="U37" i="360"/>
  <c r="V37" i="360" s="1"/>
  <c r="P37" i="360"/>
  <c r="N37" i="360"/>
  <c r="R37" i="360" s="1"/>
  <c r="M37" i="360"/>
  <c r="AK36" i="360"/>
  <c r="AI36" i="360"/>
  <c r="AH36" i="360" s="1"/>
  <c r="AD36" i="360"/>
  <c r="AB36" i="360"/>
  <c r="AG36" i="360" s="1"/>
  <c r="W36" i="360"/>
  <c r="U36" i="360"/>
  <c r="Z36" i="360" s="1"/>
  <c r="P36" i="360"/>
  <c r="N36" i="360"/>
  <c r="M36" i="360" s="1"/>
  <c r="AK35" i="360"/>
  <c r="AI35" i="360"/>
  <c r="AJ35" i="360" s="1"/>
  <c r="AD35" i="360"/>
  <c r="AB35" i="360"/>
  <c r="AG35" i="360" s="1"/>
  <c r="W35" i="360"/>
  <c r="U35" i="360"/>
  <c r="X35" i="360" s="1"/>
  <c r="P35" i="360"/>
  <c r="N35" i="360"/>
  <c r="M35" i="360" s="1"/>
  <c r="AK34" i="360"/>
  <c r="AI34" i="360"/>
  <c r="AL34" i="360" s="1"/>
  <c r="AD34" i="360"/>
  <c r="AB34" i="360"/>
  <c r="AG34" i="360" s="1"/>
  <c r="W34" i="360"/>
  <c r="U34" i="360"/>
  <c r="Y34" i="360" s="1"/>
  <c r="P34" i="360"/>
  <c r="N34" i="360"/>
  <c r="O34" i="360" s="1"/>
  <c r="AK33" i="360"/>
  <c r="AI33" i="360"/>
  <c r="AJ33" i="360" s="1"/>
  <c r="AH33" i="360"/>
  <c r="AD33" i="360"/>
  <c r="AB33" i="360"/>
  <c r="AC33" i="360" s="1"/>
  <c r="W33" i="360"/>
  <c r="U33" i="360"/>
  <c r="V33" i="360" s="1"/>
  <c r="T33" i="360"/>
  <c r="P33" i="360"/>
  <c r="N33" i="360"/>
  <c r="R33" i="360" s="1"/>
  <c r="A33" i="360"/>
  <c r="A34" i="360" s="1"/>
  <c r="A35" i="360" s="1"/>
  <c r="A36" i="360" s="1"/>
  <c r="A37" i="360" s="1"/>
  <c r="A39" i="360" s="1"/>
  <c r="A40" i="360" s="1"/>
  <c r="A42" i="360" s="1"/>
  <c r="A43" i="360" s="1"/>
  <c r="AK31" i="360"/>
  <c r="AI31" i="360"/>
  <c r="AJ31" i="360" s="1"/>
  <c r="AD31" i="360"/>
  <c r="AB31" i="360"/>
  <c r="AF31" i="360" s="1"/>
  <c r="W31" i="360"/>
  <c r="U31" i="360"/>
  <c r="Z31" i="360" s="1"/>
  <c r="P31" i="360"/>
  <c r="N31" i="360"/>
  <c r="Q31" i="360" s="1"/>
  <c r="AK30" i="360"/>
  <c r="AI30" i="360"/>
  <c r="AH30" i="360" s="1"/>
  <c r="AD30" i="360"/>
  <c r="AB30" i="360"/>
  <c r="AC30" i="360" s="1"/>
  <c r="W30" i="360"/>
  <c r="U30" i="360"/>
  <c r="Z30" i="360" s="1"/>
  <c r="P30" i="360"/>
  <c r="N30" i="360"/>
  <c r="O30" i="360" s="1"/>
  <c r="AK29" i="360"/>
  <c r="AI29" i="360"/>
  <c r="AJ29" i="360" s="1"/>
  <c r="AD29" i="360"/>
  <c r="AB29" i="360"/>
  <c r="AF29" i="360" s="1"/>
  <c r="W29" i="360"/>
  <c r="U29" i="360"/>
  <c r="T29" i="360" s="1"/>
  <c r="P29" i="360"/>
  <c r="N29" i="360"/>
  <c r="O29" i="360" s="1"/>
  <c r="A29" i="360"/>
  <c r="A30" i="360" s="1"/>
  <c r="A31" i="360" s="1"/>
  <c r="AK28" i="360"/>
  <c r="AI28" i="360"/>
  <c r="AN28" i="360" s="1"/>
  <c r="AD28" i="360"/>
  <c r="AB28" i="360"/>
  <c r="AE28" i="360" s="1"/>
  <c r="W28" i="360"/>
  <c r="U28" i="360"/>
  <c r="Z28" i="360" s="1"/>
  <c r="P28" i="360"/>
  <c r="N28" i="360"/>
  <c r="S28" i="360" s="1"/>
  <c r="M28" i="360"/>
  <c r="L17" i="360"/>
  <c r="L16" i="360"/>
  <c r="L14" i="360"/>
  <c r="L13" i="360"/>
  <c r="L12" i="360"/>
  <c r="AK74" i="359"/>
  <c r="AI74" i="359"/>
  <c r="AN74" i="359" s="1"/>
  <c r="AD74" i="359"/>
  <c r="AB74" i="359"/>
  <c r="Z74" i="359"/>
  <c r="W74" i="359"/>
  <c r="U74" i="359"/>
  <c r="Y74" i="359" s="1"/>
  <c r="P74" i="359"/>
  <c r="N74" i="359"/>
  <c r="Q74" i="359" s="1"/>
  <c r="AK73" i="359"/>
  <c r="AI73" i="359"/>
  <c r="AL73" i="359" s="1"/>
  <c r="AD73" i="359"/>
  <c r="AB73" i="359"/>
  <c r="AC73" i="359" s="1"/>
  <c r="Z73" i="359"/>
  <c r="W73" i="359"/>
  <c r="U73" i="359"/>
  <c r="V73" i="359" s="1"/>
  <c r="R73" i="359"/>
  <c r="Q73" i="359"/>
  <c r="P73" i="359"/>
  <c r="O73" i="359"/>
  <c r="N73" i="359"/>
  <c r="M73" i="359" s="1"/>
  <c r="AN72" i="359"/>
  <c r="AM72" i="359"/>
  <c r="AL72" i="359"/>
  <c r="AK72" i="359"/>
  <c r="AJ72" i="359"/>
  <c r="AI72" i="359"/>
  <c r="AH72" i="359" s="1"/>
  <c r="AD72" i="359"/>
  <c r="AB72" i="359"/>
  <c r="AA72" i="359" s="1"/>
  <c r="W72" i="359"/>
  <c r="U72" i="359"/>
  <c r="Z72" i="359" s="1"/>
  <c r="P72" i="359"/>
  <c r="N72" i="359"/>
  <c r="AK71" i="359"/>
  <c r="AI71" i="359"/>
  <c r="AG71" i="359"/>
  <c r="AD71" i="359"/>
  <c r="AC71" i="359"/>
  <c r="AB71" i="359"/>
  <c r="AF71" i="359" s="1"/>
  <c r="AA71" i="359"/>
  <c r="W71" i="359"/>
  <c r="U71" i="359"/>
  <c r="X71" i="359" s="1"/>
  <c r="P71" i="359"/>
  <c r="N71" i="359"/>
  <c r="O71" i="359" s="1"/>
  <c r="AK70" i="359"/>
  <c r="AI70" i="359"/>
  <c r="AJ70" i="359" s="1"/>
  <c r="AD70" i="359"/>
  <c r="AB70" i="359"/>
  <c r="AG70" i="359" s="1"/>
  <c r="AA70" i="359"/>
  <c r="W70" i="359"/>
  <c r="U70" i="359"/>
  <c r="T70" i="359" s="1"/>
  <c r="P70" i="359"/>
  <c r="N70" i="359"/>
  <c r="M70" i="359" s="1"/>
  <c r="AK69" i="359"/>
  <c r="AI69" i="359"/>
  <c r="AH69" i="359" s="1"/>
  <c r="AD69" i="359"/>
  <c r="AC69" i="359"/>
  <c r="AB69" i="359"/>
  <c r="AG69" i="359" s="1"/>
  <c r="AA69" i="359"/>
  <c r="W69" i="359"/>
  <c r="U69" i="359"/>
  <c r="P69" i="359"/>
  <c r="N69" i="359"/>
  <c r="R69" i="359" s="1"/>
  <c r="M69" i="359"/>
  <c r="AK68" i="359"/>
  <c r="AJ68" i="359"/>
  <c r="AI68" i="359"/>
  <c r="AL68" i="359" s="1"/>
  <c r="AH68" i="359"/>
  <c r="AD68" i="359"/>
  <c r="AB68" i="359"/>
  <c r="AC68" i="359" s="1"/>
  <c r="Z68" i="359"/>
  <c r="W68" i="359"/>
  <c r="U68" i="359"/>
  <c r="V68" i="359" s="1"/>
  <c r="T68" i="359"/>
  <c r="S68" i="359"/>
  <c r="R68" i="359"/>
  <c r="Q68" i="359"/>
  <c r="P68" i="359"/>
  <c r="O68" i="359"/>
  <c r="N68" i="359"/>
  <c r="M68" i="359"/>
  <c r="AK67" i="359"/>
  <c r="AI67" i="359"/>
  <c r="AH67" i="359" s="1"/>
  <c r="AD67" i="359"/>
  <c r="AB67" i="359"/>
  <c r="AG67" i="359" s="1"/>
  <c r="AA67" i="359"/>
  <c r="W67" i="359"/>
  <c r="U67" i="359"/>
  <c r="P67" i="359"/>
  <c r="N67" i="359"/>
  <c r="R67" i="359" s="1"/>
  <c r="M67" i="359"/>
  <c r="AN66" i="359"/>
  <c r="AK66" i="359"/>
  <c r="AI66" i="359"/>
  <c r="AM66" i="359" s="1"/>
  <c r="AH66" i="359"/>
  <c r="AG66" i="359"/>
  <c r="AF66" i="359"/>
  <c r="AD66" i="359"/>
  <c r="AC66" i="359"/>
  <c r="AB66" i="359"/>
  <c r="AE66" i="359" s="1"/>
  <c r="AA66" i="359"/>
  <c r="W66" i="359"/>
  <c r="U66" i="359"/>
  <c r="V66" i="359" s="1"/>
  <c r="S66" i="359"/>
  <c r="P66" i="359"/>
  <c r="N66" i="359"/>
  <c r="O66" i="359" s="1"/>
  <c r="AK65" i="359"/>
  <c r="AI65" i="359"/>
  <c r="AJ65" i="359" s="1"/>
  <c r="AH65" i="359"/>
  <c r="AG65" i="359"/>
  <c r="AD65" i="359"/>
  <c r="AC65" i="359"/>
  <c r="AB65" i="359"/>
  <c r="AF65" i="359" s="1"/>
  <c r="AA65" i="359"/>
  <c r="W65" i="359"/>
  <c r="U65" i="359"/>
  <c r="T65" i="359" s="1"/>
  <c r="P65" i="359"/>
  <c r="N65" i="359"/>
  <c r="S65" i="359" s="1"/>
  <c r="M65" i="359"/>
  <c r="AK64" i="359"/>
  <c r="AI64" i="359"/>
  <c r="AN64" i="359" s="1"/>
  <c r="AH64" i="359"/>
  <c r="AD64" i="359"/>
  <c r="AB64" i="359"/>
  <c r="Z64" i="359"/>
  <c r="W64" i="359"/>
  <c r="U64" i="359"/>
  <c r="Y64" i="359" s="1"/>
  <c r="T64" i="359"/>
  <c r="P64" i="359"/>
  <c r="N64" i="359"/>
  <c r="Q64" i="359" s="1"/>
  <c r="AK63" i="359"/>
  <c r="AI63" i="359"/>
  <c r="AL63" i="359" s="1"/>
  <c r="AD63" i="359"/>
  <c r="AB63" i="359"/>
  <c r="AC63" i="359" s="1"/>
  <c r="W63" i="359"/>
  <c r="U63" i="359"/>
  <c r="V63" i="359" s="1"/>
  <c r="T63" i="359"/>
  <c r="S63" i="359"/>
  <c r="P63" i="359"/>
  <c r="N63" i="359"/>
  <c r="R63" i="359" s="1"/>
  <c r="M63" i="359"/>
  <c r="AN62" i="359"/>
  <c r="AM62" i="359"/>
  <c r="AK62" i="359"/>
  <c r="AI62" i="359"/>
  <c r="AL62" i="359" s="1"/>
  <c r="AD62" i="359"/>
  <c r="AB62" i="359"/>
  <c r="AA62" i="359" s="1"/>
  <c r="W62" i="359"/>
  <c r="U62" i="359"/>
  <c r="Z62" i="359" s="1"/>
  <c r="T62" i="359"/>
  <c r="P62" i="359"/>
  <c r="N62" i="359"/>
  <c r="AK61" i="359"/>
  <c r="AJ61" i="359"/>
  <c r="AI61" i="359"/>
  <c r="AM61" i="359" s="1"/>
  <c r="AH61" i="359"/>
  <c r="AD61" i="359"/>
  <c r="AB61" i="359"/>
  <c r="AE61" i="359" s="1"/>
  <c r="Z61" i="359"/>
  <c r="W61" i="359"/>
  <c r="U61" i="359"/>
  <c r="V61" i="359" s="1"/>
  <c r="S61" i="359"/>
  <c r="R61" i="359"/>
  <c r="Q61" i="359"/>
  <c r="P61" i="359"/>
  <c r="N61" i="359"/>
  <c r="O61" i="359" s="1"/>
  <c r="M61" i="359"/>
  <c r="AN60" i="359"/>
  <c r="AM60" i="359"/>
  <c r="AL60" i="359"/>
  <c r="AK60" i="359"/>
  <c r="AJ60" i="359"/>
  <c r="AI60" i="359"/>
  <c r="AH60" i="359"/>
  <c r="AD60" i="359"/>
  <c r="AB60" i="359"/>
  <c r="AA60" i="359" s="1"/>
  <c r="W60" i="359"/>
  <c r="V60" i="359"/>
  <c r="U60" i="359"/>
  <c r="Z60" i="359" s="1"/>
  <c r="T60" i="359"/>
  <c r="P60" i="359"/>
  <c r="N60" i="359"/>
  <c r="AK59" i="359"/>
  <c r="AI59" i="359"/>
  <c r="AN59" i="359" s="1"/>
  <c r="AD59" i="359"/>
  <c r="AB59" i="359"/>
  <c r="Z59" i="359"/>
  <c r="W59" i="359"/>
  <c r="U59" i="359"/>
  <c r="Y59" i="359" s="1"/>
  <c r="T59" i="359"/>
  <c r="S59" i="359"/>
  <c r="R59" i="359"/>
  <c r="P59" i="359"/>
  <c r="O59" i="359"/>
  <c r="N59" i="359"/>
  <c r="Q59" i="359" s="1"/>
  <c r="AN58" i="359"/>
  <c r="AK58" i="359"/>
  <c r="AJ58" i="359"/>
  <c r="AI58" i="359"/>
  <c r="AM58" i="359" s="1"/>
  <c r="AH58" i="359"/>
  <c r="AD58" i="359"/>
  <c r="AB58" i="359"/>
  <c r="AE58" i="359" s="1"/>
  <c r="Z58" i="359"/>
  <c r="W58" i="359"/>
  <c r="U58" i="359"/>
  <c r="V58" i="359" s="1"/>
  <c r="P58" i="359"/>
  <c r="N58" i="359"/>
  <c r="O58" i="359" s="1"/>
  <c r="AN57" i="359"/>
  <c r="AL57" i="359"/>
  <c r="AK57" i="359"/>
  <c r="AI57" i="359"/>
  <c r="AJ57" i="359" s="1"/>
  <c r="AD57" i="359"/>
  <c r="AB57" i="359"/>
  <c r="AC57" i="359" s="1"/>
  <c r="AA57" i="359"/>
  <c r="Z57" i="359"/>
  <c r="X57" i="359"/>
  <c r="W57" i="359"/>
  <c r="V57" i="359"/>
  <c r="U57" i="359"/>
  <c r="Y57" i="359" s="1"/>
  <c r="T57" i="359"/>
  <c r="P57" i="359"/>
  <c r="N57" i="359"/>
  <c r="AN56" i="359"/>
  <c r="AM56" i="359"/>
  <c r="AL56" i="359"/>
  <c r="AK56" i="359"/>
  <c r="AJ56" i="359"/>
  <c r="AI56" i="359"/>
  <c r="AH56" i="359"/>
  <c r="AD56" i="359"/>
  <c r="AB56" i="359"/>
  <c r="Y56" i="359"/>
  <c r="W56" i="359"/>
  <c r="V56" i="359"/>
  <c r="U56" i="359"/>
  <c r="T56" i="359"/>
  <c r="P56" i="359"/>
  <c r="N56" i="359"/>
  <c r="M56" i="359" s="1"/>
  <c r="AK55" i="359"/>
  <c r="AI55" i="359"/>
  <c r="AM55" i="359" s="1"/>
  <c r="AH55" i="359"/>
  <c r="AD55" i="359"/>
  <c r="AB55" i="359"/>
  <c r="AA55" i="359" s="1"/>
  <c r="W55" i="359"/>
  <c r="U55" i="359"/>
  <c r="Y55" i="359" s="1"/>
  <c r="P55" i="359"/>
  <c r="N55" i="359"/>
  <c r="Q55" i="359" s="1"/>
  <c r="AN54" i="359"/>
  <c r="AK54" i="359"/>
  <c r="AJ54" i="359"/>
  <c r="AI54" i="359"/>
  <c r="AM54" i="359" s="1"/>
  <c r="AH54" i="359"/>
  <c r="AD54" i="359"/>
  <c r="AB54" i="359"/>
  <c r="AE54" i="359" s="1"/>
  <c r="W54" i="359"/>
  <c r="U54" i="359"/>
  <c r="Y54" i="359" s="1"/>
  <c r="P54" i="359"/>
  <c r="N54" i="359"/>
  <c r="O54" i="359" s="1"/>
  <c r="M54" i="359"/>
  <c r="AL53" i="359"/>
  <c r="AK53" i="359"/>
  <c r="AI53" i="359"/>
  <c r="AJ53" i="359" s="1"/>
  <c r="AD53" i="359"/>
  <c r="AB53" i="359"/>
  <c r="AC53" i="359" s="1"/>
  <c r="AA53" i="359"/>
  <c r="Z53" i="359"/>
  <c r="Y53" i="359"/>
  <c r="X53" i="359"/>
  <c r="W53" i="359"/>
  <c r="V53" i="359"/>
  <c r="U53" i="359"/>
  <c r="T53" i="359" s="1"/>
  <c r="P53" i="359"/>
  <c r="N53" i="359"/>
  <c r="S53" i="359" s="1"/>
  <c r="AK52" i="359"/>
  <c r="AI52" i="359"/>
  <c r="AL52" i="359" s="1"/>
  <c r="AD52" i="359"/>
  <c r="AB52" i="359"/>
  <c r="AC52" i="359" s="1"/>
  <c r="W52" i="359"/>
  <c r="U52" i="359"/>
  <c r="Z52" i="359" s="1"/>
  <c r="T52" i="359"/>
  <c r="P52" i="359"/>
  <c r="N52" i="359"/>
  <c r="Q52" i="359" s="1"/>
  <c r="AK51" i="359"/>
  <c r="AI51" i="359"/>
  <c r="AN51" i="359" s="1"/>
  <c r="AD51" i="359"/>
  <c r="AB51" i="359"/>
  <c r="AA51" i="359"/>
  <c r="Z51" i="359"/>
  <c r="W51" i="359"/>
  <c r="V51" i="359"/>
  <c r="U51" i="359"/>
  <c r="Y51" i="359" s="1"/>
  <c r="P51" i="359"/>
  <c r="N51" i="359"/>
  <c r="O51" i="359" s="1"/>
  <c r="AN50" i="359"/>
  <c r="AK50" i="359"/>
  <c r="AJ50" i="359"/>
  <c r="AI50" i="359"/>
  <c r="AM50" i="359" s="1"/>
  <c r="AH50" i="359"/>
  <c r="AG50" i="359"/>
  <c r="AF50" i="359"/>
  <c r="AD50" i="359"/>
  <c r="AB50" i="359"/>
  <c r="W50" i="359"/>
  <c r="U50" i="359"/>
  <c r="V50" i="359" s="1"/>
  <c r="S50" i="359"/>
  <c r="R50" i="359"/>
  <c r="Q50" i="359"/>
  <c r="P50" i="359"/>
  <c r="N50" i="359"/>
  <c r="O50" i="359" s="1"/>
  <c r="AK49" i="359"/>
  <c r="AI49" i="359"/>
  <c r="AJ49" i="359" s="1"/>
  <c r="AH49" i="359"/>
  <c r="AD49" i="359"/>
  <c r="AB49" i="359"/>
  <c r="AC49" i="359" s="1"/>
  <c r="W49" i="359"/>
  <c r="U49" i="359"/>
  <c r="Z49" i="359" s="1"/>
  <c r="T49" i="359"/>
  <c r="P49" i="359"/>
  <c r="N49" i="359"/>
  <c r="M49" i="359" s="1"/>
  <c r="AK48" i="359"/>
  <c r="AI48" i="359"/>
  <c r="AN48" i="359" s="1"/>
  <c r="AH48" i="359"/>
  <c r="AD48" i="359"/>
  <c r="AB48" i="359"/>
  <c r="AA48" i="359" s="1"/>
  <c r="W48" i="359"/>
  <c r="U48" i="359"/>
  <c r="Z48" i="359" s="1"/>
  <c r="P48" i="359"/>
  <c r="N48" i="359"/>
  <c r="O48" i="359" s="1"/>
  <c r="A48" i="359"/>
  <c r="A49" i="359" s="1"/>
  <c r="A50" i="359" s="1"/>
  <c r="A51" i="359" s="1"/>
  <c r="A52" i="359" s="1"/>
  <c r="A53" i="359" s="1"/>
  <c r="A54" i="359" s="1"/>
  <c r="A55" i="359" s="1"/>
  <c r="A56" i="359" s="1"/>
  <c r="A57" i="359" s="1"/>
  <c r="A58" i="359" s="1"/>
  <c r="A59" i="359" s="1"/>
  <c r="A60" i="359" s="1"/>
  <c r="AK47" i="359"/>
  <c r="AJ47" i="359"/>
  <c r="AI47" i="359"/>
  <c r="AN47" i="359" s="1"/>
  <c r="AD47" i="359"/>
  <c r="AB47" i="359"/>
  <c r="AA47" i="359"/>
  <c r="W47" i="359"/>
  <c r="U47" i="359"/>
  <c r="T47" i="359" s="1"/>
  <c r="R47" i="359"/>
  <c r="P47" i="359"/>
  <c r="N47" i="359"/>
  <c r="Q47" i="359" s="1"/>
  <c r="AK46" i="359"/>
  <c r="AI46" i="359"/>
  <c r="AL46" i="359" s="1"/>
  <c r="AD46" i="359"/>
  <c r="AB46" i="359"/>
  <c r="AG46" i="359" s="1"/>
  <c r="W46" i="359"/>
  <c r="U46" i="359"/>
  <c r="V46" i="359" s="1"/>
  <c r="P46" i="359"/>
  <c r="N46" i="359"/>
  <c r="S46" i="359" s="1"/>
  <c r="M46" i="359"/>
  <c r="AK45" i="359"/>
  <c r="AI45" i="359"/>
  <c r="AH45" i="359" s="1"/>
  <c r="AE45" i="359"/>
  <c r="AD45" i="359"/>
  <c r="AC45" i="359"/>
  <c r="AB45" i="359"/>
  <c r="AA45" i="359" s="1"/>
  <c r="W45" i="359"/>
  <c r="U45" i="359"/>
  <c r="Z45" i="359" s="1"/>
  <c r="S45" i="359"/>
  <c r="P45" i="359"/>
  <c r="N45" i="359"/>
  <c r="R45" i="359" s="1"/>
  <c r="M45" i="359"/>
  <c r="AK44" i="359"/>
  <c r="AI44" i="359"/>
  <c r="AN44" i="359" s="1"/>
  <c r="AH44" i="359"/>
  <c r="AG44" i="359"/>
  <c r="AD44" i="359"/>
  <c r="AB44" i="359"/>
  <c r="AF44" i="359" s="1"/>
  <c r="W44" i="359"/>
  <c r="U44" i="359"/>
  <c r="X44" i="359" s="1"/>
  <c r="P44" i="359"/>
  <c r="N44" i="359"/>
  <c r="S44" i="359" s="1"/>
  <c r="AK43" i="359"/>
  <c r="AJ43" i="359"/>
  <c r="AI43" i="359"/>
  <c r="AL43" i="359" s="1"/>
  <c r="AD43" i="359"/>
  <c r="AB43" i="359"/>
  <c r="AG43" i="359" s="1"/>
  <c r="W43" i="359"/>
  <c r="U43" i="359"/>
  <c r="V43" i="359" s="1"/>
  <c r="T43" i="359"/>
  <c r="S43" i="359"/>
  <c r="R43" i="359"/>
  <c r="Q43" i="359"/>
  <c r="P43" i="359"/>
  <c r="O43" i="359"/>
  <c r="N43" i="359"/>
  <c r="M43" i="359"/>
  <c r="AK41" i="359"/>
  <c r="AI41" i="359"/>
  <c r="AJ41" i="359" s="1"/>
  <c r="AH41" i="359"/>
  <c r="AF41" i="359"/>
  <c r="AD41" i="359"/>
  <c r="AB41" i="359"/>
  <c r="AC41" i="359" s="1"/>
  <c r="W41" i="359"/>
  <c r="U41" i="359"/>
  <c r="Y41" i="359" s="1"/>
  <c r="T41" i="359"/>
  <c r="P41" i="359"/>
  <c r="N41" i="359"/>
  <c r="M41" i="359" s="1"/>
  <c r="AK40" i="359"/>
  <c r="AI40" i="359"/>
  <c r="AM40" i="359" s="1"/>
  <c r="AH40" i="359"/>
  <c r="AE40" i="359"/>
  <c r="AD40" i="359"/>
  <c r="AB40" i="359"/>
  <c r="AA40" i="359" s="1"/>
  <c r="W40" i="359"/>
  <c r="U40" i="359"/>
  <c r="Z40" i="359" s="1"/>
  <c r="P40" i="359"/>
  <c r="N40" i="359"/>
  <c r="S40" i="359" s="1"/>
  <c r="AK39" i="359"/>
  <c r="AJ39" i="359"/>
  <c r="AI39" i="359"/>
  <c r="AN39" i="359" s="1"/>
  <c r="AD39" i="359"/>
  <c r="AB39" i="359"/>
  <c r="AG39" i="359" s="1"/>
  <c r="W39" i="359"/>
  <c r="U39" i="359"/>
  <c r="Y39" i="359" s="1"/>
  <c r="P39" i="359"/>
  <c r="N39" i="359"/>
  <c r="Q39" i="359" s="1"/>
  <c r="AK38" i="359"/>
  <c r="AI38" i="359"/>
  <c r="AM38" i="359" s="1"/>
  <c r="AH38" i="359"/>
  <c r="AD38" i="359"/>
  <c r="AB38" i="359"/>
  <c r="AE38" i="359" s="1"/>
  <c r="Z38" i="359"/>
  <c r="Y38" i="359"/>
  <c r="X38" i="359"/>
  <c r="W38" i="359"/>
  <c r="U38" i="359"/>
  <c r="V38" i="359" s="1"/>
  <c r="T38" i="359"/>
  <c r="S38" i="359"/>
  <c r="R38" i="359"/>
  <c r="Q38" i="359"/>
  <c r="P38" i="359"/>
  <c r="N38" i="359"/>
  <c r="O38" i="359" s="1"/>
  <c r="AK37" i="359"/>
  <c r="AI37" i="359"/>
  <c r="AN37" i="359" s="1"/>
  <c r="AG37" i="359"/>
  <c r="AF37" i="359"/>
  <c r="AE37" i="359"/>
  <c r="AD37" i="359"/>
  <c r="AB37" i="359"/>
  <c r="AC37" i="359" s="1"/>
  <c r="W37" i="359"/>
  <c r="U37" i="359"/>
  <c r="Z37" i="359" s="1"/>
  <c r="T37" i="359"/>
  <c r="P37" i="359"/>
  <c r="N37" i="359"/>
  <c r="M37" i="359" s="1"/>
  <c r="AN36" i="359"/>
  <c r="AK36" i="359"/>
  <c r="AI36" i="359"/>
  <c r="AM36" i="359" s="1"/>
  <c r="AH36" i="359"/>
  <c r="AE36" i="359"/>
  <c r="AD36" i="359"/>
  <c r="AC36" i="359"/>
  <c r="AB36" i="359"/>
  <c r="AA36" i="359" s="1"/>
  <c r="W36" i="359"/>
  <c r="U36" i="359"/>
  <c r="Z36" i="359" s="1"/>
  <c r="P36" i="359"/>
  <c r="N36" i="359"/>
  <c r="S36" i="359" s="1"/>
  <c r="AK35" i="359"/>
  <c r="AI35" i="359"/>
  <c r="AN35" i="359" s="1"/>
  <c r="AD35" i="359"/>
  <c r="AB35" i="359"/>
  <c r="AG35" i="359" s="1"/>
  <c r="W35" i="359"/>
  <c r="U35" i="359"/>
  <c r="Y35" i="359" s="1"/>
  <c r="T35" i="359"/>
  <c r="P35" i="359"/>
  <c r="N35" i="359"/>
  <c r="Q35" i="359" s="1"/>
  <c r="AK34" i="359"/>
  <c r="AI34" i="359"/>
  <c r="AM34" i="359" s="1"/>
  <c r="AH34" i="359"/>
  <c r="AG34" i="359"/>
  <c r="AD34" i="359"/>
  <c r="AB34" i="359"/>
  <c r="AE34" i="359" s="1"/>
  <c r="AA34" i="359"/>
  <c r="Z34" i="359"/>
  <c r="Y34" i="359"/>
  <c r="X34" i="359"/>
  <c r="W34" i="359"/>
  <c r="V34" i="359"/>
  <c r="U34" i="359"/>
  <c r="T34" i="359"/>
  <c r="R34" i="359"/>
  <c r="Q34" i="359"/>
  <c r="P34" i="359"/>
  <c r="N34" i="359"/>
  <c r="O34" i="359" s="1"/>
  <c r="AN33" i="359"/>
  <c r="AM33" i="359"/>
  <c r="AL33" i="359"/>
  <c r="AK33" i="359"/>
  <c r="AI33" i="359"/>
  <c r="AJ33" i="359" s="1"/>
  <c r="AH33" i="359"/>
  <c r="AG33" i="359"/>
  <c r="AF33" i="359"/>
  <c r="AE33" i="359"/>
  <c r="AD33" i="359"/>
  <c r="AB33" i="359"/>
  <c r="AC33" i="359" s="1"/>
  <c r="Z33" i="359"/>
  <c r="Y33" i="359"/>
  <c r="X33" i="359"/>
  <c r="W33" i="359"/>
  <c r="U33" i="359"/>
  <c r="V33" i="359" s="1"/>
  <c r="T33" i="359"/>
  <c r="P33" i="359"/>
  <c r="N33" i="359"/>
  <c r="M33" i="359" s="1"/>
  <c r="AK32" i="359"/>
  <c r="AI32" i="359"/>
  <c r="AN32" i="359" s="1"/>
  <c r="AH32" i="359"/>
  <c r="AD32" i="359"/>
  <c r="AB32" i="359"/>
  <c r="AA32" i="359" s="1"/>
  <c r="W32" i="359"/>
  <c r="V32" i="359"/>
  <c r="U32" i="359"/>
  <c r="Z32" i="359" s="1"/>
  <c r="P32" i="359"/>
  <c r="N32" i="359"/>
  <c r="S32" i="359" s="1"/>
  <c r="AK31" i="359"/>
  <c r="AI31" i="359"/>
  <c r="AN31" i="359" s="1"/>
  <c r="AD31" i="359"/>
  <c r="AB31" i="359"/>
  <c r="AG31" i="359" s="1"/>
  <c r="W31" i="359"/>
  <c r="U31" i="359"/>
  <c r="Y31" i="359" s="1"/>
  <c r="T31" i="359"/>
  <c r="S31" i="359"/>
  <c r="P31" i="359"/>
  <c r="N31" i="359"/>
  <c r="Q31" i="359" s="1"/>
  <c r="M31" i="359"/>
  <c r="AK30" i="359"/>
  <c r="AI30" i="359"/>
  <c r="AM30" i="359" s="1"/>
  <c r="AH30" i="359"/>
  <c r="AD30" i="359"/>
  <c r="AB30" i="359"/>
  <c r="AE30" i="359" s="1"/>
  <c r="W30" i="359"/>
  <c r="U30" i="359"/>
  <c r="Z30" i="359" s="1"/>
  <c r="T30" i="359"/>
  <c r="P30" i="359"/>
  <c r="N30" i="359"/>
  <c r="O30" i="359" s="1"/>
  <c r="A30" i="359"/>
  <c r="A31" i="359" s="1"/>
  <c r="A32" i="359" s="1"/>
  <c r="A33" i="359" s="1"/>
  <c r="A34" i="359" s="1"/>
  <c r="A35" i="359" s="1"/>
  <c r="A36" i="359" s="1"/>
  <c r="A37" i="359" s="1"/>
  <c r="A38" i="359" s="1"/>
  <c r="A39" i="359" s="1"/>
  <c r="A40" i="359" s="1"/>
  <c r="A41" i="359" s="1"/>
  <c r="A43" i="359" s="1"/>
  <c r="A44" i="359" s="1"/>
  <c r="A45" i="359" s="1"/>
  <c r="AK29" i="359"/>
  <c r="AI29" i="359"/>
  <c r="AN29" i="359" s="1"/>
  <c r="AH29" i="359"/>
  <c r="AD29" i="359"/>
  <c r="AB29" i="359"/>
  <c r="AC29" i="359" s="1"/>
  <c r="Z29" i="359"/>
  <c r="Y29" i="359"/>
  <c r="W29" i="359"/>
  <c r="U29" i="359"/>
  <c r="X29" i="359" s="1"/>
  <c r="Q29" i="359"/>
  <c r="P29" i="359"/>
  <c r="N29" i="359"/>
  <c r="M29" i="359" s="1"/>
  <c r="A29" i="359"/>
  <c r="AN28" i="359"/>
  <c r="AM28" i="359"/>
  <c r="AK28" i="359"/>
  <c r="AI28" i="359"/>
  <c r="AL28" i="359" s="1"/>
  <c r="AE28" i="359"/>
  <c r="AD28" i="359"/>
  <c r="AC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H56" i="358"/>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H43" i="358"/>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Z83" i="357"/>
  <c r="Y83" i="357"/>
  <c r="W83" i="357"/>
  <c r="U83" i="357"/>
  <c r="X83" i="357" s="1"/>
  <c r="P83" i="357"/>
  <c r="N83" i="357"/>
  <c r="O83" i="357" s="1"/>
  <c r="AK82" i="357"/>
  <c r="AI82" i="357"/>
  <c r="AJ82" i="357" s="1"/>
  <c r="AD82" i="357"/>
  <c r="AB82" i="357"/>
  <c r="AC82" i="357" s="1"/>
  <c r="W82" i="357"/>
  <c r="V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T75" i="355"/>
  <c r="P75" i="355"/>
  <c r="N75" i="355"/>
  <c r="R75" i="355" s="1"/>
  <c r="AK58" i="355"/>
  <c r="AI58" i="355"/>
  <c r="AN58" i="355" s="1"/>
  <c r="AD58" i="355"/>
  <c r="AB58" i="355"/>
  <c r="AG58" i="355" s="1"/>
  <c r="W58" i="355"/>
  <c r="U58" i="355"/>
  <c r="Z58" i="355" s="1"/>
  <c r="T58" i="355"/>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AA56" i="355"/>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G66" i="347"/>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X65" i="360" l="1"/>
  <c r="Y65" i="360"/>
  <c r="Z65" i="360"/>
  <c r="R63" i="360"/>
  <c r="S63" i="360"/>
  <c r="AL65" i="360"/>
  <c r="AM65" i="360"/>
  <c r="AF63" i="360"/>
  <c r="AN65" i="360"/>
  <c r="AG63" i="360"/>
  <c r="M66" i="360"/>
  <c r="R62" i="360"/>
  <c r="S62" i="360"/>
  <c r="AJ66" i="360"/>
  <c r="AL66" i="360"/>
  <c r="O62" i="360"/>
  <c r="AA41" i="360"/>
  <c r="M65" i="360"/>
  <c r="AM66" i="360"/>
  <c r="AN64" i="360"/>
  <c r="O66" i="360"/>
  <c r="Q66" i="360"/>
  <c r="AL62" i="360"/>
  <c r="O65" i="360"/>
  <c r="R66" i="360"/>
  <c r="AM62" i="360"/>
  <c r="AN62" i="360"/>
  <c r="Q65" i="360"/>
  <c r="O64" i="360"/>
  <c r="R65" i="360"/>
  <c r="V66" i="360"/>
  <c r="Q64" i="360"/>
  <c r="O63" i="360"/>
  <c r="R64" i="360"/>
  <c r="X66" i="360"/>
  <c r="Y66" i="360"/>
  <c r="AG46" i="360"/>
  <c r="T64" i="360"/>
  <c r="AM64" i="360"/>
  <c r="AL63" i="360"/>
  <c r="AM63" i="360"/>
  <c r="T63" i="360"/>
  <c r="Y64" i="360"/>
  <c r="AF66" i="360"/>
  <c r="X63" i="360"/>
  <c r="AG66" i="360"/>
  <c r="V62" i="360"/>
  <c r="Y63" i="360"/>
  <c r="AE65" i="360"/>
  <c r="M53" i="360"/>
  <c r="Z63" i="360"/>
  <c r="AC64" i="360"/>
  <c r="AF65" i="360"/>
  <c r="Z62" i="360"/>
  <c r="AC63" i="360"/>
  <c r="AF64" i="360"/>
  <c r="AJ64" i="360"/>
  <c r="AL64" i="360"/>
  <c r="AJ63" i="360"/>
  <c r="AC66" i="360"/>
  <c r="Z64" i="360"/>
  <c r="Y62" i="360"/>
  <c r="AG64" i="360"/>
  <c r="V64" i="360"/>
  <c r="AC65" i="360"/>
  <c r="AA36" i="360"/>
  <c r="AH49" i="360"/>
  <c r="T45" i="360"/>
  <c r="M48" i="360"/>
  <c r="AG45" i="360"/>
  <c r="M52" i="360"/>
  <c r="T60" i="360"/>
  <c r="T46" i="360"/>
  <c r="T49" i="360"/>
  <c r="AF45" i="360"/>
  <c r="AA46" i="360"/>
  <c r="AA49" i="360"/>
  <c r="AH29" i="360"/>
  <c r="T34" i="360"/>
  <c r="AE45" i="360"/>
  <c r="M30" i="360"/>
  <c r="AA43" i="360"/>
  <c r="AC46" i="360"/>
  <c r="AL48" i="360"/>
  <c r="AM48" i="360"/>
  <c r="AE46" i="360"/>
  <c r="AN48" i="360"/>
  <c r="AA35" i="360"/>
  <c r="AA58" i="360"/>
  <c r="M49" i="360"/>
  <c r="X49" i="360"/>
  <c r="Q47" i="360"/>
  <c r="R47" i="360"/>
  <c r="Y49" i="360"/>
  <c r="S47" i="360"/>
  <c r="AA47" i="360"/>
  <c r="Z49" i="360"/>
  <c r="AC45" i="360"/>
  <c r="AN47" i="360"/>
  <c r="AL45" i="360"/>
  <c r="O48" i="360"/>
  <c r="R49" i="360"/>
  <c r="AM45" i="360"/>
  <c r="M47" i="360"/>
  <c r="S49" i="360"/>
  <c r="AJ47" i="360"/>
  <c r="AL47" i="360"/>
  <c r="AJ46" i="360"/>
  <c r="AM47" i="360"/>
  <c r="AL46" i="360"/>
  <c r="O49" i="360"/>
  <c r="AJ45" i="360"/>
  <c r="AM46" i="360"/>
  <c r="Q48" i="360"/>
  <c r="R48" i="360"/>
  <c r="T56" i="360"/>
  <c r="M46" i="360"/>
  <c r="X48" i="360"/>
  <c r="AC49" i="360"/>
  <c r="X47" i="360"/>
  <c r="Y47" i="360"/>
  <c r="AE48" i="360"/>
  <c r="X45" i="360"/>
  <c r="AG48" i="360"/>
  <c r="AJ49" i="360"/>
  <c r="V48" i="360"/>
  <c r="Y48" i="360"/>
  <c r="Z47" i="360"/>
  <c r="Y46" i="360"/>
  <c r="AF48" i="360"/>
  <c r="T30" i="360"/>
  <c r="Y45" i="360"/>
  <c r="AE47" i="360"/>
  <c r="AH48" i="360"/>
  <c r="O45" i="360"/>
  <c r="Q45" i="360"/>
  <c r="R45" i="360"/>
  <c r="V45" i="360"/>
  <c r="Z46" i="360"/>
  <c r="AF47" i="360"/>
  <c r="AL49" i="360"/>
  <c r="O46" i="360"/>
  <c r="Q46" i="360"/>
  <c r="S46" i="360"/>
  <c r="V46" i="360"/>
  <c r="AF49" i="360"/>
  <c r="AC47" i="360"/>
  <c r="AM49" i="360"/>
  <c r="AE49" i="360"/>
  <c r="AA30" i="360"/>
  <c r="AH40" i="360"/>
  <c r="V51" i="360"/>
  <c r="X51" i="360"/>
  <c r="Z51" i="360"/>
  <c r="AH42" i="360"/>
  <c r="Y43" i="360"/>
  <c r="T52" i="360"/>
  <c r="Z43" i="360"/>
  <c r="X43" i="360"/>
  <c r="T35" i="360"/>
  <c r="T28" i="360"/>
  <c r="AH43" i="360"/>
  <c r="T41" i="360"/>
  <c r="T51" i="360"/>
  <c r="AG31" i="360"/>
  <c r="T53" i="360"/>
  <c r="AH60" i="360"/>
  <c r="AH41" i="360"/>
  <c r="M29" i="360"/>
  <c r="M33" i="360"/>
  <c r="AE35" i="360"/>
  <c r="AC54" i="360"/>
  <c r="AM51" i="360"/>
  <c r="AN54" i="360"/>
  <c r="V41" i="360"/>
  <c r="AJ36" i="360"/>
  <c r="Y41" i="360"/>
  <c r="AM33" i="360"/>
  <c r="Q59" i="360"/>
  <c r="AL36" i="360"/>
  <c r="AM36" i="360"/>
  <c r="AL56" i="360"/>
  <c r="X28" i="360"/>
  <c r="M51" i="360"/>
  <c r="AJ41" i="360"/>
  <c r="O41" i="360"/>
  <c r="R41" i="360"/>
  <c r="AE33" i="360"/>
  <c r="AG33" i="360"/>
  <c r="AC41" i="360"/>
  <c r="AF41" i="360"/>
  <c r="AH28" i="360"/>
  <c r="AH37" i="360"/>
  <c r="AH53" i="360"/>
  <c r="AA57" i="360"/>
  <c r="AL41" i="360"/>
  <c r="A41" i="360"/>
  <c r="Q58" i="360"/>
  <c r="AJ54" i="360"/>
  <c r="S41" i="360"/>
  <c r="AF33" i="360"/>
  <c r="Z41" i="360"/>
  <c r="R59" i="360"/>
  <c r="AN36" i="360"/>
  <c r="S42" i="360"/>
  <c r="AE41" i="360"/>
  <c r="AM41" i="360"/>
  <c r="R58" i="360"/>
  <c r="S58" i="360"/>
  <c r="AN51" i="360"/>
  <c r="AL33" i="360"/>
  <c r="S59" i="360"/>
  <c r="AA29" i="360"/>
  <c r="AC31" i="360"/>
  <c r="AJ39" i="360"/>
  <c r="AL51" i="360"/>
  <c r="AM56" i="360"/>
  <c r="T37" i="360"/>
  <c r="AA40" i="360"/>
  <c r="AH57" i="360"/>
  <c r="AH59" i="360"/>
  <c r="Q40" i="360"/>
  <c r="AN53" i="360"/>
  <c r="AC52" i="360"/>
  <c r="AJ57" i="360"/>
  <c r="V28" i="360"/>
  <c r="AC29" i="360"/>
  <c r="AE29" i="360"/>
  <c r="S40" i="360"/>
  <c r="AG50" i="360"/>
  <c r="AJ59" i="360"/>
  <c r="AA33" i="360"/>
  <c r="AC35" i="360"/>
  <c r="AE52" i="360"/>
  <c r="AL57" i="360"/>
  <c r="AL59" i="360"/>
  <c r="AG52" i="360"/>
  <c r="AN57" i="360"/>
  <c r="AG29" i="360"/>
  <c r="AE50" i="360"/>
  <c r="AF52" i="360"/>
  <c r="Y28" i="360"/>
  <c r="AA28" i="360"/>
  <c r="AH35" i="360"/>
  <c r="O42" i="360"/>
  <c r="AH52" i="360"/>
  <c r="R60" i="360"/>
  <c r="AF28" i="360"/>
  <c r="AG30" i="360"/>
  <c r="AM35" i="360"/>
  <c r="AA42" i="360"/>
  <c r="AA51" i="360"/>
  <c r="AM52" i="360"/>
  <c r="T58" i="360"/>
  <c r="AG28" i="360"/>
  <c r="AN35" i="360"/>
  <c r="Q39" i="360"/>
  <c r="AN52" i="360"/>
  <c r="R39" i="360"/>
  <c r="AC51" i="360"/>
  <c r="S39" i="360"/>
  <c r="AM34" i="360"/>
  <c r="AL35" i="360"/>
  <c r="AN33" i="360"/>
  <c r="T39" i="360"/>
  <c r="AE51" i="360"/>
  <c r="M31" i="360"/>
  <c r="M34" i="360"/>
  <c r="T36" i="360"/>
  <c r="AF51" i="360"/>
  <c r="AA56" i="360"/>
  <c r="AL53" i="360"/>
  <c r="AC28" i="360"/>
  <c r="AJ52" i="360"/>
  <c r="AE30" i="360"/>
  <c r="AA39" i="360"/>
  <c r="AH51" i="360"/>
  <c r="Q43" i="360"/>
  <c r="R43" i="360"/>
  <c r="M50" i="360"/>
  <c r="AA53" i="360"/>
  <c r="O37" i="360"/>
  <c r="Q37" i="360"/>
  <c r="S37" i="360"/>
  <c r="X29" i="360"/>
  <c r="Y29" i="360"/>
  <c r="V29" i="360"/>
  <c r="V31" i="360"/>
  <c r="Z29" i="360"/>
  <c r="O28" i="360"/>
  <c r="Q28" i="360"/>
  <c r="AL50" i="360"/>
  <c r="AM50" i="360"/>
  <c r="AJ50" i="360"/>
  <c r="AN50" i="360"/>
  <c r="AN30" i="360"/>
  <c r="AM30" i="360"/>
  <c r="AL30" i="360"/>
  <c r="AJ30" i="360"/>
  <c r="R35" i="360"/>
  <c r="S35" i="360"/>
  <c r="Q35" i="360"/>
  <c r="O35" i="360"/>
  <c r="Q36" i="360"/>
  <c r="R36" i="360"/>
  <c r="S36" i="360"/>
  <c r="S57" i="360"/>
  <c r="R57" i="360"/>
  <c r="Q57" i="360"/>
  <c r="M57" i="360"/>
  <c r="R56" i="360"/>
  <c r="Q56" i="360"/>
  <c r="S56" i="360"/>
  <c r="O56" i="360"/>
  <c r="X40" i="360"/>
  <c r="Y40" i="360"/>
  <c r="V40" i="360"/>
  <c r="Z40" i="360"/>
  <c r="O57" i="360"/>
  <c r="O36" i="360"/>
  <c r="V42" i="360"/>
  <c r="AN31" i="360"/>
  <c r="AM31" i="360"/>
  <c r="AL31" i="360"/>
  <c r="AH31" i="360"/>
  <c r="Z42" i="360"/>
  <c r="Y42" i="360"/>
  <c r="T42" i="360"/>
  <c r="Y60" i="360"/>
  <c r="X60" i="360"/>
  <c r="Z60" i="360"/>
  <c r="AC60" i="360"/>
  <c r="O31" i="360"/>
  <c r="AF30" i="360"/>
  <c r="AN34" i="360"/>
  <c r="R40" i="360"/>
  <c r="V43" i="360"/>
  <c r="AF50" i="360"/>
  <c r="AM53" i="360"/>
  <c r="O58" i="360"/>
  <c r="S60" i="360"/>
  <c r="Q34" i="360"/>
  <c r="AL28" i="360"/>
  <c r="V36" i="360"/>
  <c r="Q53" i="360"/>
  <c r="Q33" i="360"/>
  <c r="V56" i="360"/>
  <c r="X36" i="360"/>
  <c r="AE60" i="360"/>
  <c r="AE40" i="360"/>
  <c r="AF40" i="360"/>
  <c r="AE58" i="360"/>
  <c r="AG59" i="360"/>
  <c r="AM43" i="360"/>
  <c r="X53" i="360"/>
  <c r="Z54" i="360"/>
  <c r="AF58" i="360"/>
  <c r="AJ60" i="360"/>
  <c r="R30" i="360"/>
  <c r="T31" i="360"/>
  <c r="X33" i="360"/>
  <c r="Z34" i="360"/>
  <c r="AF37" i="360"/>
  <c r="AH39" i="360"/>
  <c r="AJ40" i="360"/>
  <c r="AL42" i="360"/>
  <c r="AN43" i="360"/>
  <c r="R50" i="360"/>
  <c r="Y53" i="360"/>
  <c r="AA54" i="360"/>
  <c r="AC56" i="360"/>
  <c r="AE57" i="360"/>
  <c r="AG58" i="360"/>
  <c r="Q51" i="360"/>
  <c r="AC36" i="360"/>
  <c r="Q29" i="360"/>
  <c r="S30" i="360"/>
  <c r="Y33" i="360"/>
  <c r="AA34" i="360"/>
  <c r="AE36" i="360"/>
  <c r="AG37" i="360"/>
  <c r="AM42" i="360"/>
  <c r="S50" i="360"/>
  <c r="X52" i="360"/>
  <c r="Z53" i="360"/>
  <c r="AF57" i="360"/>
  <c r="AH58" i="360"/>
  <c r="AL60" i="360"/>
  <c r="O53" i="360"/>
  <c r="AJ43" i="360"/>
  <c r="AG39" i="360"/>
  <c r="R29" i="360"/>
  <c r="Z33" i="360"/>
  <c r="AF36" i="360"/>
  <c r="AL40" i="360"/>
  <c r="AN42" i="360"/>
  <c r="Y52" i="360"/>
  <c r="AE56" i="360"/>
  <c r="AG57" i="360"/>
  <c r="AM60" i="360"/>
  <c r="AL29" i="360"/>
  <c r="AM29" i="360"/>
  <c r="Y58" i="360"/>
  <c r="Y57" i="360"/>
  <c r="AG60" i="360"/>
  <c r="S31" i="360"/>
  <c r="S29" i="360"/>
  <c r="AC34" i="360"/>
  <c r="AM40" i="360"/>
  <c r="Z52" i="360"/>
  <c r="AF56" i="360"/>
  <c r="AJ58" i="360"/>
  <c r="X39" i="360"/>
  <c r="AC42" i="360"/>
  <c r="V57" i="360"/>
  <c r="AM28" i="360"/>
  <c r="Z37" i="360"/>
  <c r="S53" i="360"/>
  <c r="V34" i="360"/>
  <c r="Y56" i="360"/>
  <c r="AG40" i="360"/>
  <c r="X54" i="360"/>
  <c r="X34" i="360"/>
  <c r="Q30" i="360"/>
  <c r="AE37" i="360"/>
  <c r="R28" i="360"/>
  <c r="V30" i="360"/>
  <c r="X31" i="360"/>
  <c r="AF35" i="360"/>
  <c r="AJ37" i="360"/>
  <c r="AL39" i="360"/>
  <c r="V50" i="360"/>
  <c r="AC53" i="360"/>
  <c r="AE54" i="360"/>
  <c r="AM59" i="360"/>
  <c r="V39" i="360"/>
  <c r="AF43" i="360"/>
  <c r="V35" i="360"/>
  <c r="Y31" i="360"/>
  <c r="AE34" i="360"/>
  <c r="AM39" i="360"/>
  <c r="M43" i="360"/>
  <c r="AF54" i="360"/>
  <c r="AH56" i="360"/>
  <c r="AL58" i="360"/>
  <c r="X30" i="360"/>
  <c r="AF34" i="360"/>
  <c r="AL37" i="360"/>
  <c r="X50" i="360"/>
  <c r="AE53" i="360"/>
  <c r="AM58" i="360"/>
  <c r="AJ28" i="360"/>
  <c r="O33" i="360"/>
  <c r="Y39" i="360"/>
  <c r="R54" i="360"/>
  <c r="S54" i="360"/>
  <c r="S34" i="360"/>
  <c r="S52" i="360"/>
  <c r="Y35" i="360"/>
  <c r="AE39" i="360"/>
  <c r="O50" i="360"/>
  <c r="R31" i="360"/>
  <c r="Z35" i="360"/>
  <c r="AF39" i="360"/>
  <c r="S51" i="360"/>
  <c r="Y54" i="360"/>
  <c r="Y30" i="360"/>
  <c r="AA31" i="360"/>
  <c r="AM37" i="360"/>
  <c r="M42" i="360"/>
  <c r="O43" i="360"/>
  <c r="Y50" i="360"/>
  <c r="AF53" i="360"/>
  <c r="AH54" i="360"/>
  <c r="AJ56" i="360"/>
  <c r="AC59" i="360"/>
  <c r="AH34" i="360"/>
  <c r="M60" i="360"/>
  <c r="Q54" i="360"/>
  <c r="AN29" i="360"/>
  <c r="R34" i="360"/>
  <c r="X37" i="360"/>
  <c r="Y37" i="360"/>
  <c r="AE42" i="360"/>
  <c r="X57" i="360"/>
  <c r="Q52" i="360"/>
  <c r="Y36" i="360"/>
  <c r="AG42" i="360"/>
  <c r="R52" i="360"/>
  <c r="Z56" i="360"/>
  <c r="AJ34" i="360"/>
  <c r="O60" i="360"/>
  <c r="AC43" i="360"/>
  <c r="X59" i="360"/>
  <c r="Y59" i="360"/>
  <c r="X58" i="360"/>
  <c r="Z58" i="360"/>
  <c r="S33" i="360"/>
  <c r="AE31" i="360"/>
  <c r="Q42" i="360"/>
  <c r="AL54" i="360"/>
  <c r="V59" i="360"/>
  <c r="AE43" i="360"/>
  <c r="O51" i="360"/>
  <c r="AE59" i="360"/>
  <c r="AC61" i="359"/>
  <c r="V30" i="359"/>
  <c r="AC32" i="359"/>
  <c r="AJ35" i="359"/>
  <c r="R39" i="359"/>
  <c r="V41" i="359"/>
  <c r="O46" i="359"/>
  <c r="AE49" i="359"/>
  <c r="AC58" i="359"/>
  <c r="Q71" i="359"/>
  <c r="AG30" i="350"/>
  <c r="S39" i="359"/>
  <c r="O44" i="359"/>
  <c r="Q48" i="359"/>
  <c r="AF49" i="359"/>
  <c r="O55" i="359"/>
  <c r="V62" i="359"/>
  <c r="AM63" i="359"/>
  <c r="S69" i="359"/>
  <c r="R71" i="359"/>
  <c r="O29" i="359"/>
  <c r="X30" i="359"/>
  <c r="AE32" i="359"/>
  <c r="AH37" i="359"/>
  <c r="T39" i="359"/>
  <c r="X41" i="359"/>
  <c r="Q46" i="359"/>
  <c r="T48" i="359"/>
  <c r="AG49" i="359"/>
  <c r="AF58" i="359"/>
  <c r="AN63" i="359"/>
  <c r="AL65" i="359"/>
  <c r="AC67" i="359"/>
  <c r="S71" i="359"/>
  <c r="S73" i="359"/>
  <c r="T73" i="359"/>
  <c r="AE70" i="359"/>
  <c r="AG50" i="349"/>
  <c r="Y30" i="359"/>
  <c r="R46" i="359"/>
  <c r="AJ37" i="359"/>
  <c r="Z41" i="359"/>
  <c r="V44" i="359"/>
  <c r="V48" i="359"/>
  <c r="S55" i="359"/>
  <c r="O64" i="359"/>
  <c r="AN65" i="359"/>
  <c r="V71" i="359"/>
  <c r="T29" i="359"/>
  <c r="AA30" i="359"/>
  <c r="AJ32" i="359"/>
  <c r="S34" i="359"/>
  <c r="V36" i="359"/>
  <c r="T46" i="359"/>
  <c r="AJ51" i="359"/>
  <c r="T55" i="359"/>
  <c r="AH62" i="359"/>
  <c r="M66" i="359"/>
  <c r="X73" i="359"/>
  <c r="AJ29" i="359"/>
  <c r="O49" i="359"/>
  <c r="AJ52" i="359"/>
  <c r="V72" i="359"/>
  <c r="O65" i="359"/>
  <c r="AN52" i="359"/>
  <c r="AG84" i="349"/>
  <c r="AL37" i="359"/>
  <c r="Y44" i="359"/>
  <c r="X48" i="359"/>
  <c r="AN49" i="359"/>
  <c r="AE53" i="359"/>
  <c r="R64" i="359"/>
  <c r="Y71" i="359"/>
  <c r="M76" i="355"/>
  <c r="V29" i="359"/>
  <c r="AL32" i="359"/>
  <c r="AM37" i="359"/>
  <c r="AE41" i="359"/>
  <c r="Y48" i="359"/>
  <c r="M50" i="359"/>
  <c r="AF53" i="359"/>
  <c r="V55" i="359"/>
  <c r="AJ62" i="359"/>
  <c r="S64" i="359"/>
  <c r="Z71" i="359"/>
  <c r="Y73" i="359"/>
  <c r="AM29" i="359"/>
  <c r="AM52" i="359"/>
  <c r="AJ63" i="359"/>
  <c r="R55" i="359"/>
  <c r="AG58" i="359"/>
  <c r="AM65" i="359"/>
  <c r="Y31" i="350"/>
  <c r="AF30" i="359"/>
  <c r="AM32" i="359"/>
  <c r="X46" i="359"/>
  <c r="AG53" i="359"/>
  <c r="Q66" i="359"/>
  <c r="AH73" i="355"/>
  <c r="AG30" i="359"/>
  <c r="AG41" i="359"/>
  <c r="AE44" i="359"/>
  <c r="Z46" i="359"/>
  <c r="Z55" i="359"/>
  <c r="R66" i="359"/>
  <c r="AA73" i="359"/>
  <c r="O37" i="359"/>
  <c r="X63" i="359"/>
  <c r="AE73" i="359"/>
  <c r="AF73" i="359"/>
  <c r="AG73" i="359"/>
  <c r="AC70" i="359"/>
  <c r="AF61" i="359"/>
  <c r="O33" i="359"/>
  <c r="AL49" i="352"/>
  <c r="AJ48" i="359"/>
  <c r="AE55" i="359"/>
  <c r="Q33" i="359"/>
  <c r="AJ36" i="359"/>
  <c r="V40" i="359"/>
  <c r="AM41" i="359"/>
  <c r="AJ46" i="359"/>
  <c r="Y52" i="359"/>
  <c r="X66" i="359"/>
  <c r="V70" i="359"/>
  <c r="AE29" i="359"/>
  <c r="AN41" i="359"/>
  <c r="AM44" i="359"/>
  <c r="AL48" i="359"/>
  <c r="AE57" i="359"/>
  <c r="O63" i="359"/>
  <c r="Y66" i="359"/>
  <c r="AF29" i="359"/>
  <c r="AL36" i="359"/>
  <c r="AM48" i="359"/>
  <c r="X50" i="359"/>
  <c r="Q54" i="359"/>
  <c r="AF57" i="359"/>
  <c r="Z66" i="359"/>
  <c r="X70" i="359"/>
  <c r="AG29" i="359"/>
  <c r="R31" i="359"/>
  <c r="AF34" i="359"/>
  <c r="AC40" i="359"/>
  <c r="O47" i="359"/>
  <c r="R54" i="359"/>
  <c r="AG57" i="359"/>
  <c r="V59" i="359"/>
  <c r="X61" i="359"/>
  <c r="Q63" i="359"/>
  <c r="AJ64" i="359"/>
  <c r="X68" i="359"/>
  <c r="Y70" i="359"/>
  <c r="AH52" i="359"/>
  <c r="S54" i="359"/>
  <c r="Y61" i="359"/>
  <c r="Y68" i="359"/>
  <c r="Z70" i="359"/>
  <c r="T72" i="359"/>
  <c r="AM73" i="359"/>
  <c r="AN73" i="359"/>
  <c r="AL29" i="359"/>
  <c r="M35" i="359"/>
  <c r="Q37" i="359"/>
  <c r="AA38" i="359"/>
  <c r="AJ40" i="359"/>
  <c r="Z47" i="359"/>
  <c r="Q49" i="359"/>
  <c r="Z54" i="359"/>
  <c r="M58" i="359"/>
  <c r="AH59" i="359"/>
  <c r="AE68" i="359"/>
  <c r="R74" i="359"/>
  <c r="S74" i="359"/>
  <c r="AJ59" i="359"/>
  <c r="AG61" i="359"/>
  <c r="Y63" i="359"/>
  <c r="AG68" i="359"/>
  <c r="AF70" i="359"/>
  <c r="T74" i="359"/>
  <c r="AC54" i="359"/>
  <c r="AH28" i="359"/>
  <c r="S35" i="359"/>
  <c r="AG38" i="359"/>
  <c r="AN40" i="359"/>
  <c r="X43" i="359"/>
  <c r="AF54" i="359"/>
  <c r="R58" i="359"/>
  <c r="V28" i="359"/>
  <c r="AF68" i="359"/>
  <c r="AL40" i="359"/>
  <c r="AJ31" i="359"/>
  <c r="R35" i="359"/>
  <c r="V37" i="359"/>
  <c r="AF38" i="359"/>
  <c r="V49" i="359"/>
  <c r="Q58" i="359"/>
  <c r="Z63" i="359"/>
  <c r="Q80" i="349"/>
  <c r="X37" i="359"/>
  <c r="Z43" i="359"/>
  <c r="X49" i="359"/>
  <c r="R53" i="359"/>
  <c r="AG54" i="359"/>
  <c r="S58" i="359"/>
  <c r="Y76" i="349"/>
  <c r="AJ28" i="359"/>
  <c r="Q30" i="359"/>
  <c r="Y37" i="359"/>
  <c r="O41" i="359"/>
  <c r="AL45" i="359"/>
  <c r="Y49" i="359"/>
  <c r="AE63" i="359"/>
  <c r="AL70" i="359"/>
  <c r="R30" i="359"/>
  <c r="AM45" i="359"/>
  <c r="AL47" i="359"/>
  <c r="T51" i="359"/>
  <c r="AN61" i="359"/>
  <c r="AF63" i="359"/>
  <c r="AE65" i="359"/>
  <c r="AM68" i="359"/>
  <c r="AM70" i="359"/>
  <c r="S30" i="359"/>
  <c r="M39" i="359"/>
  <c r="Q41" i="359"/>
  <c r="AN45" i="359"/>
  <c r="AA49" i="359"/>
  <c r="X58" i="359"/>
  <c r="AG63" i="359"/>
  <c r="S67" i="359"/>
  <c r="AN68" i="359"/>
  <c r="AN70" i="359"/>
  <c r="AH74" i="359"/>
  <c r="AJ74" i="359"/>
  <c r="T28" i="359"/>
  <c r="AN30" i="359"/>
  <c r="Z31" i="359"/>
  <c r="AH31" i="359"/>
  <c r="T32" i="359"/>
  <c r="AN34" i="359"/>
  <c r="Z35" i="359"/>
  <c r="AH35" i="359"/>
  <c r="T36" i="359"/>
  <c r="AN38" i="359"/>
  <c r="Z39" i="359"/>
  <c r="AH39" i="359"/>
  <c r="T40" i="359"/>
  <c r="AH43" i="359"/>
  <c r="M44" i="359"/>
  <c r="AH46" i="359"/>
  <c r="S48" i="359"/>
  <c r="R48" i="359"/>
  <c r="T50" i="359"/>
  <c r="AH51" i="359"/>
  <c r="S52" i="359"/>
  <c r="R52" i="359"/>
  <c r="O52" i="359"/>
  <c r="AH53" i="359"/>
  <c r="AG59" i="359"/>
  <c r="AF59" i="359"/>
  <c r="AE59" i="359"/>
  <c r="AC59" i="359"/>
  <c r="AA59" i="359"/>
  <c r="Z69" i="359"/>
  <c r="Y69" i="359"/>
  <c r="X69" i="359"/>
  <c r="V69" i="359"/>
  <c r="T69" i="359"/>
  <c r="M28" i="359"/>
  <c r="AA31" i="359"/>
  <c r="M32" i="359"/>
  <c r="AA35" i="359"/>
  <c r="M36" i="359"/>
  <c r="AA39" i="359"/>
  <c r="M40" i="359"/>
  <c r="AA43" i="359"/>
  <c r="T45" i="359"/>
  <c r="AA46" i="359"/>
  <c r="AA52" i="359"/>
  <c r="AE52" i="359"/>
  <c r="AG55" i="359"/>
  <c r="AF55" i="359"/>
  <c r="AC55" i="359"/>
  <c r="S62" i="359"/>
  <c r="R62" i="359"/>
  <c r="Q62" i="359"/>
  <c r="O62" i="359"/>
  <c r="M62" i="359"/>
  <c r="AG64" i="359"/>
  <c r="AF64" i="359"/>
  <c r="AE64" i="359"/>
  <c r="AC64" i="359"/>
  <c r="AA64" i="359"/>
  <c r="AG74" i="359"/>
  <c r="AF74" i="359"/>
  <c r="AE74" i="359"/>
  <c r="AC74" i="359"/>
  <c r="AA74" i="359"/>
  <c r="O28" i="359"/>
  <c r="AC31" i="359"/>
  <c r="O32" i="359"/>
  <c r="AC35" i="359"/>
  <c r="O36" i="359"/>
  <c r="AC39" i="359"/>
  <c r="O40" i="359"/>
  <c r="AC43" i="359"/>
  <c r="V45" i="359"/>
  <c r="AC46" i="359"/>
  <c r="AG47" i="359"/>
  <c r="AF47" i="359"/>
  <c r="AC48" i="359"/>
  <c r="S56" i="359"/>
  <c r="R56" i="359"/>
  <c r="O56" i="359"/>
  <c r="AA56" i="359"/>
  <c r="AF56" i="359"/>
  <c r="AE56" i="359"/>
  <c r="AN71" i="359"/>
  <c r="AM71" i="359"/>
  <c r="AL71" i="359"/>
  <c r="AJ71" i="359"/>
  <c r="AH71" i="359"/>
  <c r="X28" i="359"/>
  <c r="AF28" i="359"/>
  <c r="R29" i="359"/>
  <c r="AJ30" i="359"/>
  <c r="V31" i="359"/>
  <c r="AL31" i="359"/>
  <c r="X32" i="359"/>
  <c r="AF32" i="359"/>
  <c r="R33" i="359"/>
  <c r="AJ34" i="359"/>
  <c r="V35" i="359"/>
  <c r="AL35" i="359"/>
  <c r="X36" i="359"/>
  <c r="AF36" i="359"/>
  <c r="R37" i="359"/>
  <c r="AJ38" i="359"/>
  <c r="V39" i="359"/>
  <c r="AL39" i="359"/>
  <c r="X40" i="359"/>
  <c r="AF40" i="359"/>
  <c r="R41" i="359"/>
  <c r="L41" i="359" s="1"/>
  <c r="AM43" i="359"/>
  <c r="Q44" i="359"/>
  <c r="Z44" i="359"/>
  <c r="AF45" i="359"/>
  <c r="AM46" i="359"/>
  <c r="S47" i="359"/>
  <c r="AC47" i="359"/>
  <c r="AM47" i="359"/>
  <c r="R49" i="359"/>
  <c r="Y50" i="359"/>
  <c r="AL51" i="359"/>
  <c r="AF52" i="359"/>
  <c r="AM53" i="359"/>
  <c r="AC56" i="359"/>
  <c r="Z67" i="359"/>
  <c r="Y67" i="359"/>
  <c r="X67" i="359"/>
  <c r="V67" i="359"/>
  <c r="T67" i="359"/>
  <c r="Q51" i="359"/>
  <c r="M51" i="359"/>
  <c r="Q28" i="359"/>
  <c r="Y28" i="359"/>
  <c r="AG28" i="359"/>
  <c r="S29" i="359"/>
  <c r="AA29" i="359"/>
  <c r="M30" i="359"/>
  <c r="AC30" i="359"/>
  <c r="O31" i="359"/>
  <c r="AE31" i="359"/>
  <c r="AM31" i="359"/>
  <c r="Q32" i="359"/>
  <c r="Y32" i="359"/>
  <c r="AG32" i="359"/>
  <c r="S33" i="359"/>
  <c r="AA33" i="359"/>
  <c r="M34" i="359"/>
  <c r="AC34" i="359"/>
  <c r="O35" i="359"/>
  <c r="AE35" i="359"/>
  <c r="AM35" i="359"/>
  <c r="Q36" i="359"/>
  <c r="Y36" i="359"/>
  <c r="AG36" i="359"/>
  <c r="S37" i="359"/>
  <c r="AA37" i="359"/>
  <c r="M38" i="359"/>
  <c r="AC38" i="359"/>
  <c r="O39" i="359"/>
  <c r="AE39" i="359"/>
  <c r="AM39" i="359"/>
  <c r="Q40" i="359"/>
  <c r="Y40" i="359"/>
  <c r="AG40" i="359"/>
  <c r="S41" i="359"/>
  <c r="AA41" i="359"/>
  <c r="AE43" i="359"/>
  <c r="AN43" i="359"/>
  <c r="R44" i="359"/>
  <c r="AA44" i="359"/>
  <c r="AJ44" i="359"/>
  <c r="O45" i="359"/>
  <c r="X45" i="359"/>
  <c r="AG45" i="359"/>
  <c r="AE46" i="359"/>
  <c r="AN46" i="359"/>
  <c r="AE48" i="359"/>
  <c r="S49" i="359"/>
  <c r="Z50" i="359"/>
  <c r="R51" i="359"/>
  <c r="AG51" i="359"/>
  <c r="AF51" i="359"/>
  <c r="AC51" i="359"/>
  <c r="AM51" i="359"/>
  <c r="V52" i="359"/>
  <c r="AG52" i="359"/>
  <c r="AN53" i="359"/>
  <c r="V54" i="359"/>
  <c r="T54" i="359"/>
  <c r="AN55" i="359"/>
  <c r="AL55" i="359"/>
  <c r="Q56" i="359"/>
  <c r="S72" i="359"/>
  <c r="R72" i="359"/>
  <c r="Q72" i="359"/>
  <c r="O72" i="359"/>
  <c r="M72" i="359"/>
  <c r="R28" i="359"/>
  <c r="AL30" i="359"/>
  <c r="X31" i="359"/>
  <c r="AF31" i="359"/>
  <c r="R32" i="359"/>
  <c r="AL34" i="359"/>
  <c r="X35" i="359"/>
  <c r="AF35" i="359"/>
  <c r="R36" i="359"/>
  <c r="AL38" i="359"/>
  <c r="X39" i="359"/>
  <c r="AF39" i="359"/>
  <c r="R40" i="359"/>
  <c r="AF43" i="359"/>
  <c r="Y45" i="359"/>
  <c r="AF46" i="359"/>
  <c r="Y47" i="359"/>
  <c r="X47" i="359"/>
  <c r="AE47" i="359"/>
  <c r="AF48" i="359"/>
  <c r="AL49" i="359"/>
  <c r="AE50" i="359"/>
  <c r="AA50" i="359"/>
  <c r="S51" i="359"/>
  <c r="M53" i="359"/>
  <c r="Q53" i="359"/>
  <c r="AJ55" i="359"/>
  <c r="AG56" i="359"/>
  <c r="M57" i="359"/>
  <c r="S57" i="359"/>
  <c r="R57" i="359"/>
  <c r="Q57" i="359"/>
  <c r="O57" i="359"/>
  <c r="S60" i="359"/>
  <c r="R60" i="359"/>
  <c r="Q60" i="359"/>
  <c r="O60" i="359"/>
  <c r="M60" i="359"/>
  <c r="AL41" i="359"/>
  <c r="Y43" i="359"/>
  <c r="T44" i="359"/>
  <c r="AC44" i="359"/>
  <c r="AL44" i="359"/>
  <c r="Q45" i="359"/>
  <c r="AJ45" i="359"/>
  <c r="Y46" i="359"/>
  <c r="M47" i="359"/>
  <c r="V47" i="359"/>
  <c r="AH47" i="359"/>
  <c r="M48" i="359"/>
  <c r="AG48" i="359"/>
  <c r="AM49" i="359"/>
  <c r="AC50" i="359"/>
  <c r="AE51" i="359"/>
  <c r="M52" i="359"/>
  <c r="X52" i="359"/>
  <c r="O53" i="359"/>
  <c r="X54" i="359"/>
  <c r="Z56" i="359"/>
  <c r="X56" i="359"/>
  <c r="AM57" i="359"/>
  <c r="Y58" i="359"/>
  <c r="AC60" i="359"/>
  <c r="AC62" i="359"/>
  <c r="V65" i="359"/>
  <c r="AJ67" i="359"/>
  <c r="AJ69" i="359"/>
  <c r="O70" i="359"/>
  <c r="AC72" i="359"/>
  <c r="AA54" i="359"/>
  <c r="M55" i="359"/>
  <c r="AA58" i="359"/>
  <c r="M59" i="359"/>
  <c r="AE60" i="359"/>
  <c r="AA61" i="359"/>
  <c r="AE62" i="359"/>
  <c r="AH63" i="359"/>
  <c r="M64" i="359"/>
  <c r="X65" i="359"/>
  <c r="AL67" i="359"/>
  <c r="AL69" i="359"/>
  <c r="Q70" i="359"/>
  <c r="T71" i="359"/>
  <c r="AE72" i="359"/>
  <c r="AH73" i="359"/>
  <c r="M74" i="359"/>
  <c r="AH57" i="359"/>
  <c r="T58" i="359"/>
  <c r="AL59" i="359"/>
  <c r="X60" i="359"/>
  <c r="AF60" i="359"/>
  <c r="T61" i="359"/>
  <c r="X62" i="359"/>
  <c r="AF62" i="359"/>
  <c r="AA63" i="359"/>
  <c r="V64" i="359"/>
  <c r="AL64" i="359"/>
  <c r="Q65" i="359"/>
  <c r="Y65" i="359"/>
  <c r="T66" i="359"/>
  <c r="AJ66" i="359"/>
  <c r="O67" i="359"/>
  <c r="AE67" i="359"/>
  <c r="AM67" i="359"/>
  <c r="AA68" i="359"/>
  <c r="O69" i="359"/>
  <c r="AE69" i="359"/>
  <c r="AM69" i="359"/>
  <c r="R70" i="359"/>
  <c r="AH70" i="359"/>
  <c r="M71" i="359"/>
  <c r="X72" i="359"/>
  <c r="AF72" i="359"/>
  <c r="V74" i="359"/>
  <c r="AL74" i="359"/>
  <c r="AM59" i="359"/>
  <c r="Y60" i="359"/>
  <c r="AG60" i="359"/>
  <c r="Y62" i="359"/>
  <c r="AG62" i="359"/>
  <c r="AM64" i="359"/>
  <c r="R65" i="359"/>
  <c r="Z65" i="359"/>
  <c r="AF67" i="359"/>
  <c r="AN67" i="359"/>
  <c r="AF69" i="359"/>
  <c r="AN69" i="359"/>
  <c r="S70" i="359"/>
  <c r="Y72" i="359"/>
  <c r="AG72" i="359"/>
  <c r="AJ73" i="359"/>
  <c r="O74" i="359"/>
  <c r="AM74" i="359"/>
  <c r="AL50" i="359"/>
  <c r="X51" i="359"/>
  <c r="AL54" i="359"/>
  <c r="X55" i="359"/>
  <c r="AL58" i="359"/>
  <c r="X59" i="359"/>
  <c r="AL61" i="359"/>
  <c r="X64" i="359"/>
  <c r="AL66" i="359"/>
  <c r="Q67" i="359"/>
  <c r="Q69" i="359"/>
  <c r="AE71" i="359"/>
  <c r="X74"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3" i="360" l="1"/>
  <c r="L64" i="360"/>
  <c r="L65" i="360"/>
  <c r="L66" i="360"/>
  <c r="L46" i="360"/>
  <c r="L49" i="360"/>
  <c r="L48" i="360"/>
  <c r="L47" i="360"/>
  <c r="L41" i="360"/>
  <c r="L29" i="360"/>
  <c r="L54" i="360"/>
  <c r="L59" i="360"/>
  <c r="L52" i="360"/>
  <c r="L58" i="360"/>
  <c r="L36" i="360"/>
  <c r="L60" i="360"/>
  <c r="L39" i="360"/>
  <c r="L40" i="360"/>
  <c r="L51" i="360"/>
  <c r="L37" i="360"/>
  <c r="L30" i="360"/>
  <c r="L57" i="360"/>
  <c r="L33" i="360"/>
  <c r="L56" i="360"/>
  <c r="L43" i="360"/>
  <c r="L42" i="360"/>
  <c r="L53" i="360"/>
  <c r="L34" i="360"/>
  <c r="L35" i="360"/>
  <c r="L31" i="360"/>
  <c r="L28" i="360"/>
  <c r="L56" i="359"/>
  <c r="L58" i="359"/>
  <c r="L67" i="359"/>
  <c r="L66" i="359"/>
  <c r="L37" i="359"/>
  <c r="L65" i="359"/>
  <c r="L63" i="359"/>
  <c r="L33" i="359"/>
  <c r="L54" i="359"/>
  <c r="L29" i="359"/>
  <c r="L39" i="359"/>
  <c r="L73" i="359"/>
  <c r="L43" i="359"/>
  <c r="L50" i="359"/>
  <c r="L70" i="359"/>
  <c r="L49" i="359"/>
  <c r="L48" i="359"/>
  <c r="L30" i="359"/>
  <c r="L28" i="359"/>
  <c r="L44" i="359"/>
  <c r="L59" i="359"/>
  <c r="L53" i="359"/>
  <c r="L40" i="359"/>
  <c r="L72" i="359"/>
  <c r="L38" i="359"/>
  <c r="L35" i="359"/>
  <c r="L71" i="359"/>
  <c r="L55" i="359"/>
  <c r="L52" i="359"/>
  <c r="L47" i="359"/>
  <c r="L45" i="359"/>
  <c r="L36" i="359"/>
  <c r="L74" i="359"/>
  <c r="L64" i="359"/>
  <c r="L60" i="359"/>
  <c r="L34" i="359"/>
  <c r="L31" i="359"/>
  <c r="L51" i="359"/>
  <c r="L57" i="359"/>
  <c r="L32"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A34" i="346"/>
  <c r="AD34" i="346" s="1"/>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I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35" i="335" l="1"/>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AK124" i="331" s="1"/>
  <c r="G163" i="331" a="1"/>
  <c r="G163" i="331" s="1"/>
  <c r="AK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K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AK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K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225" i="33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48" i="331" l="1"/>
  <c r="AK234" i="331"/>
  <c r="AK24" i="331"/>
  <c r="AK161" i="331"/>
  <c r="AK29" i="331"/>
  <c r="AK75" i="331"/>
  <c r="AK169" i="331"/>
  <c r="AK230" i="331"/>
  <c r="AK89" i="331"/>
  <c r="AK67" i="331"/>
  <c r="AK229" i="331"/>
  <c r="AK104" i="331"/>
  <c r="AK119" i="331"/>
  <c r="AK105" i="331"/>
  <c r="AK158" i="331"/>
  <c r="AK154" i="331"/>
  <c r="AK5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0" a="1"/>
  <c r="C1" i="360"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C1" i="344" a="1"/>
  <c r="C1" i="344" l="1"/>
  <c r="B25" i="344" s="1"/>
  <c r="C25" i="344" s="1"/>
  <c r="L25" i="344" s="1"/>
  <c r="C10" i="360"/>
  <c r="L10" i="360" s="1"/>
  <c r="B25" i="360"/>
  <c r="C25" i="360" s="1"/>
  <c r="L25" i="360" s="1"/>
  <c r="B24" i="360"/>
  <c r="C24" i="360" s="1"/>
  <c r="L24" i="360" s="1"/>
  <c r="C15" i="360"/>
  <c r="L15" i="360" s="1"/>
  <c r="L1" i="360"/>
  <c r="C11" i="360"/>
  <c r="L11" i="360" s="1"/>
  <c r="L75"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B1" i="343" a="1"/>
  <c r="C10" i="344" l="1"/>
  <c r="L10" i="344" s="1"/>
  <c r="L1" i="344"/>
  <c r="C9" i="344" s="1"/>
  <c r="L9" i="344" s="1"/>
  <c r="C11" i="344"/>
  <c r="L11" i="344" s="1"/>
  <c r="B24" i="344"/>
  <c r="C24" i="344" s="1"/>
  <c r="L24" i="344" s="1"/>
  <c r="B1" i="343"/>
  <c r="L67" i="360"/>
  <c r="C9" i="360"/>
  <c r="L9" i="360" s="1"/>
  <c r="C8" i="360"/>
  <c r="L8" i="360" s="1"/>
  <c r="C7" i="360" a="1"/>
  <c r="C7" i="360" s="1"/>
  <c r="L4" i="360"/>
  <c r="C15" i="344"/>
  <c r="L15" i="344" s="1"/>
  <c r="C18" i="359"/>
  <c r="L18" i="359" s="1"/>
  <c r="L7" i="359"/>
  <c r="B190" i="242"/>
  <c r="B191" i="242" s="1"/>
  <c r="C189" i="242"/>
  <c r="A498" i="242"/>
  <c r="C498" i="242" s="1"/>
  <c r="B499" i="242"/>
  <c r="C499" i="242" s="1"/>
  <c r="B290" i="242"/>
  <c r="A289" i="242"/>
  <c r="C289" i="242" s="1"/>
  <c r="B500" i="240"/>
  <c r="A499" i="240"/>
  <c r="A290" i="240"/>
  <c r="B291" i="240"/>
  <c r="C290" i="240"/>
  <c r="B187" i="240"/>
  <c r="C186" i="240"/>
  <c r="C8" i="344" l="1"/>
  <c r="L8" i="344" s="1"/>
  <c r="L75" i="344"/>
  <c r="L4" i="344"/>
  <c r="C7" i="344" a="1"/>
  <c r="C7" i="344" s="1"/>
  <c r="L7" i="360"/>
  <c r="C18" i="360"/>
  <c r="L18" i="360" s="1"/>
  <c r="B12" i="343"/>
  <c r="AD12" i="343" s="1"/>
  <c r="A24" i="343"/>
  <c r="B24" i="343" s="1"/>
  <c r="AD24" i="343" s="1"/>
  <c r="B15" i="343"/>
  <c r="AD15" i="343" s="1"/>
  <c r="B11" i="343"/>
  <c r="AD11" i="343" s="1"/>
  <c r="AD1" i="343"/>
  <c r="A23" i="343"/>
  <c r="B23" i="343" s="1"/>
  <c r="AD23" i="343" s="1"/>
  <c r="C190" i="242"/>
  <c r="B192" i="242"/>
  <c r="C191" i="242"/>
  <c r="A290" i="242"/>
  <c r="B291" i="242"/>
  <c r="C290" i="242"/>
  <c r="B500" i="242"/>
  <c r="C500" i="242" s="1"/>
  <c r="A499" i="242"/>
  <c r="B188" i="240"/>
  <c r="C187" i="240"/>
  <c r="B292" i="240"/>
  <c r="A291" i="240"/>
  <c r="C291" i="240"/>
  <c r="A500" i="240"/>
  <c r="B501" i="240"/>
  <c r="L7" i="344" l="1"/>
  <c r="C18" i="344"/>
  <c r="L18" i="344" s="1"/>
  <c r="B9" i="343"/>
  <c r="B10" i="343"/>
  <c r="AD10" i="343" s="1"/>
  <c r="B8" i="343" a="1"/>
  <c r="B8" i="343" s="1"/>
  <c r="AD5" i="343"/>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AD68" i="343" l="1"/>
  <c r="AD9" i="343"/>
  <c r="AD8" i="343"/>
  <c r="B17" i="343"/>
  <c r="AD17" i="343" s="1"/>
  <c r="B194" i="242"/>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<sst xmlns="http://schemas.openxmlformats.org/spreadsheetml/2006/main" count="38566" uniqueCount="2654">
  <si>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</si>
  <si>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</si>
  <si>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</si>
  <si>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</si>
  <si>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</si>
  <si>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</si>
  <si>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</si>
  <si>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</si>
  <si>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</si>
  <si>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</si>
  <si>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</si>
  <si>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</si>
  <si>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</si>
  <si>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</si>
  <si>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</si>
  <si>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</si>
  <si>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</si>
  <si>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</si>
  <si>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</si>
  <si>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</si>
  <si>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</si>
  <si>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</si>
  <si>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</si>
  <si>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</si>
  <si>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</si>
  <si>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</si>
  <si>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</si>
  <si>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</si>
  <si>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</si>
  <si>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</si>
  <si>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</si>
  <si>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</si>
  <si>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</si>
  <si>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</si>
  <si>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</si>
  <si>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</si>
  <si>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</si>
  <si>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</si>
  <si>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</si>
  <si>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</si>
  <si>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</si>
  <si>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</si>
  <si>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</si>
  <si>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</si>
  <si>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</si>
  <si>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</si>
  <si>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</si>
  <si>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</si>
  <si>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</si>
  <si>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</si>
  <si>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</si>
  <si>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</si>
  <si>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</si>
  <si>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</si>
  <si>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</si>
  <si>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</si>
  <si>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</si>
  <si>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</si>
  <si>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</si>
  <si>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</si>
  <si>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</si>
  <si>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</si>
  <si>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</si>
  <si>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</si>
  <si>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</si>
  <si>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</si>
  <si>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</si>
  <si>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</si>
  <si>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</si>
  <si>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</si>
  <si>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</si>
  <si>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</si>
  <si>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</si>
  <si>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</si>
  <si>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</si>
  <si>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</si>
  <si>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</si>
  <si>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</si>
  <si>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</si>
  <si>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</si>
  <si>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</si>
  <si>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</si>
  <si>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</si>
  <si>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</si>
  <si>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</si>
  <si>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</si>
  <si>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</si>
  <si>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</si>
  <si>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</si>
  <si>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</si>
  <si>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</si>
  <si>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</si>
  <si>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</si>
  <si>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</si>
  <si>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</si>
  <si>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</si>
  <si>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</si>
  <si>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</si>
  <si>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</si>
  <si>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</si>
  <si>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</si>
  <si>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</si>
  <si>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</si>
  <si>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</si>
  <si>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</si>
  <si>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</si>
  <si>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</si>
  <si>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</si>
  <si>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</si>
  <si>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</si>
  <si>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</si>
  <si>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</si>
  <si>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</si>
  <si>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</si>
  <si>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</si>
  <si>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</si>
  <si>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</si>
  <si>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</si>
  <si>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</si>
  <si>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</si>
  <si>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</si>
  <si>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</si>
  <si>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</si>
  <si>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</si>
  <si>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</si>
  <si>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</si>
  <si>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</si>
  <si>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</si>
  <si>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</si>
  <si>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</si>
  <si>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</si>
  <si>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</si>
  <si>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</si>
  <si>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</si>
  <si>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</si>
  <si>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</si>
  <si>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</si>
  <si>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</si>
  <si>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</si>
  <si>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</si>
  <si>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</si>
  <si>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</si>
  <si>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</si>
  <si>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</si>
  <si>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</si>
  <si>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</si>
  <si>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</si>
  <si>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</si>
  <si>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</si>
  <si>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</si>
  <si>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</si>
  <si>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</si>
  <si>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</si>
  <si>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</si>
  <si>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</si>
  <si>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</si>
  <si>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</si>
  <si>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</si>
  <si>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</si>
  <si>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</si>
  <si>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</si>
  <si>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</si>
  <si>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</si>
  <si>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</si>
  <si>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</si>
  <si>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</si>
  <si>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</si>
  <si>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</si>
  <si>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</si>
  <si>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</si>
  <si>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</si>
  <si>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</si>
  <si>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</si>
  <si>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</si>
  <si>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</si>
  <si>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</si>
  <si>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</si>
  <si>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</si>
  <si>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</si>
  <si>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</si>
  <si>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</si>
  <si>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</si>
  <si>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</si>
  <si>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</si>
  <si>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</si>
  <si>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</si>
  <si>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</si>
  <si>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</si>
  <si>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</si>
  <si>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</si>
  <si>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</si>
  <si>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</si>
  <si>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</si>
  <si>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</si>
  <si>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</si>
  <si>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</si>
  <si>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</si>
  <si>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</si>
  <si>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</si>
  <si>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</si>
  <si>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</si>
  <si>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</si>
  <si>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</si>
  <si>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</si>
  <si>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</si>
  <si>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</si>
  <si>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</si>
  <si>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</si>
  <si>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</si>
  <si>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</si>
  <si>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</si>
  <si>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</si>
  <si>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</si>
  <si>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</si>
  <si>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</si>
  <si>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</si>
  <si>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</si>
  <si>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</si>
  <si>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</si>
  <si>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</si>
  <si>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</si>
  <si>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</si>
  <si>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</si>
  <si>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</si>
  <si>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</si>
  <si>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</si>
  <si>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</si>
  <si>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</si>
  <si>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</si>
  <si>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</si>
  <si>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</si>
  <si>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</si>
  <si>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</si>
  <si>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</si>
  <si>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</si>
  <si>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</si>
  <si>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</si>
  <si>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</si>
  <si>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</si>
  <si>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</si>
  <si>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</si>
  <si>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</si>
  <si>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</si>
  <si>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</si>
  <si>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</si>
  <si>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</si>
  <si>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</si>
  <si>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</si>
  <si>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</si>
  <si>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</si>
  <si>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</si>
  <si>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</si>
  <si>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</si>
  <si>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</si>
  <si>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</si>
  <si>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</si>
  <si>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</si>
  <si>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</si>
  <si>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</si>
  <si>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</si>
  <si>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</si>
  <si>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</si>
  <si>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</si>
  <si>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</si>
  <si>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</si>
  <si>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</si>
  <si>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</si>
  <si>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</si>
  <si>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</si>
  <si>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</si>
  <si>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</si>
  <si>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</si>
  <si>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</si>
  <si>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</si>
  <si>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</si>
  <si>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</si>
  <si>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</si>
  <si>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</si>
  <si>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</si>
  <si>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</si>
  <si>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</si>
  <si>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</si>
  <si>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</si>
  <si>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</si>
  <si>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</si>
  <si>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</si>
  <si>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</si>
  <si>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</si>
  <si>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</si>
  <si>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</si>
  <si>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</si>
  <si>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</si>
  <si>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</si>
  <si>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</si>
  <si>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</si>
  <si>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</si>
  <si>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</si>
  <si>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</si>
  <si>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</si>
  <si>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</si>
  <si>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</si>
  <si>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</si>
  <si>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</si>
  <si>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</si>
  <si>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</si>
  <si>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</si>
  <si>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</si>
  <si>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</si>
  <si>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</si>
  <si>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</si>
  <si>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</si>
  <si>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</si>
  <si>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</si>
  <si>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</si>
  <si>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</si>
  <si>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</si>
  <si>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</si>
  <si>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</si>
  <si>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</si>
  <si>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</si>
  <si>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</si>
  <si>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</si>
  <si>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</si>
  <si>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</si>
  <si>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</si>
  <si>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</si>
  <si>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</si>
  <si>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</si>
  <si>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</si>
  <si>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</si>
  <si>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</si>
  <si>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</si>
  <si>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</si>
  <si>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</si>
  <si>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</si>
  <si>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</si>
  <si>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</si>
  <si>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</si>
  <si>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</si>
  <si>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</si>
  <si>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</si>
  <si>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</si>
  <si>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</si>
  <si>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</si>
  <si>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</si>
  <si>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</si>
  <si>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</si>
  <si>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</si>
  <si>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</si>
  <si>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</si>
  <si>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</si>
  <si>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</si>
  <si>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</si>
  <si>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</si>
  <si>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</si>
  <si>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</si>
  <si>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</si>
  <si>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</si>
  <si>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</si>
  <si>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</si>
  <si>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</si>
  <si>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</si>
  <si>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</si>
  <si>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</si>
  <si>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</si>
  <si>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</si>
  <si>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</si>
  <si>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</si>
  <si>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</si>
  <si>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</si>
  <si>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</si>
  <si>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</si>
  <si>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</si>
  <si>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</si>
  <si>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</si>
  <si>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</si>
  <si>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</si>
  <si>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</si>
  <si>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</si>
  <si>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</si>
  <si>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</si>
  <si>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</si>
  <si>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</si>
  <si>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</si>
  <si>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</si>
  <si>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</si>
  <si>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</si>
  <si>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</si>
  <si>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</si>
  <si>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</si>
  <si>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</si>
  <si>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</si>
  <si>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</si>
  <si>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</si>
  <si>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</si>
  <si>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</si>
  <si>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</si>
  <si>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</si>
  <si>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</si>
  <si>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</si>
  <si>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</si>
  <si>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</si>
  <si>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</si>
  <si>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</si>
  <si>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</si>
  <si>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</si>
  <si>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</si>
  <si>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</si>
  <si>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</si>
  <si>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</si>
  <si>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</si>
  <si>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</si>
  <si>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</si>
  <si>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</si>
  <si>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</si>
  <si>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</si>
  <si>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</si>
  <si>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</si>
  <si>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</si>
  <si>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</si>
  <si>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</si>
  <si>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</si>
  <si>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</si>
  <si>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</si>
  <si>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</si>
  <si>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</si>
  <si>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</si>
  <si>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</si>
  <si>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</si>
  <si>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</si>
  <si>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</si>
  <si>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</si>
  <si>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</si>
  <si>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</si>
  <si>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</si>
  <si>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</si>
  <si>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</si>
  <si>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</si>
  <si>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</si>
  <si>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</si>
  <si>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</si>
  <si>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</si>
  <si>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</si>
  <si>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</si>
  <si>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</si>
  <si>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</si>
  <si>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</si>
  <si>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</si>
  <si>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</si>
  <si>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</si>
  <si>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</si>
  <si>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</si>
  <si>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</si>
  <si>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</si>
  <si>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</si>
  <si>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</si>
  <si>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</si>
  <si>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</si>
  <si>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</si>
  <si>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</si>
  <si>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</si>
  <si>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</si>
  <si>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</si>
  <si>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</si>
  <si>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</si>
  <si>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</si>
  <si>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</si>
  <si>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</si>
  <si>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</si>
  <si>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</si>
  <si>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</si>
  <si>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</si>
  <si>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</si>
  <si>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</si>
  <si>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</si>
  <si>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</si>
  <si>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</si>
  <si>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</si>
  <si>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</si>
  <si>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</si>
  <si>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</si>
  <si>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</si>
  <si>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</si>
  <si>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</si>
  <si>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</si>
  <si>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</si>
  <si>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</si>
  <si>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</si>
  <si>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</si>
  <si>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</si>
  <si>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</si>
  <si>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</si>
  <si>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</si>
  <si>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</si>
  <si>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</si>
  <si>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</si>
  <si>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</si>
  <si>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</si>
  <si>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</si>
  <si>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</si>
  <si>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</si>
  <si>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</si>
  <si>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</si>
  <si>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</si>
  <si>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</si>
  <si>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</si>
  <si>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</si>
  <si>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</si>
  <si>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</si>
  <si>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</si>
  <si>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</si>
  <si>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</si>
  <si>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</si>
  <si>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</si>
  <si>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</si>
  <si>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</si>
  <si>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</si>
  <si>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</si>
  <si>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</si>
  <si>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</si>
  <si>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</si>
  <si>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</si>
  <si>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</si>
  <si>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</si>
  <si>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</si>
  <si>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</si>
  <si>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</si>
  <si>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</si>
  <si>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</si>
  <si>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</si>
  <si>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</si>
  <si>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</si>
  <si>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</si>
  <si>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</si>
  <si>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</si>
  <si>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</si>
  <si>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</si>
  <si>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</si>
  <si>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</si>
  <si>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</si>
  <si>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</si>
  <si>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</si>
  <si>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</si>
  <si>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</si>
  <si>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</si>
  <si>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</si>
  <si>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</si>
  <si>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</si>
  <si>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</si>
  <si>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</si>
  <si>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</si>
  <si>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</si>
  <si>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</si>
  <si>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</si>
  <si>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</si>
  <si>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</si>
  <si>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</si>
  <si>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</si>
  <si>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</si>
  <si>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</si>
  <si>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</si>
  <si>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</si>
  <si>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</si>
  <si>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</si>
  <si>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</si>
  <si>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</si>
  <si>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</si>
  <si>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</si>
  <si>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</si>
  <si>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</si>
  <si>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</si>
  <si>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</si>
  <si>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</si>
  <si>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</si>
  <si>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</si>
  <si>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</si>
  <si>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</si>
  <si>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</si>
  <si>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</si>
  <si>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</si>
  <si>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</si>
  <si>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</si>
  <si>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</si>
  <si>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</si>
  <si>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</si>
  <si>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</si>
  <si>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</si>
  <si>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</si>
  <si>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</si>
  <si>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</si>
  <si>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</si>
  <si>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</si>
  <si>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</si>
  <si>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</si>
  <si>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</si>
  <si>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</si>
  <si>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</si>
  <si>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</si>
  <si>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</si>
  <si>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</si>
  <si>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</si>
  <si>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</si>
  <si>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</si>
  <si>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</si>
  <si>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</si>
  <si>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</si>
  <si>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</si>
  <si>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</si>
  <si>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</si>
  <si>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</si>
  <si>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</si>
  <si>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</si>
  <si>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</si>
  <si>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</si>
  <si>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</si>
  <si>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</si>
  <si>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</si>
  <si>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</si>
  <si>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</si>
  <si>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</si>
  <si>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</si>
  <si>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</si>
  <si>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</si>
  <si>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</si>
  <si>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</si>
  <si>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</si>
  <si>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</si>
  <si>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</si>
  <si>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</si>
  <si>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</si>
  <si>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</si>
  <si>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</si>
  <si>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</si>
  <si>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</si>
  <si>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</si>
  <si>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</si>
  <si>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</si>
  <si>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</si>
  <si>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</si>
  <si>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</si>
  <si>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</si>
  <si>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</si>
  <si>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</si>
  <si>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</si>
  <si>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</si>
  <si>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</si>
  <si>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</si>
  <si>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</si>
  <si>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</si>
  <si>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</si>
  <si>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</si>
  <si>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</si>
  <si>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</si>
  <si>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</si>
  <si>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</si>
  <si>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</si>
  <si>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</si>
  <si>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</si>
  <si>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</si>
  <si>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</si>
  <si>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</si>
  <si>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</si>
  <si>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</si>
  <si>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</si>
  <si>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</si>
  <si>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</si>
  <si>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</si>
  <si>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</si>
  <si>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</si>
  <si>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</si>
  <si>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</si>
  <si>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</si>
  <si>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</si>
  <si>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</si>
  <si>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</si>
  <si>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</si>
  <si>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</si>
  <si>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</si>
  <si>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</si>
  <si>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</si>
  <si>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</si>
  <si>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</si>
  <si>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</si>
  <si>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</si>
  <si>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</si>
  <si>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</si>
  <si>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</si>
  <si>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</si>
  <si>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</si>
  <si>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</si>
  <si>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</si>
  <si>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</si>
  <si>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</si>
  <si>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</si>
  <si>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</si>
  <si>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</si>
  <si>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</si>
  <si>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</si>
  <si>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</si>
  <si>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</si>
  <si>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</si>
  <si>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</si>
  <si>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</si>
  <si>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</si>
  <si>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</si>
  <si>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</si>
  <si>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</si>
  <si>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</si>
  <si>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</si>
  <si>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</si>
  <si>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</si>
  <si>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</si>
  <si>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</si>
  <si>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</si>
  <si>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</si>
  <si>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</si>
  <si>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</si>
  <si>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</si>
  <si>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</si>
  <si>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</si>
  <si>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</si>
  <si>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</si>
  <si>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</si>
  <si>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</si>
  <si>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</si>
  <si>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</si>
  <si>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</si>
  <si>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</si>
  <si>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</si>
  <si>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</si>
  <si>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</si>
  <si>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</si>
  <si>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</si>
  <si>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</si>
  <si>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</si>
  <si>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</si>
  <si>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</si>
  <si>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</si>
  <si>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</si>
  <si>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</si>
  <si>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</si>
  <si>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</si>
  <si>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</si>
  <si>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</si>
  <si>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</si>
  <si>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</si>
  <si>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</si>
  <si>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</si>
  <si>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</si>
  <si>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</si>
  <si>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</si>
  <si>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</si>
  <si>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</si>
  <si>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</si>
  <si>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</si>
  <si>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</si>
  <si>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</si>
  <si>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</si>
  <si>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</si>
  <si>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</si>
  <si>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</si>
  <si>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</si>
  <si>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</si>
  <si>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</si>
  <si>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</si>
  <si>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</si>
  <si>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</si>
  <si>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</si>
  <si>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</si>
  <si>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</si>
  <si>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</si>
  <si>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</si>
  <si>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</si>
  <si>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</si>
  <si>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</si>
  <si>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</si>
  <si>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</si>
  <si>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</si>
  <si>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</si>
  <si>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</si>
  <si>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</si>
  <si>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</si>
  <si>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</si>
  <si>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</si>
  <si>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</si>
  <si>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</si>
  <si>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</si>
  <si>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</si>
  <si>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</si>
  <si>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</si>
  <si>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</si>
  <si>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</si>
  <si>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</si>
  <si>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</si>
  <si>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</si>
  <si>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</si>
  <si>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</si>
  <si>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</si>
  <si>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</si>
  <si>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</si>
  <si>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</si>
  <si>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</si>
  <si>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</si>
  <si>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</si>
  <si>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</si>
  <si>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</si>
  <si>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</si>
  <si>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</si>
  <si>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</si>
  <si>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</si>
  <si>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</si>
  <si>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</si>
  <si>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</si>
  <si>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</si>
  <si>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</si>
  <si>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</si>
  <si>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</si>
  <si>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</si>
  <si>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</si>
  <si>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</si>
  <si>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</si>
  <si>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</si>
  <si>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</si>
  <si>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</si>
  <si>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</si>
  <si>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</si>
  <si>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</si>
  <si>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</si>
  <si>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</si>
  <si>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</si>
  <si>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</si>
  <si>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</si>
  <si>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</si>
  <si>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</si>
  <si>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</si>
  <si>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</si>
  <si>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</si>
  <si>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</si>
  <si>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</si>
  <si>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</si>
  <si>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</si>
  <si>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</si>
  <si>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</si>
  <si>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</si>
  <si>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</si>
  <si>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</si>
  <si>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</si>
  <si>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</si>
  <si>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</si>
  <si>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</si>
  <si>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</si>
  <si>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</si>
  <si>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</si>
  <si>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</si>
  <si>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</si>
  <si>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</si>
  <si>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</si>
  <si>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</si>
  <si>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</si>
  <si>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</si>
  <si>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</si>
  <si>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</si>
  <si>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</si>
  <si>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</si>
  <si>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</si>
  <si>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</si>
  <si>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</si>
  <si>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</si>
  <si>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</si>
  <si>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</si>
  <si>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</si>
  <si>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</si>
  <si>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</si>
  <si>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</si>
  <si>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</si>
  <si>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</si>
  <si>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</si>
  <si>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</si>
  <si>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</si>
  <si>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</si>
  <si>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</si>
  <si>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</si>
  <si>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</si>
  <si>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</si>
  <si>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</si>
  <si>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</si>
  <si>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</si>
  <si>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</si>
  <si>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</si>
  <si>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</si>
  <si>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</si>
  <si>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</si>
  <si>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</si>
  <si>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</si>
  <si>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</si>
  <si>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</si>
  <si>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</si>
  <si>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</si>
  <si>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</si>
  <si>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</si>
  <si>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</si>
  <si>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</si>
  <si>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</si>
  <si>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</si>
  <si>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</si>
  <si>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</si>
  <si>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</si>
  <si>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</si>
  <si>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</si>
  <si>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</si>
  <si>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</si>
  <si>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</si>
  <si>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</si>
  <si>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</si>
  <si>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</si>
  <si>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</si>
  <si>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</si>
  <si>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</si>
  <si>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</si>
  <si>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</si>
  <si>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</si>
  <si>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</si>
  <si>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</si>
  <si>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</si>
  <si>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</si>
  <si>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</si>
  <si>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</si>
  <si>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</si>
  <si>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</si>
  <si>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</si>
  <si>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</si>
  <si>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</si>
  <si>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</si>
  <si>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</si>
  <si>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</si>
  <si>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</si>
  <si>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</si>
  <si>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</si>
  <si>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</si>
  <si>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</si>
  <si>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</si>
  <si>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</si>
  <si>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</si>
  <si>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</si>
  <si>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</si>
  <si>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</si>
  <si>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</si>
  <si>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</si>
  <si>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</si>
  <si>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</si>
  <si>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</si>
  <si>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</si>
  <si>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</si>
  <si>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</si>
  <si>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</si>
  <si>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</si>
  <si>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</si>
  <si>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</si>
  <si>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</si>
  <si>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</si>
  <si>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</si>
  <si>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</si>
  <si>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</si>
  <si>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</si>
  <si>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</si>
  <si>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</si>
  <si>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</si>
  <si>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</si>
  <si>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</si>
  <si>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</si>
  <si>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</si>
  <si>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</si>
  <si>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</si>
  <si>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</si>
  <si>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</si>
  <si>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</si>
  <si>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</si>
  <si>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</si>
  <si>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</si>
  <si>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</si>
  <si>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</si>
  <si>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</si>
  <si>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</si>
  <si>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</si>
  <si>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</si>
  <si>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</si>
  <si>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</si>
  <si>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</si>
  <si>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</si>
  <si>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</si>
  <si>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</si>
  <si>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</si>
  <si>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</si>
  <si>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</si>
  <si>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</si>
  <si>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</si>
  <si>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</si>
  <si>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</si>
  <si>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</si>
  <si>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</si>
  <si>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</si>
  <si>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</si>
  <si>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</si>
  <si>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</si>
  <si>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</si>
  <si>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</si>
  <si>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</si>
  <si>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</si>
  <si>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</si>
  <si>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</si>
  <si>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</si>
  <si>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</si>
  <si>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</si>
  <si>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</si>
  <si>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</si>
  <si>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</si>
  <si>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</si>
  <si>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</si>
  <si>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</si>
  <si>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</si>
  <si>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</si>
  <si>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</si>
  <si>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</si>
  <si>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</si>
  <si>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</si>
  <si>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</si>
  <si>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</si>
  <si>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</si>
  <si>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</si>
  <si>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</si>
  <si>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</si>
  <si>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</si>
  <si>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</si>
  <si>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</si>
  <si>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</si>
  <si>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</si>
  <si>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</si>
  <si>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</si>
  <si>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</si>
  <si>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</si>
  <si>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</si>
  <si>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</si>
  <si>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</si>
  <si>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</si>
  <si>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</si>
  <si>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</si>
  <si>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</si>
  <si>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</si>
  <si>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</si>
  <si>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</si>
  <si>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</si>
  <si>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</si>
  <si>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</si>
  <si>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</si>
  <si>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</si>
  <si>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</si>
  <si>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</si>
  <si>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</si>
  <si>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</si>
  <si>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</si>
  <si>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</si>
  <si>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</si>
  <si>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</si>
  <si>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</si>
  <si>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</si>
  <si>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</si>
  <si>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</si>
  <si>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</si>
  <si>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</si>
  <si>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</si>
  <si>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</si>
  <si>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</si>
  <si>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</si>
  <si>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</si>
  <si>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</si>
  <si>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</si>
  <si>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</si>
  <si>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</si>
  <si>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</si>
  <si>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</si>
  <si>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</si>
  <si>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</si>
  <si>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</si>
  <si>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</si>
  <si>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</si>
  <si>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</si>
  <si>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</si>
  <si>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</si>
  <si>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</si>
  <si>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</si>
  <si>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</si>
  <si>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</si>
  <si>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</si>
  <si>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</si>
  <si>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</si>
  <si>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</si>
  <si>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</si>
  <si>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</si>
  <si>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</si>
  <si>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</si>
  <si>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</si>
  <si>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</si>
  <si>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</si>
  <si>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</si>
  <si>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</si>
  <si>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</si>
  <si>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</si>
  <si>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</si>
  <si>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</si>
  <si>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</si>
  <si>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</si>
  <si>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</si>
  <si>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</si>
  <si>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</si>
  <si>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</si>
  <si>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</si>
  <si>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</si>
  <si>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</si>
  <si>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</si>
  <si>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</si>
  <si>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</si>
  <si>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</si>
  <si>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</si>
  <si>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</si>
  <si>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</si>
  <si>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</si>
  <si>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</si>
  <si>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</si>
  <si>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</si>
  <si>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</si>
  <si>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</si>
  <si>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</si>
  <si>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</si>
  <si>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</si>
  <si>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</si>
  <si>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</si>
  <si>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</si>
  <si>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</si>
  <si>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</si>
  <si>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</si>
  <si>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</si>
  <si>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</si>
  <si>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</si>
  <si>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</si>
  <si>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</si>
  <si>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</si>
  <si>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</si>
  <si>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</si>
  <si>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</si>
  <si>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</si>
  <si>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</si>
  <si>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</si>
  <si>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</si>
  <si>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</si>
  <si>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</si>
  <si>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</si>
  <si>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</si>
  <si>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</si>
  <si>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</si>
  <si>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</si>
  <si>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</si>
  <si>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</si>
  <si>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</si>
  <si>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</si>
  <si>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</si>
  <si>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</si>
  <si>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</si>
  <si>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</si>
  <si>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</si>
  <si>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</si>
  <si>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</si>
  <si>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</si>
  <si>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</si>
  <si>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</si>
  <si>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</si>
  <si>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</si>
  <si>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</si>
  <si>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</si>
  <si>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</si>
  <si>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</si>
  <si>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</si>
  <si>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</si>
  <si>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</si>
  <si>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</si>
  <si>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</si>
  <si>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</si>
  <si>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</si>
  <si>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</si>
  <si>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</si>
  <si>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</si>
  <si>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</si>
  <si>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</si>
  <si>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</si>
  <si>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</si>
  <si>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</si>
  <si>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</si>
  <si>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</si>
  <si>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</si>
  <si>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</si>
  <si>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</si>
  <si>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</si>
  <si>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</si>
  <si>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</si>
  <si>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</si>
  <si>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</si>
  <si>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</si>
  <si>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</si>
  <si>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</si>
  <si>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</si>
  <si>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</si>
  <si>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</si>
  <si>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</si>
  <si>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</si>
  <si>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</si>
  <si>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</si>
  <si>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</si>
  <si>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</si>
  <si>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</si>
  <si>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</si>
  <si>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</si>
  <si>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</si>
  <si>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</si>
  <si>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</si>
  <si>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</si>
  <si>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</si>
  <si>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</si>
  <si>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</si>
  <si>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</si>
  <si>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</si>
  <si>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</si>
  <si>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</si>
  <si>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</si>
  <si>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</si>
  <si>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</si>
  <si>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</si>
  <si>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</si>
  <si>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</si>
  <si>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</si>
  <si>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</si>
  <si>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</si>
  <si>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</si>
  <si>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</si>
  <si>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</si>
  <si>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</si>
  <si>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</si>
  <si>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</si>
  <si>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</si>
  <si>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</si>
  <si>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</si>
  <si>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</si>
  <si>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</si>
  <si>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</si>
  <si>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</si>
  <si>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</si>
  <si>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</si>
  <si>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</si>
  <si>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</si>
  <si>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</si>
  <si>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</si>
  <si>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</si>
  <si>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</si>
  <si>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</si>
  <si>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</si>
  <si>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</si>
  <si>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</si>
  <si>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</si>
  <si>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</si>
  <si>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</si>
  <si>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</si>
  <si>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</si>
  <si>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</si>
  <si>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</si>
  <si>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</si>
  <si>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</si>
  <si>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</si>
  <si>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</si>
  <si>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</si>
  <si>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</si>
  <si>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</si>
  <si>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</si>
  <si>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</si>
  <si>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</si>
  <si>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</si>
  <si>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</si>
  <si>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</si>
  <si>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</si>
  <si>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</si>
  <si>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</si>
  <si>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</si>
  <si>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</si>
  <si>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</si>
  <si>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</si>
  <si>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</si>
  <si>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</si>
  <si>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</si>
  <si>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</si>
  <si>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</si>
  <si>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</si>
  <si>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</si>
  <si>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</si>
  <si>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</si>
  <si>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</si>
  <si>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</si>
  <si>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</si>
  <si>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</si>
  <si>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</si>
  <si>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</si>
  <si>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</si>
  <si>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</si>
  <si>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</si>
  <si>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</si>
  <si>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</si>
  <si>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</si>
  <si>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</si>
  <si>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</si>
  <si>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</si>
  <si>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</si>
  <si>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</si>
  <si>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</si>
  <si>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</si>
  <si>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</si>
  <si>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</si>
  <si>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</si>
  <si>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</si>
  <si>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</si>
  <si>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</si>
  <si>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</si>
  <si>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</si>
  <si>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</si>
  <si>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</si>
  <si>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</si>
  <si>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</si>
  <si>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</si>
  <si>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</si>
  <si>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</si>
  <si>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</si>
  <si>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</si>
  <si>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</si>
  <si>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</si>
  <si>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</si>
  <si>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</si>
  <si>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</si>
  <si>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</si>
  <si>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</si>
  <si>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</si>
  <si>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</si>
  <si>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</si>
  <si>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</si>
  <si>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</si>
  <si>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</si>
  <si>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</si>
  <si>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</si>
  <si>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</si>
  <si>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</si>
  <si>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</si>
  <si>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</si>
  <si>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</si>
  <si>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</si>
  <si>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</si>
  <si>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</si>
  <si>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</si>
  <si>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</si>
  <si>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</si>
  <si>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</si>
  <si>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</si>
  <si>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</si>
  <si>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</si>
  <si>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</si>
  <si>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</si>
  <si>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</si>
  <si>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</si>
  <si>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</si>
  <si>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</si>
  <si>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</si>
  <si>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</si>
  <si>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</si>
  <si>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</si>
  <si>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</si>
  <si>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</si>
  <si>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</si>
  <si>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</si>
  <si>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</si>
  <si>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</si>
  <si>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</si>
  <si>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</si>
  <si>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</si>
  <si>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</si>
  <si>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</si>
  <si>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</si>
  <si>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</si>
  <si>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</si>
  <si>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</si>
  <si>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</si>
  <si>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</si>
  <si>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</si>
  <si>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</si>
  <si>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</si>
  <si>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</si>
  <si>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</si>
  <si>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</si>
  <si>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</si>
  <si>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</si>
  <si>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</si>
  <si>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</si>
  <si>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</si>
  <si>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</si>
  <si>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</si>
  <si>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</si>
  <si>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</si>
  <si>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</si>
  <si>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</si>
  <si>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</si>
  <si>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</si>
  <si>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</si>
  <si>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</si>
  <si>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</si>
  <si>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</si>
  <si>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</si>
  <si>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</si>
  <si>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</si>
  <si>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</si>
  <si>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</si>
  <si>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</si>
  <si>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</si>
  <si>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</si>
  <si>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</si>
  <si>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</si>
  <si>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</si>
  <si>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</si>
  <si>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</si>
  <si>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</si>
  <si>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</si>
  <si>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</si>
  <si>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</si>
  <si>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</si>
  <si>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</si>
  <si>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</si>
  <si>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</si>
  <si>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</si>
  <si>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</si>
  <si>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</si>
  <si>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</si>
  <si>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</si>
  <si>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</si>
  <si>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</si>
  <si>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</si>
  <si>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</si>
  <si>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</si>
  <si>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</si>
  <si>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</si>
  <si>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</si>
  <si>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</si>
  <si>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</si>
  <si>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</si>
  <si>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</si>
  <si>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</si>
  <si>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</si>
  <si>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</si>
  <si>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</si>
  <si>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</si>
  <si>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</si>
  <si>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</si>
  <si>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</si>
  <si>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</si>
  <si>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</si>
  <si>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</si>
  <si>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</si>
  <si>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</si>
  <si>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</si>
  <si>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</si>
  <si>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</si>
  <si>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</si>
  <si>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</si>
  <si>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</si>
  <si>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</si>
  <si>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</si>
  <si>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</si>
  <si>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</si>
  <si>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</si>
  <si>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</si>
  <si>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</si>
  <si>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</si>
  <si>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</si>
  <si>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</si>
  <si>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</si>
  <si>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</si>
  <si>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</si>
  <si>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</si>
  <si>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</si>
  <si>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</si>
  <si>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</si>
  <si>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</si>
  <si>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</si>
  <si>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</si>
  <si>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</si>
  <si>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</si>
  <si>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</si>
  <si>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</si>
  <si>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</si>
  <si>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</si>
  <si>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</si>
  <si>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</si>
  <si>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</si>
  <si>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</si>
  <si>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</si>
  <si>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</si>
  <si>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</si>
  <si>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</si>
  <si>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</si>
  <si>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</si>
  <si>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</si>
  <si>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</si>
  <si>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</si>
  <si>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</si>
  <si>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</si>
  <si>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</si>
  <si>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</si>
  <si>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</si>
  <si>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</si>
  <si>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</si>
  <si>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</si>
  <si>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</si>
  <si>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</si>
  <si>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</si>
  <si>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</si>
  <si>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</si>
  <si>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</si>
  <si>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</si>
  <si>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</si>
  <si>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</si>
  <si>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</si>
  <si>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</si>
  <si>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</si>
  <si>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</si>
  <si>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</si>
  <si>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</si>
  <si>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</si>
  <si>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</si>
  <si>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</si>
  <si>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</si>
  <si>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</si>
  <si>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</si>
  <si>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</si>
  <si>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</si>
  <si>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</si>
  <si>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</si>
  <si>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</si>
  <si>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</si>
  <si>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</si>
  <si>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</si>
  <si>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</si>
  <si>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</si>
  <si>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</si>
  <si>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</si>
  <si>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</si>
  <si>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</si>
  <si>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</si>
  <si>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</si>
  <si>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</si>
  <si>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</si>
  <si>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</si>
  <si>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</si>
  <si>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</si>
  <si>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</si>
  <si>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</si>
  <si>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</si>
  <si>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</si>
  <si>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</si>
  <si>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</si>
  <si>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</si>
  <si>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</si>
  <si>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</si>
  <si>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</si>
  <si>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</si>
  <si>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</si>
  <si>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</si>
  <si>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</si>
  <si>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</si>
  <si>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</si>
  <si>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</si>
  <si>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</si>
  <si>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</si>
  <si>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</si>
  <si>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</si>
  <si>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</si>
  <si>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</si>
  <si>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</si>
  <si>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</si>
  <si>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</si>
  <si>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</si>
  <si>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</si>
  <si>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</si>
  <si>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</si>
  <si>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</si>
  <si>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</si>
  <si>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</si>
  <si>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</si>
  <si>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</si>
  <si>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</si>
  <si>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</si>
  <si>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</si>
  <si>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</si>
  <si>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</si>
  <si>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</si>
  <si>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</si>
  <si>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</si>
  <si>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</si>
  <si>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</si>
  <si>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</si>
  <si>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</si>
  <si>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</si>
  <si>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</si>
  <si>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</si>
  <si>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</si>
  <si>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</si>
  <si>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</si>
  <si>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</si>
  <si>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</si>
  <si>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</si>
  <si>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</si>
  <si>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</si>
  <si>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</si>
  <si>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</si>
  <si>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</si>
  <si>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</si>
  <si>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</si>
  <si>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</si>
  <si>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</si>
  <si>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</si>
  <si>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</si>
  <si>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</si>
  <si>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</si>
  <si>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</si>
  <si>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</si>
  <si>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</si>
  <si>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</si>
  <si>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</si>
  <si>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</si>
  <si>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</si>
  <si>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</si>
  <si>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</si>
  <si>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</si>
  <si>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</si>
  <si>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</si>
  <si>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</si>
  <si>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</si>
  <si>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</si>
  <si>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</si>
  <si>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</si>
  <si>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</si>
  <si>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</si>
  <si>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</si>
  <si>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</si>
  <si>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</si>
  <si>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</si>
  <si>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</si>
  <si>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</si>
  <si>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</si>
  <si>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</si>
  <si>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</si>
  <si>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</si>
  <si>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</si>
  <si>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</si>
  <si>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</si>
  <si>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</si>
  <si>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</si>
  <si>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</si>
  <si>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</si>
  <si>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</si>
  <si>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</si>
  <si>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</si>
  <si>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</si>
  <si>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</si>
  <si>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</si>
  <si>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</si>
  <si>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</si>
  <si>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</si>
  <si>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</si>
  <si>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</si>
  <si>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</si>
  <si>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</si>
  <si>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</si>
  <si>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</si>
  <si>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</si>
  <si>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</si>
  <si>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</si>
  <si>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</si>
  <si>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</si>
  <si>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</si>
  <si>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</si>
  <si>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</si>
  <si>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</si>
  <si>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</si>
  <si>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</si>
  <si>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</si>
  <si>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</si>
  <si>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</si>
  <si>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</si>
  <si>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</si>
  <si>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</si>
  <si>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</si>
  <si>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</si>
  <si>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</si>
  <si>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</si>
  <si>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</si>
  <si>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</si>
  <si>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</si>
  <si>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</si>
  <si>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</si>
  <si>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</si>
  <si>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</si>
  <si>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</si>
  <si>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</si>
  <si>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</si>
  <si>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</si>
  <si>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</si>
  <si>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</si>
  <si>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</si>
  <si>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</si>
  <si>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</si>
  <si>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</si>
  <si>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</si>
  <si>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</si>
  <si>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</si>
  <si>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</si>
  <si>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</si>
  <si>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</si>
  <si>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</si>
  <si>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</si>
  <si>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</si>
  <si>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</si>
  <si>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</si>
  <si>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</si>
  <si>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</si>
  <si>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</si>
  <si>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</si>
  <si>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</si>
  <si>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</si>
  <si>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</si>
  <si>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</si>
  <si>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</si>
  <si>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</si>
  <si>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</si>
  <si>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</si>
  <si>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</si>
  <si>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</si>
  <si>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</si>
  <si>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</si>
  <si>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</si>
  <si>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</si>
  <si>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</si>
  <si>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</si>
  <si>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</si>
  <si>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</si>
  <si>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</si>
  <si>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</si>
  <si>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</si>
  <si>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</si>
  <si>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</si>
  <si>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</si>
  <si>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</si>
  <si>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</si>
  <si>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</si>
  <si>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</si>
  <si>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</si>
  <si>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</si>
  <si>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</si>
  <si>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</si>
  <si>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</si>
  <si>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</si>
  <si>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</si>
  <si>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</si>
  <si>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</si>
  <si>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</si>
  <si>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</si>
  <si>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</si>
  <si>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</si>
  <si>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</si>
  <si>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</si>
  <si>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</si>
  <si>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</si>
  <si>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</si>
  <si>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</si>
  <si>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</si>
  <si>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</si>
  <si>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</si>
  <si>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</si>
  <si>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</si>
  <si>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</si>
  <si>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</si>
  <si>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</si>
  <si>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</si>
  <si>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</si>
  <si>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</si>
  <si>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</si>
  <si>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</si>
  <si>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</si>
  <si>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</si>
  <si>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</si>
  <si>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</si>
  <si>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</si>
  <si>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</si>
  <si>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</si>
  <si>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</si>
  <si>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</si>
  <si>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</si>
  <si>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</si>
  <si>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</si>
  <si>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</si>
  <si>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</si>
  <si>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</si>
  <si>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</si>
  <si>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</si>
  <si>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</si>
  <si>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</si>
  <si>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</si>
  <si>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</si>
  <si>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</si>
  <si>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</si>
  <si>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</si>
  <si>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</si>
  <si>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</si>
  <si>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</si>
  <si>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</si>
  <si>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</si>
  <si>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</si>
  <si>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</si>
  <si>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</si>
  <si>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</si>
  <si>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</si>
  <si>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</si>
  <si>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</si>
  <si>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</si>
  <si>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</si>
  <si>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</si>
  <si>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</si>
  <si>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</si>
  <si>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</si>
  <si>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</si>
  <si>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</si>
  <si>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</si>
  <si>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</si>
  <si>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</si>
  <si>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</si>
  <si>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</si>
  <si>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</si>
  <si>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</si>
  <si>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</si>
  <si>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</si>
  <si>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</si>
  <si>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</si>
  <si>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</si>
  <si>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</si>
  <si>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</si>
  <si>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</si>
  <si>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</si>
  <si>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</si>
  <si>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</si>
  <si>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</si>
  <si>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</si>
  <si>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</si>
  <si>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</si>
  <si>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</si>
  <si>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</si>
  <si>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</si>
  <si>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</si>
  <si>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</si>
  <si>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</si>
  <si>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</si>
  <si>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</si>
  <si>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</si>
  <si>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</si>
  <si>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</si>
  <si>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</si>
  <si>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</si>
  <si>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</si>
  <si>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</si>
  <si>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</si>
  <si>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</si>
  <si>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</si>
  <si>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</si>
  <si>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</si>
  <si>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</si>
  <si>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</si>
  <si>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</si>
  <si>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</si>
  <si>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</si>
  <si>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</si>
  <si>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</si>
  <si>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</si>
  <si>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</si>
  <si>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</si>
  <si>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</si>
  <si>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</si>
  <si>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</si>
  <si>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</si>
  <si>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</si>
  <si>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</si>
  <si>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</si>
  <si>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</si>
  <si>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</si>
  <si>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</si>
  <si>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</si>
  <si>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</si>
  <si>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</si>
  <si>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</si>
  <si>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</si>
  <si>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</si>
  <si>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</si>
  <si>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</si>
  <si>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</si>
  <si>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</si>
  <si>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</si>
  <si>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</si>
  <si>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</si>
  <si>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</si>
  <si>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</si>
  <si>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</si>
  <si>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</si>
  <si>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</si>
  <si>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</si>
  <si>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</si>
  <si>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</si>
  <si>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</si>
  <si>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</si>
  <si>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</si>
  <si>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</si>
  <si>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</si>
  <si>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</si>
  <si>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</si>
  <si>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</si>
  <si>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</si>
  <si>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</si>
  <si>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</si>
  <si>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</si>
  <si>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</si>
  <si>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</si>
  <si>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</si>
  <si>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</si>
  <si>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</si>
  <si>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</si>
  <si>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</si>
  <si>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</si>
  <si>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</si>
  <si>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</si>
  <si>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</si>
  <si>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</si>
  <si>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</si>
  <si>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</si>
  <si>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</si>
  <si>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</si>
  <si>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</si>
  <si>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</si>
  <si>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</si>
  <si>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</si>
  <si>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</si>
  <si>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</si>
  <si>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</si>
  <si>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</si>
  <si>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</si>
  <si>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</si>
  <si>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</si>
  <si>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</si>
  <si>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</si>
  <si>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</si>
  <si>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</si>
  <si>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</si>
  <si>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</si>
  <si>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</si>
  <si>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</si>
  <si>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</si>
  <si>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</si>
  <si>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</si>
  <si>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</si>
  <si>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</si>
  <si>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</si>
  <si>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</si>
  <si>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</si>
  <si>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</si>
  <si>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</si>
  <si>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</si>
  <si>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</si>
  <si>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</si>
  <si>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</si>
  <si>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</si>
  <si>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</si>
  <si>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</si>
  <si>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</si>
  <si>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</si>
  <si>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</si>
  <si>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</si>
  <si>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</si>
  <si>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</si>
  <si>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</si>
  <si>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</si>
  <si>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</si>
  <si>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</si>
  <si>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</si>
  <si>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</si>
  <si>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</si>
  <si>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</si>
  <si>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</si>
  <si>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</si>
  <si>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</si>
  <si>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</si>
  <si>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</si>
  <si>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</si>
  <si>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</si>
  <si>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</si>
  <si>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</si>
  <si>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</si>
  <si>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</si>
  <si>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</si>
  <si>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</si>
  <si>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</si>
  <si>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</si>
  <si>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</si>
  <si>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</si>
  <si>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</si>
  <si>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</si>
  <si>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</si>
  <si>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</si>
  <si>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</si>
  <si>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</si>
  <si>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</si>
  <si>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</si>
  <si>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</si>
  <si>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</si>
  <si>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</si>
  <si>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</si>
  <si>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</si>
  <si>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</si>
  <si>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</si>
  <si>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</si>
  <si>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</si>
  <si>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</si>
  <si>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</si>
  <si>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</si>
  <si>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</si>
  <si>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</si>
  <si>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</si>
  <si>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</si>
  <si>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</si>
  <si>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</si>
  <si>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</si>
  <si>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</si>
  <si>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</si>
  <si>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</si>
  <si>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</si>
  <si>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</si>
  <si>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</si>
  <si>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</si>
  <si>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</si>
  <si>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</si>
  <si>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</si>
  <si>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</si>
  <si>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</si>
  <si>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</si>
  <si>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</si>
  <si>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</si>
  <si>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</si>
  <si>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</si>
  <si>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</si>
  <si>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</si>
  <si>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</si>
  <si>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</si>
  <si>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</si>
  <si>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</si>
  <si>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</si>
  <si>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</si>
  <si>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</si>
  <si>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</si>
  <si>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</si>
  <si>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</si>
  <si>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</si>
  <si>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</si>
  <si>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</si>
  <si>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</si>
  <si>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</si>
  <si>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</si>
  <si>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</si>
  <si>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</si>
  <si>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</si>
  <si>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</si>
  <si>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</si>
  <si>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</si>
  <si>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</si>
  <si>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</si>
  <si>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</si>
  <si>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</si>
  <si>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</si>
  <si>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</si>
  <si>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</si>
  <si>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</si>
  <si>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</si>
  <si>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</si>
  <si>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</si>
  <si>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</si>
  <si>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</si>
  <si>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</si>
  <si>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</si>
  <si>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</si>
  <si>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</si>
  <si>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</si>
  <si>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</si>
  <si>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</si>
  <si>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</si>
  <si>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</si>
  <si>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</si>
  <si>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</si>
  <si>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</si>
  <si>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</si>
  <si>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</si>
  <si>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</si>
  <si>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</si>
  <si>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</si>
  <si>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</si>
  <si>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</si>
  <si>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</si>
  <si>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</si>
  <si>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</si>
  <si>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</si>
  <si>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</si>
  <si>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</si>
  <si>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</si>
  <si>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</si>
  <si>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</si>
  <si>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</si>
  <si>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</si>
  <si>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</si>
  <si>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</si>
  <si>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</si>
  <si>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</si>
  <si>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</si>
  <si>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</si>
  <si>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</si>
  <si>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</si>
  <si>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</si>
  <si>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</si>
  <si>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</si>
  <si>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</si>
  <si>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</si>
  <si>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</si>
  <si>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</si>
  <si>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</si>
  <si>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</si>
  <si>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</si>
  <si>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</si>
  <si>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</si>
  <si>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</si>
  <si>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</si>
  <si>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</si>
  <si>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</si>
  <si>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</si>
  <si>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</si>
  <si>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</si>
  <si>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</si>
  <si>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</si>
  <si>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</si>
  <si>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</si>
  <si>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</si>
  <si>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</si>
  <si>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</si>
  <si>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</si>
  <si>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</si>
  <si>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</si>
  <si>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</si>
  <si>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</si>
  <si>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</si>
  <si>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</si>
  <si>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</si>
  <si>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</si>
  <si>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</si>
  <si>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</si>
  <si>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</si>
  <si>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</si>
  <si>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</si>
  <si>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</si>
  <si>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</si>
  <si>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</si>
  <si>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</si>
  <si>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</si>
  <si>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</si>
  <si>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</si>
  <si>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</si>
  <si>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</si>
  <si>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</si>
  <si>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</si>
  <si>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</si>
  <si>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</si>
  <si>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</si>
  <si>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</si>
  <si>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</si>
  <si>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</si>
  <si>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</si>
  <si>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</si>
  <si>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</si>
  <si>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</si>
  <si>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</si>
  <si>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</si>
  <si>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</si>
  <si>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</si>
  <si>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</si>
  <si>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</si>
  <si>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</si>
  <si>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</si>
  <si>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</si>
  <si>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</si>
  <si>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</si>
  <si>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</si>
  <si>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</si>
  <si>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</si>
  <si>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</si>
  <si>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</si>
  <si>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</si>
  <si>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</si>
  <si>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</si>
  <si>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</si>
  <si>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</si>
  <si>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</si>
  <si>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</si>
  <si>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</si>
  <si>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</si>
  <si>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</si>
  <si>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</si>
  <si>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</si>
  <si>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</si>
  <si>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</si>
  <si>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</si>
  <si>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</si>
  <si>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</si>
  <si>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</si>
  <si>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</si>
  <si>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</si>
  <si>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</si>
  <si>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</si>
  <si>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</si>
  <si>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</si>
  <si>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</si>
  <si>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</si>
  <si>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</si>
  <si>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</si>
  <si>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</si>
  <si>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</si>
  <si>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</si>
  <si>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</si>
  <si>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</si>
  <si>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</si>
  <si>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</si>
  <si>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</si>
  <si>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</si>
  <si>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</si>
  <si>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</si>
  <si>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</si>
  <si>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</si>
  <si>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</si>
  <si>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</si>
  <si>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</si>
  <si>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</si>
  <si>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</si>
  <si>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</si>
  <si>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</si>
  <si>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</si>
  <si>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</si>
  <si>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</si>
  <si>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</si>
  <si>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</si>
  <si>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</si>
  <si>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</si>
  <si>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</si>
  <si>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</si>
  <si>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</si>
  <si>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</si>
  <si>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</si>
  <si>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</si>
  <si>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</si>
  <si>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</si>
  <si>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</si>
  <si>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</si>
  <si>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</si>
  <si>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</si>
  <si>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</si>
  <si>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</si>
  <si>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</si>
  <si>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</si>
  <si>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</si>
  <si>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</si>
  <si>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</si>
  <si>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</si>
  <si>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</si>
  <si>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</si>
  <si>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</si>
  <si>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</si>
  <si>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</si>
  <si>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</si>
  <si>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</si>
  <si>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</si>
  <si>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</si>
  <si>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</si>
  <si>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</si>
  <si>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</si>
  <si>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</si>
  <si>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</si>
  <si>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</si>
  <si>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</si>
  <si>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</si>
  <si>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</si>
  <si>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</si>
  <si>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</si>
  <si>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</si>
  <si>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</si>
  <si>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</si>
  <si>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</si>
  <si>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</si>
  <si>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</si>
  <si>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</si>
  <si>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</si>
  <si>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</si>
  <si>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</si>
  <si>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</si>
  <si>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</si>
  <si>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</si>
  <si>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</si>
  <si>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</si>
  <si>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</si>
  <si>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</si>
  <si>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</si>
  <si>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</si>
  <si>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</si>
  <si>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</si>
  <si>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</si>
  <si>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</si>
  <si>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</si>
  <si>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</si>
  <si>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</si>
  <si>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</si>
  <si>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</si>
  <si>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</si>
  <si>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</si>
  <si>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</si>
  <si>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</si>
  <si>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</si>
  <si>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</si>
  <si>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</si>
  <si>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</si>
  <si>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</si>
  <si>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</si>
  <si>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</si>
  <si>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</si>
  <si>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</si>
  <si>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</si>
  <si>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</si>
  <si>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</si>
  <si>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</si>
  <si>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</si>
  <si>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</si>
  <si>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</si>
  <si>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</si>
  <si>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</si>
  <si>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</si>
  <si>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</si>
  <si>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</si>
  <si>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</si>
  <si>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</si>
  <si>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</si>
  <si>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</si>
  <si>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</si>
  <si>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</si>
  <si>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</si>
  <si>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</si>
  <si>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</si>
  <si>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</si>
  <si>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</si>
  <si>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</si>
  <si>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</si>
  <si>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</si>
  <si>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</si>
  <si>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</si>
  <si>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</si>
  <si>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</si>
  <si>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</si>
  <si>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</si>
  <si>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</si>
  <si>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</si>
  <si>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</si>
  <si>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</si>
  <si>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</si>
  <si>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</si>
  <si>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</si>
  <si>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</si>
  <si>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</si>
  <si>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</si>
  <si>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</si>
  <si>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</si>
  <si>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</si>
  <si>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</si>
  <si>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</si>
  <si>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</si>
  <si>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</si>
  <si>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</si>
  <si>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</si>
  <si>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</si>
  <si>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</si>
  <si>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</si>
  <si>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</si>
  <si>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</si>
  <si>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</si>
  <si>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</si>
  <si>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</si>
  <si>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</si>
  <si>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</si>
  <si>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</si>
  <si>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</si>
  <si>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</si>
  <si>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</si>
  <si>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</si>
  <si>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</si>
  <si>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</si>
  <si>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</si>
  <si>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</si>
  <si>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</si>
  <si>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</si>
  <si>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</si>
  <si>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</si>
  <si>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</si>
  <si>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</si>
  <si>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</si>
  <si>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</si>
  <si>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</si>
  <si>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</si>
  <si>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</si>
  <si>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</si>
  <si>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</si>
  <si>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</si>
  <si>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</si>
  <si>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</si>
  <si>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</si>
  <si>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</si>
  <si>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</si>
  <si>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</si>
  <si>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</si>
  <si>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</si>
  <si>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</si>
  <si>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</si>
  <si>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</si>
  <si>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</si>
  <si>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</si>
  <si>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</si>
  <si>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</si>
  <si>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</si>
  <si>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</si>
  <si>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</si>
  <si>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</si>
  <si>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</si>
  <si>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</si>
  <si>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</si>
  <si>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</si>
  <si>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</si>
  <si>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</si>
  <si>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</si>
  <si>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</si>
  <si>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</si>
  <si>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</si>
  <si>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</si>
  <si>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</si>
  <si>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</si>
  <si>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</si>
  <si>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</si>
  <si>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</si>
  <si>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</si>
  <si>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</si>
  <si>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</si>
  <si>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</si>
  <si>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</si>
  <si>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</si>
  <si>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</si>
  <si>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</si>
  <si>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</si>
  <si>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</si>
  <si>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</si>
  <si>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</si>
  <si>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</si>
  <si>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</si>
  <si>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</si>
  <si>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</si>
  <si>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</si>
  <si>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</si>
  <si>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</si>
  <si>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</si>
  <si>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</si>
  <si>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</si>
  <si>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</si>
  <si>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</si>
  <si>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</si>
  <si>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</si>
  <si>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</si>
  <si>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</si>
  <si>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</si>
  <si>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</si>
  <si>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</si>
  <si>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</si>
  <si>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</si>
  <si>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</si>
  <si>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</si>
  <si>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</si>
  <si>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</si>
  <si>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</si>
  <si>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</si>
  <si>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</si>
  <si>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</si>
  <si>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</si>
  <si>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</si>
  <si>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</si>
  <si>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</si>
  <si>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</si>
  <si>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</si>
  <si>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</si>
  <si>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</si>
  <si>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</si>
  <si>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</si>
  <si>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</si>
  <si>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</si>
  <si>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</si>
  <si>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</si>
  <si>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</si>
  <si>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</si>
  <si>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</si>
  <si>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</si>
  <si>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</si>
  <si>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</si>
  <si>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</si>
  <si>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</si>
  <si>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</si>
  <si>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</si>
  <si>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</si>
  <si>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</si>
  <si>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</si>
  <si>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</si>
  <si>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</si>
  <si>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</si>
  <si>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</si>
  <si>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</si>
  <si>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</si>
  <si>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</si>
  <si>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</si>
  <si>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</si>
  <si>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</si>
  <si>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</si>
  <si>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</si>
  <si>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</si>
  <si>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</si>
  <si>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</si>
  <si>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</si>
  <si>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</si>
  <si>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</si>
  <si>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</si>
  <si>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</si>
  <si>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</si>
  <si>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</si>
  <si>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</si>
  <si>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</si>
  <si>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</si>
  <si>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</si>
  <si>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</si>
  <si>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</si>
  <si>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</si>
  <si>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</si>
  <si>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</si>
  <si>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</si>
  <si>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</si>
  <si>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</si>
  <si>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</si>
  <si>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</si>
  <si>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</si>
  <si>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</si>
  <si>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</si>
  <si>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</si>
  <si>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</si>
  <si>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</si>
  <si>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</si>
  <si>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</si>
  <si>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</si>
  <si>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</si>
  <si>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</si>
  <si>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</si>
  <si>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</si>
  <si>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</si>
  <si>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</si>
  <si>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</si>
  <si>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</si>
  <si>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</si>
  <si>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</si>
  <si>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</si>
  <si>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</si>
  <si>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</si>
  <si>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</si>
  <si>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</si>
  <si>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</si>
  <si>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</si>
  <si>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</si>
  <si>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</si>
  <si>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</si>
  <si>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</si>
  <si>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</si>
  <si>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</si>
  <si>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</si>
  <si>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</si>
  <si>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</si>
  <si>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</si>
  <si>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</si>
  <si>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</si>
  <si>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</si>
  <si>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</si>
  <si>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</si>
  <si>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</si>
  <si>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</si>
  <si>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</si>
  <si>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</si>
  <si>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</si>
  <si>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</si>
  <si>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</si>
  <si>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</si>
  <si>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</si>
  <si>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</si>
  <si>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</si>
  <si>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</si>
  <si>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</si>
  <si>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</si>
  <si>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</si>
  <si>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</si>
  <si>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AS</t>
  </si>
  <si>
    <t>ASÍ HABLA EL AMÉN,</t>
  </si>
  <si>
    <t>EL TESTIGO FIEL Y VERAZ,</t>
  </si>
  <si>
    <t>EL PRINCIPIO</t>
  </si>
  <si>
    <t>DE LAS CRIATURAS DE DIOS.</t>
  </si>
  <si>
    <t>Conozco tu conducta:</t>
  </si>
  <si>
    <t>no eres ni frío ni caliente.</t>
  </si>
  <si>
    <t>¡Ojalá fueras frío o caliente</t>
  </si>
  <si>
    <t>y no tibio!</t>
  </si>
  <si>
    <t>Porque voy a vomitarte de mi boca.</t>
  </si>
  <si>
    <t>Tú dices: «Yo soy rico, nada me falta»,</t>
  </si>
  <si>
    <t>y no te das cuenta</t>
  </si>
  <si>
    <t>que eres un desgraciado,</t>
  </si>
  <si>
    <t>digno de compasión,</t>
  </si>
  <si>
    <t>pobre, ciego y desnudo.</t>
  </si>
  <si>
    <t>Te aconsejo que me compres</t>
  </si>
  <si>
    <t>oro acrisolado al fuego,</t>
  </si>
  <si>
    <t>para que te enriquezcas,</t>
  </si>
  <si>
    <t>y vestidos blancos</t>
  </si>
  <si>
    <t>para cubrir tu desnudez.</t>
  </si>
  <si>
    <t>Mira que estoy a la puerta y llamo;</t>
  </si>
  <si>
    <t>si alguno oye mi voz y me abre,</t>
  </si>
  <si>
    <t>entraré en su casa,</t>
  </si>
  <si>
    <t>y cenaré con él y él conmigo.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</si>
</sst>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34">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1E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1F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0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1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246529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46529" y="17341"/>
          <a:ext cx="1175684" cy="897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2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99D37B-A1D7-445D-BD7D-054CEA7E1E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3454091E-6667-4DB8-B6A8-AE53394336E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3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4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24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5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5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22" zoomScaleNormal="130" zoomScaleSheetLayoutView="100" workbookViewId="0">
      <selection activeCell="A36" sqref="A36"/>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26" t="str" cm="1">
        <f t="array" aca="1" ref="B1" ca="1">MID(CELL("filename", B1), FIND("]", CELL("filename", B1)) + 1, 255)</f>
        <v>Indice</v>
      </c>
      <c r="C1" s="326"/>
      <c r="D1" s="326"/>
      <c r="E1" s="326"/>
      <c r="F1" s="63"/>
      <c r="G1" s="327"/>
      <c r="H1" s="327"/>
    </row>
    <row r="2" spans="1:8" ht="26.15" customHeight="1">
      <c r="A2" s="58" t="s">
        <v>2445</v>
      </c>
      <c r="B2" s="58"/>
      <c r="C2" s="58"/>
      <c r="D2" s="58"/>
      <c r="E2" s="58"/>
      <c r="F2" s="59"/>
      <c r="G2" s="59"/>
      <c r="H2" s="59"/>
    </row>
    <row r="3" spans="1:8" ht="26.15" customHeight="1">
      <c r="A3" s="58" t="s">
        <v>1133</v>
      </c>
      <c r="B3" s="58"/>
      <c r="C3" s="58"/>
      <c r="D3" s="58"/>
      <c r="E3" s="58"/>
      <c r="F3" s="59"/>
      <c r="G3" s="59"/>
      <c r="H3" s="59"/>
    </row>
    <row r="4" spans="1:8" ht="26.15" customHeight="1">
      <c r="A4" s="58" t="s">
        <v>2254</v>
      </c>
      <c r="B4" s="58"/>
      <c r="C4" s="58"/>
      <c r="D4" s="58"/>
      <c r="E4" s="58"/>
      <c r="F4" s="59"/>
      <c r="G4" s="59"/>
      <c r="H4" s="59"/>
    </row>
    <row r="5" spans="1:8" ht="26.15" customHeight="1">
      <c r="A5" s="58" t="s">
        <v>162</v>
      </c>
      <c r="B5" s="58"/>
      <c r="C5" s="58"/>
      <c r="D5" s="58"/>
      <c r="E5" s="58"/>
      <c r="F5" s="59"/>
      <c r="G5" s="59"/>
      <c r="H5" s="59"/>
    </row>
    <row r="6" spans="1:8" ht="26.15" customHeight="1">
      <c r="A6" s="58" t="s">
        <v>1138</v>
      </c>
      <c r="B6" s="58"/>
      <c r="C6" s="58"/>
      <c r="D6" s="58"/>
      <c r="E6" s="58"/>
      <c r="F6" s="59"/>
      <c r="G6" s="59"/>
      <c r="H6" s="59"/>
    </row>
    <row r="7" spans="1:8" ht="26.15" customHeight="1">
      <c r="A7" s="58" t="s">
        <v>1137</v>
      </c>
      <c r="B7" s="58"/>
      <c r="C7" s="58"/>
      <c r="D7" s="58"/>
      <c r="E7" s="58"/>
      <c r="F7" s="59"/>
      <c r="G7" s="59"/>
      <c r="H7" s="59"/>
    </row>
    <row r="8" spans="1:8" ht="26.15" customHeight="1">
      <c r="A8" s="58" t="s">
        <v>1157</v>
      </c>
      <c r="B8" s="58"/>
      <c r="C8" s="58"/>
      <c r="D8" s="58"/>
      <c r="E8" s="58"/>
      <c r="F8" s="59"/>
      <c r="G8" s="59"/>
      <c r="H8" s="59"/>
    </row>
    <row r="9" spans="1:8" ht="26.15" customHeight="1">
      <c r="A9" s="58" t="s">
        <v>1420</v>
      </c>
      <c r="B9" s="58"/>
      <c r="C9" s="58"/>
      <c r="D9" s="58"/>
      <c r="E9" s="58"/>
      <c r="F9" s="59"/>
      <c r="G9" s="59"/>
      <c r="H9" s="59"/>
    </row>
    <row r="10" spans="1:8" ht="26.15" customHeight="1">
      <c r="A10" s="58" t="s">
        <v>1163</v>
      </c>
      <c r="B10" s="58"/>
      <c r="C10" s="58"/>
      <c r="D10" s="58"/>
      <c r="E10" s="59"/>
      <c r="F10" s="59"/>
      <c r="G10" s="59"/>
      <c r="H10" s="59"/>
    </row>
    <row r="11" spans="1:8" ht="26.15" customHeight="1">
      <c r="A11" s="58" t="s">
        <v>1136</v>
      </c>
      <c r="B11" s="58"/>
      <c r="C11" s="58"/>
      <c r="D11" s="58"/>
      <c r="E11" s="59"/>
      <c r="F11" s="59"/>
      <c r="G11" s="59"/>
      <c r="H11" s="59"/>
    </row>
    <row r="12" spans="1:8" ht="26.15" customHeight="1">
      <c r="A12" s="58" t="s">
        <v>308</v>
      </c>
      <c r="B12" s="58"/>
      <c r="C12" s="58"/>
      <c r="D12" s="58"/>
      <c r="E12" s="59"/>
      <c r="F12" s="59"/>
      <c r="G12" s="59"/>
      <c r="H12" s="59"/>
    </row>
    <row r="13" spans="1:8" ht="26.15" customHeight="1">
      <c r="A13" s="58" t="s">
        <v>2264</v>
      </c>
      <c r="B13" s="58"/>
      <c r="C13" s="58"/>
      <c r="D13" s="58"/>
      <c r="E13" s="59"/>
      <c r="F13" s="59"/>
      <c r="G13" s="59"/>
      <c r="H13" s="59"/>
    </row>
    <row r="14" spans="1:8" ht="26.15" customHeight="1">
      <c r="A14" s="58" t="s">
        <v>2265</v>
      </c>
      <c r="B14" s="58"/>
      <c r="C14" s="58"/>
      <c r="D14" s="58"/>
      <c r="E14" s="59"/>
      <c r="F14" s="59"/>
      <c r="G14" s="59"/>
      <c r="H14" s="59"/>
    </row>
    <row r="15" spans="1:8" ht="26.15" customHeight="1">
      <c r="A15" s="58" t="s">
        <v>2266</v>
      </c>
      <c r="B15" s="58"/>
      <c r="C15" s="58"/>
      <c r="D15" s="58"/>
      <c r="E15" s="59"/>
      <c r="F15" s="59"/>
      <c r="G15" s="59"/>
      <c r="H15" s="59"/>
    </row>
    <row r="16" spans="1:8" ht="26.15" customHeight="1">
      <c r="A16" s="58" t="s">
        <v>1135</v>
      </c>
      <c r="B16" s="58"/>
      <c r="C16" s="58"/>
      <c r="D16" s="58"/>
      <c r="E16" s="59"/>
      <c r="F16" s="59"/>
      <c r="G16" s="59"/>
      <c r="H16" s="59"/>
    </row>
    <row r="17" spans="1:8" ht="26.15" customHeight="1">
      <c r="A17" s="58" t="s">
        <v>772</v>
      </c>
      <c r="B17" s="58"/>
      <c r="C17" s="58"/>
      <c r="D17" s="58"/>
      <c r="E17" s="59"/>
      <c r="F17" s="59"/>
      <c r="G17" s="59"/>
      <c r="H17" s="59"/>
    </row>
    <row r="18" spans="1:8" ht="26.15" customHeight="1">
      <c r="A18" s="58" t="s">
        <v>2319</v>
      </c>
      <c r="B18" s="58"/>
      <c r="C18" s="58"/>
      <c r="D18" s="58"/>
      <c r="E18" s="59"/>
      <c r="F18" s="59"/>
      <c r="G18" s="59"/>
      <c r="H18" s="59"/>
    </row>
    <row r="19" spans="1:8" ht="26.15" customHeight="1">
      <c r="A19" s="58" t="s">
        <v>2320</v>
      </c>
      <c r="B19" s="58"/>
      <c r="C19" s="58"/>
      <c r="D19" s="58"/>
      <c r="E19" s="59"/>
      <c r="F19" s="59"/>
      <c r="G19" s="59"/>
      <c r="H19" s="59"/>
    </row>
    <row r="20" spans="1:8" ht="25">
      <c r="A20" s="58" t="s">
        <v>2268</v>
      </c>
      <c r="B20" s="58"/>
      <c r="C20" s="58"/>
      <c r="D20" s="58"/>
      <c r="E20" s="58"/>
      <c r="F20" s="58"/>
      <c r="G20" s="58"/>
      <c r="H20" s="58"/>
    </row>
    <row r="21" spans="1:8" ht="25">
      <c r="A21" s="58" t="s">
        <v>2318</v>
      </c>
      <c r="B21" s="58"/>
      <c r="C21" s="58"/>
      <c r="D21" s="58"/>
      <c r="E21" s="58"/>
      <c r="F21" s="58"/>
      <c r="G21" s="58"/>
      <c r="H21" s="58"/>
    </row>
    <row r="22" spans="1:8" ht="25">
      <c r="A22" s="58" t="s">
        <v>2443</v>
      </c>
      <c r="B22" s="58"/>
      <c r="C22" s="58"/>
      <c r="D22" s="58"/>
      <c r="E22" s="58"/>
      <c r="F22" s="58"/>
      <c r="G22" s="58"/>
      <c r="H22" s="58"/>
    </row>
    <row r="23" spans="1:8" ht="25">
      <c r="A23" s="58" t="s">
        <v>124</v>
      </c>
      <c r="B23" s="58"/>
      <c r="C23" s="58"/>
      <c r="D23" s="58"/>
      <c r="E23" s="58"/>
      <c r="F23" s="58"/>
      <c r="G23" s="58"/>
      <c r="H23" s="58"/>
    </row>
    <row r="24" spans="1:8" ht="25">
      <c r="A24" s="58" t="s">
        <v>125</v>
      </c>
      <c r="B24" s="58"/>
      <c r="C24" s="58"/>
      <c r="D24" s="58"/>
      <c r="E24" s="58"/>
      <c r="F24" s="58"/>
      <c r="G24" s="58"/>
      <c r="H24" s="58"/>
    </row>
    <row r="25" spans="1:8" ht="25">
      <c r="A25" s="58" t="s">
        <v>2389</v>
      </c>
      <c r="B25" s="58"/>
      <c r="C25" s="58"/>
      <c r="D25" s="58"/>
      <c r="E25" s="58"/>
      <c r="F25" s="58"/>
      <c r="G25" s="58"/>
      <c r="H25" s="58"/>
    </row>
    <row r="26" spans="1:8" ht="25">
      <c r="A26" s="58" t="s">
        <v>131</v>
      </c>
      <c r="B26" s="58"/>
      <c r="C26" s="58"/>
      <c r="D26" s="58"/>
      <c r="E26" s="58"/>
      <c r="F26" s="58"/>
      <c r="G26" s="58"/>
      <c r="H26" s="58"/>
    </row>
    <row r="27" spans="1:8" ht="25">
      <c r="A27" s="58" t="s">
        <v>132</v>
      </c>
      <c r="B27" s="58"/>
      <c r="C27" s="58"/>
      <c r="D27" s="58"/>
      <c r="E27" s="58"/>
      <c r="F27" s="58"/>
      <c r="G27" s="58"/>
      <c r="H27" s="58"/>
    </row>
    <row r="28" spans="1:8" ht="25">
      <c r="A28" s="58" t="s">
        <v>133</v>
      </c>
      <c r="B28" s="58"/>
      <c r="C28" s="58"/>
      <c r="D28" s="58"/>
      <c r="E28" s="58"/>
      <c r="F28" s="58"/>
      <c r="G28" s="58"/>
      <c r="H28" s="58"/>
    </row>
    <row r="29" spans="1:8" ht="25">
      <c r="A29" s="58" t="s">
        <v>2521</v>
      </c>
      <c r="B29" s="58"/>
      <c r="C29" s="58"/>
      <c r="D29" s="58"/>
      <c r="E29" s="58"/>
      <c r="F29" s="58"/>
      <c r="G29" s="58"/>
      <c r="H29" s="58"/>
    </row>
    <row r="30" spans="1:8" ht="25">
      <c r="A30" s="58" t="s">
        <v>136</v>
      </c>
      <c r="B30" s="58"/>
      <c r="C30" s="58"/>
      <c r="D30" s="58"/>
      <c r="E30" s="58"/>
      <c r="F30" s="58"/>
      <c r="G30" s="58"/>
      <c r="H30" s="58"/>
    </row>
    <row r="31" spans="1:8" ht="25">
      <c r="A31" s="58" t="s">
        <v>137</v>
      </c>
      <c r="B31" s="58"/>
      <c r="C31" s="58"/>
      <c r="D31" s="58"/>
      <c r="E31" s="58"/>
      <c r="F31" s="58"/>
      <c r="G31" s="58"/>
      <c r="H31" s="58"/>
    </row>
    <row r="32" spans="1:8" ht="25">
      <c r="A32" s="58" t="s">
        <v>2629</v>
      </c>
      <c r="B32" s="58"/>
      <c r="C32" s="58"/>
      <c r="D32" s="58"/>
      <c r="E32" s="58"/>
      <c r="F32" s="58"/>
      <c r="G32" s="58"/>
      <c r="H32" s="58"/>
    </row>
    <row r="33" spans="1:8" ht="25">
      <c r="A33" s="58" t="s">
        <v>140</v>
      </c>
      <c r="B33" s="58"/>
      <c r="C33" s="58"/>
      <c r="D33" s="58"/>
      <c r="E33" s="58"/>
      <c r="F33" s="58"/>
      <c r="G33" s="58"/>
      <c r="H33" s="58"/>
    </row>
    <row r="34" spans="1:8" ht="25">
      <c r="A34" s="58" t="s">
        <v>141</v>
      </c>
      <c r="B34" s="58"/>
      <c r="C34" s="58"/>
      <c r="D34" s="58"/>
      <c r="E34" s="58"/>
      <c r="F34" s="58"/>
      <c r="G34" s="58"/>
      <c r="H34" s="58"/>
    </row>
    <row r="35" spans="1:8" ht="25">
      <c r="A35" s="58" t="s">
        <v>142</v>
      </c>
      <c r="B35" s="58"/>
      <c r="C35" s="58"/>
      <c r="D35" s="58"/>
      <c r="E35" s="58"/>
      <c r="F35" s="58"/>
      <c r="G35" s="58"/>
      <c r="H35" s="58"/>
    </row>
    <row r="36" spans="1:8" ht="25">
      <c r="A36" s="58" t="s">
        <v>1961</v>
      </c>
      <c r="B36" s="58"/>
      <c r="C36" s="58"/>
      <c r="D36" s="58"/>
      <c r="E36" s="58"/>
      <c r="F36" s="58"/>
      <c r="G36" s="58"/>
      <c r="H36" s="58"/>
    </row>
    <row r="37" spans="1:8" ht="25">
      <c r="A37" s="58" t="s">
        <v>2444</v>
      </c>
      <c r="B37" s="58"/>
      <c r="C37" s="58"/>
      <c r="D37" s="58"/>
      <c r="E37" s="58"/>
      <c r="F37" s="58"/>
      <c r="G37" s="58"/>
      <c r="H37" s="58"/>
    </row>
    <row r="38" spans="1:8" ht="25">
      <c r="A38" s="58" t="s">
        <v>2321</v>
      </c>
      <c r="B38" s="58"/>
      <c r="C38" s="58"/>
      <c r="D38" s="58"/>
      <c r="E38" s="58"/>
      <c r="F38" s="58"/>
      <c r="G38" s="58"/>
      <c r="H38" s="58"/>
    </row>
    <row r="39" spans="1:8" ht="25">
      <c r="A39" s="58"/>
      <c r="B39" s="58"/>
      <c r="C39" s="58"/>
      <c r="D39" s="58"/>
      <c r="E39" s="58"/>
      <c r="F39" s="58"/>
      <c r="G39" s="58"/>
      <c r="H39" s="58"/>
    </row>
    <row r="40" spans="1:8" ht="25">
      <c r="A40" s="58"/>
      <c r="B40" s="58"/>
      <c r="C40" s="58"/>
      <c r="D40" s="58"/>
      <c r="E40" s="58"/>
      <c r="F40" s="58"/>
      <c r="G40" s="58"/>
      <c r="H40" s="58"/>
    </row>
  </sheetData>
  <mergeCells count="2">
    <mergeCell ref="B1:E1"/>
    <mergeCell ref="G1:H1"/>
  </mergeCells>
  <hyperlinks>
    <hyperlink ref="A2" location="'List'!A3" display="'List'!A3" xr:uid="{AD684093-80DD-475A-A152-2CC063BEC612}"/>
    <hyperlink ref="A3" location="'URL'!A3" display="'URL'!A3" xr:uid="{B87BC9DE-A0A8-4865-B5CD-A709FE4A2D69}"/>
    <hyperlink ref="A4" location="'CAMBIANDO LOS CANTOS'!A3" display="'CAMBIANDO LOS CANTOS'!A3" xr:uid="{DB82F87B-938C-4BCA-8C47-943FF6E5B12F}"/>
    <hyperlink ref="A5" location="'CANTO DE MOISES'!A3" display="'CANTO DE MOISES'!A3" xr:uid="{C05DF78B-5B5F-47BF-B71D-F42CAAFFF57F}"/>
    <hyperlink ref="A6" location="'Scripts mains'!A3" display="'Scripts mains'!A3" xr:uid="{0EF69000-AD96-450A-8684-3C431B7E94DE}"/>
    <hyperlink ref="A7" location="'Indice Canto'!A3" display="'Indice Canto'!A3" xr:uid="{74E65B67-3A21-4170-B99F-2C7028BCC29A}"/>
    <hyperlink ref="A8" location="'data-Cantos'!A3" display="'data-Cantos'!A3" xr:uid="{8D107FDD-A0C5-45CE-8C88-53684AD4B1BF}"/>
    <hyperlink ref="A9" location="'creando Directorios'!A3" display="'creando Directorios'!A3" xr:uid="{C568EC30-E91E-4C8F-B1CC-486B734054EE}"/>
    <hyperlink ref="A10" location="'Find bk2'!A3" display="'Find bk2'!A3" xr:uid="{FE6321FD-E0D1-495A-A1BE-C33AB5E38E74}"/>
    <hyperlink ref="A11" location="'Codigo Canto'!A3" display="'Codigo Canto'!A3" xr:uid="{7B5CCDE8-0A57-4794-8A1A-21DFE7D41BD3}"/>
    <hyperlink ref="A12" location="'Codigo'!A3" display="'Codigo'!A3" xr:uid="{03E7280A-1B38-497B-8F63-8A240516700C}"/>
    <hyperlink ref="A13" location="'Buscador'!A3" display="'Buscador'!A3" xr:uid="{A531EE4C-F7AB-4B85-946D-C91066999339}"/>
    <hyperlink ref="A14" location="'Buscador (fail1)'!A3" display="'Buscador (fail1)'!A3" xr:uid="{0CB58690-D773-4C3C-9DB4-A936D8BD772D}"/>
    <hyperlink ref="A15" location="'Buscador (fail2)'!A3" display="'Buscador (fail2)'!A3" xr:uid="{B5241566-7597-4D5C-BEA5-1EE3C9E78344}"/>
    <hyperlink ref="A16" location="'Indice Backups'!A3" display="'Indice Backups'!A3" xr:uid="{11D7D7BE-DCDA-4FBC-A776-6A38AC0350A1}"/>
    <hyperlink ref="A17" location="'A LA VÍCTIMA PASCUAL'!A3" display="'A LA VÍCTIMA PASCUAL'!A3" xr:uid="{3BCFFE9F-1023-4723-9C74-E0876D6CDCDB}"/>
    <hyperlink ref="A18" location="'A NADIE DEMOS OCASIÓN DE TROPIE'!A3" display="'A NADIE DEMOS OCASIÓN DE TROPIE'!A3" xr:uid="{53F6325D-A2C4-4AC5-BD05-F27D00D28C6E}"/>
    <hyperlink ref="A19" location="'A TI LEVANTO MIS OJOS'!A3" display="'A TI LEVANTO MIS OJOS'!A3" xr:uid="{A53A83FF-A2C5-453E-BF9E-B352A153E40F}"/>
    <hyperlink ref="A20" location="'A TI, SEÑOR, EN MI CLAMOR IMPLO'!A3" display="'A TI, SEÑOR, EN MI CLAMOR IMPLO'!A3" xr:uid="{9C9114FC-D8B1-4746-ADB2-C59132C4C859}"/>
    <hyperlink ref="A21" location="'A TI, SEÑOR, LEVANTO MI ALMA'!A3" display="'A TI, SEÑOR, LEVANTO MI ALMA'!A3" xr:uid="{71B08336-EC5C-4063-A22B-430E126555BB}"/>
    <hyperlink ref="A22" location="'A TI, SEÑOR, SE DEBE LA ALABANZ'!A3" display="'A TI, SEÑOR, SE DEBE LA ALABANZ'!A3" xr:uid="{48A30C28-655B-4649-8C42-C07E19A3F7B4}"/>
    <hyperlink ref="A23" location="'ABBÁ, PADRE'!A3" display="'ABBÁ, PADRE'!A3" xr:uid="{81747F21-294D-4970-93E5-0F212B24777B}"/>
    <hyperlink ref="A24" location="'ABRAHAM'!A3" display="'ABRAHAM'!A3" xr:uid="{ACB7A232-C86D-4A00-9D9F-D2CF6867A3BB}"/>
    <hyperlink ref="A25" location="'ACLAMAD AL SEÑOR'!A3" display="'ACLAMAD AL SEÑOR'!A3" xr:uid="{4E6E8018-7F9B-48ED-A433-3D4868EE577B}"/>
    <hyperlink ref="A26" location="'AL DESPERTAR'!A3" display="'AL DESPERTAR'!A3" xr:uid="{9C26C89F-13CE-4ED2-97B9-333011C5EA58}"/>
    <hyperlink ref="A27" location="'ALABAD AL SEÑOR EN EL CIELO'!A3" display="'ALABAD AL SEÑOR EN EL CIELO'!A3" xr:uid="{0C148593-6C2B-412F-8059-EF2441BE1307}"/>
    <hyperlink ref="A28" location="'ALEGRÍA, HA NACIDO EL SALVADOR'!A3" display="'ALEGRÍA, HA NACIDO EL SALVADOR'!A3" xr:uid="{4CA2CAF5-C7D0-47D3-9406-4A152DE1C859}"/>
    <hyperlink ref="A29" location="'ALELUYA, ALABAD AL SEÑOR '!A3" display="'ALELUYA, ALABAD AL SEÑOR '!A3" xr:uid="{5A3DA66E-A69A-4133-BF9B-EA8B718FE695}"/>
    <hyperlink ref="A30" location="'ALELUYA, BENDECID AL SEÑOR'!A3" display="'ALELUYA, BENDECID AL SEÑOR'!A3" xr:uid="{B7DBDA6B-5576-439A-BC1B-DFEB7F8ECEE7}"/>
    <hyperlink ref="A31" location="'ALELUYA, YA LLEGÓ EL REINO'!A3" display="'ALELUYA, YA LLEGÓ EL REINO'!A3" xr:uid="{FB0FE602-5CF1-4C47-9650-8BF6D52EBA96}"/>
    <hyperlink ref="A32" location="'ALZAOS, PUERTAS'!A3" display="'ALZAOS, PUERTAS'!A3" xr:uid="{2339B1FF-8CC8-46AE-A18F-DFD211D4F91C}"/>
    <hyperlink ref="A33" location="'AMÉN, AMÉN, AMÉN'!A3" display="'AMÉN, AMÉN, AMÉN'!A3" xr:uid="{54944978-D233-407E-B94D-CDEF387E49D8}"/>
    <hyperlink ref="A34" location="'AMO AL SEÑOR'!A3" display="'AMO AL SEÑOR'!A3" xr:uid="{6689E395-F750-425F-9D0F-DC072ACCB75D}"/>
    <hyperlink ref="A35" location="'AQUEDAH'!A3" display="'AQUEDAH'!A3" xr:uid="{0FCA94B4-1CDB-47B0-915B-6BB8C1ACF1C4}"/>
    <hyperlink ref="A36" location="'MARIA, MADRE MÍA'!A3" display="'MARIA, MADRE MÍA'!A3" xr:uid="{CB92F4AF-26F8-4159-BD06-E7DC418AA271}"/>
    <hyperlink ref="A37" location="'b2'!A3" display="'b2'!A3" xr:uid="{49D214AE-A8A3-451F-90B2-BFBE64426ADB}"/>
    <hyperlink ref="A38" location="'BOCETO'!A3" display="'BOCETO'!A3" xr:uid="{0800C72D-1D1C-45B1-98D3-D8299D0EE191}"/>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28" t="str">
        <f>I1</f>
        <v>COMO DESTILA LA MIEL</v>
      </c>
      <c r="C1" s="328"/>
      <c r="D1" s="157"/>
      <c r="E1" s="148">
        <f>A614</f>
        <v>239</v>
      </c>
      <c r="F1" s="136"/>
      <c r="G1" s="136"/>
      <c r="I1" s="329" t="str">
        <f>D151</f>
        <v>COMO DESTILA LA MIEL</v>
      </c>
      <c r="J1" s="329"/>
      <c r="K1" s="329"/>
      <c r="L1" s="329"/>
      <c r="M1" s="329"/>
      <c r="N1" s="329"/>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30" t="s">
        <v>1144</v>
      </c>
      <c r="J145" s="330"/>
      <c r="K145" s="330"/>
      <c r="L145" s="330"/>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31" t="str" cm="1">
        <f t="array" aca="1" ref="B1" ca="1">MID(CELL("filename", A1), FIND("]", CELL("filename", A1)) + 1, 255)</f>
        <v>CANTO DE MOISES</v>
      </c>
      <c r="C1" s="331"/>
      <c r="D1" s="157"/>
      <c r="E1" s="148">
        <f>A614</f>
        <v>34</v>
      </c>
      <c r="F1" s="136"/>
      <c r="G1" s="136"/>
      <c r="I1" s="329" t="str">
        <f>D151</f>
        <v>CANTO DE MOISÉS</v>
      </c>
      <c r="J1" s="329"/>
      <c r="K1" s="329"/>
      <c r="L1" s="329"/>
      <c r="M1" s="329"/>
      <c r="N1" s="329"/>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30" t="s">
        <v>1144</v>
      </c>
      <c r="J145" s="330"/>
      <c r="K145" s="330"/>
      <c r="L145" s="330"/>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32" t="str" cm="1">
        <f t="array" aca="1" ref="C1" ca="1">MID(CELL("filename", B1), FIND("]", CELL("filename", B1)) + 1, 255)</f>
        <v>Scripts mains</v>
      </c>
      <c r="D1" s="332"/>
      <c r="E1" s="332"/>
      <c r="F1" s="332"/>
      <c r="G1" s="332"/>
      <c r="H1" s="332"/>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32" t="str" cm="1">
        <f t="array" aca="1" ref="C1" ca="1">MID(CELL("filename", A1), FIND("]", CELL("filename", A1)) + 1, 255)</f>
        <v>Indice Canto</v>
      </c>
      <c r="D1" s="332"/>
      <c r="E1" s="332"/>
      <c r="F1" s="332"/>
      <c r="G1" s="332"/>
      <c r="H1" s="332"/>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33" t="str" cm="1">
        <f t="array" aca="1" ref="C1" ca="1">MID(CELL("filename", B1), FIND("]", CELL("filename", B1)) + 1, 255)</f>
        <v>data-Cantos</v>
      </c>
      <c r="D1" s="333"/>
      <c r="E1" s="333"/>
      <c r="F1" s="333"/>
      <c r="G1" s="333"/>
      <c r="H1" s="333"/>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33" t="str" cm="1">
        <f t="array" aca="1" ref="B1" ca="1">MID(CELL("filename", A1), FIND("]", CELL("filename", A1)) + 1, 255)</f>
        <v>Find bk2</v>
      </c>
      <c r="C1" s="333"/>
      <c r="D1" s="333"/>
      <c r="E1" s="333"/>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33" t="str" cm="1">
        <f t="array" aca="1" ref="C1" ca="1">MID(CELL("filename", B1), FIND("]", CELL("filename", B1)) + 1, 255)</f>
        <v>Codigo Canto</v>
      </c>
      <c r="D1" s="333"/>
      <c r="E1" s="333"/>
      <c r="F1" s="333"/>
      <c r="G1" s="333"/>
      <c r="H1" s="333"/>
      <c r="I1" s="333"/>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33" t="str" cm="1">
        <f t="array" aca="1" ref="C1" ca="1">MID(CELL("filename", B1), FIND("]", CELL("filename", B1)) + 1, 255)</f>
        <v>Codigo</v>
      </c>
      <c r="D1" s="333"/>
      <c r="E1" s="333"/>
      <c r="F1" s="333"/>
      <c r="G1" s="333"/>
      <c r="H1" s="333"/>
      <c r="I1" s="333"/>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33" t="str" cm="1">
        <f t="array" aca="1" ref="C1" ca="1">MID(CELL("filename", B1), FIND("]", CELL("filename", B1)) + 1, 255)</f>
        <v>Buscador</v>
      </c>
      <c r="D1" s="333"/>
      <c r="E1" s="333"/>
      <c r="F1" s="333"/>
      <c r="G1" s="333"/>
      <c r="H1" s="333"/>
      <c r="I1" s="333"/>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33" t="str" cm="1">
        <f t="array" aca="1" ref="C1" ca="1">MID(CELL("filename", B1), FIND("]", CELL("filename", B1)) + 1, 255)</f>
        <v>Buscador (fail1)</v>
      </c>
      <c r="D1" s="333"/>
      <c r="E1" s="333"/>
      <c r="F1" s="333"/>
      <c r="G1" s="333"/>
      <c r="H1" s="333"/>
      <c r="I1" s="333"/>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33" t="str" cm="1">
        <f t="array" aca="1" ref="C1" ca="1">MID(CELL("filename", B1), FIND("]", CELL("filename", B1)) + 1, 255)</f>
        <v>Buscador (fail2)</v>
      </c>
      <c r="D1" s="333"/>
      <c r="E1" s="333"/>
      <c r="F1" s="333"/>
      <c r="G1" s="333"/>
      <c r="H1" s="333"/>
      <c r="I1" s="333"/>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33" t="str" cm="1">
        <f t="array" aca="1" ref="B1" ca="1">MID(CELL("filename", A1), FIND("]", CELL("filename", A1)) + 1, 255)</f>
        <v>Indice Backups</v>
      </c>
      <c r="C1" s="333"/>
      <c r="D1" s="333"/>
      <c r="E1" s="333"/>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77"/>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AQUEDAH</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C18DAEC-7952-4593-AC97-EC9184F96D42}">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D4EDA-3A83-479C-956C-E618E32AC484}">
  <sheetPr codeName="Sheet37">
    <tabColor rgb="FF00B0F0"/>
  </sheetPr>
  <dimension ref="A1:AN69"/>
  <sheetViews>
    <sheetView tabSelected="1" zoomScale="85" zoomScaleNormal="85" workbookViewId="0">
      <pane xSplit="2" ySplit="1" topLeftCell="C47" activePane="bottomRight" state="frozen"/>
      <selection pane="topRight" activeCell="C1" sqref="C1"/>
      <selection pane="bottomLeft" activeCell="A2" sqref="A2"/>
      <selection pane="bottomRight" activeCell="B66" sqref="B6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B28" t="s">
        <v>2584</v>
      </c>
      <c r="C28" s="251" t="s">
        <v>2631</v>
      </c>
      <c r="D28" s="228" t="s">
        <v>1111</v>
      </c>
      <c r="E28" s="228" t="s">
        <v>1121</v>
      </c>
      <c r="F28" s="229"/>
      <c r="G28" s="230"/>
      <c r="H28" s="228"/>
      <c r="I28" s="228"/>
      <c r="J28" s="231"/>
      <c r="K28" s="232"/>
      <c r="L28" s="271" t="str">
        <f t="shared" ref="L28:L43" si="0">IF(C28="","",_xlfn.CONCAT("            { line: ","""",C28,", ",M28:AN28,""", sC: ","""",B28,"""},"))</f>
        <v xml:space="preserve">            { line: "ASÍ HABLA EL AMÉN,, (Mi,m,15)", sC: "ta as"},</v>
      </c>
      <c r="M28" s="218" t="str">
        <f>IF(N28="","","(")</f>
        <v>(</v>
      </c>
      <c r="N28" s="183" t="str">
        <f t="shared" ref="N28:N60" si="1">IF(D28="","",D28)</f>
        <v>Mi</v>
      </c>
      <c r="O28" s="216" t="str">
        <f>IF(N28="","",",")</f>
        <v>,</v>
      </c>
      <c r="P28" s="225" t="str">
        <f t="shared" ref="P28:P60" si="2">IF(E28="","",E28)</f>
        <v>m</v>
      </c>
      <c r="Q28" s="217" t="str">
        <f>IF(N28="","",",")</f>
        <v>,</v>
      </c>
      <c r="R28" s="168">
        <f>IF(N28="","",15)</f>
        <v>15</v>
      </c>
      <c r="S28" s="218" t="str">
        <f>IF(N28="","",")")</f>
        <v>)</v>
      </c>
      <c r="T28" s="219" t="str">
        <f>IF(U28="","","(")</f>
        <v/>
      </c>
      <c r="U28" s="181" t="str">
        <f t="shared" ref="U28:U60" si="3">IF(F28="","",F28)</f>
        <v/>
      </c>
      <c r="V28" s="185" t="str">
        <f>IF(U28="","",",")</f>
        <v/>
      </c>
      <c r="W28" s="177" t="str">
        <f t="shared" ref="W28:W60" si="4">IF(G28="","",G28)</f>
        <v/>
      </c>
      <c r="X28" s="185" t="str">
        <f>IF(U28="","",",")</f>
        <v/>
      </c>
      <c r="Y28" s="185" t="str">
        <f>IF(U28="","",250)</f>
        <v/>
      </c>
      <c r="Z28" s="218" t="str">
        <f>IF(U28="","",")")</f>
        <v/>
      </c>
      <c r="AA28" s="175" t="str">
        <f>IF(AB28="","","(")</f>
        <v/>
      </c>
      <c r="AB28" s="183" t="str">
        <f t="shared" ref="AB28:AB60" si="5">IF(H28="","",H28)</f>
        <v/>
      </c>
      <c r="AC28" s="184" t="str">
        <f>IF(AB28="","",",")</f>
        <v/>
      </c>
      <c r="AD28" s="225" t="str">
        <f>IF(I28="","",I28)</f>
        <v/>
      </c>
      <c r="AE28" s="176" t="str">
        <f>IF(AB28="","",",")</f>
        <v/>
      </c>
      <c r="AF28" s="168" t="str">
        <f>IF(AB28="","",350)</f>
        <v/>
      </c>
      <c r="AG28" s="168" t="str">
        <f>IF(AB28="","",")")</f>
        <v/>
      </c>
      <c r="AH28" s="179" t="str">
        <f>IF(AI28="","","(")</f>
        <v/>
      </c>
      <c r="AI28" s="256" t="str">
        <f t="shared" ref="AI28:AI60"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2632</v>
      </c>
      <c r="D29" s="228" t="s">
        <v>1131</v>
      </c>
      <c r="E29" s="228"/>
      <c r="F29" s="230" t="s">
        <v>1114</v>
      </c>
      <c r="G29" s="230">
        <v>7</v>
      </c>
      <c r="H29" s="228"/>
      <c r="I29" s="228"/>
      <c r="J29" s="232"/>
      <c r="K29" s="232"/>
      <c r="L29" s="271" t="str">
        <f t="shared" si="0"/>
        <v xml:space="preserve">            { line: "EL TESTIGO FIEL Y VERAZ,, (Do,,15)(Re,7,250)", sC: "as"},</v>
      </c>
      <c r="M29" s="218" t="str">
        <f t="shared" ref="M29:M60" si="7">IF(N29="","","(")</f>
        <v>(</v>
      </c>
      <c r="N29" s="183" t="str">
        <f t="shared" si="1"/>
        <v>Do</v>
      </c>
      <c r="O29" s="216" t="str">
        <f t="shared" ref="O29:O60" si="8">IF(N29="","",",")</f>
        <v>,</v>
      </c>
      <c r="P29" s="225" t="str">
        <f t="shared" si="2"/>
        <v/>
      </c>
      <c r="Q29" s="217" t="str">
        <f t="shared" ref="Q29:Q60" si="9">IF(N29="","",",")</f>
        <v>,</v>
      </c>
      <c r="R29" s="168">
        <f t="shared" ref="R29:R60" si="10">IF(N29="","",15)</f>
        <v>15</v>
      </c>
      <c r="S29" s="218" t="str">
        <f t="shared" ref="S29:S60" si="11">IF(N29="","",")")</f>
        <v>)</v>
      </c>
      <c r="T29" s="219" t="str">
        <f t="shared" ref="T29:T60" si="12">IF(U29="","","(")</f>
        <v>(</v>
      </c>
      <c r="U29" s="181" t="str">
        <f t="shared" si="3"/>
        <v>Re</v>
      </c>
      <c r="V29" s="185" t="str">
        <f t="shared" ref="V29:V60" si="13">IF(U29="","",",")</f>
        <v>,</v>
      </c>
      <c r="W29" s="177">
        <f t="shared" si="4"/>
        <v>7</v>
      </c>
      <c r="X29" s="185" t="str">
        <f t="shared" ref="X29:X60" si="14">IF(U29="","",",")</f>
        <v>,</v>
      </c>
      <c r="Y29" s="185">
        <f t="shared" ref="Y29:Y60" si="15">IF(U29="","",250)</f>
        <v>250</v>
      </c>
      <c r="Z29" s="218" t="str">
        <f t="shared" ref="Z29:Z60" si="16">IF(U29="","",")")</f>
        <v>)</v>
      </c>
      <c r="AA29" s="175" t="str">
        <f t="shared" ref="AA29:AA60" si="17">IF(AB29="","","(")</f>
        <v/>
      </c>
      <c r="AB29" s="183" t="str">
        <f t="shared" si="5"/>
        <v/>
      </c>
      <c r="AC29" s="184" t="str">
        <f t="shared" ref="AC29:AC60" si="18">IF(AB29="","",",")</f>
        <v/>
      </c>
      <c r="AD29" s="225" t="str">
        <f t="shared" ref="AD29:AD60" si="19">IF(I29="","",I29)</f>
        <v/>
      </c>
      <c r="AE29" s="176" t="str">
        <f t="shared" ref="AE29:AE60" si="20">IF(AB29="","",",")</f>
        <v/>
      </c>
      <c r="AF29" s="168" t="str">
        <f t="shared" ref="AF29:AF60" si="21">IF(AB29="","",350)</f>
        <v/>
      </c>
      <c r="AG29" s="168" t="str">
        <f t="shared" ref="AG29:AG60" si="22">IF(AB29="","",")")</f>
        <v/>
      </c>
      <c r="AH29" s="179" t="str">
        <f t="shared" ref="AH29:AH60" si="23">IF(AI29="","","(")</f>
        <v/>
      </c>
      <c r="AI29" s="256" t="str">
        <f t="shared" si="6"/>
        <v/>
      </c>
      <c r="AJ29" s="185" t="str">
        <f t="shared" ref="AJ29:AJ60" si="24">IF(AI29="","",",")</f>
        <v/>
      </c>
      <c r="AK29" s="185" t="str">
        <f t="shared" ref="AK29:AK60" si="25">IF(K29="","",K29)</f>
        <v/>
      </c>
      <c r="AL29" s="185" t="str">
        <f t="shared" ref="AL29:AL60" si="26">IF(AI29="","",",")</f>
        <v/>
      </c>
      <c r="AM29" s="185" t="str">
        <f t="shared" ref="AM29:AM60" si="27">IF(AI29="","",450)</f>
        <v/>
      </c>
      <c r="AN29" s="185" t="str">
        <f t="shared" ref="AN29:AN60" si="28">IF(AI29="","",")")</f>
        <v/>
      </c>
    </row>
    <row r="30" spans="1:40" ht="24.5" thickTop="1" thickBot="1">
      <c r="A30">
        <f t="shared" ref="A30:A43" si="29">+A29+1</f>
        <v>3</v>
      </c>
      <c r="B30" t="s">
        <v>2282</v>
      </c>
      <c r="C30" s="251" t="s">
        <v>2633</v>
      </c>
      <c r="D30" s="228"/>
      <c r="E30" s="228"/>
      <c r="F30" s="230"/>
      <c r="G30" s="230"/>
      <c r="H30" s="228"/>
      <c r="I30" s="228"/>
      <c r="J30" s="232"/>
      <c r="K30" s="232"/>
      <c r="L30" s="271" t="str">
        <f t="shared" si="0"/>
        <v xml:space="preserve">            { line: "EL PRINCIPIO, ", sC: "as"},</v>
      </c>
      <c r="M30" s="218" t="str">
        <f t="shared" si="7"/>
        <v/>
      </c>
      <c r="N30" s="183" t="str">
        <f t="shared" si="1"/>
        <v/>
      </c>
      <c r="O30" s="216" t="str">
        <f t="shared" si="8"/>
        <v/>
      </c>
      <c r="P30" s="225" t="str">
        <f t="shared" si="2"/>
        <v/>
      </c>
      <c r="Q30" s="217" t="str">
        <f t="shared" si="9"/>
        <v/>
      </c>
      <c r="R30" s="168" t="str">
        <f t="shared" si="10"/>
        <v/>
      </c>
      <c r="S30" s="218" t="str">
        <f t="shared" si="11"/>
        <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2634</v>
      </c>
      <c r="D31" s="228" t="s">
        <v>1111</v>
      </c>
      <c r="E31" s="228" t="s">
        <v>1121</v>
      </c>
      <c r="F31" s="230"/>
      <c r="G31" s="230"/>
      <c r="H31" s="228"/>
      <c r="I31" s="228"/>
      <c r="J31" s="232"/>
      <c r="K31" s="232"/>
      <c r="L31" s="271" t="str">
        <f t="shared" si="0"/>
        <v xml:space="preserve">            { line: "DE LAS CRIATURAS DE DIOS., (Mi,m,15)", sC: "as"},</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B33" t="s">
        <v>2540</v>
      </c>
      <c r="C33" s="13" t="s">
        <v>2635</v>
      </c>
      <c r="D33" s="257" t="s">
        <v>1111</v>
      </c>
      <c r="E33" s="257" t="s">
        <v>1121</v>
      </c>
      <c r="F33" s="230"/>
      <c r="G33" s="230"/>
      <c r="H33" s="228"/>
      <c r="I33" s="228"/>
      <c r="J33" s="232"/>
      <c r="K33" s="232"/>
      <c r="L33" s="271" t="str">
        <f>IF(C33="","",_xlfn.CONCAT("            { line: ","""",C33,", ",M33:AN33,""", sC: ","""",B33,"""},"))</f>
        <v xml:space="preserve">            { line: "Conozco tu conducta:, (Mi,m,15)", sC: "tc"},</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2636</v>
      </c>
      <c r="D34" s="257" t="s">
        <v>1122</v>
      </c>
      <c r="E34" s="257"/>
      <c r="F34" s="230"/>
      <c r="G34" s="230"/>
      <c r="H34" s="228"/>
      <c r="I34" s="228"/>
      <c r="J34" s="232"/>
      <c r="K34" s="232"/>
      <c r="L34" s="271" t="str">
        <f t="shared" si="0"/>
        <v xml:space="preserve">            { line: "no eres ni frío ni caliente., (Sol,,15)",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2637</v>
      </c>
      <c r="D35" s="257" t="s">
        <v>1114</v>
      </c>
      <c r="E35" s="257">
        <v>7</v>
      </c>
      <c r="F35" s="230"/>
      <c r="G35" s="230"/>
      <c r="H35" s="228"/>
      <c r="I35" s="228"/>
      <c r="J35" s="232"/>
      <c r="K35" s="232"/>
      <c r="L35" s="271" t="str">
        <f t="shared" si="0"/>
        <v xml:space="preserve">            { line: "¡Ojalá fueras frío o caliente, (Re,7,15)", sC: ""},</v>
      </c>
      <c r="M35" s="218" t="str">
        <f t="shared" si="7"/>
        <v>(</v>
      </c>
      <c r="N35" s="183" t="str">
        <f t="shared" si="1"/>
        <v>Re</v>
      </c>
      <c r="O35" s="216" t="str">
        <f t="shared" si="8"/>
        <v>,</v>
      </c>
      <c r="P35" s="225">
        <f t="shared" si="2"/>
        <v>7</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2638</v>
      </c>
      <c r="D36" s="257" t="s">
        <v>2347</v>
      </c>
      <c r="E36" s="257">
        <v>7</v>
      </c>
      <c r="F36" s="230"/>
      <c r="G36" s="230"/>
      <c r="H36" s="228"/>
      <c r="I36" s="228"/>
      <c r="J36" s="232"/>
      <c r="K36" s="232"/>
      <c r="L36" s="271" t="str">
        <f>IF(C36="","",_xlfn.CONCAT("            { line: ","""",C36,", ",M36:AN36,""", sC: ","""",B36,"""},"))</f>
        <v xml:space="preserve">            { line: "y no tibio!, (Si,7,15)", sC: ""},</v>
      </c>
      <c r="M36" s="218" t="str">
        <f t="shared" si="7"/>
        <v>(</v>
      </c>
      <c r="N36" s="183" t="str">
        <f t="shared" si="1"/>
        <v>Si</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2639</v>
      </c>
      <c r="D37" s="257" t="s">
        <v>1111</v>
      </c>
      <c r="E37" s="257" t="s">
        <v>1121</v>
      </c>
      <c r="F37" s="230"/>
      <c r="G37" s="230"/>
      <c r="H37" s="228"/>
      <c r="I37" s="228"/>
      <c r="J37" s="232"/>
      <c r="K37" s="232"/>
      <c r="L37" s="271" t="str">
        <f t="shared" si="0"/>
        <v xml:space="preserve">            { line: "Porque voy a vomitarte de mi boca., (Mi,m,15)", sC: ""},</v>
      </c>
      <c r="M37" s="218" t="str">
        <f t="shared" si="7"/>
        <v>(</v>
      </c>
      <c r="N37" s="183" t="str">
        <f t="shared" si="1"/>
        <v>Mi</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C39" s="13" t="s">
        <v>2640</v>
      </c>
      <c r="D39" s="257" t="s">
        <v>1111</v>
      </c>
      <c r="E39" s="257" t="s">
        <v>1121</v>
      </c>
      <c r="F39" s="230"/>
      <c r="G39" s="230"/>
      <c r="H39" s="228"/>
      <c r="I39" s="228"/>
      <c r="J39" s="232"/>
      <c r="K39" s="232"/>
      <c r="L39" s="271" t="str">
        <f t="shared" si="0"/>
        <v xml:space="preserve">            { line: "Tú dices: «Yo soy rico, nada me falta»,, (Mi,m,15)", sC: ""},</v>
      </c>
      <c r="M39" s="218" t="str">
        <f t="shared" si="7"/>
        <v>(</v>
      </c>
      <c r="N39" s="183" t="str">
        <f t="shared" si="1"/>
        <v>Mi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C40" s="13" t="s">
        <v>2641</v>
      </c>
      <c r="D40" s="257" t="s">
        <v>1122</v>
      </c>
      <c r="E40" s="257"/>
      <c r="F40" s="230"/>
      <c r="G40" s="230"/>
      <c r="H40" s="228"/>
      <c r="I40" s="228"/>
      <c r="J40" s="232"/>
      <c r="K40" s="232"/>
      <c r="L40" s="271" t="str">
        <f t="shared" si="0"/>
        <v xml:space="preserve">            { line: "y no te das cuenta,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+A39+1</f>
        <v>7</v>
      </c>
      <c r="C41" s="13" t="s">
        <v>2642</v>
      </c>
      <c r="D41" s="257" t="s">
        <v>1114</v>
      </c>
      <c r="E41" s="257">
        <v>7</v>
      </c>
      <c r="F41" s="230"/>
      <c r="G41" s="230"/>
      <c r="H41" s="228"/>
      <c r="I41" s="228"/>
      <c r="J41" s="232"/>
      <c r="K41" s="232"/>
      <c r="L41" s="271" t="str">
        <f t="shared" ref="L41" si="30">IF(C41="","",_xlfn.CONCAT("            { line: ","""",C41,", ",M41:AN41,""", sC: ","""",B41,"""},"))</f>
        <v xml:space="preserve">            { line: "que eres un desgraciado,, (Re,7,15)", sC: ""},</v>
      </c>
      <c r="M41" s="218" t="str">
        <f t="shared" ref="M41" si="31">IF(N41="","","(")</f>
        <v>(</v>
      </c>
      <c r="N41" s="183" t="str">
        <f t="shared" ref="N41" si="32">IF(D41="","",D41)</f>
        <v>Re</v>
      </c>
      <c r="O41" s="216" t="str">
        <f t="shared" ref="O41" si="33">IF(N41="","",",")</f>
        <v>,</v>
      </c>
      <c r="P41" s="225">
        <f t="shared" ref="P41" si="34">IF(E41="","",E41)</f>
        <v>7</v>
      </c>
      <c r="Q41" s="217" t="str">
        <f t="shared" ref="Q41" si="35">IF(N41="","",",")</f>
        <v>,</v>
      </c>
      <c r="R41" s="168">
        <f t="shared" ref="R41" si="36">IF(N41="","",15)</f>
        <v>15</v>
      </c>
      <c r="S41" s="218" t="str">
        <f t="shared" ref="S41" si="37">IF(N41="","",")")</f>
        <v>)</v>
      </c>
      <c r="T41" s="219" t="str">
        <f t="shared" ref="T41" si="38">IF(U41="","","(")</f>
        <v/>
      </c>
      <c r="U41" s="181" t="str">
        <f t="shared" ref="U41" si="39">IF(F41="","",F41)</f>
        <v/>
      </c>
      <c r="V41" s="185" t="str">
        <f t="shared" ref="V41" si="40">IF(U41="","",",")</f>
        <v/>
      </c>
      <c r="W41" s="177" t="str">
        <f t="shared" ref="W41" si="41">IF(G41="","",G41)</f>
        <v/>
      </c>
      <c r="X41" s="185" t="str">
        <f t="shared" ref="X41" si="42">IF(U41="","",",")</f>
        <v/>
      </c>
      <c r="Y41" s="185" t="str">
        <f t="shared" ref="Y41" si="43">IF(U41="","",250)</f>
        <v/>
      </c>
      <c r="Z41" s="218" t="str">
        <f t="shared" ref="Z41" si="44">IF(U41="","",")")</f>
        <v/>
      </c>
      <c r="AA41" s="175" t="str">
        <f t="shared" ref="AA41" si="45">IF(AB41="","","(")</f>
        <v/>
      </c>
      <c r="AB41" s="183" t="str">
        <f t="shared" ref="AB41" si="46">IF(H41="","",H41)</f>
        <v/>
      </c>
      <c r="AC41" s="184" t="str">
        <f t="shared" ref="AC41" si="47">IF(AB41="","",",")</f>
        <v/>
      </c>
      <c r="AD41" s="225" t="str">
        <f t="shared" ref="AD41" si="48">IF(I41="","",I41)</f>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ref="AK41" si="55">IF(K41="","",K41)</f>
        <v/>
      </c>
      <c r="AL41" s="185" t="str">
        <f t="shared" ref="AL41" si="56">IF(AI41="","",",")</f>
        <v/>
      </c>
      <c r="AM41" s="185" t="str">
        <f t="shared" ref="AM41" si="57">IF(AI41="","",450)</f>
        <v/>
      </c>
      <c r="AN41" s="185" t="str">
        <f t="shared" ref="AN41" si="58">IF(AI41="","",")")</f>
        <v/>
      </c>
    </row>
    <row r="42" spans="1:40" ht="24.5" thickTop="1" thickBot="1">
      <c r="A42">
        <f>+A40+1</f>
        <v>8</v>
      </c>
      <c r="C42" s="13" t="s">
        <v>2643</v>
      </c>
      <c r="D42" s="257" t="s">
        <v>2347</v>
      </c>
      <c r="E42" s="257">
        <v>7</v>
      </c>
      <c r="F42" s="230"/>
      <c r="G42" s="230"/>
      <c r="H42" s="228"/>
      <c r="I42" s="228"/>
      <c r="J42" s="232"/>
      <c r="K42" s="232"/>
      <c r="L42" s="271" t="str">
        <f t="shared" si="0"/>
        <v xml:space="preserve">            { line: "digno de compasión,, (Si,7,15)", sC: ""},</v>
      </c>
      <c r="M42" s="218" t="str">
        <f t="shared" si="7"/>
        <v>(</v>
      </c>
      <c r="N42" s="183" t="str">
        <f t="shared" si="1"/>
        <v>Si</v>
      </c>
      <c r="O42" s="216" t="str">
        <f t="shared" si="8"/>
        <v>,</v>
      </c>
      <c r="P42" s="225">
        <f t="shared" si="2"/>
        <v>7</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2644</v>
      </c>
      <c r="D43" s="257" t="s">
        <v>1111</v>
      </c>
      <c r="E43" s="257" t="s">
        <v>1121</v>
      </c>
      <c r="F43" s="230"/>
      <c r="G43" s="230"/>
      <c r="H43" s="228"/>
      <c r="I43" s="228"/>
      <c r="J43" s="232"/>
      <c r="K43" s="232"/>
      <c r="L43" s="271" t="str">
        <f t="shared" si="0"/>
        <v xml:space="preserve">            { line: "pobre, ciego y desnudo., (Mi,m,15)", sC: ""},</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ref="M45:M49" si="59">IF(N45="","","(")</f>
        <v/>
      </c>
      <c r="N45" s="183" t="str">
        <f t="shared" ref="N45:N49" si="60">IF(D45="","",D45)</f>
        <v/>
      </c>
      <c r="O45" s="216" t="str">
        <f t="shared" ref="O45:O49" si="61">IF(N45="","",",")</f>
        <v/>
      </c>
      <c r="P45" s="225" t="str">
        <f t="shared" ref="P45:P49" si="62">IF(E45="","",E45)</f>
        <v/>
      </c>
      <c r="Q45" s="217" t="str">
        <f t="shared" ref="Q45:Q49" si="63">IF(N45="","",",")</f>
        <v/>
      </c>
      <c r="R45" s="168" t="str">
        <f t="shared" ref="R45:R49" si="64">IF(N45="","",15)</f>
        <v/>
      </c>
      <c r="S45" s="218" t="str">
        <f t="shared" ref="S45:S49" si="65">IF(N45="","",")")</f>
        <v/>
      </c>
      <c r="T45" s="219" t="str">
        <f t="shared" ref="T45:T49" si="66">IF(U45="","","(")</f>
        <v/>
      </c>
      <c r="U45" s="181" t="str">
        <f t="shared" ref="U45:U49" si="67">IF(F45="","",F45)</f>
        <v/>
      </c>
      <c r="V45" s="185" t="str">
        <f t="shared" ref="V45:V49" si="68">IF(U45="","",",")</f>
        <v/>
      </c>
      <c r="W45" s="177" t="str">
        <f t="shared" ref="W45:W49" si="69">IF(G45="","",G45)</f>
        <v/>
      </c>
      <c r="X45" s="185" t="str">
        <f t="shared" ref="X45:X49" si="70">IF(U45="","",",")</f>
        <v/>
      </c>
      <c r="Y45" s="185" t="str">
        <f t="shared" ref="Y45:Y49" si="71">IF(U45="","",250)</f>
        <v/>
      </c>
      <c r="Z45" s="218" t="str">
        <f t="shared" ref="Z45:Z49" si="72">IF(U45="","",")")</f>
        <v/>
      </c>
      <c r="AA45" s="175" t="str">
        <f t="shared" ref="AA45:AA49" si="73">IF(AB45="","","(")</f>
        <v/>
      </c>
      <c r="AB45" s="183" t="str">
        <f t="shared" ref="AB45:AB49" si="74">IF(H45="","",H45)</f>
        <v/>
      </c>
      <c r="AC45" s="184" t="str">
        <f t="shared" ref="AC45:AC49" si="75">IF(AB45="","",",")</f>
        <v/>
      </c>
      <c r="AD45" s="225" t="str">
        <f t="shared" ref="AD45:AD49" si="76">IF(I45="","",I45)</f>
        <v/>
      </c>
      <c r="AE45" s="176" t="str">
        <f t="shared" ref="AE45:AE49" si="77">IF(AB45="","",",")</f>
        <v/>
      </c>
      <c r="AF45" s="168" t="str">
        <f t="shared" ref="AF45:AF49" si="78">IF(AB45="","",350)</f>
        <v/>
      </c>
      <c r="AG45" s="168" t="str">
        <f t="shared" ref="AG45:AG49" si="79">IF(AB45="","",")")</f>
        <v/>
      </c>
      <c r="AH45" s="179" t="str">
        <f t="shared" ref="AH45:AH49" si="80">IF(AI45="","","(")</f>
        <v/>
      </c>
      <c r="AI45" s="256" t="str">
        <f t="shared" ref="AI45:AI49" si="81">IF(J45="","",J45)</f>
        <v/>
      </c>
      <c r="AJ45" s="185" t="str">
        <f t="shared" ref="AJ45:AJ49" si="82">IF(AI45="","",",")</f>
        <v/>
      </c>
      <c r="AK45" s="185" t="str">
        <f t="shared" ref="AK45:AK49" si="83">IF(K45="","",K45)</f>
        <v/>
      </c>
      <c r="AL45" s="185" t="str">
        <f t="shared" ref="AL45:AL49" si="84">IF(AI45="","",",")</f>
        <v/>
      </c>
      <c r="AM45" s="185" t="str">
        <f t="shared" ref="AM45:AM49" si="85">IF(AI45="","",450)</f>
        <v/>
      </c>
      <c r="AN45" s="185" t="str">
        <f t="shared" ref="AN45:AN49" si="86">IF(AI45="","",")")</f>
        <v/>
      </c>
    </row>
    <row r="46" spans="1:40" ht="24.5" thickTop="1" thickBot="1">
      <c r="B46" t="s">
        <v>2584</v>
      </c>
      <c r="C46" s="285" t="s">
        <v>2631</v>
      </c>
      <c r="D46" s="227" t="s">
        <v>1111</v>
      </c>
      <c r="E46" s="227" t="s">
        <v>1121</v>
      </c>
      <c r="F46" s="227"/>
      <c r="G46" s="227"/>
      <c r="H46" s="227"/>
      <c r="I46" s="227"/>
      <c r="J46" s="227"/>
      <c r="K46" s="227"/>
      <c r="L46" s="283" t="str">
        <f>IF(C46="","",_xlfn.CONCAT("       triggerLine: ","""",C46,", ",M46:AN46,""", sC: ","""",B46,""", lines: ["))</f>
        <v xml:space="preserve">       triggerLine: "ASÍ HABLA EL AMÉN,, (Mi,m,15)", sC: "ta as", lines: [</v>
      </c>
      <c r="M46" s="218" t="str">
        <f t="shared" si="59"/>
        <v>(</v>
      </c>
      <c r="N46" s="183" t="str">
        <f t="shared" si="60"/>
        <v>Mi</v>
      </c>
      <c r="O46" s="216" t="str">
        <f t="shared" si="61"/>
        <v>,</v>
      </c>
      <c r="P46" s="225" t="str">
        <f t="shared" si="62"/>
        <v>m</v>
      </c>
      <c r="Q46" s="217" t="str">
        <f t="shared" si="63"/>
        <v>,</v>
      </c>
      <c r="R46" s="168">
        <f t="shared" si="64"/>
        <v>15</v>
      </c>
      <c r="S46" s="218" t="str">
        <f t="shared" si="65"/>
        <v>)</v>
      </c>
      <c r="T46" s="219" t="str">
        <f t="shared" si="66"/>
        <v/>
      </c>
      <c r="U46" s="181" t="str">
        <f t="shared" si="67"/>
        <v/>
      </c>
      <c r="V46" s="185" t="str">
        <f t="shared" si="68"/>
        <v/>
      </c>
      <c r="W46" s="177" t="str">
        <f t="shared" si="69"/>
        <v/>
      </c>
      <c r="X46" s="185" t="str">
        <f t="shared" si="70"/>
        <v/>
      </c>
      <c r="Y46" s="185" t="str">
        <f t="shared" si="71"/>
        <v/>
      </c>
      <c r="Z46" s="218" t="str">
        <f t="shared" si="72"/>
        <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4.5" thickTop="1" thickBot="1">
      <c r="B47" t="s">
        <v>2282</v>
      </c>
      <c r="C47" s="285" t="s">
        <v>2632</v>
      </c>
      <c r="D47" s="227" t="s">
        <v>1131</v>
      </c>
      <c r="E47" s="227"/>
      <c r="F47" s="227" t="s">
        <v>1114</v>
      </c>
      <c r="G47" s="227">
        <v>7</v>
      </c>
      <c r="H47" s="227"/>
      <c r="I47" s="227"/>
      <c r="J47" s="227"/>
      <c r="K47" s="227"/>
      <c r="L47" s="283" t="str">
        <f>IF(C47="","",_xlfn.CONCAT("            { line: ","""",C47,", ",M47:AN47,""", sC: ","""",B47,"""},"))</f>
        <v xml:space="preserve">            { line: "EL TESTIGO FIEL Y VERAZ,, (Do,,15)(Re,7,250)", sC: "as"},</v>
      </c>
      <c r="M47" s="218" t="str">
        <f t="shared" si="59"/>
        <v>(</v>
      </c>
      <c r="N47" s="183" t="str">
        <f t="shared" si="60"/>
        <v>Do</v>
      </c>
      <c r="O47" s="216" t="str">
        <f t="shared" si="61"/>
        <v>,</v>
      </c>
      <c r="P47" s="225" t="str">
        <f t="shared" si="62"/>
        <v/>
      </c>
      <c r="Q47" s="217" t="str">
        <f t="shared" si="63"/>
        <v>,</v>
      </c>
      <c r="R47" s="168">
        <f t="shared" si="64"/>
        <v>15</v>
      </c>
      <c r="S47" s="218" t="str">
        <f t="shared" si="65"/>
        <v>)</v>
      </c>
      <c r="T47" s="219" t="str">
        <f t="shared" si="66"/>
        <v>(</v>
      </c>
      <c r="U47" s="181" t="str">
        <f t="shared" si="67"/>
        <v>Re</v>
      </c>
      <c r="V47" s="185" t="str">
        <f t="shared" si="68"/>
        <v>,</v>
      </c>
      <c r="W47" s="177">
        <f t="shared" si="69"/>
        <v>7</v>
      </c>
      <c r="X47" s="185" t="str">
        <f t="shared" si="70"/>
        <v>,</v>
      </c>
      <c r="Y47" s="185">
        <f t="shared" si="71"/>
        <v>250</v>
      </c>
      <c r="Z47" s="218" t="str">
        <f t="shared" si="72"/>
        <v>)</v>
      </c>
      <c r="AA47" s="175" t="str">
        <f t="shared" si="73"/>
        <v/>
      </c>
      <c r="AB47" s="183" t="str">
        <f t="shared" si="74"/>
        <v/>
      </c>
      <c r="AC47" s="184" t="str">
        <f t="shared" si="75"/>
        <v/>
      </c>
      <c r="AD47" s="225" t="str">
        <f t="shared" si="76"/>
        <v/>
      </c>
      <c r="AE47" s="176" t="str">
        <f t="shared" si="77"/>
        <v/>
      </c>
      <c r="AF47" s="168" t="str">
        <f t="shared" si="78"/>
        <v/>
      </c>
      <c r="AG47" s="168" t="str">
        <f t="shared" si="79"/>
        <v/>
      </c>
      <c r="AH47" s="179" t="str">
        <f t="shared" si="80"/>
        <v/>
      </c>
      <c r="AI47" s="256" t="str">
        <f t="shared" si="81"/>
        <v/>
      </c>
      <c r="AJ47" s="185" t="str">
        <f t="shared" si="82"/>
        <v/>
      </c>
      <c r="AK47" s="185" t="str">
        <f t="shared" si="83"/>
        <v/>
      </c>
      <c r="AL47" s="185" t="str">
        <f t="shared" si="84"/>
        <v/>
      </c>
      <c r="AM47" s="185" t="str">
        <f t="shared" si="85"/>
        <v/>
      </c>
      <c r="AN47" s="185" t="str">
        <f t="shared" si="86"/>
        <v/>
      </c>
    </row>
    <row r="48" spans="1:40" ht="24.5" thickTop="1" thickBot="1">
      <c r="B48" t="s">
        <v>2282</v>
      </c>
      <c r="C48" s="285" t="s">
        <v>2633</v>
      </c>
      <c r="D48" s="227"/>
      <c r="E48" s="227"/>
      <c r="F48" s="227"/>
      <c r="G48" s="227"/>
      <c r="H48" s="227"/>
      <c r="I48" s="227"/>
      <c r="J48" s="227"/>
      <c r="K48" s="227"/>
      <c r="L48" s="283" t="str">
        <f>IF(C48="","",_xlfn.CONCAT("            { line: ","""",C48,", ",M48:AN48,""", sC: ","""",B48,"""},"))</f>
        <v xml:space="preserve">            { line: "EL PRINCIPIO, ", sC: "as"},</v>
      </c>
      <c r="M48" s="218" t="str">
        <f t="shared" si="59"/>
        <v/>
      </c>
      <c r="N48" s="183" t="str">
        <f t="shared" si="60"/>
        <v/>
      </c>
      <c r="O48" s="216" t="str">
        <f t="shared" si="61"/>
        <v/>
      </c>
      <c r="P48" s="225" t="str">
        <f t="shared" si="62"/>
        <v/>
      </c>
      <c r="Q48" s="217" t="str">
        <f t="shared" si="63"/>
        <v/>
      </c>
      <c r="R48" s="168" t="str">
        <f t="shared" si="64"/>
        <v/>
      </c>
      <c r="S48" s="218" t="str">
        <f t="shared" si="65"/>
        <v/>
      </c>
      <c r="T48" s="219" t="str">
        <f t="shared" si="66"/>
        <v/>
      </c>
      <c r="U48" s="181" t="str">
        <f t="shared" si="67"/>
        <v/>
      </c>
      <c r="V48" s="185" t="str">
        <f t="shared" si="68"/>
        <v/>
      </c>
      <c r="W48" s="177" t="str">
        <f t="shared" si="69"/>
        <v/>
      </c>
      <c r="X48" s="185" t="str">
        <f t="shared" si="70"/>
        <v/>
      </c>
      <c r="Y48" s="185" t="str">
        <f t="shared" si="71"/>
        <v/>
      </c>
      <c r="Z48" s="218" t="str">
        <f t="shared" si="72"/>
        <v/>
      </c>
      <c r="AA48" s="175" t="str">
        <f t="shared" si="73"/>
        <v/>
      </c>
      <c r="AB48" s="183" t="str">
        <f t="shared" si="74"/>
        <v/>
      </c>
      <c r="AC48" s="184" t="str">
        <f t="shared" si="75"/>
        <v/>
      </c>
      <c r="AD48" s="225" t="str">
        <f t="shared" si="76"/>
        <v/>
      </c>
      <c r="AE48" s="176" t="str">
        <f t="shared" si="77"/>
        <v/>
      </c>
      <c r="AF48" s="168" t="str">
        <f t="shared" si="78"/>
        <v/>
      </c>
      <c r="AG48" s="168" t="str">
        <f t="shared" si="79"/>
        <v/>
      </c>
      <c r="AH48" s="179" t="str">
        <f t="shared" si="80"/>
        <v/>
      </c>
      <c r="AI48" s="256" t="str">
        <f t="shared" si="81"/>
        <v/>
      </c>
      <c r="AJ48" s="185" t="str">
        <f t="shared" si="82"/>
        <v/>
      </c>
      <c r="AK48" s="185" t="str">
        <f t="shared" si="83"/>
        <v/>
      </c>
      <c r="AL48" s="185" t="str">
        <f t="shared" si="84"/>
        <v/>
      </c>
      <c r="AM48" s="185" t="str">
        <f t="shared" si="85"/>
        <v/>
      </c>
      <c r="AN48" s="185" t="str">
        <f t="shared" si="86"/>
        <v/>
      </c>
    </row>
    <row r="49" spans="1:40" ht="24.5" thickTop="1" thickBot="1">
      <c r="B49" t="s">
        <v>2282</v>
      </c>
      <c r="C49" s="284" t="s">
        <v>2634</v>
      </c>
      <c r="D49" s="227" t="s">
        <v>1111</v>
      </c>
      <c r="E49" s="227" t="s">
        <v>1121</v>
      </c>
      <c r="F49" s="227"/>
      <c r="G49" s="227"/>
      <c r="H49" s="227"/>
      <c r="I49" s="227"/>
      <c r="J49" s="227"/>
      <c r="K49" s="227"/>
      <c r="L49" s="210" t="str">
        <f>IF(C49="","",_xlfn.CONCAT("            { line: ","""",C49,", ",M49:AN49,""", sC: ","""",B49,"""},  ]},"))</f>
        <v xml:space="preserve">            { line: "DE LAS CRIATURAS DE DIOS., (Mi,m,15)", sC: "as"},  ]},</v>
      </c>
      <c r="M49" s="218" t="str">
        <f t="shared" si="59"/>
        <v>(</v>
      </c>
      <c r="N49" s="183" t="str">
        <f t="shared" si="60"/>
        <v>Mi</v>
      </c>
      <c r="O49" s="216" t="str">
        <f t="shared" si="61"/>
        <v>,</v>
      </c>
      <c r="P49" s="225" t="str">
        <f t="shared" si="62"/>
        <v>m</v>
      </c>
      <c r="Q49" s="217" t="str">
        <f t="shared" si="63"/>
        <v>,</v>
      </c>
      <c r="R49" s="168">
        <f t="shared" si="64"/>
        <v>15</v>
      </c>
      <c r="S49" s="218" t="str">
        <f t="shared" si="65"/>
        <v>)</v>
      </c>
      <c r="T49" s="219" t="str">
        <f t="shared" si="66"/>
        <v/>
      </c>
      <c r="U49" s="181" t="str">
        <f t="shared" si="67"/>
        <v/>
      </c>
      <c r="V49" s="185" t="str">
        <f t="shared" si="68"/>
        <v/>
      </c>
      <c r="W49" s="177" t="str">
        <f t="shared" si="69"/>
        <v/>
      </c>
      <c r="X49" s="185" t="str">
        <f t="shared" si="70"/>
        <v/>
      </c>
      <c r="Y49" s="185" t="str">
        <f t="shared" si="71"/>
        <v/>
      </c>
      <c r="Z49" s="218" t="str">
        <f t="shared" si="72"/>
        <v/>
      </c>
      <c r="AA49" s="175" t="str">
        <f t="shared" si="73"/>
        <v/>
      </c>
      <c r="AB49" s="183" t="str">
        <f t="shared" si="74"/>
        <v/>
      </c>
      <c r="AC49" s="184" t="str">
        <f t="shared" si="75"/>
        <v/>
      </c>
      <c r="AD49" s="225" t="str">
        <f t="shared" si="76"/>
        <v/>
      </c>
      <c r="AE49" s="176" t="str">
        <f t="shared" si="77"/>
        <v/>
      </c>
      <c r="AF49" s="168" t="str">
        <f t="shared" si="78"/>
        <v/>
      </c>
      <c r="AG49" s="168" t="str">
        <f t="shared" si="79"/>
        <v/>
      </c>
      <c r="AH49" s="179" t="str">
        <f t="shared" si="80"/>
        <v/>
      </c>
      <c r="AI49" s="256" t="str">
        <f t="shared" si="81"/>
        <v/>
      </c>
      <c r="AJ49" s="185" t="str">
        <f t="shared" si="82"/>
        <v/>
      </c>
      <c r="AK49" s="185" t="str">
        <f t="shared" si="83"/>
        <v/>
      </c>
      <c r="AL49" s="185" t="str">
        <f t="shared" si="84"/>
        <v/>
      </c>
      <c r="AM49" s="185" t="str">
        <f t="shared" si="85"/>
        <v/>
      </c>
      <c r="AN49" s="185" t="str">
        <f t="shared" si="86"/>
        <v/>
      </c>
    </row>
    <row r="50" spans="1:40" ht="36.5" thickTop="1" thickBot="1">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2645</v>
      </c>
      <c r="D51" s="257" t="s">
        <v>1111</v>
      </c>
      <c r="E51" s="257" t="s">
        <v>1121</v>
      </c>
      <c r="F51" s="230"/>
      <c r="G51" s="230"/>
      <c r="H51" s="228"/>
      <c r="I51" s="228"/>
      <c r="J51" s="232"/>
      <c r="K51" s="232"/>
      <c r="L51" s="271" t="str">
        <f>IF(C51="","",_xlfn.CONCAT("            { line: ","""",C51,", ",M51:AN51,""", sC: ","""",B51,"""},"))</f>
        <v xml:space="preserve">            { line: "Te aconsejo que me compres, (Mi,m,15)", sC: "tc"},</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2646</v>
      </c>
      <c r="D52" s="257" t="s">
        <v>1122</v>
      </c>
      <c r="E52" s="257"/>
      <c r="F52" s="230"/>
      <c r="G52" s="230"/>
      <c r="H52" s="228"/>
      <c r="I52" s="228"/>
      <c r="J52" s="232"/>
      <c r="K52" s="232"/>
      <c r="L52" s="271" t="str">
        <f t="shared" ref="L52:L60" si="87">IF(C52="","",_xlfn.CONCAT("            { line: ","""",C52,", ",M52:AN52,""", sC: ","""",B52,"""},"))</f>
        <v xml:space="preserve">            { line: "oro acrisolado al fuego,, (Sol,,15)",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0" si="88">+A52+1</f>
        <v>3</v>
      </c>
      <c r="C53" s="13" t="s">
        <v>2647</v>
      </c>
      <c r="D53" s="257" t="s">
        <v>1114</v>
      </c>
      <c r="E53" s="257">
        <v>7</v>
      </c>
      <c r="F53" s="230"/>
      <c r="G53" s="230"/>
      <c r="H53" s="228"/>
      <c r="I53" s="228"/>
      <c r="J53" s="232"/>
      <c r="K53" s="232"/>
      <c r="L53" s="271" t="str">
        <f t="shared" si="87"/>
        <v xml:space="preserve">            { line: "para que te enriquezcas,, (Re,7,15)", sC: ""},</v>
      </c>
      <c r="M53" s="218" t="str">
        <f t="shared" si="7"/>
        <v>(</v>
      </c>
      <c r="N53" s="183" t="str">
        <f t="shared" si="1"/>
        <v>Re</v>
      </c>
      <c r="O53" s="216" t="str">
        <f t="shared" si="8"/>
        <v>,</v>
      </c>
      <c r="P53" s="225">
        <f t="shared" si="2"/>
        <v>7</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8"/>
        <v>4</v>
      </c>
      <c r="C54" s="13" t="s">
        <v>2648</v>
      </c>
      <c r="D54" s="257" t="s">
        <v>2347</v>
      </c>
      <c r="E54" s="257">
        <v>7</v>
      </c>
      <c r="F54" s="230"/>
      <c r="G54" s="230"/>
      <c r="H54" s="228"/>
      <c r="I54" s="228"/>
      <c r="J54" s="232"/>
      <c r="K54" s="232"/>
      <c r="L54" s="271" t="str">
        <f t="shared" si="87"/>
        <v xml:space="preserve">            { line: "y vestidos blancos, (Si,7,15)", sC: ""},</v>
      </c>
      <c r="M54" s="218" t="str">
        <f t="shared" si="7"/>
        <v>(</v>
      </c>
      <c r="N54" s="183" t="str">
        <f t="shared" si="1"/>
        <v>Si</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C56" s="13" t="s">
        <v>2649</v>
      </c>
      <c r="D56" s="257" t="s">
        <v>1111</v>
      </c>
      <c r="E56" s="257" t="s">
        <v>1121</v>
      </c>
      <c r="F56" s="258"/>
      <c r="G56" s="258"/>
      <c r="H56" s="228"/>
      <c r="I56" s="228"/>
      <c r="J56" s="232"/>
      <c r="K56" s="232"/>
      <c r="L56" s="271" t="str">
        <f t="shared" si="87"/>
        <v xml:space="preserve">            { line: "para cubrir tu desnudez., (Mi,m,15)", sC: ""},</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8"/>
        <v>6</v>
      </c>
      <c r="C57" s="13" t="s">
        <v>2650</v>
      </c>
      <c r="D57" s="257" t="s">
        <v>1111</v>
      </c>
      <c r="E57" s="257" t="s">
        <v>1121</v>
      </c>
      <c r="F57" s="258"/>
      <c r="G57" s="258"/>
      <c r="H57" s="228"/>
      <c r="I57" s="228"/>
      <c r="J57" s="232"/>
      <c r="K57" s="232"/>
      <c r="L57" s="271" t="str">
        <f t="shared" si="87"/>
        <v xml:space="preserve">            { line: "Mira que estoy a la puerta y llamo;, (Mi,m,15)", sC: ""},</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8"/>
        <v>7</v>
      </c>
      <c r="C58" s="13" t="s">
        <v>2651</v>
      </c>
      <c r="D58" s="257" t="s">
        <v>1122</v>
      </c>
      <c r="E58" s="257"/>
      <c r="F58" s="258"/>
      <c r="G58" s="258"/>
      <c r="H58" s="228"/>
      <c r="I58" s="228"/>
      <c r="J58" s="232"/>
      <c r="K58" s="232"/>
      <c r="L58" s="271" t="str">
        <f t="shared" si="87"/>
        <v xml:space="preserve">            { line: "si alguno oye mi voz y me abre,, (Sol,,15)", sC: ""},</v>
      </c>
      <c r="M58" s="218" t="str">
        <f t="shared" si="7"/>
        <v>(</v>
      </c>
      <c r="N58" s="183" t="str">
        <f t="shared" si="1"/>
        <v>Sol</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88"/>
        <v>8</v>
      </c>
      <c r="C59" s="13" t="s">
        <v>2652</v>
      </c>
      <c r="D59" s="257" t="s">
        <v>1114</v>
      </c>
      <c r="E59" s="257">
        <v>7</v>
      </c>
      <c r="F59" s="258" t="s">
        <v>2347</v>
      </c>
      <c r="G59" s="258">
        <v>7</v>
      </c>
      <c r="H59" s="228"/>
      <c r="I59" s="228"/>
      <c r="J59" s="232"/>
      <c r="K59" s="232"/>
      <c r="L59" s="271" t="str">
        <f t="shared" si="87"/>
        <v xml:space="preserve">            { line: "entraré en su casa,, (Re,7,15)(Si,7,250)", sC: ""},</v>
      </c>
      <c r="M59" s="218" t="str">
        <f t="shared" si="7"/>
        <v>(</v>
      </c>
      <c r="N59" s="183" t="str">
        <f t="shared" si="1"/>
        <v>Re</v>
      </c>
      <c r="O59" s="216" t="str">
        <f t="shared" si="8"/>
        <v>,</v>
      </c>
      <c r="P59" s="225">
        <f t="shared" si="2"/>
        <v>7</v>
      </c>
      <c r="Q59" s="217" t="str">
        <f t="shared" si="9"/>
        <v>,</v>
      </c>
      <c r="R59" s="168">
        <f t="shared" si="10"/>
        <v>15</v>
      </c>
      <c r="S59" s="218" t="str">
        <f t="shared" si="11"/>
        <v>)</v>
      </c>
      <c r="T59" s="219" t="str">
        <f t="shared" si="12"/>
        <v>(</v>
      </c>
      <c r="U59" s="181" t="str">
        <f t="shared" si="3"/>
        <v>Si</v>
      </c>
      <c r="V59" s="185" t="str">
        <f t="shared" si="13"/>
        <v>,</v>
      </c>
      <c r="W59" s="177">
        <f t="shared" si="4"/>
        <v>7</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88"/>
        <v>9</v>
      </c>
      <c r="B60" t="s">
        <v>2282</v>
      </c>
      <c r="C60" s="13" t="s">
        <v>2653</v>
      </c>
      <c r="D60" s="257" t="s">
        <v>1111</v>
      </c>
      <c r="E60" s="257" t="s">
        <v>1121</v>
      </c>
      <c r="F60" s="258"/>
      <c r="G60" s="258"/>
      <c r="H60" s="228"/>
      <c r="I60" s="228"/>
      <c r="J60" s="232"/>
      <c r="K60" s="232"/>
      <c r="L60" s="282" t="str">
        <f t="shared" si="87"/>
        <v xml:space="preserve">            { line: "y cenaré con él y él conmigo., (Mi,m,15)", sC: "as"},</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C62" s="203" t="s">
        <v>2422</v>
      </c>
      <c r="D62" s="224"/>
      <c r="E62" s="224"/>
      <c r="F62" s="224"/>
      <c r="G62" s="224"/>
      <c r="H62" s="224"/>
      <c r="I62" s="224"/>
      <c r="J62" s="224"/>
      <c r="K62" s="224"/>
      <c r="L62" s="208" t="s">
        <v>2411</v>
      </c>
      <c r="M62" s="218" t="str">
        <f t="shared" ref="M62:M66" si="89">IF(N62="","","(")</f>
        <v/>
      </c>
      <c r="N62" s="183" t="str">
        <f t="shared" ref="N62:N66" si="90">IF(D62="","",D62)</f>
        <v/>
      </c>
      <c r="O62" s="216" t="str">
        <f t="shared" ref="O62:O66" si="91">IF(N62="","",",")</f>
        <v/>
      </c>
      <c r="P62" s="225" t="str">
        <f t="shared" ref="P62:P66" si="92">IF(E62="","",E62)</f>
        <v/>
      </c>
      <c r="Q62" s="217" t="str">
        <f t="shared" ref="Q62:Q66" si="93">IF(N62="","",",")</f>
        <v/>
      </c>
      <c r="R62" s="168" t="str">
        <f t="shared" ref="R62:R66" si="94">IF(N62="","",15)</f>
        <v/>
      </c>
      <c r="S62" s="218" t="str">
        <f t="shared" ref="S62:S66" si="95">IF(N62="","",")")</f>
        <v/>
      </c>
      <c r="T62" s="219" t="str">
        <f t="shared" ref="T62:T66" si="96">IF(U62="","","(")</f>
        <v/>
      </c>
      <c r="U62" s="181" t="str">
        <f t="shared" ref="U62:U66" si="97">IF(F62="","",F62)</f>
        <v/>
      </c>
      <c r="V62" s="185" t="str">
        <f t="shared" ref="V62:V66" si="98">IF(U62="","",",")</f>
        <v/>
      </c>
      <c r="W62" s="177" t="str">
        <f t="shared" ref="W62:W66" si="99">IF(G62="","",G62)</f>
        <v/>
      </c>
      <c r="X62" s="185" t="str">
        <f t="shared" ref="X62:X66" si="100">IF(U62="","",",")</f>
        <v/>
      </c>
      <c r="Y62" s="185" t="str">
        <f t="shared" ref="Y62:Y66" si="101">IF(U62="","",250)</f>
        <v/>
      </c>
      <c r="Z62" s="218" t="str">
        <f t="shared" ref="Z62:Z66" si="102">IF(U62="","",")")</f>
        <v/>
      </c>
      <c r="AA62" s="175" t="str">
        <f t="shared" ref="AA62:AA66" si="103">IF(AB62="","","(")</f>
        <v/>
      </c>
      <c r="AB62" s="183" t="str">
        <f t="shared" ref="AB62:AB66" si="104">IF(H62="","",H62)</f>
        <v/>
      </c>
      <c r="AC62" s="184" t="str">
        <f t="shared" ref="AC62:AC66" si="105">IF(AB62="","",",")</f>
        <v/>
      </c>
      <c r="AD62" s="225" t="str">
        <f t="shared" ref="AD62:AD66" si="106">IF(I62="","",I62)</f>
        <v/>
      </c>
      <c r="AE62" s="176" t="str">
        <f t="shared" ref="AE62:AE66" si="107">IF(AB62="","",",")</f>
        <v/>
      </c>
      <c r="AF62" s="168" t="str">
        <f t="shared" ref="AF62:AF66" si="108">IF(AB62="","",350)</f>
        <v/>
      </c>
      <c r="AG62" s="168" t="str">
        <f t="shared" ref="AG62:AG66" si="109">IF(AB62="","",")")</f>
        <v/>
      </c>
      <c r="AH62" s="179" t="str">
        <f t="shared" ref="AH62:AH66" si="110">IF(AI62="","","(")</f>
        <v/>
      </c>
      <c r="AI62" s="256" t="str">
        <f t="shared" ref="AI62:AI66" si="111">IF(J62="","",J62)</f>
        <v/>
      </c>
      <c r="AJ62" s="185" t="str">
        <f t="shared" ref="AJ62:AJ66" si="112">IF(AI62="","",",")</f>
        <v/>
      </c>
      <c r="AK62" s="185" t="str">
        <f t="shared" ref="AK62:AK66" si="113">IF(K62="","",K62)</f>
        <v/>
      </c>
      <c r="AL62" s="185" t="str">
        <f t="shared" ref="AL62:AL66" si="114">IF(AI62="","",",")</f>
        <v/>
      </c>
      <c r="AM62" s="185" t="str">
        <f t="shared" ref="AM62:AM66" si="115">IF(AI62="","",450)</f>
        <v/>
      </c>
      <c r="AN62" s="185" t="str">
        <f t="shared" ref="AN62:AN66" si="116">IF(AI62="","",")")</f>
        <v/>
      </c>
    </row>
    <row r="63" spans="1:40" ht="24.5" thickTop="1" thickBot="1">
      <c r="B63" t="s">
        <v>2584</v>
      </c>
      <c r="C63" s="285" t="s">
        <v>2631</v>
      </c>
      <c r="D63" s="227" t="s">
        <v>1111</v>
      </c>
      <c r="E63" s="227" t="s">
        <v>1121</v>
      </c>
      <c r="F63" s="227"/>
      <c r="G63" s="227"/>
      <c r="H63" s="227"/>
      <c r="I63" s="227"/>
      <c r="J63" s="227"/>
      <c r="K63" s="227"/>
      <c r="L63" s="283" t="str">
        <f>IF(C63="","",_xlfn.CONCAT("       triggerLine: ","""",C63,", ",M63:AN63,""", sC: ","""",B63,""", lines: ["))</f>
        <v xml:space="preserve">       triggerLine: "ASÍ HABLA EL AMÉN,, (Mi,m,15)", sC: "ta as", lines: [</v>
      </c>
      <c r="M63" s="218" t="str">
        <f t="shared" si="89"/>
        <v>(</v>
      </c>
      <c r="N63" s="183" t="str">
        <f t="shared" si="90"/>
        <v>Mi</v>
      </c>
      <c r="O63" s="216" t="str">
        <f t="shared" si="91"/>
        <v>,</v>
      </c>
      <c r="P63" s="225" t="str">
        <f t="shared" si="92"/>
        <v>m</v>
      </c>
      <c r="Q63" s="217" t="str">
        <f t="shared" si="93"/>
        <v>,</v>
      </c>
      <c r="R63" s="168">
        <f t="shared" si="94"/>
        <v>15</v>
      </c>
      <c r="S63" s="218" t="str">
        <f t="shared" si="95"/>
        <v>)</v>
      </c>
      <c r="T63" s="219" t="str">
        <f t="shared" si="96"/>
        <v/>
      </c>
      <c r="U63" s="181" t="str">
        <f t="shared" si="97"/>
        <v/>
      </c>
      <c r="V63" s="185" t="str">
        <f t="shared" si="98"/>
        <v/>
      </c>
      <c r="W63" s="177" t="str">
        <f t="shared" si="99"/>
        <v/>
      </c>
      <c r="X63" s="185" t="str">
        <f t="shared" si="100"/>
        <v/>
      </c>
      <c r="Y63" s="185" t="str">
        <f t="shared" si="101"/>
        <v/>
      </c>
      <c r="Z63" s="218" t="str">
        <f t="shared" si="102"/>
        <v/>
      </c>
      <c r="AA63" s="175" t="str">
        <f t="shared" si="103"/>
        <v/>
      </c>
      <c r="AB63" s="183" t="str">
        <f t="shared" si="104"/>
        <v/>
      </c>
      <c r="AC63" s="184" t="str">
        <f t="shared" si="105"/>
        <v/>
      </c>
      <c r="AD63" s="225" t="str">
        <f t="shared" si="106"/>
        <v/>
      </c>
      <c r="AE63" s="176" t="str">
        <f t="shared" si="107"/>
        <v/>
      </c>
      <c r="AF63" s="168" t="str">
        <f t="shared" si="108"/>
        <v/>
      </c>
      <c r="AG63" s="168" t="str">
        <f t="shared" si="109"/>
        <v/>
      </c>
      <c r="AH63" s="179" t="str">
        <f t="shared" si="110"/>
        <v/>
      </c>
      <c r="AI63" s="256" t="str">
        <f t="shared" si="111"/>
        <v/>
      </c>
      <c r="AJ63" s="185" t="str">
        <f t="shared" si="112"/>
        <v/>
      </c>
      <c r="AK63" s="185" t="str">
        <f t="shared" si="113"/>
        <v/>
      </c>
      <c r="AL63" s="185" t="str">
        <f t="shared" si="114"/>
        <v/>
      </c>
      <c r="AM63" s="185" t="str">
        <f t="shared" si="115"/>
        <v/>
      </c>
      <c r="AN63" s="185" t="str">
        <f t="shared" si="116"/>
        <v/>
      </c>
    </row>
    <row r="64" spans="1:40" ht="24.5" thickTop="1" thickBot="1">
      <c r="B64" t="s">
        <v>2282</v>
      </c>
      <c r="C64" s="285" t="s">
        <v>2632</v>
      </c>
      <c r="D64" s="227" t="s">
        <v>1131</v>
      </c>
      <c r="E64" s="227"/>
      <c r="F64" s="227" t="s">
        <v>1114</v>
      </c>
      <c r="G64" s="227">
        <v>7</v>
      </c>
      <c r="H64" s="227"/>
      <c r="I64" s="227"/>
      <c r="J64" s="227"/>
      <c r="K64" s="227"/>
      <c r="L64" s="283" t="str">
        <f>IF(C64="","",_xlfn.CONCAT("            { line: ","""",C64,", ",M64:AN64,""", sC: ","""",B64,"""},"))</f>
        <v xml:space="preserve">            { line: "EL TESTIGO FIEL Y VERAZ,, (Do,,15)(Re,7,250)", sC: "as"},</v>
      </c>
      <c r="M64" s="218" t="str">
        <f t="shared" si="89"/>
        <v>(</v>
      </c>
      <c r="N64" s="183" t="str">
        <f t="shared" si="90"/>
        <v>Do</v>
      </c>
      <c r="O64" s="216" t="str">
        <f t="shared" si="91"/>
        <v>,</v>
      </c>
      <c r="P64" s="225" t="str">
        <f t="shared" si="92"/>
        <v/>
      </c>
      <c r="Q64" s="217" t="str">
        <f t="shared" si="93"/>
        <v>,</v>
      </c>
      <c r="R64" s="168">
        <f t="shared" si="94"/>
        <v>15</v>
      </c>
      <c r="S64" s="218" t="str">
        <f t="shared" si="95"/>
        <v>)</v>
      </c>
      <c r="T64" s="219" t="str">
        <f t="shared" si="96"/>
        <v>(</v>
      </c>
      <c r="U64" s="181" t="str">
        <f t="shared" si="97"/>
        <v>Re</v>
      </c>
      <c r="V64" s="185" t="str">
        <f t="shared" si="98"/>
        <v>,</v>
      </c>
      <c r="W64" s="177">
        <f t="shared" si="99"/>
        <v>7</v>
      </c>
      <c r="X64" s="185" t="str">
        <f t="shared" si="100"/>
        <v>,</v>
      </c>
      <c r="Y64" s="185">
        <f t="shared" si="101"/>
        <v>250</v>
      </c>
      <c r="Z64" s="218" t="str">
        <f t="shared" si="102"/>
        <v>)</v>
      </c>
      <c r="AA64" s="175" t="str">
        <f t="shared" si="103"/>
        <v/>
      </c>
      <c r="AB64" s="183" t="str">
        <f t="shared" si="104"/>
        <v/>
      </c>
      <c r="AC64" s="184" t="str">
        <f t="shared" si="105"/>
        <v/>
      </c>
      <c r="AD64" s="225" t="str">
        <f t="shared" si="106"/>
        <v/>
      </c>
      <c r="AE64" s="176" t="str">
        <f t="shared" si="107"/>
        <v/>
      </c>
      <c r="AF64" s="168" t="str">
        <f t="shared" si="108"/>
        <v/>
      </c>
      <c r="AG64" s="168" t="str">
        <f t="shared" si="109"/>
        <v/>
      </c>
      <c r="AH64" s="179" t="str">
        <f t="shared" si="110"/>
        <v/>
      </c>
      <c r="AI64" s="256" t="str">
        <f t="shared" si="111"/>
        <v/>
      </c>
      <c r="AJ64" s="185" t="str">
        <f t="shared" si="112"/>
        <v/>
      </c>
      <c r="AK64" s="185" t="str">
        <f t="shared" si="113"/>
        <v/>
      </c>
      <c r="AL64" s="185" t="str">
        <f t="shared" si="114"/>
        <v/>
      </c>
      <c r="AM64" s="185" t="str">
        <f t="shared" si="115"/>
        <v/>
      </c>
      <c r="AN64" s="185" t="str">
        <f t="shared" si="116"/>
        <v/>
      </c>
    </row>
    <row r="65" spans="2:40" ht="24.5" thickTop="1" thickBot="1">
      <c r="B65" t="s">
        <v>2282</v>
      </c>
      <c r="C65" s="285" t="s">
        <v>2633</v>
      </c>
      <c r="D65" s="227"/>
      <c r="E65" s="227"/>
      <c r="F65" s="227"/>
      <c r="G65" s="227"/>
      <c r="H65" s="227"/>
      <c r="I65" s="227"/>
      <c r="J65" s="227"/>
      <c r="K65" s="227"/>
      <c r="L65" s="283" t="str">
        <f>IF(C65="","",_xlfn.CONCAT("            { line: ","""",C65,", ",M65:AN65,""", sC: ","""",B65,"""},"))</f>
        <v xml:space="preserve">            { line: "EL PRINCIPIO, ", sC: "as"},</v>
      </c>
      <c r="M65" s="218" t="str">
        <f t="shared" si="89"/>
        <v/>
      </c>
      <c r="N65" s="183" t="str">
        <f t="shared" si="90"/>
        <v/>
      </c>
      <c r="O65" s="216" t="str">
        <f t="shared" si="91"/>
        <v/>
      </c>
      <c r="P65" s="225" t="str">
        <f t="shared" si="92"/>
        <v/>
      </c>
      <c r="Q65" s="217" t="str">
        <f t="shared" si="93"/>
        <v/>
      </c>
      <c r="R65" s="168" t="str">
        <f t="shared" si="94"/>
        <v/>
      </c>
      <c r="S65" s="218" t="str">
        <f t="shared" si="95"/>
        <v/>
      </c>
      <c r="T65" s="219" t="str">
        <f t="shared" si="96"/>
        <v/>
      </c>
      <c r="U65" s="181" t="str">
        <f t="shared" si="97"/>
        <v/>
      </c>
      <c r="V65" s="185" t="str">
        <f t="shared" si="98"/>
        <v/>
      </c>
      <c r="W65" s="177" t="str">
        <f t="shared" si="99"/>
        <v/>
      </c>
      <c r="X65" s="185" t="str">
        <f t="shared" si="100"/>
        <v/>
      </c>
      <c r="Y65" s="185" t="str">
        <f t="shared" si="101"/>
        <v/>
      </c>
      <c r="Z65" s="218" t="str">
        <f t="shared" si="102"/>
        <v/>
      </c>
      <c r="AA65" s="175" t="str">
        <f t="shared" si="103"/>
        <v/>
      </c>
      <c r="AB65" s="183" t="str">
        <f t="shared" si="104"/>
        <v/>
      </c>
      <c r="AC65" s="184" t="str">
        <f t="shared" si="105"/>
        <v/>
      </c>
      <c r="AD65" s="225" t="str">
        <f t="shared" si="106"/>
        <v/>
      </c>
      <c r="AE65" s="176" t="str">
        <f t="shared" si="107"/>
        <v/>
      </c>
      <c r="AF65" s="168" t="str">
        <f t="shared" si="108"/>
        <v/>
      </c>
      <c r="AG65" s="168" t="str">
        <f t="shared" si="109"/>
        <v/>
      </c>
      <c r="AH65" s="179" t="str">
        <f t="shared" si="110"/>
        <v/>
      </c>
      <c r="AI65" s="256" t="str">
        <f t="shared" si="111"/>
        <v/>
      </c>
      <c r="AJ65" s="185" t="str">
        <f t="shared" si="112"/>
        <v/>
      </c>
      <c r="AK65" s="185" t="str">
        <f t="shared" si="113"/>
        <v/>
      </c>
      <c r="AL65" s="185" t="str">
        <f t="shared" si="114"/>
        <v/>
      </c>
      <c r="AM65" s="185" t="str">
        <f t="shared" si="115"/>
        <v/>
      </c>
      <c r="AN65" s="185" t="str">
        <f t="shared" si="116"/>
        <v/>
      </c>
    </row>
    <row r="66" spans="2:40" ht="24.5" thickTop="1" thickBot="1">
      <c r="B66" t="s">
        <v>2282</v>
      </c>
      <c r="C66" s="284" t="s">
        <v>2634</v>
      </c>
      <c r="D66" s="227" t="s">
        <v>1111</v>
      </c>
      <c r="E66" s="227" t="s">
        <v>1121</v>
      </c>
      <c r="F66" s="227"/>
      <c r="G66" s="227"/>
      <c r="H66" s="227"/>
      <c r="I66" s="227"/>
      <c r="J66" s="227"/>
      <c r="K66" s="227"/>
      <c r="L66" s="210" t="str">
        <f>IF(C66="","",_xlfn.CONCAT("            { line: ","""",C66,", ",M66:AN66,""", sC: ","""",B66,"""},  ]},"))</f>
        <v xml:space="preserve">            { line: "DE LAS CRIATURAS DE DIOS., (Mi,m,15)", sC: "as"},  ]},</v>
      </c>
      <c r="M66" s="218" t="str">
        <f t="shared" si="89"/>
        <v>(</v>
      </c>
      <c r="N66" s="183" t="str">
        <f t="shared" si="90"/>
        <v>Mi</v>
      </c>
      <c r="O66" s="216" t="str">
        <f t="shared" si="91"/>
        <v>,</v>
      </c>
      <c r="P66" s="225" t="str">
        <f t="shared" si="92"/>
        <v>m</v>
      </c>
      <c r="Q66" s="217" t="str">
        <f t="shared" si="93"/>
        <v>,</v>
      </c>
      <c r="R66" s="168">
        <f t="shared" si="94"/>
        <v>15</v>
      </c>
      <c r="S66" s="218" t="str">
        <f t="shared" si="95"/>
        <v>)</v>
      </c>
      <c r="T66" s="219" t="str">
        <f t="shared" si="96"/>
        <v/>
      </c>
      <c r="U66" s="181" t="str">
        <f t="shared" si="97"/>
        <v/>
      </c>
      <c r="V66" s="185" t="str">
        <f t="shared" si="98"/>
        <v/>
      </c>
      <c r="W66" s="177" t="str">
        <f t="shared" si="99"/>
        <v/>
      </c>
      <c r="X66" s="185" t="str">
        <f t="shared" si="100"/>
        <v/>
      </c>
      <c r="Y66" s="185" t="str">
        <f t="shared" si="101"/>
        <v/>
      </c>
      <c r="Z66" s="218" t="str">
        <f t="shared" si="102"/>
        <v/>
      </c>
      <c r="AA66" s="175" t="str">
        <f t="shared" si="103"/>
        <v/>
      </c>
      <c r="AB66" s="183" t="str">
        <f t="shared" si="104"/>
        <v/>
      </c>
      <c r="AC66" s="184" t="str">
        <f t="shared" si="105"/>
        <v/>
      </c>
      <c r="AD66" s="225" t="str">
        <f t="shared" si="106"/>
        <v/>
      </c>
      <c r="AE66" s="176" t="str">
        <f t="shared" si="107"/>
        <v/>
      </c>
      <c r="AF66" s="168" t="str">
        <f t="shared" si="108"/>
        <v/>
      </c>
      <c r="AG66" s="168" t="str">
        <f t="shared" si="109"/>
        <v/>
      </c>
      <c r="AH66" s="179" t="str">
        <f t="shared" si="110"/>
        <v/>
      </c>
      <c r="AI66" s="256" t="str">
        <f t="shared" si="111"/>
        <v/>
      </c>
      <c r="AJ66" s="185" t="str">
        <f t="shared" si="112"/>
        <v/>
      </c>
      <c r="AK66" s="185" t="str">
        <f t="shared" si="113"/>
        <v/>
      </c>
      <c r="AL66" s="185" t="str">
        <f t="shared" si="114"/>
        <v/>
      </c>
      <c r="AM66" s="185" t="str">
        <f t="shared" si="115"/>
        <v/>
      </c>
      <c r="AN66" s="185" t="str">
        <f t="shared" si="116"/>
        <v/>
      </c>
    </row>
    <row r="67" spans="2:40" ht="24" customHeight="1">
      <c r="B67" s="211"/>
      <c r="C67" s="211"/>
      <c r="D67" s="211"/>
      <c r="E67" s="211"/>
      <c r="F67" s="211"/>
      <c r="G67" s="211"/>
      <c r="H67" s="211"/>
      <c r="I67" s="211"/>
      <c r="J67" s="211"/>
      <c r="K67" s="211"/>
      <c r="L67" s="213" t="str">
        <f ca="1">_xlfn.CONCAT("]}, // ULTIMA LINEA DEL CANTO: ",L1)</f>
        <v>]}, // ULTIMA LINEA DEL CANTO: ASÍ HABLA EL AMÉN</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CED38E-4B13-4CC3-9319-6B568488B318}">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18" activePane="bottomRight" state="frozen"/>
      <selection pane="topRight" activeCell="C1" sqref="C1"/>
      <selection pane="bottomLeft" activeCell="A2" sqref="A2"/>
      <selection pane="bottomRight" activeCell="B71" sqref="B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58">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59">+A48+1</f>
        <v>3</v>
      </c>
      <c r="C49" s="13" t="s">
        <v>2365</v>
      </c>
      <c r="D49" s="228" t="s">
        <v>1112</v>
      </c>
      <c r="E49" s="228" t="s">
        <v>1121</v>
      </c>
      <c r="F49" s="230"/>
      <c r="G49" s="230"/>
      <c r="H49" s="228"/>
      <c r="I49" s="228"/>
      <c r="J49" s="232"/>
      <c r="K49" s="232"/>
      <c r="L49" s="271" t="str">
        <f t="shared" si="58"/>
        <v xml:space="preserve">            { line: "y reposaréis a la sombra., (La,m,15)", sC: ""},</v>
      </c>
      <c r="M49" s="218" t="str">
        <f t="shared" ref="M49:M60" si="60">IF(N49="","","(")</f>
        <v>(</v>
      </c>
      <c r="N49" s="183" t="str">
        <f t="shared" ref="N49:N60" si="61">IF(D49="","",D49)</f>
        <v>La</v>
      </c>
      <c r="O49" s="216" t="str">
        <f t="shared" ref="O49:O60" si="62">IF(N49="","",",")</f>
        <v>,</v>
      </c>
      <c r="P49" s="225" t="str">
        <f t="shared" ref="P49:P60" si="63">IF(E49="","",E49)</f>
        <v>m</v>
      </c>
      <c r="Q49" s="217" t="str">
        <f t="shared" ref="Q49:Q60" si="64">IF(N49="","",",")</f>
        <v>,</v>
      </c>
      <c r="R49" s="168">
        <f t="shared" ref="R49:R60" si="65">IF(N49="","",15)</f>
        <v>15</v>
      </c>
      <c r="S49" s="218" t="str">
        <f t="shared" ref="S49:S60" si="66">IF(N49="","",")")</f>
        <v>)</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4.5" thickTop="1" thickBot="1">
      <c r="A50">
        <f t="shared" si="59"/>
        <v>4</v>
      </c>
      <c r="C50" s="13" t="s">
        <v>2366</v>
      </c>
      <c r="D50" s="228" t="s">
        <v>1111</v>
      </c>
      <c r="E50" s="228"/>
      <c r="F50" s="230"/>
      <c r="G50" s="230"/>
      <c r="H50" s="228"/>
      <c r="I50" s="228"/>
      <c r="J50" s="232"/>
      <c r="K50" s="232"/>
      <c r="L50" s="271" t="str">
        <f t="shared" si="58"/>
        <v xml:space="preserve">            { line: "Os traeré un bocado,, (Mi,,15)", sC: ""},</v>
      </c>
      <c r="M50" s="218" t="str">
        <f t="shared" si="60"/>
        <v>(</v>
      </c>
      <c r="N50" s="183" t="str">
        <f t="shared" si="61"/>
        <v>Mi</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4.5" thickTop="1" thickBot="1">
      <c r="A51">
        <f t="shared" si="59"/>
        <v>5</v>
      </c>
      <c r="C51" s="13" t="s">
        <v>2367</v>
      </c>
      <c r="D51" s="228" t="s">
        <v>1113</v>
      </c>
      <c r="E51" s="228"/>
      <c r="F51" s="230"/>
      <c r="G51" s="230"/>
      <c r="H51" s="228"/>
      <c r="I51" s="228"/>
      <c r="J51" s="232"/>
      <c r="K51" s="232"/>
      <c r="L51" s="271" t="str">
        <f t="shared" si="58"/>
        <v xml:space="preserve">            { line: "os reconfortaréis, (Fa,,15)", sC: ""},</v>
      </c>
      <c r="M51" s="218" t="str">
        <f t="shared" si="60"/>
        <v>(</v>
      </c>
      <c r="N51" s="183" t="str">
        <f t="shared" si="61"/>
        <v>Fa</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6</v>
      </c>
      <c r="C52" s="13" t="s">
        <v>2368</v>
      </c>
      <c r="D52" s="228" t="s">
        <v>1112</v>
      </c>
      <c r="E52" s="228" t="s">
        <v>1121</v>
      </c>
      <c r="F52" s="230"/>
      <c r="G52" s="230"/>
      <c r="H52" s="228"/>
      <c r="I52" s="228"/>
      <c r="J52" s="232"/>
      <c r="K52" s="232"/>
      <c r="L52" s="271" t="str">
        <f t="shared" si="58"/>
        <v xml:space="preserve">            { line: "y lúego seguiréis adelante., (La,m,15)", sC: ""},</v>
      </c>
      <c r="M52" s="218" t="str">
        <f t="shared" si="60"/>
        <v>(</v>
      </c>
      <c r="N52" s="183" t="str">
        <f t="shared" si="61"/>
        <v>La</v>
      </c>
      <c r="O52" s="216" t="str">
        <f t="shared" si="62"/>
        <v>,</v>
      </c>
      <c r="P52" s="225" t="str">
        <f t="shared" si="63"/>
        <v>m</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7</v>
      </c>
      <c r="C53" s="13" t="s">
        <v>2369</v>
      </c>
      <c r="D53" s="228" t="s">
        <v>1122</v>
      </c>
      <c r="E53" s="228"/>
      <c r="F53" s="230"/>
      <c r="G53" s="230"/>
      <c r="H53" s="228"/>
      <c r="I53" s="228"/>
      <c r="J53" s="232"/>
      <c r="K53" s="232"/>
      <c r="L53" s="271" t="str">
        <f t="shared" si="58"/>
        <v xml:space="preserve">            { line: "No por casualidad, (Sol,,15)", sC: ""},</v>
      </c>
      <c r="M53" s="218" t="str">
        <f t="shared" si="60"/>
        <v>(</v>
      </c>
      <c r="N53" s="183" t="str">
        <f t="shared" si="61"/>
        <v>Sol</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8</v>
      </c>
      <c r="C54" s="13" t="s">
        <v>2370</v>
      </c>
      <c r="D54" s="228" t="s">
        <v>1113</v>
      </c>
      <c r="E54" s="228"/>
      <c r="F54" s="230"/>
      <c r="G54" s="230"/>
      <c r="H54" s="228"/>
      <c r="I54" s="228"/>
      <c r="J54" s="232"/>
      <c r="K54" s="232"/>
      <c r="L54" s="271" t="str">
        <f t="shared" si="58"/>
        <v xml:space="preserve">            { line: "habéis pasado hoy delante de mí., (Fa,,15)", sC: ""},</v>
      </c>
      <c r="M54" s="218" t="str">
        <f t="shared" si="60"/>
        <v>(</v>
      </c>
      <c r="N54" s="183" t="str">
        <f t="shared" si="61"/>
        <v>Fa</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9</v>
      </c>
      <c r="B55" t="s">
        <v>2282</v>
      </c>
      <c r="C55" s="13" t="s">
        <v>2371</v>
      </c>
      <c r="D55" s="228" t="s">
        <v>1112</v>
      </c>
      <c r="E55" s="228" t="s">
        <v>1121</v>
      </c>
      <c r="F55" s="230"/>
      <c r="G55" s="230"/>
      <c r="H55" s="228"/>
      <c r="I55" s="228"/>
      <c r="J55" s="232"/>
      <c r="K55" s="232"/>
      <c r="L55" s="282" t="str">
        <f t="shared" si="58"/>
        <v xml:space="preserve">            { line: "«OH SEÑOR MÍO,, (La,m,15)", sC: "as"},</v>
      </c>
      <c r="M55" s="218" t="str">
        <f t="shared" si="60"/>
        <v>(</v>
      </c>
      <c r="N55" s="183" t="str">
        <f t="shared" si="61"/>
        <v>La</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10</v>
      </c>
      <c r="B56" t="s">
        <v>2282</v>
      </c>
      <c r="C56" s="13" t="s">
        <v>2361</v>
      </c>
      <c r="D56" s="228" t="s">
        <v>1122</v>
      </c>
      <c r="E56" s="228"/>
      <c r="F56" s="230"/>
      <c r="G56" s="230"/>
      <c r="H56" s="228"/>
      <c r="I56" s="228"/>
      <c r="J56" s="232"/>
      <c r="K56" s="232"/>
      <c r="L56" s="282" t="str">
        <f t="shared" si="58"/>
        <v xml:space="preserve">            { line: "NO PASES, TE RUEGO,, (Sol,,15)", sC: "as"},</v>
      </c>
      <c r="M56" s="218" t="str">
        <f t="shared" si="60"/>
        <v>(</v>
      </c>
      <c r="N56" s="183" t="str">
        <f t="shared" si="61"/>
        <v>Sol</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11</v>
      </c>
      <c r="B57" t="s">
        <v>2282</v>
      </c>
      <c r="C57" s="13" t="s">
        <v>2372</v>
      </c>
      <c r="D57" s="228" t="s">
        <v>1113</v>
      </c>
      <c r="E57" s="228"/>
      <c r="F57" s="230"/>
      <c r="G57" s="230"/>
      <c r="H57" s="228"/>
      <c r="I57" s="228"/>
      <c r="J57" s="232"/>
      <c r="K57" s="232"/>
      <c r="L57" s="282" t="str">
        <f t="shared" si="58"/>
        <v xml:space="preserve">            { line: "SIN DETENERTE, SIN DETENERTE., (Fa,,15)", sC: "as"},</v>
      </c>
      <c r="M57" s="218" t="str">
        <f t="shared" si="60"/>
        <v>(</v>
      </c>
      <c r="N57" s="183" t="str">
        <f t="shared" si="61"/>
        <v>Fa</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12</v>
      </c>
      <c r="B58" t="s">
        <v>2630</v>
      </c>
      <c r="C58" s="13" t="s">
        <v>2373</v>
      </c>
      <c r="D58" s="228" t="s">
        <v>1112</v>
      </c>
      <c r="E58" s="228" t="s">
        <v>1121</v>
      </c>
      <c r="F58" s="230"/>
      <c r="G58" s="230"/>
      <c r="H58" s="228"/>
      <c r="I58" s="228"/>
      <c r="J58" s="232"/>
      <c r="K58" s="232"/>
      <c r="L58" s="282" t="str">
        <f t="shared" si="58"/>
        <v xml:space="preserve">            { line: "SIN DETENERTE,,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13</v>
      </c>
      <c r="B59" t="s">
        <v>2282</v>
      </c>
      <c r="C59" s="13" t="s">
        <v>2361</v>
      </c>
      <c r="D59" s="228" t="s">
        <v>1122</v>
      </c>
      <c r="E59" s="228"/>
      <c r="F59" s="230"/>
      <c r="G59" s="230"/>
      <c r="H59" s="228"/>
      <c r="I59" s="228"/>
      <c r="J59" s="232"/>
      <c r="K59" s="232"/>
      <c r="L59" s="282" t="str">
        <f t="shared" si="58"/>
        <v xml:space="preserve">            { line: "NO PASES, TE RUEGO,, (Sol,,15)", sC: "as"},</v>
      </c>
      <c r="M59" s="218" t="str">
        <f t="shared" si="60"/>
        <v>(</v>
      </c>
      <c r="N59" s="183" t="str">
        <f t="shared" si="61"/>
        <v>Sol</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14</v>
      </c>
      <c r="B60" t="s">
        <v>2282</v>
      </c>
      <c r="C60" s="13" t="s">
        <v>2362</v>
      </c>
      <c r="D60" s="228" t="s">
        <v>1113</v>
      </c>
      <c r="E60" s="228"/>
      <c r="F60" s="230"/>
      <c r="G60" s="230"/>
      <c r="H60" s="228"/>
      <c r="I60" s="228"/>
      <c r="J60" s="232"/>
      <c r="K60" s="232"/>
      <c r="L60" s="282" t="str">
        <f t="shared" si="58"/>
        <v xml:space="preserve">            { line: "SIN DETENERTE, SIN DETENERTE»., (Fa,,15)", sC: "as"},</v>
      </c>
      <c r="M60" s="218" t="str">
        <f t="shared" si="60"/>
        <v>(</v>
      </c>
      <c r="N60" s="183" t="str">
        <f t="shared" si="61"/>
        <v>Fa</v>
      </c>
      <c r="O60" s="216" t="str">
        <f t="shared" si="62"/>
        <v>,</v>
      </c>
      <c r="P60" s="225" t="str">
        <f t="shared" si="63"/>
        <v/>
      </c>
      <c r="Q60" s="217" t="str">
        <f t="shared" si="64"/>
        <v>,</v>
      </c>
      <c r="R60" s="168">
        <f t="shared" si="65"/>
        <v>15</v>
      </c>
      <c r="S60" s="218" t="str">
        <f t="shared" si="66"/>
        <v>)</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2584</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"ta as",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2584</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"ta as",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AVE MARÍA I</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22</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AVE MARÍA II (1984)</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AVE MARÍA II (1984)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AD8" s="164" t="str">
        <f ca="1">_xlfn.CONCAT("        id: ","""",B8,"""",",")</f>
        <v xml:space="preserve">        id: "avemariaii(1984)",</v>
      </c>
    </row>
    <row r="9" spans="1:50" ht="23">
      <c r="B9" t="str">
        <f ca="1">PROPER(AD1)</f>
        <v>Ave María Ii (1984)</v>
      </c>
      <c r="AD9" s="164" t="str">
        <f ca="1">_xlfn.CONCAT("        tt: ","""",B9,"""",",")</f>
        <v xml:space="preserve">        tt: "Ave María Ii (1984)",</v>
      </c>
    </row>
    <row r="10" spans="1:50" ht="23">
      <c r="B10" t="str">
        <f ca="1">PROPER(AD1)</f>
        <v>Ave María Ii (1984)</v>
      </c>
      <c r="AD10" s="164" t="str">
        <f ca="1">_xlfn.CONCAT("        title: ","""",B10,"""",",")</f>
        <v xml:space="preserve">        title: "Ave María Ii (1984)",</v>
      </c>
    </row>
    <row r="11" spans="1:50" ht="23">
      <c r="B11" t="str">
        <f ca="1">VLOOKUP(B1,'Codigo Canto'!A3:AQ236,12,FALSE)</f>
        <v xml:space="preserve">Lc 1,28ss - 1984 </v>
      </c>
      <c r="AD11" s="164" t="str">
        <f ca="1">_xlfn.CONCAT("        ","subtitle: ","""",B11,"""",",")</f>
        <v xml:space="preserve">        subtitle: "Lc 1,28ss - 1984 ",</v>
      </c>
    </row>
    <row r="12" spans="1:50" ht="23">
      <c r="B12" t="str">
        <f ca="1">VLOOKUP(B1,Codigo!A3:AP240,42,FALSE)</f>
        <v>category: ["PreCatecumenado","Cuaresma","Laudes/Visperas","Antiguo Testamento"],</v>
      </c>
      <c r="AD12" s="164" t="str">
        <f ca="1">_xlfn.CONCAT("        ",B12)</f>
        <v xml:space="preserve">        category: ["PreCatecumenado","Cuaresma","Laudes/Visperas","Antiguo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22</v>
      </c>
      <c r="AD15" s="164" t="str">
        <f ca="1">_xlfn.CONCAT("        dbno: ","""",B15,"""",",")</f>
        <v xml:space="preserve">        dbno: "22",</v>
      </c>
    </row>
    <row r="16" spans="1:50" ht="23">
      <c r="AD16" s="164" t="str">
        <f>_xlfn.CONCAT("        notes: ","""",B16,"""",",")</f>
        <v xml:space="preserve">        notes: "",</v>
      </c>
    </row>
    <row r="17" spans="1:31" ht="23">
      <c r="B17" t="str">
        <f ca="1">B8</f>
        <v>avemariaii(1984)</v>
      </c>
      <c r="AD17" s="164" t="str">
        <f ca="1">_xlfn.CONCAT("        audioSrc: ","""/audio/",B17,".mp3""",",")</f>
        <v xml:space="preserve">        audioSrc: "/audio/avemariaii(1984).mp3",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21</v>
      </c>
      <c r="B23" t="str">
        <f ca="1">VLOOKUP(A23,Buscador!A3:AP240,31,FALSE)</f>
        <v>/resucito/src/index.html?canto=avemariai</v>
      </c>
      <c r="AD23" s="164" t="str">
        <f ca="1">_xlfn.CONCAT("        ant: ","""",B23,"""",",")</f>
        <v xml:space="preserve">        ant: "/resucito/src/index.html?canto=avemariai",</v>
      </c>
    </row>
    <row r="24" spans="1:31" ht="23">
      <c r="A24">
        <f ca="1">+B1+1</f>
        <v>23</v>
      </c>
      <c r="B24" t="str">
        <f ca="1">VLOOKUP(A24,Buscador!A3:AP240,31,FALSE)</f>
        <v>/resucito/src/index.html?canto=babiloniacriminal</v>
      </c>
      <c r="AD24" s="164" t="str">
        <f ca="1">_xlfn.CONCAT("        sig: ","""",B24,"""",",")</f>
        <v xml:space="preserve">        sig: "/resucito/src/index.html?canto=babiloniacriminal",</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Ave María Ii (1984)</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vt:i4>
      </vt:variant>
    </vt:vector>
  </HeadingPairs>
  <TitlesOfParts>
    <vt:vector size="40"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2025-08-05T00:41:11Z</dcterms:modified>
</cp:coreProperties>
</file>