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30561FC7-438A-4E4A-8FF8-D74C0A52F39D}" xr6:coauthVersionLast="47" xr6:coauthVersionMax="47" xr10:uidLastSave="{00000000-0000-0000-0000-000000000000}"/>
  <bookViews>
    <workbookView xWindow="-105" yWindow="0" windowWidth="33555" windowHeight="20985" firstSheet="38" activeTab="43"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No (4)" sheetId="49" r:id="rId43"/>
    <sheet name="MARIA, MADRE MÍA (2)" sheetId="48" r:id="rId44"/>
    <sheet name="MARIA, MADRE MÍA" sheetId="35" r:id="rId45"/>
  </sheets>
  <functionGroups builtInGroupCount="19"/>
  <externalReferences>
    <externalReference r:id="rId46"/>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96" i="48" l="1"/>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C7" i="49" a="1"/>
  <c r="C7"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M93" i="48" l="1"/>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C19" i="49"/>
  <c r="L19" i="49" s="1"/>
  <c r="L7"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L94" i="48" l="1"/>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AK46" i="33" l="1"/>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7" i="34" l="1"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19" i="34" l="1"/>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1" i="36" l="1"/>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C27" i="36" l="1"/>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B26" i="48" s="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B27" i="48" l="1"/>
  <c r="C27" i="48" s="1"/>
  <c r="L27" i="48" s="1"/>
  <c r="C11" i="48"/>
  <c r="L11" i="48" s="1"/>
  <c r="C12" i="48"/>
  <c r="L12" i="48" s="1"/>
  <c r="C16" i="48"/>
  <c r="L16" i="48" s="1"/>
  <c r="C26" i="48"/>
  <c r="L2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L140" i="48" l="1"/>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 i="48" l="1"/>
  <c r="L19" i="48" s="1"/>
  <c r="L7" i="48"/>
  <c r="C194" i="22"/>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<sst xmlns="http://schemas.openxmlformats.org/spreadsheetml/2006/main" count="13359" uniqueCount="2657">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</sst>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4">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50938C86-60AA-477E-80E1-3B1D855A8CA2}"/>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401B8E1D-5A61-426B-A642-F9E62AB061BC}"/>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A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41" t="str" cm="1">
        <f t="array" aca="1" ref="C1" ca="1">MID(CELL("filename", B1), FIND("]", CELL("filename", B1)) + 1, 255)</f>
        <v>Indice</v>
      </c>
      <c r="D1" s="141"/>
      <c r="E1" s="141"/>
      <c r="F1" s="141"/>
      <c r="G1" s="141"/>
      <c r="H1" s="141"/>
    </row>
    <row r="2" spans="1:8" ht="26.1" customHeight="1" x14ac:dyDescent="0.45">
      <c r="A2" s="36" t="s">
        <v>1124</v>
      </c>
      <c r="B2" s="36" t="s">
        <v>2577</v>
      </c>
      <c r="C2" s="36"/>
      <c r="D2" s="36"/>
      <c r="E2" s="36"/>
      <c r="F2" s="37"/>
      <c r="G2" s="37"/>
      <c r="H2" s="37"/>
    </row>
    <row r="3" spans="1:8" ht="26.1" customHeight="1" x14ac:dyDescent="0.45">
      <c r="A3" s="36" t="s">
        <v>2341</v>
      </c>
      <c r="B3" s="36" t="s">
        <v>2537</v>
      </c>
      <c r="C3" s="36"/>
      <c r="D3" s="36"/>
      <c r="E3" s="36"/>
      <c r="F3" s="37"/>
      <c r="G3" s="37"/>
      <c r="H3" s="37"/>
    </row>
    <row r="4" spans="1:8" ht="26.1" customHeight="1" x14ac:dyDescent="0.45">
      <c r="A4" s="36" t="s">
        <v>2528</v>
      </c>
      <c r="B4" s="36" t="s">
        <v>1078</v>
      </c>
      <c r="C4" s="36"/>
      <c r="D4" s="36"/>
      <c r="E4" s="36"/>
      <c r="F4" s="37"/>
      <c r="G4" s="37"/>
      <c r="H4" s="37"/>
    </row>
    <row r="5" spans="1:8" ht="26.1" customHeight="1" x14ac:dyDescent="0.45">
      <c r="A5" s="36" t="s">
        <v>1200</v>
      </c>
      <c r="B5" s="36"/>
      <c r="C5" s="36"/>
      <c r="D5" s="36"/>
      <c r="E5" s="36"/>
      <c r="F5" s="37"/>
      <c r="G5" s="37"/>
      <c r="H5" s="37"/>
    </row>
    <row r="6" spans="1:8" ht="26.1" customHeight="1" x14ac:dyDescent="0.45">
      <c r="A6" s="36" t="s">
        <v>2321</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1448</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1197</v>
      </c>
      <c r="B13" s="36"/>
      <c r="C13" s="36"/>
      <c r="D13" s="36"/>
      <c r="E13" s="37"/>
      <c r="F13" s="37"/>
      <c r="G13" s="37"/>
      <c r="H13" s="37"/>
    </row>
    <row r="14" spans="1:8" ht="26.1" customHeight="1" x14ac:dyDescent="0.45">
      <c r="A14" s="36" t="s">
        <v>1198</v>
      </c>
      <c r="B14" s="36"/>
      <c r="C14" s="36"/>
      <c r="D14" s="36"/>
      <c r="E14" s="37"/>
      <c r="F14" s="37"/>
      <c r="G14" s="37"/>
      <c r="H14" s="37"/>
    </row>
    <row r="15" spans="1:8" ht="26.1" customHeight="1" x14ac:dyDescent="0.45">
      <c r="A15" s="36" t="s">
        <v>1121</v>
      </c>
      <c r="B15" s="36"/>
      <c r="C15" s="36"/>
      <c r="D15" s="36"/>
      <c r="E15" s="37"/>
      <c r="F15" s="37"/>
      <c r="G15" s="37"/>
      <c r="H15" s="37"/>
    </row>
    <row r="16" spans="1:8" ht="26.1" customHeight="1" x14ac:dyDescent="0.45">
      <c r="A16" s="36" t="s">
        <v>1122</v>
      </c>
      <c r="B16" s="36"/>
      <c r="C16" s="36"/>
      <c r="D16" s="36"/>
      <c r="E16" s="37"/>
      <c r="F16" s="37"/>
      <c r="G16" s="37"/>
      <c r="H16" s="37"/>
    </row>
    <row r="17" spans="1:8" ht="26.1" customHeight="1" x14ac:dyDescent="0.45">
      <c r="A17" s="36" t="s">
        <v>227</v>
      </c>
      <c r="B17" s="36"/>
      <c r="C17" s="36"/>
      <c r="D17" s="36"/>
      <c r="E17" s="37"/>
      <c r="F17" s="37"/>
      <c r="G17" s="37"/>
      <c r="H17" s="37"/>
    </row>
    <row r="18" spans="1:8" ht="26.1" customHeight="1" x14ac:dyDescent="0.45">
      <c r="A18" s="36" t="s">
        <v>228</v>
      </c>
      <c r="B18" s="36"/>
      <c r="C18" s="36"/>
      <c r="D18" s="36"/>
      <c r="E18" s="37"/>
      <c r="F18" s="37"/>
      <c r="G18" s="37"/>
      <c r="H18" s="37"/>
    </row>
    <row r="19" spans="1:8" ht="26.1" customHeight="1" x14ac:dyDescent="0.45">
      <c r="A19" s="36" t="s">
        <v>1154</v>
      </c>
      <c r="B19" s="36"/>
      <c r="C19" s="36"/>
      <c r="D19" s="36"/>
      <c r="E19" s="37"/>
      <c r="F19" s="37"/>
      <c r="G19" s="37"/>
      <c r="H19" s="37"/>
    </row>
    <row r="20" spans="1:8" ht="24" x14ac:dyDescent="0.45">
      <c r="A20" s="36" t="s">
        <v>1123</v>
      </c>
      <c r="B20" s="36"/>
      <c r="C20" s="36"/>
      <c r="D20" s="36"/>
      <c r="E20" s="36"/>
      <c r="F20" s="36"/>
      <c r="G20" s="36"/>
      <c r="H20" s="36"/>
    </row>
    <row r="21" spans="1:8" ht="24" x14ac:dyDescent="0.45">
      <c r="A21" s="36" t="s">
        <v>1077</v>
      </c>
      <c r="B21" s="36"/>
      <c r="C21" s="36"/>
      <c r="D21" s="36"/>
      <c r="E21" s="36"/>
      <c r="F21" s="36"/>
      <c r="G21" s="36"/>
      <c r="H21" s="36"/>
    </row>
    <row r="22" spans="1:8" ht="24" x14ac:dyDescent="0.45">
      <c r="A22" s="36" t="s">
        <v>1047</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t="s">
        <v>2529</v>
      </c>
      <c r="B30" s="36"/>
      <c r="C30" s="36"/>
      <c r="D30" s="36"/>
      <c r="E30" s="36"/>
      <c r="F30" s="36"/>
      <c r="G30" s="36"/>
      <c r="H30" s="36"/>
    </row>
    <row r="31" spans="1:8" ht="24" x14ac:dyDescent="0.45">
      <c r="A31" s="36" t="s">
        <v>2530</v>
      </c>
      <c r="B31" s="36"/>
      <c r="C31" s="36"/>
      <c r="D31" s="36"/>
      <c r="E31" s="36"/>
      <c r="F31" s="36"/>
      <c r="G31" s="36"/>
      <c r="H31" s="36"/>
    </row>
    <row r="32" spans="1:8" ht="24" x14ac:dyDescent="0.45">
      <c r="A32" s="36" t="s">
        <v>2531</v>
      </c>
      <c r="B32" s="36"/>
      <c r="C32" s="36"/>
      <c r="D32" s="36"/>
      <c r="E32" s="36"/>
      <c r="F32" s="36"/>
      <c r="G32" s="36"/>
      <c r="H32" s="36"/>
    </row>
    <row r="33" spans="1:8" ht="24" x14ac:dyDescent="0.45">
      <c r="A33" s="36" t="s">
        <v>2532</v>
      </c>
      <c r="B33" s="36"/>
      <c r="C33" s="36"/>
      <c r="D33" s="36"/>
      <c r="E33" s="36"/>
      <c r="F33" s="36"/>
      <c r="G33" s="36"/>
      <c r="H33" s="36"/>
    </row>
    <row r="34" spans="1:8" ht="24" x14ac:dyDescent="0.45">
      <c r="A34" s="36" t="s">
        <v>2533</v>
      </c>
      <c r="B34" s="36"/>
      <c r="C34" s="36"/>
      <c r="D34" s="36"/>
      <c r="E34" s="36"/>
      <c r="F34" s="36"/>
      <c r="G34" s="36"/>
      <c r="H34" s="36"/>
    </row>
    <row r="35" spans="1:8" ht="24" x14ac:dyDescent="0.45">
      <c r="A35" s="36" t="s">
        <v>2534</v>
      </c>
      <c r="B35" s="36"/>
      <c r="C35" s="36"/>
      <c r="D35" s="36"/>
      <c r="E35" s="36"/>
      <c r="F35" s="36"/>
      <c r="G35" s="36"/>
      <c r="H35" s="36"/>
    </row>
    <row r="36" spans="1:8" ht="24" x14ac:dyDescent="0.45">
      <c r="A36" s="36" t="s">
        <v>2535</v>
      </c>
      <c r="B36" s="36"/>
      <c r="C36" s="36"/>
      <c r="D36" s="36"/>
      <c r="E36" s="36"/>
      <c r="F36" s="36"/>
      <c r="G36" s="36"/>
      <c r="H36" s="36"/>
    </row>
    <row r="37" spans="1:8" ht="24" x14ac:dyDescent="0.45">
      <c r="A37" s="36" t="s">
        <v>2536</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42" t="s">
        <v>973</v>
      </c>
      <c r="E1" s="142"/>
      <c r="F1" s="142"/>
      <c r="G1" s="142"/>
      <c r="H1" s="142"/>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3" t="str">
        <f>VLOOKUP(C2,Table378[],7,FALSE)</f>
        <v>En el esplendor de la nube se oyó la voz del Padre:
«Éste es mi Hijo, el amado; escuchadlo».</v>
      </c>
      <c r="E1" s="143"/>
      <c r="F1" s="143"/>
      <c r="G1" s="143"/>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43"/>
      <c r="E2" s="143"/>
      <c r="F2" s="143"/>
      <c r="G2" s="143"/>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3" t="str">
        <f>VLOOKUP(C2,Table378[],7,FALSE)</f>
        <v>Yo soy el pan vivo que ha bajado del cielo
—dice el Señor—;
el que coma de este pan
vivirá para siempre.</v>
      </c>
      <c r="E1" s="143"/>
      <c r="F1" s="143"/>
      <c r="G1" s="143"/>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43"/>
      <c r="E2" s="143"/>
      <c r="F2" s="143"/>
      <c r="G2" s="143"/>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2573</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5.5" thickTop="1" thickBot="1" x14ac:dyDescent="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5.5" thickTop="1" thickBot="1" x14ac:dyDescent="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5.5" thickTop="1" thickBot="1" x14ac:dyDescent="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5.5" thickTop="1" thickBot="1" x14ac:dyDescent="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5.5" thickTop="1" thickBot="1" x14ac:dyDescent="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5.5" thickTop="1" thickBot="1" x14ac:dyDescent="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5.5" thickTop="1" thickBot="1" x14ac:dyDescent="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5.5" thickTop="1" thickBot="1" x14ac:dyDescent="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5.5" thickTop="1" thickBot="1" x14ac:dyDescent="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5.5" thickTop="1" thickBot="1" x14ac:dyDescent="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5.5" thickTop="1" thickBot="1" x14ac:dyDescent="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5.5" thickTop="1" thickBot="1" x14ac:dyDescent="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5.5" thickTop="1" thickBot="1" x14ac:dyDescent="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5.5" thickTop="1" thickBot="1" x14ac:dyDescent="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5.5" thickTop="1" thickBot="1" x14ac:dyDescent="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5.5" thickTop="1" thickBot="1" x14ac:dyDescent="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5.5" thickTop="1" thickBot="1" x14ac:dyDescent="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5.5" thickTop="1" thickBot="1" x14ac:dyDescent="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5.5" thickTop="1" thickBot="1" x14ac:dyDescent="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5.5" thickTop="1" thickBot="1" x14ac:dyDescent="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5" thickTop="1" thickBot="1" x14ac:dyDescent="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5.5" thickTop="1" thickBot="1" x14ac:dyDescent="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5.5" thickTop="1" thickBot="1" x14ac:dyDescent="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5.5" thickTop="1" thickBot="1" x14ac:dyDescent="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5.5" thickTop="1" thickBot="1" x14ac:dyDescent="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5.5" thickTop="1" thickBot="1" x14ac:dyDescent="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5.5" thickTop="1" thickBot="1" x14ac:dyDescent="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5.5" thickTop="1" thickBot="1" x14ac:dyDescent="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5.5" thickTop="1" thickBot="1" x14ac:dyDescent="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5.5" thickTop="1" thickBot="1" x14ac:dyDescent="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5.5" thickTop="1" thickBot="1" x14ac:dyDescent="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5.5" thickTop="1" thickBot="1" x14ac:dyDescent="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5.5" thickTop="1" thickBot="1" x14ac:dyDescent="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5.5" thickTop="1" thickBot="1" x14ac:dyDescent="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5.5" thickTop="1" thickBot="1" x14ac:dyDescent="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5.5" thickTop="1" thickBot="1" x14ac:dyDescent="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5.5" thickTop="1" thickBot="1" x14ac:dyDescent="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5.5" thickTop="1" thickBot="1" x14ac:dyDescent="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5.5" thickTop="1" thickBot="1" x14ac:dyDescent="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5.5" thickTop="1" thickBot="1" x14ac:dyDescent="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5.5" thickTop="1" thickBot="1" x14ac:dyDescent="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5.5" thickTop="1" thickBot="1" x14ac:dyDescent="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5.5" thickTop="1" thickBot="1" x14ac:dyDescent="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5.5" thickTop="1" thickBot="1" x14ac:dyDescent="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5.5" thickTop="1" thickBot="1" x14ac:dyDescent="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5.5" thickTop="1" thickBot="1" x14ac:dyDescent="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5.5" thickTop="1" thickBot="1" x14ac:dyDescent="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5.5" thickTop="1" thickBot="1" x14ac:dyDescent="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thickTop="1" thickBot="1" x14ac:dyDescent="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5.5" thickTop="1" thickBot="1" x14ac:dyDescent="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5.5" thickTop="1" thickBot="1" x14ac:dyDescent="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5.5" thickTop="1" thickBot="1" x14ac:dyDescent="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5.5" thickTop="1" thickBot="1" x14ac:dyDescent="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75" thickTop="1" thickBot="1" x14ac:dyDescent="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5.5" hidden="1" outlineLevel="1" thickTop="1" thickBot="1" x14ac:dyDescent="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5.5" hidden="1" outlineLevel="1" thickTop="1" thickBot="1" x14ac:dyDescent="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5.5" hidden="1" outlineLevel="1" thickTop="1" thickBot="1" x14ac:dyDescent="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5.5" hidden="1" outlineLevel="1" thickTop="1" thickBot="1" x14ac:dyDescent="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5.5" hidden="1" outlineLevel="1" thickTop="1" thickBot="1" x14ac:dyDescent="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5.5" hidden="1" outlineLevel="1" thickTop="1" thickBot="1" x14ac:dyDescent="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5.5" hidden="1" outlineLevel="1" thickTop="1" thickBot="1" x14ac:dyDescent="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5.5" hidden="1" outlineLevel="1" thickTop="1" thickBot="1" x14ac:dyDescent="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5.5" hidden="1" outlineLevel="1" thickTop="1" thickBot="1" x14ac:dyDescent="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5.5" hidden="1" outlineLevel="1" thickTop="1" thickBot="1" x14ac:dyDescent="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5.5" hidden="1" outlineLevel="1" thickTop="1" thickBot="1" x14ac:dyDescent="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5.5" hidden="1" outlineLevel="1" thickTop="1" thickBot="1" x14ac:dyDescent="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5.5" hidden="1" outlineLevel="1" thickTop="1" thickBot="1" x14ac:dyDescent="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5.5" hidden="1" outlineLevel="1" thickTop="1" thickBot="1" x14ac:dyDescent="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5.5" hidden="1" outlineLevel="1" thickTop="1" thickBot="1" x14ac:dyDescent="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5.5" hidden="1" outlineLevel="1" thickTop="1" thickBot="1" x14ac:dyDescent="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5.5" hidden="1" outlineLevel="1" thickTop="1" thickBot="1" x14ac:dyDescent="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5.5" hidden="1" outlineLevel="1" thickTop="1" thickBot="1" x14ac:dyDescent="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5.5" hidden="1" outlineLevel="1" thickTop="1" thickBot="1" x14ac:dyDescent="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5.5" hidden="1" outlineLevel="1" thickTop="1" thickBot="1" x14ac:dyDescent="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5.5" hidden="1" outlineLevel="1" thickTop="1" thickBot="1" x14ac:dyDescent="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5.5" hidden="1" outlineLevel="1" thickTop="1" thickBot="1" x14ac:dyDescent="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5.5" hidden="1" outlineLevel="1" thickTop="1" thickBot="1" x14ac:dyDescent="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5.5" hidden="1" outlineLevel="1" thickTop="1" thickBot="1" x14ac:dyDescent="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5.5" hidden="1" outlineLevel="1" thickTop="1" thickBot="1" x14ac:dyDescent="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5.5" hidden="1" outlineLevel="1" thickTop="1" thickBot="1" x14ac:dyDescent="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5.5" hidden="1" outlineLevel="1" thickTop="1" thickBot="1" x14ac:dyDescent="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5.5" hidden="1" outlineLevel="1" thickTop="1" thickBot="1" x14ac:dyDescent="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5.5" hidden="1" outlineLevel="1" thickTop="1" thickBot="1" x14ac:dyDescent="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5.5" hidden="1" outlineLevel="1" thickTop="1" thickBot="1" x14ac:dyDescent="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5.5" hidden="1" outlineLevel="1" thickTop="1" thickBot="1" x14ac:dyDescent="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5.5" hidden="1" outlineLevel="1" thickTop="1" thickBot="1" x14ac:dyDescent="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5.5" hidden="1" outlineLevel="1" thickTop="1" thickBot="1" x14ac:dyDescent="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5.5" hidden="1" outlineLevel="1" thickTop="1" thickBot="1" x14ac:dyDescent="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5.5" hidden="1" outlineLevel="1" thickTop="1" thickBot="1" x14ac:dyDescent="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5.5" hidden="1" outlineLevel="1" thickTop="1" thickBot="1" x14ac:dyDescent="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5.5" hidden="1" outlineLevel="1" thickTop="1" thickBot="1" x14ac:dyDescent="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5.5" hidden="1" outlineLevel="1" thickTop="1" thickBot="1" x14ac:dyDescent="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5.5" hidden="1" outlineLevel="1" thickTop="1" thickBot="1" x14ac:dyDescent="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5.5" hidden="1" outlineLevel="1" thickTop="1" thickBot="1" x14ac:dyDescent="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5.5" hidden="1" outlineLevel="1" thickTop="1" thickBot="1" x14ac:dyDescent="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5.5" hidden="1" outlineLevel="1" thickTop="1" thickBot="1" x14ac:dyDescent="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5.5" hidden="1" outlineLevel="1" thickTop="1" thickBot="1" x14ac:dyDescent="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190</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189</v>
      </c>
      <c r="C26" t="str">
        <f>VLOOKUP(B26,[1]Buscador!A3:AP240,31,FALSE)</f>
        <v>/resucito/src/index.html?canto=letaniasdelossantos</v>
      </c>
      <c r="L26" s="47" t="str">
        <f>_xlfn.CONCAT("        ant: ","""",C26,"""",",")</f>
        <v xml:space="preserve">        ant: "/resucito/src/index.html?canto=letaniasdelossantos",</v>
      </c>
    </row>
    <row r="27" spans="2:40" ht="23.25" x14ac:dyDescent="0.25">
      <c r="B27">
        <f>+C1+1</f>
        <v>191</v>
      </c>
      <c r="C27" t="str">
        <f>VLOOKUP(B27,[1]Buscador!A3:AP240,31,FALSE)</f>
        <v>/resucito/src/index.html?canto=letaniaspenitencialesi</v>
      </c>
      <c r="L27" s="47" t="str">
        <f>_xlfn.CONCAT("        sig: ","""",C27,"""",",")</f>
        <v xml:space="preserve">        sig: "/resucito/src/index.html?canto=letaniaspenitencialesi",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tabSelected="1" zoomScale="85" zoomScaleNormal="85" workbookViewId="0">
      <pane xSplit="2" ySplit="1" topLeftCell="C20" activePane="bottomRight" state="frozen"/>
      <selection pane="topRight" activeCell="C1" sqref="C1"/>
      <selection pane="bottomLeft" activeCell="A2" sqref="A2"/>
      <selection pane="bottomRight" activeCell="B38" sqref="B3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25" x14ac:dyDescent="0.25">
      <c r="C8" t="str">
        <f ca="1">PROPER(L1)</f>
        <v>Letanías Penitenciales I</v>
      </c>
      <c r="L8" s="122" t="str">
        <f ca="1">_xlfn.CONCAT("        tt: ","""",C8,"""",",")</f>
        <v xml:space="preserve">        tt: "Letanías Penitenciales I",</v>
      </c>
    </row>
    <row r="9" spans="2:32" ht="23.25" x14ac:dyDescent="0.25">
      <c r="C9" t="str">
        <f ca="1">PROPER(L1)</f>
        <v>Letanías Penitenciales I</v>
      </c>
      <c r="L9" s="122" t="str">
        <f ca="1">_xlfn.CONCAT("        title: ","""",C9,"""",",")</f>
        <v xml:space="preserve">        title: "Letanías Penitenciales I",</v>
      </c>
    </row>
    <row r="10" spans="2:32" ht="23.25" x14ac:dyDescent="0.25">
      <c r="C10" t="str">
        <f ca="1">VLOOKUP(C1,Table223[#Data],4,FALSE)</f>
        <v>Letanía para la Celebración Penitencial – modelo abreviado</v>
      </c>
      <c r="L10" s="122" t="str">
        <f ca="1">_xlfn.CONCAT("        ","subtitle: ","""",C10,"""",",")</f>
        <v xml:space="preserve">        subtitle: "Letanía para la Celebración Penitencial – modelo abreviado",</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191</v>
      </c>
      <c r="L16" s="122" t="str">
        <f ca="1">_xlfn.CONCAT("        dbno: ","""",C16,"""",",")</f>
        <v xml:space="preserve">        dbno: "191",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v>
      </c>
      <c r="L19" s="122" t="str">
        <f ca="1">_xlfn.CONCAT("        audioSrc: ","""https://audio.resucito.do/",C19,".mp3""",",")</f>
        <v xml:space="preserve">        audioSrc: "https://audio.resucito.do/letaniaspenitencialesi.mp3",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+C1-2</f>
        <v>189</v>
      </c>
      <c r="C26" t="str">
        <f ca="1">VLOOKUP(B26,Table4[#Data],13,FALSE)</f>
        <v>"/src/index.html?canto=letaniasdelossantos"</v>
      </c>
      <c r="L26" s="122" t="str">
        <f ca="1">_xlfn.CONCAT("        ant: ",C26,",")</f>
        <v xml:space="preserve">        ant: "/src/index.html?canto=letaniasdelossantos",</v>
      </c>
    </row>
    <row r="27" spans="1:40" ht="23.25" x14ac:dyDescent="0.25">
      <c r="B27">
        <f ca="1">+C1+1</f>
        <v>192</v>
      </c>
      <c r="C27" t="str">
        <f ca="1">VLOOKUP(B27,Table4[#Data],13,FALSE)</f>
        <v>"/src/index.html?canto=letaniaspenitencialesii"</v>
      </c>
      <c r="L27" s="122" t="str">
        <f ca="1">_xlfn.CONCAT("        sig: ",C27,",")</f>
        <v xml:space="preserve">        sig: "/src/index.html?canto=letaniaspenitencialesii",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5.5" thickTop="1" thickBot="1" x14ac:dyDescent="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5.5" thickTop="1" thickBot="1" x14ac:dyDescent="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outlineLevel="1" thickTop="1" thickBot="1" x14ac:dyDescent="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outlineLevel="1" thickTop="1" thickBot="1" x14ac:dyDescent="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5.5" outlineLevel="1" thickTop="1" thickBot="1" x14ac:dyDescent="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5.5" outlineLevel="1" thickTop="1" thickBot="1" x14ac:dyDescent="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7.75" outlineLevel="1" thickTop="1" thickBot="1" x14ac:dyDescent="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outlineLevel="1" thickTop="1" thickBot="1" x14ac:dyDescent="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outlineLevel="1" thickTop="1" thickBot="1" x14ac:dyDescent="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5.5" outlineLevel="1" thickTop="1" thickBot="1" x14ac:dyDescent="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5.5" outlineLevel="1" thickTop="1" thickBot="1" x14ac:dyDescent="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7.75" outlineLevel="1" thickTop="1" thickBot="1" x14ac:dyDescent="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5.5" outlineLevel="1" thickTop="1" thickBot="1" x14ac:dyDescent="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5.5" outlineLevel="1" thickTop="1" thickBot="1" x14ac:dyDescent="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5.5" outlineLevel="1" thickTop="1" thickBot="1" x14ac:dyDescent="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5.5" outlineLevel="1" thickTop="1" thickBot="1" x14ac:dyDescent="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5.5" outlineLevel="1" thickTop="1" thickBot="1" x14ac:dyDescent="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5.5" outlineLevel="1" thickTop="1" thickBot="1" x14ac:dyDescent="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7.75" outlineLevel="1" thickTop="1" thickBot="1" x14ac:dyDescent="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5.5" thickTop="1" thickBot="1" x14ac:dyDescent="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5.5" thickTop="1" thickBot="1" x14ac:dyDescent="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5.5" outlineLevel="1" thickTop="1" thickBot="1" x14ac:dyDescent="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5.5" outlineLevel="1" thickTop="1" thickBot="1" x14ac:dyDescent="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thickTop="1" thickBot="1" x14ac:dyDescent="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5.5" outlineLevel="1" thickTop="1" thickBot="1" x14ac:dyDescent="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5.5" outlineLevel="1" thickTop="1" thickBot="1" x14ac:dyDescent="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7.75" outlineLevel="1" thickTop="1" thickBot="1" x14ac:dyDescent="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5.5" outlineLevel="1" thickTop="1" thickBot="1" x14ac:dyDescent="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5.5" outlineLevel="1" thickTop="1" thickBot="1" x14ac:dyDescent="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5.5" outlineLevel="1" thickTop="1" thickBot="1" x14ac:dyDescent="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7.75" outlineLevel="1" thickTop="1" thickBot="1" x14ac:dyDescent="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thickTop="1" thickBot="1" x14ac:dyDescent="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7.75" outlineLevel="1" thickTop="1" thickBot="1" x14ac:dyDescent="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5.5" outlineLevel="1" thickTop="1" thickBot="1" x14ac:dyDescent="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5.5" outlineLevel="1" thickTop="1" thickBot="1" x14ac:dyDescent="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5.5" outlineLevel="1" thickTop="1" thickBot="1" x14ac:dyDescent="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7.75" outlineLevel="1"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thickTop="1" thickBot="1" x14ac:dyDescent="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5.5" outlineLevel="1" thickTop="1" thickBot="1" x14ac:dyDescent="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5.5" outlineLevel="1" thickTop="1" thickBot="1" x14ac:dyDescent="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7.75" outlineLevel="1" thickTop="1" thickBot="1" x14ac:dyDescent="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5.5" thickTop="1" thickBot="1" x14ac:dyDescent="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75" thickTop="1" thickBot="1" x14ac:dyDescent="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5.5" hidden="1" outlineLevel="1" thickTop="1" thickBot="1" x14ac:dyDescent="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5.5" hidden="1" outlineLevel="1" thickTop="1" thickBot="1" x14ac:dyDescent="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5.5" hidden="1" outlineLevel="1" thickTop="1" thickBot="1" x14ac:dyDescent="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5.5" hidden="1" outlineLevel="1" thickTop="1" thickBot="1" x14ac:dyDescent="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5.5" hidden="1" outlineLevel="1" thickTop="1" thickBot="1" x14ac:dyDescent="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5.5" hidden="1" outlineLevel="1" thickTop="1" thickBot="1" x14ac:dyDescent="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5.5" hidden="1" outlineLevel="1" thickTop="1" thickBot="1" x14ac:dyDescent="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5.5" hidden="1" outlineLevel="1" thickTop="1" thickBot="1" x14ac:dyDescent="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5.5" hidden="1" outlineLevel="1" thickTop="1" thickBot="1" x14ac:dyDescent="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5.5" hidden="1" outlineLevel="1" thickTop="1" thickBot="1" x14ac:dyDescent="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5.5" hidden="1" outlineLevel="1" thickTop="1" thickBot="1" x14ac:dyDescent="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5.5" hidden="1" outlineLevel="1" thickTop="1" thickBot="1" x14ac:dyDescent="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5.5" hidden="1" outlineLevel="1" thickTop="1" thickBot="1" x14ac:dyDescent="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5.5" hidden="1" outlineLevel="1" thickTop="1" thickBot="1" x14ac:dyDescent="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5.5" hidden="1" outlineLevel="1" thickTop="1" thickBot="1" x14ac:dyDescent="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5.5" hidden="1" outlineLevel="1" thickTop="1" thickBot="1" x14ac:dyDescent="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5.5" hidden="1" outlineLevel="1" thickTop="1" thickBot="1" x14ac:dyDescent="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5.5" hidden="1" outlineLevel="1" thickTop="1" thickBot="1" x14ac:dyDescent="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5.5" hidden="1" outlineLevel="1" thickTop="1" thickBot="1" x14ac:dyDescent="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5.5" hidden="1" outlineLevel="1" thickTop="1" thickBot="1" x14ac:dyDescent="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5.5" hidden="1" outlineLevel="1" thickTop="1" thickBot="1" x14ac:dyDescent="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5.5" hidden="1" outlineLevel="1" thickTop="1" thickBot="1" x14ac:dyDescent="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5.5" hidden="1" outlineLevel="1" thickTop="1" thickBot="1" x14ac:dyDescent="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5.5" hidden="1" outlineLevel="1" thickTop="1" thickBot="1" x14ac:dyDescent="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5.5" hidden="1" outlineLevel="1" thickTop="1" thickBot="1" x14ac:dyDescent="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5.5" hidden="1" outlineLevel="1" thickTop="1" thickBot="1" x14ac:dyDescent="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5.5" hidden="1" outlineLevel="1" thickTop="1" thickBot="1" x14ac:dyDescent="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5.5" hidden="1" outlineLevel="1" thickTop="1" thickBot="1" x14ac:dyDescent="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5.5" hidden="1" outlineLevel="1" thickTop="1" thickBot="1" x14ac:dyDescent="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5.5" hidden="1" outlineLevel="1" thickTop="1" thickBot="1" x14ac:dyDescent="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5.5" hidden="1" outlineLevel="1" thickTop="1" thickBot="1" x14ac:dyDescent="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5.5" hidden="1" outlineLevel="1" thickTop="1" thickBot="1" x14ac:dyDescent="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5.5" hidden="1" outlineLevel="1" thickTop="1" thickBot="1" x14ac:dyDescent="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5.5" hidden="1" outlineLevel="1" thickTop="1" thickBot="1" x14ac:dyDescent="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5.5" hidden="1" outlineLevel="1" thickTop="1" thickBot="1" x14ac:dyDescent="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5.5" hidden="1" outlineLevel="1" thickTop="1" thickBot="1" x14ac:dyDescent="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5.5" hidden="1" outlineLevel="1" thickTop="1" thickBot="1" x14ac:dyDescent="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5.5" hidden="1" outlineLevel="1" thickTop="1" thickBot="1" x14ac:dyDescent="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5.5" hidden="1" outlineLevel="1" thickTop="1" thickBot="1" x14ac:dyDescent="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5.5" hidden="1" outlineLevel="1" thickTop="1" thickBot="1" x14ac:dyDescent="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PENITENCIALES I</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activeCell="L51" sqref="L5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25" x14ac:dyDescent="0.25">
      <c r="C8" t="str">
        <f ca="1">PROPER(L1)</f>
        <v>Letanías Penitenciales Ii</v>
      </c>
      <c r="L8" s="122" t="str">
        <f ca="1">_xlfn.CONCAT("        tt: ","""",C8,"""",",")</f>
        <v xml:space="preserve">        tt: "Letanías Penitenciales Ii",</v>
      </c>
    </row>
    <row r="9" spans="2:32" ht="23.25" x14ac:dyDescent="0.25">
      <c r="C9" t="str">
        <f ca="1">PROPER(L1)</f>
        <v>Letanías Penitenciales Ii</v>
      </c>
      <c r="L9" s="122" t="str">
        <f ca="1">_xlfn.CONCAT("        title: ","""",C9,"""",",")</f>
        <v xml:space="preserve">        title: "Letanías Penitenciales Ii",</v>
      </c>
    </row>
    <row r="10" spans="2:32" ht="23.25" x14ac:dyDescent="0.25">
      <c r="C10" t="str">
        <f ca="1">VLOOKUP(C1,Table223[#Data],4,FALSE)</f>
        <v>Letanía para la Celebración Penitencial</v>
      </c>
      <c r="L10" s="122" t="str">
        <f ca="1">_xlfn.CONCAT("        ","subtitle: ","""",C10,"""",",")</f>
        <v xml:space="preserve">        subtitle: "Letanía para la Celebración Penitencial",</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192</v>
      </c>
      <c r="L16" s="122" t="str">
        <f ca="1">_xlfn.CONCAT("        dbno: ","""",C16,"""",",")</f>
        <v xml:space="preserve">        dbno: "192",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letaniaspenitencialesii</v>
      </c>
      <c r="L19" s="122" t="str">
        <f ca="1">_xlfn.CONCAT("        audioSrc: ","""https://audio.resucito.do/",C19,".mp3""",",")</f>
        <v xml:space="preserve">        audioSrc: "https://audio.resucito.do/letaniaspenitencialesii.mp3",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191</v>
      </c>
      <c r="C26" t="str">
        <f ca="1">VLOOKUP(B26,Table4[#Data],13,FALSE)</f>
        <v>"/src/index.html?canto=letaniaspenitencialesi"</v>
      </c>
      <c r="L26" s="122" t="str">
        <f ca="1">_xlfn.CONCAT("        ant: ",C26,",")</f>
        <v xml:space="preserve">        ant: "/src/index.html?canto=letaniaspenitencialesi",</v>
      </c>
    </row>
    <row r="27" spans="1:40" ht="23.25" x14ac:dyDescent="0.25">
      <c r="B27">
        <f ca="1">+C1+1</f>
        <v>193</v>
      </c>
      <c r="C27" t="str">
        <f ca="1">VLOOKUP(B27,Table4[#Data],13,FALSE)</f>
        <v>"/src/index.html?canto=padrenuestro"</v>
      </c>
      <c r="L27" s="122" t="str">
        <f ca="1">_xlfn.CONCAT("        sig: ",C27,",")</f>
        <v xml:space="preserve">        sig: "/src/index.html?canto=padrenuestro",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LETANÍAS PENITENCIALES II</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vt:i4>
      </vt:variant>
    </vt:vector>
  </HeadingPairs>
  <TitlesOfParts>
    <vt:vector size="46"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No (4)</vt:lpstr>
      <vt:lpstr>MARIA, MADRE MÍA (2)</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2025-10-09T22:23:26Z</dcterms:modified>
</cp:coreProperties>
</file>