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4CDE02AD-C55D-47F6-A2DD-F24446B22407}" xr6:coauthVersionLast="47" xr6:coauthVersionMax="47" xr10:uidLastSave="{00000000-0000-0000-0000-000000000000}"/>
  <bookViews>
    <workbookView xWindow="-110" yWindow="-110" windowWidth="25820" windowHeight="15500" tabRatio="919" firstSheet="26" activeTab="30"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MARIA, MADRE MÍA" sheetId="344" r:id="rId32"/>
    <sheet name="b2" sheetId="343" state="hidden" r:id="rId33"/>
    <sheet name="BOCETO" sheetId="337" state="hidden" r:id="rId34"/>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354" l="1"/>
  <c r="AI58" i="354"/>
  <c r="AN58" i="354" s="1"/>
  <c r="AD58" i="354"/>
  <c r="AB58" i="354"/>
  <c r="AG58" i="354" s="1"/>
  <c r="W58" i="354"/>
  <c r="U58" i="354"/>
  <c r="Z58" i="354" s="1"/>
  <c r="T58" i="354"/>
  <c r="P58" i="354"/>
  <c r="N58" i="354"/>
  <c r="S58" i="354" s="1"/>
  <c r="M58" i="354"/>
  <c r="AK57" i="354"/>
  <c r="AI57" i="354"/>
  <c r="AJ57" i="354" s="1"/>
  <c r="AD57" i="354"/>
  <c r="AB57" i="354"/>
  <c r="AF57" i="354" s="1"/>
  <c r="W57" i="354"/>
  <c r="U57" i="354"/>
  <c r="Z57" i="354" s="1"/>
  <c r="T57" i="354"/>
  <c r="P57" i="354"/>
  <c r="N57" i="354"/>
  <c r="S57" i="354" s="1"/>
  <c r="M57" i="354"/>
  <c r="AK56" i="354"/>
  <c r="AI56" i="354"/>
  <c r="AH56" i="354" s="1"/>
  <c r="AD56" i="354"/>
  <c r="AB56" i="354"/>
  <c r="AG56" i="354" s="1"/>
  <c r="W56" i="354"/>
  <c r="U56" i="354"/>
  <c r="X56" i="354" s="1"/>
  <c r="T56" i="354"/>
  <c r="P56" i="354"/>
  <c r="N56" i="354"/>
  <c r="S56" i="354" s="1"/>
  <c r="M56" i="354"/>
  <c r="AK47" i="354"/>
  <c r="AI47" i="354"/>
  <c r="AN47" i="354" s="1"/>
  <c r="AD47" i="354"/>
  <c r="AB47" i="354"/>
  <c r="AC47" i="354" s="1"/>
  <c r="AA47" i="354"/>
  <c r="W47" i="354"/>
  <c r="U47" i="354"/>
  <c r="Z47" i="354" s="1"/>
  <c r="P47" i="354"/>
  <c r="N47" i="354"/>
  <c r="O47" i="354" s="1"/>
  <c r="M47" i="354"/>
  <c r="AK46" i="354"/>
  <c r="AI46" i="354"/>
  <c r="AN46" i="354" s="1"/>
  <c r="AD46" i="354"/>
  <c r="AB46" i="354"/>
  <c r="AG46" i="354" s="1"/>
  <c r="W46" i="354"/>
  <c r="U46" i="354"/>
  <c r="V46" i="354" s="1"/>
  <c r="T46" i="354"/>
  <c r="P46" i="354"/>
  <c r="N46" i="354"/>
  <c r="O46" i="354" s="1"/>
  <c r="AK45" i="354"/>
  <c r="AI45" i="354"/>
  <c r="AH45" i="354" s="1"/>
  <c r="AD45" i="354"/>
  <c r="AB45" i="354"/>
  <c r="AF45" i="354" s="1"/>
  <c r="AA45" i="354"/>
  <c r="W45" i="354"/>
  <c r="U45" i="354"/>
  <c r="V45" i="354" s="1"/>
  <c r="P45" i="354"/>
  <c r="N45" i="354"/>
  <c r="Q45" i="354" s="1"/>
  <c r="M45" i="354"/>
  <c r="AK38" i="354"/>
  <c r="AI38" i="354"/>
  <c r="AN38" i="354" s="1"/>
  <c r="AD38" i="354"/>
  <c r="AB38" i="354"/>
  <c r="AG38" i="354" s="1"/>
  <c r="W38" i="354"/>
  <c r="U38" i="354"/>
  <c r="V38" i="354" s="1"/>
  <c r="T38" i="354"/>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M36" i="354"/>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H52" i="354"/>
  <c r="AD52" i="354"/>
  <c r="AB52" i="354"/>
  <c r="AC52" i="354" s="1"/>
  <c r="W52" i="354"/>
  <c r="U52" i="354"/>
  <c r="Y52" i="354" s="1"/>
  <c r="P52" i="354"/>
  <c r="N52" i="354"/>
  <c r="Q52" i="354" s="1"/>
  <c r="AK51" i="354"/>
  <c r="AI51" i="354"/>
  <c r="AN51" i="354" s="1"/>
  <c r="AD51" i="354"/>
  <c r="AB51" i="354"/>
  <c r="AG51" i="354" s="1"/>
  <c r="AA51" i="354"/>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AA49" i="354"/>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AA32" i="354"/>
  <c r="W32" i="354"/>
  <c r="U32" i="354"/>
  <c r="T32" i="354" s="1"/>
  <c r="P32" i="354"/>
  <c r="N32" i="354"/>
  <c r="S32" i="354" s="1"/>
  <c r="AK31" i="354"/>
  <c r="AI31" i="354"/>
  <c r="AJ31" i="354" s="1"/>
  <c r="AD31" i="354"/>
  <c r="AB31" i="354"/>
  <c r="AC31" i="354" s="1"/>
  <c r="AA31" i="354"/>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Z61" i="353"/>
  <c r="Y61" i="353"/>
  <c r="W61" i="353"/>
  <c r="U61" i="353"/>
  <c r="X61" i="353" s="1"/>
  <c r="T61" i="353"/>
  <c r="P61" i="353"/>
  <c r="N61" i="353"/>
  <c r="O61" i="353" s="1"/>
  <c r="AK71" i="353"/>
  <c r="AI71" i="353"/>
  <c r="AN71" i="353" s="1"/>
  <c r="AD71" i="353"/>
  <c r="AB71" i="353"/>
  <c r="AF71" i="353" s="1"/>
  <c r="W71" i="353"/>
  <c r="U71" i="353"/>
  <c r="X71" i="353" s="1"/>
  <c r="S71" i="353"/>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T69" i="353"/>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Z50" i="352"/>
  <c r="W50" i="352"/>
  <c r="U50" i="352"/>
  <c r="X50" i="352" s="1"/>
  <c r="P50" i="352"/>
  <c r="N50" i="352"/>
  <c r="O50" i="352" s="1"/>
  <c r="AL49" i="352"/>
  <c r="AK49" i="352"/>
  <c r="AI49" i="352"/>
  <c r="AJ49" i="352" s="1"/>
  <c r="AD49" i="352"/>
  <c r="AB49" i="352"/>
  <c r="AC49" i="352" s="1"/>
  <c r="W49" i="352"/>
  <c r="U49" i="352"/>
  <c r="Y49" i="352" s="1"/>
  <c r="P49" i="352"/>
  <c r="N49" i="352"/>
  <c r="M49" i="352" s="1"/>
  <c r="A49" i="352"/>
  <c r="A50"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E71" i="351"/>
  <c r="AD71" i="351"/>
  <c r="AB71" i="351"/>
  <c r="AC71" i="351" s="1"/>
  <c r="W71" i="351"/>
  <c r="U71" i="351"/>
  <c r="T71" i="351" s="1"/>
  <c r="P71" i="351"/>
  <c r="N71" i="351"/>
  <c r="M71" i="351" s="1"/>
  <c r="AL70" i="35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H63" i="351"/>
  <c r="AD63" i="351"/>
  <c r="AB63" i="351"/>
  <c r="AF63" i="351" s="1"/>
  <c r="Z63" i="351"/>
  <c r="Y63" i="351"/>
  <c r="W63" i="351"/>
  <c r="U63" i="351"/>
  <c r="X63" i="351" s="1"/>
  <c r="T63" i="351"/>
  <c r="P63" i="351"/>
  <c r="N63" i="351"/>
  <c r="O63" i="351" s="1"/>
  <c r="AL62" i="351"/>
  <c r="AK62" i="351"/>
  <c r="AI62" i="351"/>
  <c r="AJ62" i="351" s="1"/>
  <c r="AD62" i="351"/>
  <c r="AB62" i="351"/>
  <c r="AC62" i="351" s="1"/>
  <c r="AA62" i="35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AA60" i="351"/>
  <c r="W60" i="351"/>
  <c r="U60" i="351"/>
  <c r="T60" i="351" s="1"/>
  <c r="S60" i="35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S53" i="351"/>
  <c r="P53" i="351"/>
  <c r="N53" i="351"/>
  <c r="O53" i="351" s="1"/>
  <c r="AK52" i="351"/>
  <c r="AI52" i="351"/>
  <c r="AJ52" i="351" s="1"/>
  <c r="AH52" i="35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H54" i="35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L62" i="350"/>
  <c r="AK62" i="350"/>
  <c r="AI62" i="350"/>
  <c r="AN62" i="350" s="1"/>
  <c r="AD62" i="350"/>
  <c r="AB62" i="350"/>
  <c r="AA62" i="350" s="1"/>
  <c r="W62" i="350"/>
  <c r="U62" i="350"/>
  <c r="T62" i="350" s="1"/>
  <c r="P62" i="350"/>
  <c r="N62" i="350"/>
  <c r="S62" i="350" s="1"/>
  <c r="AK61" i="350"/>
  <c r="AI61" i="350"/>
  <c r="AH61" i="350" s="1"/>
  <c r="AD61" i="350"/>
  <c r="AB61" i="350"/>
  <c r="AG61" i="350" s="1"/>
  <c r="X61" i="350"/>
  <c r="W61" i="350"/>
  <c r="V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E59" i="350"/>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Z57" i="350"/>
  <c r="X57" i="350"/>
  <c r="W57" i="350"/>
  <c r="U57" i="350"/>
  <c r="Y57" i="350" s="1"/>
  <c r="P57" i="350"/>
  <c r="N57" i="350"/>
  <c r="R57" i="350" s="1"/>
  <c r="AN56" i="350"/>
  <c r="AL56" i="350"/>
  <c r="AK56" i="350"/>
  <c r="AI56" i="350"/>
  <c r="AM56" i="350" s="1"/>
  <c r="AD56" i="350"/>
  <c r="AB56" i="350"/>
  <c r="AF56" i="350" s="1"/>
  <c r="W56" i="350"/>
  <c r="U56" i="350"/>
  <c r="Y56" i="350" s="1"/>
  <c r="P56" i="350"/>
  <c r="N56" i="350"/>
  <c r="O56" i="350" s="1"/>
  <c r="AK55" i="350"/>
  <c r="AI55" i="350"/>
  <c r="AH55" i="350" s="1"/>
  <c r="AD55" i="350"/>
  <c r="AB55" i="350"/>
  <c r="AC55" i="350" s="1"/>
  <c r="X55" i="350"/>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X53" i="350"/>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L50" i="350"/>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X43" i="350"/>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AA40" i="350"/>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AA37" i="350"/>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F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Q50" i="349"/>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AA85" i="349"/>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F82" i="349"/>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AA80" i="349"/>
  <c r="W80" i="349"/>
  <c r="U80" i="349"/>
  <c r="X80" i="349" s="1"/>
  <c r="S80" i="349"/>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L64" i="347"/>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T71" i="347"/>
  <c r="P71" i="347"/>
  <c r="N71" i="347"/>
  <c r="S71" i="347" s="1"/>
  <c r="AK70" i="347"/>
  <c r="AI70" i="347"/>
  <c r="AL70" i="347" s="1"/>
  <c r="AD70" i="347"/>
  <c r="AB70" i="347"/>
  <c r="AG70" i="347" s="1"/>
  <c r="W70" i="347"/>
  <c r="U70" i="347"/>
  <c r="Y70" i="347" s="1"/>
  <c r="R70" i="347"/>
  <c r="P70" i="347"/>
  <c r="N70" i="347"/>
  <c r="Q70" i="347" s="1"/>
  <c r="AK69" i="347"/>
  <c r="AI69" i="347"/>
  <c r="AM69" i="347" s="1"/>
  <c r="AD69" i="347"/>
  <c r="AB69" i="347"/>
  <c r="AE69" i="347" s="1"/>
  <c r="AA69" i="347"/>
  <c r="W69" i="347"/>
  <c r="U69" i="347"/>
  <c r="V69" i="347" s="1"/>
  <c r="P69" i="347"/>
  <c r="N69" i="347"/>
  <c r="Q69" i="347" s="1"/>
  <c r="AL68" i="347"/>
  <c r="AK68" i="347"/>
  <c r="AI68" i="347"/>
  <c r="AJ68" i="347" s="1"/>
  <c r="AH68" i="347"/>
  <c r="AD68" i="347"/>
  <c r="AB68" i="347"/>
  <c r="AE68" i="347" s="1"/>
  <c r="W68" i="347"/>
  <c r="U68" i="347"/>
  <c r="T68" i="347" s="1"/>
  <c r="P68" i="347"/>
  <c r="N68" i="347"/>
  <c r="M68" i="347" s="1"/>
  <c r="AN67" i="347"/>
  <c r="AM67" i="347"/>
  <c r="AK67" i="347"/>
  <c r="AI67" i="347"/>
  <c r="AJ67" i="347" s="1"/>
  <c r="AH67" i="347"/>
  <c r="AD67" i="347"/>
  <c r="AB67" i="347"/>
  <c r="AG67" i="347" s="1"/>
  <c r="W67" i="347"/>
  <c r="U67" i="347"/>
  <c r="Y67" i="347" s="1"/>
  <c r="P67" i="347"/>
  <c r="N67" i="347"/>
  <c r="Q67" i="347" s="1"/>
  <c r="AK66" i="347"/>
  <c r="AI66" i="347"/>
  <c r="AJ66" i="347" s="1"/>
  <c r="AG66" i="347"/>
  <c r="AF66" i="347"/>
  <c r="AD66" i="347"/>
  <c r="AB66" i="347"/>
  <c r="AE66" i="347" s="1"/>
  <c r="W66" i="347"/>
  <c r="U66" i="347"/>
  <c r="T66" i="347" s="1"/>
  <c r="P66" i="347"/>
  <c r="N66" i="347"/>
  <c r="M66" i="347" s="1"/>
  <c r="AK65" i="347"/>
  <c r="AI65" i="347"/>
  <c r="AN65" i="347" s="1"/>
  <c r="AD65" i="347"/>
  <c r="AB65" i="347"/>
  <c r="AG65" i="347" s="1"/>
  <c r="W65" i="347"/>
  <c r="U65" i="347"/>
  <c r="Y65" i="347" s="1"/>
  <c r="R65" i="347"/>
  <c r="P65" i="347"/>
  <c r="N65" i="347"/>
  <c r="Q65" i="347" s="1"/>
  <c r="AK63" i="347"/>
  <c r="AI63" i="347"/>
  <c r="AM63" i="347" s="1"/>
  <c r="AD63" i="347"/>
  <c r="AB63" i="347"/>
  <c r="AE63" i="347" s="1"/>
  <c r="W63" i="347"/>
  <c r="U63" i="347"/>
  <c r="V63" i="347" s="1"/>
  <c r="P63" i="347"/>
  <c r="N63" i="347"/>
  <c r="Q63" i="347" s="1"/>
  <c r="AK62" i="347"/>
  <c r="AI62" i="347"/>
  <c r="AN62" i="347" s="1"/>
  <c r="AH62" i="347"/>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Y58" i="347"/>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57" i="354" l="1"/>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7" i="354" l="1"/>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AA39" i="348"/>
  <c r="AD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H65" i="348"/>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AA56" i="346"/>
  <c r="AD56" i="346" s="1"/>
  <c r="W56" i="346"/>
  <c r="U56" i="346"/>
  <c r="T56" i="346" s="1"/>
  <c r="P56" i="346"/>
  <c r="N56" i="346"/>
  <c r="O56" i="346" s="1"/>
  <c r="AI55" i="346"/>
  <c r="AH55" i="346" s="1"/>
  <c r="AB55" i="346"/>
  <c r="AC55" i="346" s="1"/>
  <c r="W55" i="346"/>
  <c r="U55" i="346"/>
  <c r="T55" i="346" s="1"/>
  <c r="P55" i="346"/>
  <c r="N55" i="346"/>
  <c r="S55" i="346" s="1"/>
  <c r="M55" i="346"/>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M43" i="346"/>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T29" i="346"/>
  <c r="P29" i="346"/>
  <c r="N29" i="346"/>
  <c r="O29" i="346" s="1"/>
  <c r="AI28" i="346"/>
  <c r="AK28" i="346" s="1"/>
  <c r="AH28" i="346"/>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M62" i="345"/>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T38" i="345"/>
  <c r="P38" i="345"/>
  <c r="N38" i="345"/>
  <c r="S38" i="345" s="1"/>
  <c r="AI37" i="345"/>
  <c r="AN37" i="345" s="1"/>
  <c r="AB37" i="345"/>
  <c r="AE37" i="345" s="1"/>
  <c r="W37" i="345"/>
  <c r="U37" i="345"/>
  <c r="Z37" i="345" s="1"/>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V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G42" i="346" l="1"/>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03" i="335" l="1" a="1"/>
  <c r="AD103" i="335" s="1"/>
  <c r="AE39" i="335" a="1"/>
  <c r="AE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AI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AI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I90" i="335" s="1"/>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68" i="335" l="1"/>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M194" i="331" l="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K144" i="331" s="1"/>
  <c r="AM160" i="331"/>
  <c r="AM197" i="331"/>
  <c r="G219" i="331" a="1"/>
  <c r="G219" i="331" s="1"/>
  <c r="AQ35" i="331"/>
  <c r="AF53" i="331" a="1"/>
  <c r="AF53" i="331" s="1"/>
  <c r="AF87" i="331" a="1"/>
  <c r="AF87" i="331" s="1"/>
  <c r="AQ109" i="331"/>
  <c r="G192" i="331" a="1"/>
  <c r="G192" i="331" s="1"/>
  <c r="AG219" i="331" a="1"/>
  <c r="AG219" i="331" s="1"/>
  <c r="AK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AK178" i="331" s="1"/>
  <c r="G225" i="331" a="1"/>
  <c r="G225" i="331" s="1"/>
  <c r="AQ236" i="331"/>
  <c r="AQ237" i="331"/>
  <c r="AN106" i="330"/>
  <c r="AK5" i="331"/>
  <c r="G6" i="331" a="1"/>
  <c r="G6" i="331" s="1"/>
  <c r="AK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K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K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K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3" i="33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194" i="33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64" i="331" l="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C7" i="341" a="1"/>
  <c r="C7"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L1" i="345"/>
  <c r="L67" i="345" s="1"/>
  <c r="B23" i="345"/>
  <c r="C23" i="345" s="1"/>
  <c r="L23" i="345" s="1"/>
  <c r="C14" i="345"/>
  <c r="L14" i="345" s="1"/>
  <c r="B22" i="345"/>
  <c r="C22" i="345" s="1"/>
  <c r="L22" i="345" s="1"/>
  <c r="C9" i="341"/>
  <c r="L9" i="341" s="1"/>
  <c r="L67" i="341"/>
  <c r="C8" i="341"/>
  <c r="L8" i="341" s="1"/>
  <c r="C16" i="341"/>
  <c r="L16" i="341" s="1"/>
  <c r="L7" i="34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44" a="1"/>
  <c r="C1" i="344" l="1"/>
  <c r="L1" i="344" s="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B1" i="343" a="1"/>
  <c r="C9" i="344" l="1"/>
  <c r="L9" i="344" s="1"/>
  <c r="C7" i="344" a="1"/>
  <c r="C7" i="344" s="1"/>
  <c r="L7" i="344" s="1"/>
  <c r="B25" i="344"/>
  <c r="C25" i="344" s="1"/>
  <c r="L25" i="344" s="1"/>
  <c r="C10" i="344"/>
  <c r="L10" i="344" s="1"/>
  <c r="C11" i="344"/>
  <c r="L11" i="344" s="1"/>
  <c r="B24" i="344"/>
  <c r="C24" i="344" s="1"/>
  <c r="L24" i="344" s="1"/>
  <c r="B1" i="343"/>
  <c r="B12" i="343" s="1"/>
  <c r="AD12" i="343" s="1"/>
  <c r="L59" i="354"/>
  <c r="C8" i="354"/>
  <c r="L8" i="354" s="1"/>
  <c r="C9" i="354"/>
  <c r="L9" i="354" s="1"/>
  <c r="C7" i="354" a="1"/>
  <c r="C7" i="354" s="1"/>
  <c r="L4" i="354"/>
  <c r="C15" i="344"/>
  <c r="L15" i="344" s="1"/>
  <c r="L4" i="344"/>
  <c r="L75" i="344"/>
  <c r="C8" i="344"/>
  <c r="L8" i="344" s="1"/>
  <c r="C18" i="353"/>
  <c r="L18" i="353" s="1"/>
  <c r="L7" i="353"/>
  <c r="B185" i="242"/>
  <c r="C184" i="242"/>
  <c r="A284" i="242"/>
  <c r="B285" i="242"/>
  <c r="C284" i="242"/>
  <c r="A493" i="242"/>
  <c r="C493" i="242" s="1"/>
  <c r="B494" i="242"/>
  <c r="A285" i="240"/>
  <c r="B286" i="240"/>
  <c r="C285" i="240"/>
  <c r="B495" i="240"/>
  <c r="A494" i="240"/>
  <c r="B182" i="240"/>
  <c r="C181" i="240"/>
  <c r="B15" i="343" l="1"/>
  <c r="AD15" i="343" s="1"/>
  <c r="AD1" i="343"/>
  <c r="B10" i="343" s="1"/>
  <c r="AD10" i="343" s="1"/>
  <c r="A24" i="343"/>
  <c r="B24" i="343" s="1"/>
  <c r="AD24" i="343" s="1"/>
  <c r="B11" i="343"/>
  <c r="AD11" i="343" s="1"/>
  <c r="A23" i="343"/>
  <c r="B23" i="343" s="1"/>
  <c r="AD23" i="343" s="1"/>
  <c r="C18" i="344"/>
  <c r="L18" i="344" s="1"/>
  <c r="L7" i="354"/>
  <c r="C18" i="354"/>
  <c r="L18" i="354" s="1"/>
  <c r="A494" i="242"/>
  <c r="C494" i="242" s="1"/>
  <c r="B495" i="242"/>
  <c r="A285" i="242"/>
  <c r="B286" i="242"/>
  <c r="C285" i="242"/>
  <c r="B186" i="242"/>
  <c r="C185" i="242"/>
  <c r="B183" i="240"/>
  <c r="C182" i="240"/>
  <c r="A495" i="240"/>
  <c r="B496" i="240"/>
  <c r="A286" i="240"/>
  <c r="B287" i="240"/>
  <c r="C286" i="240"/>
  <c r="B8" i="343" l="1" a="1"/>
  <c r="B8" i="343" s="1"/>
  <c r="B17" i="343" s="1"/>
  <c r="AD17" i="343" s="1"/>
  <c r="B9" i="343"/>
  <c r="AD68" i="343" s="1"/>
  <c r="AD5" i="343"/>
  <c r="B187" i="242"/>
  <c r="C186" i="242"/>
  <c r="B287" i="242"/>
  <c r="A286" i="242"/>
  <c r="C286" i="242" s="1"/>
  <c r="A495" i="242"/>
  <c r="C495" i="242" s="1"/>
  <c r="B496" i="242"/>
  <c r="C496" i="242" s="1"/>
  <c r="A287" i="240"/>
  <c r="B288" i="240"/>
  <c r="C287" i="240"/>
  <c r="A496" i="240"/>
  <c r="B497" i="240"/>
  <c r="B184" i="240"/>
  <c r="C183" i="240"/>
  <c r="AD8" i="343" l="1"/>
  <c r="AD9" i="343"/>
  <c r="A496" i="242"/>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<sst xmlns="http://schemas.openxmlformats.org/spreadsheetml/2006/main" count="37842" uniqueCount="2552">
  <si>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</si>
  <si>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</si>
  <si>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</si>
  <si>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</si>
  <si>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</si>
  <si>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</si>
  <si>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</si>
  <si>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</si>
  <si>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</si>
  <si>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</si>
  <si>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</si>
  <si>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</si>
  <si>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</si>
  <si>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</si>
  <si>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</si>
  <si>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</si>
  <si>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</si>
  <si>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</si>
  <si>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</si>
  <si>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</si>
  <si>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</si>
  <si>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</si>
  <si>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</si>
  <si>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</si>
  <si>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</si>
  <si>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</si>
  <si>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</si>
  <si>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</si>
  <si>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</si>
  <si>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</si>
  <si>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</si>
  <si>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</si>
  <si>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</si>
  <si>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</si>
  <si>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</si>
  <si>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</si>
  <si>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</si>
  <si>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</si>
  <si>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</si>
  <si>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</si>
  <si>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</si>
  <si>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</si>
  <si>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</si>
  <si>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</si>
  <si>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</si>
  <si>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</si>
  <si>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</si>
  <si>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</si>
  <si>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</si>
  <si>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</si>
  <si>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</si>
  <si>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</si>
  <si>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</si>
  <si>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</si>
  <si>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</si>
  <si>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</si>
  <si>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</si>
  <si>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</si>
  <si>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</si>
  <si>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</si>
  <si>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</si>
  <si>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</si>
  <si>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</si>
  <si>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</si>
  <si>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</si>
  <si>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</si>
  <si>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</si>
  <si>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</si>
  <si>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</si>
  <si>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</si>
  <si>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</si>
  <si>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</si>
  <si>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</si>
  <si>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</si>
  <si>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</si>
  <si>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</si>
  <si>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</si>
  <si>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</si>
  <si>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</si>
  <si>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</si>
  <si>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</si>
  <si>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</si>
  <si>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</si>
  <si>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</si>
  <si>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</si>
  <si>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</si>
  <si>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</si>
  <si>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</si>
  <si>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</si>
  <si>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</si>
  <si>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</si>
  <si>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</si>
  <si>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</si>
  <si>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</si>
  <si>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</si>
  <si>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</si>
  <si>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</si>
  <si>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</si>
  <si>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</si>
  <si>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</si>
  <si>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</si>
  <si>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</si>
  <si>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</si>
  <si>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</si>
  <si>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</si>
  <si>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</si>
  <si>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</si>
  <si>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</si>
  <si>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</si>
  <si>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</si>
  <si>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</si>
  <si>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</si>
  <si>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</si>
  <si>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</si>
  <si>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</si>
  <si>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</si>
  <si>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</si>
  <si>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</si>
  <si>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</si>
  <si>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</si>
  <si>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</si>
  <si>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</si>
  <si>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</si>
  <si>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</si>
  <si>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</si>
  <si>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</si>
  <si>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</si>
  <si>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</si>
  <si>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</si>
  <si>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</si>
  <si>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</si>
  <si>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</si>
  <si>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</si>
  <si>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</si>
  <si>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</si>
  <si>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</si>
  <si>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</si>
  <si>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</si>
  <si>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</si>
  <si>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</si>
  <si>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</si>
  <si>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</si>
  <si>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</si>
  <si>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</si>
  <si>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</si>
  <si>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</si>
  <si>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</si>
  <si>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</si>
  <si>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</si>
  <si>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</si>
  <si>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</si>
  <si>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</si>
  <si>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</si>
  <si>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</si>
  <si>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</si>
  <si>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</si>
  <si>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</si>
  <si>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</si>
  <si>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</si>
  <si>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</si>
  <si>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</si>
  <si>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</si>
  <si>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</si>
  <si>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</si>
  <si>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</si>
  <si>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</si>
  <si>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</si>
  <si>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</si>
  <si>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</si>
  <si>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</si>
  <si>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</si>
  <si>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</si>
  <si>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</si>
  <si>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</si>
  <si>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</si>
  <si>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</si>
  <si>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</si>
  <si>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</si>
  <si>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</si>
  <si>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</si>
  <si>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</si>
  <si>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</si>
  <si>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</si>
  <si>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</si>
  <si>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</si>
  <si>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</si>
  <si>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</si>
  <si>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</si>
  <si>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</si>
  <si>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</si>
  <si>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</si>
  <si>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</si>
  <si>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</si>
  <si>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</si>
  <si>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</si>
  <si>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</si>
  <si>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</si>
  <si>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</si>
  <si>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</si>
  <si>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</si>
  <si>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</si>
  <si>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</si>
  <si>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</si>
  <si>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</si>
  <si>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</si>
  <si>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</si>
  <si>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</si>
  <si>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</si>
  <si>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</si>
  <si>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</si>
  <si>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</si>
  <si>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</si>
  <si>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</si>
  <si>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</si>
  <si>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</si>
  <si>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</si>
  <si>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</si>
  <si>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</si>
  <si>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</si>
  <si>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</si>
  <si>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</si>
  <si>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</si>
  <si>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</si>
  <si>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</si>
  <si>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</si>
  <si>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</si>
  <si>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</si>
  <si>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</si>
  <si>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</si>
  <si>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</si>
  <si>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</si>
  <si>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</si>
  <si>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</si>
  <si>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</si>
  <si>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</si>
  <si>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</si>
  <si>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</si>
  <si>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</si>
  <si>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</si>
  <si>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</si>
  <si>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</si>
  <si>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</si>
  <si>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</si>
  <si>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</si>
  <si>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</si>
  <si>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</si>
  <si>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</si>
  <si>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</si>
  <si>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</si>
  <si>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</si>
  <si>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</si>
  <si>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</si>
  <si>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</si>
  <si>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</si>
  <si>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</si>
  <si>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</si>
  <si>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</si>
  <si>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</si>
  <si>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</si>
  <si>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</si>
  <si>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</si>
  <si>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</si>
  <si>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</si>
  <si>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</si>
  <si>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</si>
  <si>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</si>
  <si>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</si>
  <si>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</si>
  <si>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</si>
  <si>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</si>
  <si>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</si>
  <si>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</si>
  <si>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</si>
  <si>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</si>
  <si>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</si>
  <si>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</si>
  <si>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</si>
  <si>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</si>
  <si>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</si>
  <si>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</si>
  <si>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</si>
  <si>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</si>
  <si>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</si>
  <si>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</si>
  <si>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</si>
  <si>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</si>
  <si>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</si>
  <si>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</si>
  <si>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</si>
  <si>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</si>
  <si>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</si>
  <si>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</si>
  <si>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</si>
  <si>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</si>
  <si>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</si>
  <si>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</si>
  <si>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</si>
  <si>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</si>
  <si>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</si>
  <si>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</si>
  <si>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</si>
  <si>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</si>
  <si>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</si>
  <si>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</si>
  <si>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</si>
  <si>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</si>
  <si>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</si>
  <si>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</si>
  <si>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</si>
  <si>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</si>
  <si>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</si>
  <si>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</si>
  <si>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</si>
  <si>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</si>
  <si>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</si>
  <si>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</si>
  <si>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</si>
  <si>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</si>
  <si>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</si>
  <si>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</si>
  <si>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</si>
  <si>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</si>
  <si>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</si>
  <si>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</si>
  <si>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</si>
  <si>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</si>
  <si>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</si>
  <si>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</si>
  <si>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</si>
  <si>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</si>
  <si>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</si>
  <si>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</si>
  <si>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</si>
  <si>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</si>
  <si>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</si>
  <si>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</si>
  <si>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</si>
  <si>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</si>
  <si>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</si>
  <si>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</si>
  <si>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</si>
  <si>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</si>
  <si>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</si>
  <si>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</si>
  <si>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</si>
  <si>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</si>
  <si>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</si>
  <si>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</si>
  <si>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</si>
  <si>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</si>
  <si>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</si>
  <si>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</si>
  <si>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</si>
  <si>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</si>
  <si>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</si>
  <si>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</si>
  <si>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</si>
  <si>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</si>
  <si>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</si>
  <si>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</si>
  <si>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</si>
  <si>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</si>
  <si>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</si>
  <si>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</si>
  <si>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</si>
  <si>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</si>
  <si>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</si>
  <si>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</si>
  <si>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</si>
  <si>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</si>
  <si>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</si>
  <si>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</si>
  <si>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</si>
  <si>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</si>
  <si>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</si>
  <si>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</si>
  <si>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</si>
  <si>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</si>
  <si>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</si>
  <si>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</si>
  <si>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</si>
  <si>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</si>
  <si>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</si>
  <si>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</si>
  <si>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</si>
  <si>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</si>
  <si>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</si>
  <si>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</si>
  <si>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</si>
  <si>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</si>
  <si>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</si>
  <si>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</si>
  <si>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</si>
  <si>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</si>
  <si>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</si>
  <si>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</si>
  <si>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</si>
  <si>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</si>
  <si>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</si>
  <si>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</si>
  <si>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</si>
  <si>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</si>
  <si>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</si>
  <si>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</si>
  <si>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</si>
  <si>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</si>
  <si>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</si>
  <si>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</si>
  <si>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</si>
  <si>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</si>
  <si>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</si>
  <si>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</si>
  <si>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</si>
  <si>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</si>
  <si>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</si>
  <si>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</si>
  <si>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</si>
  <si>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</si>
  <si>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</si>
  <si>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</si>
  <si>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</si>
  <si>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</si>
  <si>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</si>
  <si>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</si>
  <si>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</si>
  <si>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</si>
  <si>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</si>
  <si>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</si>
  <si>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</si>
  <si>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</si>
  <si>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</si>
  <si>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</si>
  <si>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</si>
  <si>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</si>
  <si>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</si>
  <si>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</si>
  <si>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</si>
  <si>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</si>
  <si>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</si>
  <si>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</si>
  <si>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</si>
  <si>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</si>
  <si>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</si>
  <si>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</si>
  <si>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</si>
  <si>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</si>
  <si>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</si>
  <si>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</si>
  <si>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</si>
  <si>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</si>
  <si>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</si>
  <si>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</si>
  <si>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</si>
  <si>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</si>
  <si>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</si>
  <si>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</si>
  <si>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</si>
  <si>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</si>
  <si>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</si>
  <si>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</si>
  <si>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</si>
  <si>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</si>
  <si>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</si>
  <si>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</si>
  <si>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</si>
  <si>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</si>
  <si>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</si>
  <si>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</si>
  <si>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</si>
  <si>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</si>
  <si>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</si>
  <si>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</si>
  <si>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</si>
  <si>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</si>
  <si>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</si>
  <si>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</si>
  <si>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</si>
  <si>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</si>
  <si>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</si>
  <si>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</si>
  <si>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</si>
  <si>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</si>
  <si>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</si>
  <si>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</si>
  <si>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</si>
  <si>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</si>
  <si>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</si>
  <si>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</si>
  <si>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</si>
  <si>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</si>
  <si>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</si>
  <si>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</si>
  <si>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</si>
  <si>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</si>
  <si>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</si>
  <si>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</si>
  <si>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</si>
  <si>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</si>
  <si>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</si>
  <si>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</si>
  <si>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</si>
  <si>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</si>
  <si>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</si>
  <si>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</si>
  <si>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</si>
  <si>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</si>
  <si>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</si>
  <si>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</si>
  <si>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</si>
  <si>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</si>
  <si>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</si>
  <si>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</si>
  <si>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</si>
  <si>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</si>
  <si>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</si>
  <si>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</si>
  <si>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</si>
  <si>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</si>
  <si>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</si>
  <si>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</si>
  <si>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</si>
  <si>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</si>
  <si>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</si>
  <si>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</si>
  <si>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</si>
  <si>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</si>
  <si>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</si>
  <si>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</si>
  <si>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</si>
  <si>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</si>
  <si>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</si>
  <si>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</si>
  <si>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</si>
  <si>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</si>
  <si>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</si>
  <si>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</si>
  <si>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</si>
  <si>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</si>
  <si>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</si>
  <si>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</si>
  <si>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</si>
  <si>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</si>
  <si>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</si>
  <si>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</si>
  <si>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</si>
  <si>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</si>
  <si>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</si>
  <si>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</si>
  <si>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</si>
  <si>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</si>
  <si>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</si>
  <si>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</si>
  <si>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</si>
  <si>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</si>
  <si>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</si>
  <si>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</si>
  <si>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</si>
  <si>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</si>
  <si>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</si>
  <si>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</si>
  <si>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</si>
  <si>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</si>
  <si>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</si>
  <si>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</si>
  <si>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</si>
  <si>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</si>
  <si>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</si>
  <si>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</si>
  <si>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</si>
  <si>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</si>
  <si>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</si>
  <si>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</si>
  <si>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</si>
  <si>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</si>
  <si>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</si>
  <si>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</si>
  <si>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</si>
  <si>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</si>
  <si>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</si>
  <si>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</si>
  <si>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</si>
  <si>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</si>
  <si>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</si>
  <si>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</si>
  <si>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</si>
  <si>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</si>
  <si>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</si>
  <si>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</si>
  <si>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</si>
  <si>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</si>
  <si>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</si>
  <si>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</si>
  <si>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</si>
  <si>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</si>
  <si>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</si>
  <si>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</si>
  <si>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</si>
  <si>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</si>
  <si>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</si>
  <si>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</si>
  <si>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</si>
  <si>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</si>
  <si>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</si>
  <si>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</si>
  <si>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</si>
  <si>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</si>
  <si>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</si>
  <si>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</si>
  <si>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</si>
  <si>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</si>
  <si>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</si>
  <si>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</si>
  <si>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</si>
  <si>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</si>
  <si>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</si>
  <si>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</si>
  <si>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</si>
  <si>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</si>
  <si>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</si>
  <si>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</si>
  <si>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</si>
  <si>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</si>
  <si>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</si>
  <si>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</si>
  <si>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</si>
  <si>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</si>
  <si>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</si>
  <si>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</si>
  <si>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</si>
  <si>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</si>
  <si>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</si>
  <si>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</si>
  <si>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</si>
  <si>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</si>
  <si>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</si>
  <si>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</si>
  <si>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</si>
  <si>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</si>
  <si>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</si>
  <si>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</si>
  <si>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</si>
  <si>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</si>
  <si>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</si>
  <si>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</si>
  <si>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</si>
  <si>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</si>
  <si>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</si>
  <si>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</si>
  <si>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</si>
  <si>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</si>
  <si>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</si>
  <si>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</si>
  <si>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</si>
  <si>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</si>
  <si>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</si>
  <si>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</si>
  <si>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</si>
  <si>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</si>
  <si>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</si>
  <si>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</si>
  <si>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</si>
  <si>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</si>
  <si>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</si>
  <si>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</si>
  <si>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</si>
  <si>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</si>
  <si>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</si>
  <si>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</si>
  <si>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</si>
  <si>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</si>
  <si>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</si>
  <si>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</si>
  <si>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</si>
  <si>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</si>
  <si>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</si>
  <si>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</si>
  <si>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</si>
  <si>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</si>
  <si>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</si>
  <si>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</si>
  <si>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</si>
  <si>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</si>
  <si>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</si>
  <si>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</si>
  <si>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</si>
  <si>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</si>
  <si>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</si>
  <si>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</si>
  <si>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</si>
  <si>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</si>
  <si>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</si>
  <si>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</si>
  <si>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</si>
  <si>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</si>
  <si>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</si>
  <si>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</si>
  <si>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</si>
  <si>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</si>
  <si>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</si>
  <si>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</si>
  <si>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</si>
  <si>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</si>
  <si>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</si>
  <si>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</si>
  <si>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</si>
  <si>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</si>
  <si>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</si>
  <si>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</si>
  <si>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</si>
  <si>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</si>
  <si>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</si>
  <si>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</si>
  <si>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</si>
  <si>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</si>
  <si>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</si>
  <si>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</si>
  <si>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</si>
  <si>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</si>
  <si>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</si>
  <si>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</si>
  <si>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</si>
  <si>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</si>
  <si>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</si>
  <si>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</si>
  <si>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</si>
  <si>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</si>
  <si>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</si>
  <si>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</si>
  <si>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</si>
  <si>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</si>
  <si>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</si>
  <si>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</si>
  <si>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</si>
  <si>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</si>
  <si>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</si>
  <si>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</si>
  <si>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</si>
  <si>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</si>
  <si>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</si>
  <si>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</si>
  <si>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</si>
  <si>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</si>
  <si>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</si>
  <si>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</si>
  <si>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</si>
  <si>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</si>
  <si>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</si>
  <si>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</si>
  <si>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</si>
  <si>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</si>
  <si>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</si>
  <si>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</si>
  <si>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</si>
  <si>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</si>
  <si>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</si>
  <si>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</si>
  <si>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</si>
  <si>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</si>
  <si>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</si>
  <si>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</si>
  <si>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</si>
  <si>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</si>
  <si>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</si>
  <si>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</si>
  <si>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</si>
  <si>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</si>
  <si>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</si>
  <si>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</si>
  <si>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</si>
  <si>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</si>
  <si>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</si>
  <si>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</si>
  <si>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</si>
  <si>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</si>
  <si>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</si>
  <si>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</si>
  <si>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</si>
  <si>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</si>
  <si>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</si>
  <si>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</si>
  <si>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</si>
  <si>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</si>
  <si>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</si>
  <si>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</si>
  <si>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</si>
  <si>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</si>
  <si>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</si>
  <si>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</si>
  <si>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</si>
  <si>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</si>
  <si>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</si>
  <si>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</si>
  <si>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</si>
  <si>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</si>
  <si>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</si>
  <si>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</si>
  <si>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</si>
  <si>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</si>
  <si>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</si>
  <si>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</si>
  <si>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</si>
  <si>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</si>
  <si>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</si>
  <si>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</si>
  <si>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</si>
  <si>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</si>
  <si>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</si>
  <si>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</si>
  <si>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</si>
  <si>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</si>
  <si>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</si>
  <si>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</si>
  <si>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</si>
  <si>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</si>
  <si>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</si>
  <si>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</si>
  <si>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</si>
  <si>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</si>
  <si>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</si>
  <si>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</si>
  <si>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</si>
  <si>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</si>
  <si>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</si>
  <si>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</si>
  <si>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</si>
  <si>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</si>
  <si>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</si>
  <si>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</si>
  <si>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</si>
  <si>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</si>
  <si>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</si>
  <si>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</si>
  <si>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</si>
  <si>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</si>
  <si>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</si>
  <si>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</si>
  <si>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</si>
  <si>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</si>
  <si>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</si>
  <si>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</si>
  <si>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</si>
  <si>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</si>
  <si>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</si>
  <si>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</si>
  <si>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</si>
  <si>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</si>
  <si>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</si>
  <si>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</si>
  <si>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</si>
  <si>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</si>
  <si>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</si>
  <si>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</si>
  <si>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</si>
  <si>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</si>
  <si>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</si>
  <si>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</si>
  <si>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</si>
  <si>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</si>
  <si>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</si>
  <si>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</si>
  <si>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</si>
  <si>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</si>
  <si>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</si>
  <si>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</si>
  <si>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</si>
  <si>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</si>
  <si>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</si>
  <si>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</si>
  <si>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</si>
  <si>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</si>
  <si>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</si>
  <si>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</si>
  <si>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</si>
  <si>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</si>
  <si>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</si>
  <si>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</si>
  <si>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</si>
  <si>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</si>
  <si>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</si>
  <si>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</si>
  <si>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</si>
  <si>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</si>
  <si>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</si>
  <si>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</si>
  <si>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</si>
  <si>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</si>
  <si>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</si>
  <si>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</si>
  <si>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</si>
  <si>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</si>
  <si>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</si>
  <si>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</si>
  <si>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</si>
  <si>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</si>
  <si>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</si>
  <si>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</si>
  <si>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</si>
  <si>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</si>
  <si>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</si>
  <si>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</si>
  <si>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</si>
  <si>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</si>
  <si>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</si>
  <si>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</si>
  <si>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</si>
  <si>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</si>
  <si>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</si>
  <si>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</si>
  <si>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</si>
  <si>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</si>
  <si>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</si>
  <si>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</si>
  <si>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</si>
  <si>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</si>
  <si>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</si>
  <si>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</si>
  <si>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</si>
  <si>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</si>
  <si>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</si>
  <si>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</si>
  <si>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</si>
  <si>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</si>
  <si>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</si>
  <si>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</si>
  <si>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</si>
  <si>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</si>
  <si>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</si>
  <si>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</si>
  <si>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</si>
  <si>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</si>
  <si>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</si>
  <si>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</si>
  <si>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</si>
  <si>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</si>
  <si>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</si>
  <si>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</si>
  <si>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</si>
  <si>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</si>
  <si>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</si>
  <si>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</si>
  <si>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</si>
  <si>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</si>
  <si>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</si>
  <si>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</si>
  <si>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</si>
  <si>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</si>
  <si>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</si>
  <si>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</si>
  <si>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</si>
  <si>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</si>
  <si>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</si>
  <si>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</si>
  <si>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</si>
  <si>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</si>
  <si>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</si>
  <si>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</si>
  <si>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</si>
  <si>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</si>
  <si>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</si>
  <si>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</si>
  <si>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</si>
  <si>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</si>
  <si>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</si>
  <si>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</si>
  <si>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</si>
  <si>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</si>
  <si>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</si>
  <si>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</si>
  <si>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</si>
  <si>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</si>
  <si>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</si>
  <si>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</si>
  <si>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</si>
  <si>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</si>
  <si>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</si>
  <si>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</si>
  <si>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</si>
  <si>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</si>
  <si>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</si>
  <si>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</si>
  <si>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</si>
  <si>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</si>
  <si>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</si>
  <si>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</si>
  <si>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</si>
  <si>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</si>
  <si>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</si>
  <si>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</si>
  <si>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</si>
  <si>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</si>
  <si>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</si>
  <si>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</si>
  <si>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</si>
  <si>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</si>
  <si>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</si>
  <si>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</si>
  <si>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</si>
  <si>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</si>
  <si>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</si>
  <si>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</si>
  <si>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</si>
  <si>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</si>
  <si>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</si>
  <si>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</si>
  <si>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</si>
  <si>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</si>
  <si>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</si>
  <si>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</si>
  <si>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</si>
  <si>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</si>
  <si>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</si>
  <si>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</si>
  <si>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</si>
  <si>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</si>
  <si>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</si>
  <si>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</si>
  <si>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</si>
  <si>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</si>
  <si>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</si>
  <si>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</si>
  <si>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</si>
  <si>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</si>
  <si>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</si>
  <si>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</si>
  <si>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</si>
  <si>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</si>
  <si>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</si>
  <si>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</si>
  <si>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</si>
  <si>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</si>
  <si>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</si>
  <si>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</si>
  <si>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</si>
  <si>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</si>
  <si>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</si>
  <si>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</si>
  <si>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</si>
  <si>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</si>
  <si>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</si>
  <si>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</si>
  <si>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</si>
  <si>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</si>
  <si>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</si>
  <si>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</si>
  <si>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</si>
  <si>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</si>
  <si>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</si>
  <si>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</si>
  <si>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</si>
  <si>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</si>
  <si>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</si>
  <si>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</si>
  <si>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</si>
  <si>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</si>
  <si>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</si>
  <si>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</si>
  <si>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</si>
  <si>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</si>
  <si>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</si>
  <si>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</si>
  <si>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</si>
  <si>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</si>
  <si>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</si>
  <si>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</si>
  <si>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</si>
  <si>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</si>
  <si>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</si>
  <si>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</si>
  <si>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</si>
  <si>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</si>
  <si>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</si>
  <si>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</si>
  <si>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</si>
  <si>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</si>
  <si>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</si>
  <si>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</si>
  <si>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</si>
  <si>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</si>
  <si>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</si>
  <si>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</si>
  <si>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</si>
  <si>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</si>
  <si>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</si>
  <si>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</si>
  <si>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</si>
  <si>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</si>
  <si>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</si>
  <si>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</si>
  <si>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</si>
  <si>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</si>
  <si>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</si>
  <si>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</si>
  <si>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</si>
  <si>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</si>
  <si>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</si>
  <si>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</si>
  <si>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</si>
  <si>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</si>
  <si>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</si>
  <si>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</si>
  <si>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</si>
  <si>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</si>
  <si>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</si>
  <si>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</si>
  <si>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</si>
  <si>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</si>
  <si>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</si>
  <si>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</si>
  <si>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</si>
  <si>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</si>
  <si>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</si>
  <si>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</si>
  <si>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</si>
  <si>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</si>
  <si>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</si>
  <si>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</si>
  <si>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</si>
  <si>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</si>
  <si>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</si>
  <si>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</si>
  <si>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</si>
  <si>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</si>
  <si>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</si>
  <si>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</si>
  <si>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</si>
  <si>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</si>
  <si>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</si>
  <si>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</si>
  <si>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</si>
  <si>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</si>
  <si>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</si>
  <si>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</si>
  <si>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</si>
  <si>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</si>
  <si>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</si>
  <si>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</si>
  <si>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</si>
  <si>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</si>
  <si>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</si>
  <si>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</si>
  <si>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</si>
  <si>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</si>
  <si>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</si>
  <si>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</si>
  <si>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</si>
  <si>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</si>
  <si>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</si>
  <si>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</si>
  <si>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</si>
  <si>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</si>
  <si>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</si>
  <si>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</si>
  <si>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</si>
  <si>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</si>
  <si>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</si>
  <si>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</si>
  <si>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</si>
  <si>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</si>
  <si>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</si>
  <si>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</si>
  <si>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</si>
  <si>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</si>
  <si>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</si>
  <si>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</si>
  <si>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</si>
  <si>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</si>
  <si>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</si>
  <si>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</si>
  <si>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</si>
  <si>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</si>
  <si>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</si>
  <si>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</si>
  <si>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</si>
  <si>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</si>
  <si>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</si>
  <si>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</si>
  <si>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</si>
  <si>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</si>
  <si>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</si>
  <si>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</si>
  <si>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</si>
  <si>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</si>
  <si>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</si>
  <si>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</si>
  <si>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</si>
  <si>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</si>
  <si>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</si>
  <si>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</si>
  <si>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</si>
  <si>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</si>
  <si>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</si>
  <si>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</si>
  <si>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</si>
  <si>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</si>
  <si>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</si>
  <si>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</si>
  <si>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</si>
  <si>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</si>
  <si>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</si>
  <si>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</si>
  <si>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</si>
  <si>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</si>
  <si>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</si>
  <si>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</si>
  <si>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</si>
  <si>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</si>
  <si>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</si>
  <si>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</si>
  <si>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</si>
  <si>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</si>
  <si>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</si>
  <si>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</si>
  <si>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</si>
  <si>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</si>
  <si>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</si>
  <si>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</si>
  <si>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</si>
  <si>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</si>
  <si>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</si>
  <si>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</si>
  <si>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</si>
  <si>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</si>
  <si>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</si>
  <si>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</si>
  <si>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</si>
  <si>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</si>
  <si>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</si>
  <si>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</si>
  <si>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</si>
  <si>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</si>
  <si>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</si>
  <si>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</si>
  <si>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</si>
  <si>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</si>
  <si>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</si>
  <si>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</si>
  <si>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</si>
  <si>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</si>
  <si>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</si>
  <si>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</si>
  <si>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</si>
  <si>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</si>
  <si>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</si>
  <si>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</si>
  <si>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</si>
  <si>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</si>
  <si>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</si>
  <si>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</si>
  <si>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</si>
  <si>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</si>
  <si>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</si>
  <si>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</si>
  <si>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</si>
  <si>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</si>
  <si>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</si>
  <si>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</si>
  <si>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</si>
  <si>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</si>
  <si>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</si>
  <si>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</si>
  <si>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</si>
  <si>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</si>
  <si>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</si>
  <si>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</si>
  <si>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</si>
  <si>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</si>
  <si>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</si>
  <si>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</si>
  <si>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</si>
  <si>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</si>
  <si>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</si>
  <si>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</si>
  <si>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</si>
  <si>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</si>
  <si>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</si>
  <si>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</si>
  <si>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</si>
  <si>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</si>
  <si>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</si>
  <si>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</si>
  <si>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</si>
  <si>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</si>
  <si>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</si>
  <si>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</si>
  <si>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</si>
  <si>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</si>
  <si>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</si>
  <si>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</si>
  <si>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</si>
  <si>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</si>
  <si>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</si>
  <si>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</si>
  <si>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</si>
  <si>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</si>
  <si>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</si>
  <si>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</si>
  <si>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</si>
  <si>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</si>
  <si>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</si>
  <si>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</si>
  <si>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</si>
  <si>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</si>
  <si>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</si>
  <si>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</si>
  <si>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</si>
  <si>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</si>
  <si>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</si>
  <si>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</si>
  <si>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</si>
  <si>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</si>
  <si>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</si>
  <si>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</si>
  <si>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</si>
  <si>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</si>
  <si>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</si>
  <si>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</si>
  <si>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</si>
  <si>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</si>
  <si>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</si>
  <si>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</si>
  <si>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</si>
  <si>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</si>
  <si>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</si>
  <si>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</si>
  <si>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</si>
  <si>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</si>
  <si>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</si>
  <si>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</si>
  <si>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</si>
  <si>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</si>
  <si>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</si>
  <si>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</si>
  <si>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</si>
  <si>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</si>
  <si>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</si>
  <si>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</si>
  <si>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</si>
  <si>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</si>
  <si>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</si>
  <si>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</si>
  <si>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</si>
  <si>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</si>
  <si>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</si>
  <si>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</si>
  <si>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</si>
  <si>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</si>
  <si>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</si>
  <si>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</si>
  <si>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</si>
  <si>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</si>
  <si>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</si>
  <si>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</si>
  <si>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</si>
  <si>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</si>
  <si>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</si>
  <si>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</si>
  <si>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</si>
  <si>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</si>
  <si>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</si>
  <si>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</si>
  <si>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</si>
  <si>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</si>
  <si>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</si>
  <si>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</si>
  <si>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</si>
  <si>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</si>
  <si>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</si>
  <si>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</si>
  <si>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</si>
  <si>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</si>
  <si>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</si>
  <si>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</si>
  <si>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</si>
  <si>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</si>
  <si>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</si>
  <si>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</si>
  <si>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</si>
  <si>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</si>
  <si>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</si>
  <si>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</si>
  <si>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</si>
  <si>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</si>
  <si>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</si>
  <si>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</si>
  <si>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</si>
  <si>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</si>
  <si>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</si>
  <si>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</si>
  <si>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</si>
  <si>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</si>
  <si>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</si>
  <si>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</si>
  <si>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</si>
  <si>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</si>
  <si>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</si>
  <si>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</si>
  <si>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</si>
  <si>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</si>
  <si>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</si>
  <si>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</si>
  <si>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</si>
  <si>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</si>
  <si>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</si>
  <si>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</si>
  <si>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</si>
  <si>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</si>
  <si>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</si>
  <si>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</si>
  <si>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</si>
  <si>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</si>
  <si>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</si>
  <si>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</si>
  <si>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</si>
  <si>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</si>
  <si>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</si>
  <si>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</si>
  <si>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</si>
  <si>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</si>
  <si>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</si>
  <si>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</si>
  <si>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</si>
  <si>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</si>
  <si>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</si>
  <si>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</si>
  <si>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</si>
  <si>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</si>
  <si>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</si>
  <si>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</si>
  <si>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</si>
  <si>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</si>
  <si>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</si>
  <si>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</si>
  <si>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</si>
  <si>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</si>
  <si>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</si>
  <si>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</si>
  <si>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</si>
  <si>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</si>
  <si>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</si>
  <si>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</si>
  <si>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</si>
  <si>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</si>
  <si>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</si>
  <si>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</si>
  <si>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</si>
  <si>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</si>
  <si>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</si>
  <si>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</si>
  <si>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</si>
  <si>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</si>
  <si>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</si>
  <si>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</si>
  <si>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</si>
  <si>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</si>
  <si>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</si>
  <si>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</si>
  <si>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</si>
  <si>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</si>
  <si>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</si>
  <si>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</si>
  <si>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</si>
  <si>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</si>
  <si>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</si>
  <si>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</si>
  <si>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</si>
  <si>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</si>
  <si>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</si>
  <si>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</si>
  <si>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</si>
  <si>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</si>
  <si>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</si>
  <si>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</si>
  <si>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</si>
  <si>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</si>
  <si>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</si>
  <si>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</si>
  <si>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</si>
  <si>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</si>
  <si>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</si>
  <si>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</si>
  <si>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</si>
  <si>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</si>
  <si>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</si>
  <si>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</si>
  <si>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</si>
  <si>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</si>
  <si>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</si>
  <si>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</si>
  <si>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</si>
  <si>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</si>
  <si>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</si>
  <si>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</si>
  <si>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</si>
  <si>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</si>
  <si>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</si>
  <si>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</si>
  <si>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</si>
  <si>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</si>
  <si>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</si>
  <si>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</si>
  <si>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</si>
  <si>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</si>
  <si>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</si>
  <si>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</si>
  <si>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</si>
  <si>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</si>
  <si>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</si>
  <si>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</si>
  <si>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</si>
  <si>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</si>
  <si>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</si>
  <si>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</si>
  <si>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</si>
  <si>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</si>
  <si>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</si>
  <si>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</si>
  <si>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</si>
  <si>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</si>
  <si>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</si>
  <si>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</si>
  <si>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</si>
  <si>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</si>
  <si>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</si>
  <si>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</si>
  <si>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</si>
  <si>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</si>
  <si>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</si>
  <si>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</si>
  <si>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</si>
  <si>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</si>
  <si>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</si>
  <si>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</si>
  <si>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</si>
  <si>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</si>
  <si>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</si>
  <si>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</si>
  <si>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</si>
  <si>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</si>
  <si>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</si>
  <si>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</si>
  <si>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</si>
  <si>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</si>
  <si>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</si>
  <si>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</si>
  <si>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</si>
  <si>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</si>
  <si>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</si>
  <si>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</si>
  <si>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</si>
  <si>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</si>
  <si>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</si>
  <si>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</si>
  <si>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</si>
  <si>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</si>
  <si>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</si>
  <si>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</si>
  <si>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</si>
  <si>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</si>
  <si>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</si>
  <si>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</si>
  <si>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</si>
  <si>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</si>
  <si>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</si>
  <si>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</si>
  <si>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</si>
  <si>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</si>
  <si>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</si>
  <si>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</si>
  <si>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</si>
  <si>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</si>
  <si>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</si>
  <si>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</si>
  <si>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</si>
  <si>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</si>
  <si>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</si>
  <si>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</si>
  <si>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</si>
  <si>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</si>
  <si>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</si>
  <si>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</si>
  <si>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</si>
  <si>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</si>
  <si>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</si>
  <si>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</si>
  <si>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</si>
  <si>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</si>
  <si>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</si>
  <si>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</si>
  <si>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</si>
  <si>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</si>
  <si>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</si>
  <si>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</si>
  <si>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</si>
  <si>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</si>
  <si>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</si>
  <si>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</si>
  <si>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</si>
  <si>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</si>
  <si>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</si>
  <si>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</si>
  <si>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</si>
  <si>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</si>
  <si>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</si>
  <si>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</si>
  <si>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</si>
  <si>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</si>
  <si>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</si>
  <si>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</si>
  <si>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</si>
  <si>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</si>
  <si>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</si>
  <si>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</si>
  <si>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</si>
  <si>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</si>
  <si>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</si>
  <si>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</si>
  <si>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</si>
  <si>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</si>
  <si>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</si>
  <si>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</si>
  <si>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</si>
  <si>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</si>
  <si>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</si>
  <si>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</si>
  <si>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</si>
  <si>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</si>
  <si>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</si>
  <si>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</si>
  <si>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</si>
  <si>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</si>
  <si>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</si>
  <si>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</si>
  <si>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</si>
  <si>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</si>
  <si>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</si>
  <si>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</si>
  <si>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</si>
  <si>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</si>
  <si>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</si>
  <si>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</si>
  <si>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</si>
  <si>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</si>
  <si>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</si>
  <si>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</si>
  <si>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</si>
  <si>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</si>
  <si>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</si>
  <si>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</si>
  <si>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</si>
  <si>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</si>
  <si>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</si>
  <si>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</si>
  <si>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</si>
  <si>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</si>
  <si>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</si>
  <si>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</si>
  <si>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</si>
  <si>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</si>
  <si>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</si>
  <si>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</si>
  <si>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</si>
  <si>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</si>
  <si>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</si>
  <si>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</si>
  <si>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</si>
  <si>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</si>
  <si>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</si>
  <si>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</si>
  <si>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</si>
  <si>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</si>
  <si>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</si>
  <si>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</si>
  <si>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</si>
  <si>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</si>
  <si>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</si>
  <si>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</si>
  <si>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</si>
  <si>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</si>
  <si>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</si>
  <si>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</si>
  <si>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</si>
  <si>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</si>
  <si>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</si>
  <si>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</si>
  <si>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</si>
  <si>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</si>
  <si>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</si>
  <si>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</si>
  <si>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</si>
  <si>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</si>
  <si>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</si>
  <si>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</si>
  <si>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</si>
  <si>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</si>
  <si>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</si>
  <si>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</si>
  <si>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</si>
  <si>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</si>
  <si>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</si>
  <si>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</si>
  <si>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</si>
  <si>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</si>
  <si>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</si>
  <si>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</si>
  <si>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</si>
  <si>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</si>
  <si>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</si>
  <si>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</si>
  <si>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</si>
  <si>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</si>
  <si>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</si>
  <si>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</si>
  <si>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</si>
  <si>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</si>
  <si>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</si>
  <si>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</si>
  <si>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</si>
  <si>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</si>
  <si>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</si>
  <si>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</si>
  <si>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</si>
  <si>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</si>
  <si>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</si>
  <si>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</si>
  <si>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</si>
  <si>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</si>
  <si>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</si>
  <si>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</si>
  <si>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</si>
  <si>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</si>
  <si>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</si>
  <si>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</si>
  <si>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</si>
  <si>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</si>
  <si>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</si>
  <si>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</si>
  <si>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</si>
  <si>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</si>
  <si>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</si>
  <si>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</si>
  <si>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</si>
  <si>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</si>
  <si>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</si>
  <si>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</si>
  <si>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</si>
  <si>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</si>
  <si>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</si>
  <si>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</si>
  <si>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</si>
  <si>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</si>
  <si>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</si>
  <si>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</si>
  <si>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</si>
  <si>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</si>
  <si>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</si>
  <si>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</si>
  <si>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</si>
  <si>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</si>
  <si>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</si>
  <si>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</si>
  <si>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</si>
  <si>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</si>
  <si>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</si>
  <si>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</si>
  <si>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</si>
  <si>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</si>
  <si>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</si>
  <si>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</si>
  <si>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</si>
  <si>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</si>
  <si>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</si>
  <si>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</si>
  <si>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</si>
  <si>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</si>
  <si>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</si>
  <si>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</si>
  <si>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</si>
  <si>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</si>
  <si>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</si>
  <si>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</si>
  <si>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</si>
  <si>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</si>
  <si>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</si>
  <si>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</si>
  <si>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</si>
  <si>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</si>
  <si>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</si>
  <si>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</si>
  <si>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</si>
  <si>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</si>
  <si>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</si>
  <si>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</si>
  <si>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</si>
  <si>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</si>
  <si>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</si>
  <si>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</si>
  <si>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</si>
  <si>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</si>
  <si>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</si>
  <si>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</si>
  <si>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</si>
  <si>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</si>
  <si>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</si>
  <si>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</si>
  <si>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</si>
  <si>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</si>
  <si>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</si>
  <si>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</si>
  <si>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</si>
  <si>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</si>
  <si>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</si>
  <si>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</si>
  <si>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</si>
  <si>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</si>
  <si>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</si>
  <si>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</si>
  <si>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</si>
  <si>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</si>
  <si>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</si>
  <si>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</si>
  <si>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</si>
  <si>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</si>
  <si>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</si>
  <si>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</si>
  <si>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</si>
  <si>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</si>
  <si>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</si>
  <si>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</si>
  <si>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</si>
  <si>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</si>
  <si>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</si>
  <si>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</si>
  <si>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</si>
  <si>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</si>
  <si>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</si>
  <si>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</si>
  <si>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</si>
  <si>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</si>
  <si>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</si>
  <si>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</si>
  <si>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</si>
  <si>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</si>
  <si>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</si>
  <si>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</si>
  <si>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</si>
  <si>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</si>
  <si>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</si>
  <si>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</si>
  <si>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</si>
  <si>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</si>
  <si>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</si>
  <si>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</si>
  <si>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</si>
  <si>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</si>
  <si>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</si>
  <si>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</si>
  <si>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</si>
  <si>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</si>
  <si>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</si>
  <si>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</si>
  <si>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</si>
  <si>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</si>
  <si>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</si>
  <si>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</si>
  <si>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</si>
  <si>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</si>
  <si>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</si>
  <si>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</si>
  <si>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</si>
  <si>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</si>
  <si>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</si>
  <si>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</si>
  <si>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</si>
  <si>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</si>
  <si>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</si>
  <si>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</si>
  <si>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</si>
  <si>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</si>
  <si>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</si>
  <si>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</si>
  <si>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</si>
  <si>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</si>
  <si>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</si>
  <si>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</si>
  <si>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</si>
  <si>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</si>
  <si>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</si>
  <si>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</si>
  <si>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</si>
  <si>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</si>
  <si>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</si>
  <si>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</si>
  <si>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</si>
  <si>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</si>
  <si>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</si>
  <si>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</si>
  <si>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</si>
  <si>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</si>
  <si>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</si>
  <si>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</si>
  <si>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</si>
  <si>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</si>
  <si>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</si>
  <si>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</si>
  <si>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</si>
  <si>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</si>
  <si>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</si>
  <si>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</si>
  <si>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</si>
  <si>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</si>
  <si>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</si>
  <si>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</si>
  <si>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</si>
  <si>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</si>
  <si>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</si>
  <si>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</si>
  <si>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</si>
  <si>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</si>
  <si>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</si>
  <si>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</si>
  <si>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</si>
  <si>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</si>
  <si>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</si>
  <si>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</si>
  <si>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</si>
  <si>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</si>
  <si>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</si>
  <si>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</si>
  <si>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</si>
  <si>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</si>
  <si>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</si>
  <si>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</si>
  <si>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</si>
  <si>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</si>
  <si>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</si>
  <si>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</si>
  <si>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</si>
  <si>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</si>
  <si>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</si>
  <si>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</si>
  <si>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</si>
  <si>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</si>
  <si>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</si>
  <si>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</si>
  <si>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</si>
  <si>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</si>
  <si>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</si>
  <si>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</si>
  <si>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</si>
  <si>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</si>
  <si>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</si>
  <si>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</si>
  <si>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</si>
  <si>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</si>
  <si>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</si>
  <si>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</si>
  <si>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</si>
  <si>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</si>
  <si>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</si>
  <si>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</si>
  <si>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</si>
  <si>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</si>
  <si>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</si>
  <si>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</si>
  <si>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</si>
  <si>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</si>
  <si>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</si>
  <si>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</si>
  <si>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</si>
  <si>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</si>
  <si>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</si>
  <si>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</si>
  <si>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</si>
  <si>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</si>
  <si>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</si>
  <si>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</si>
  <si>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</si>
  <si>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</si>
  <si>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</si>
  <si>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</si>
  <si>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</si>
  <si>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</si>
  <si>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</si>
  <si>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</si>
  <si>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</si>
  <si>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</si>
  <si>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</si>
  <si>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</si>
  <si>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</si>
  <si>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</si>
  <si>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</si>
  <si>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</si>
  <si>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</si>
  <si>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</si>
  <si>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</si>
  <si>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</si>
  <si>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</si>
  <si>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</si>
  <si>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</si>
  <si>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</si>
  <si>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</si>
  <si>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</si>
  <si>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</si>
  <si>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</si>
  <si>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</si>
  <si>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</si>
  <si>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</si>
  <si>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</si>
  <si>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</si>
  <si>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</si>
  <si>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</si>
  <si>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</si>
  <si>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</si>
  <si>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</si>
  <si>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</si>
  <si>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</si>
  <si>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</si>
  <si>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</si>
  <si>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</si>
  <si>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</si>
  <si>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</si>
  <si>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</si>
  <si>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</si>
  <si>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</si>
  <si>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</si>
  <si>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</si>
  <si>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</si>
  <si>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</si>
  <si>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</si>
  <si>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</si>
  <si>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</si>
  <si>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</si>
  <si>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</si>
  <si>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</si>
  <si>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</si>
  <si>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</si>
  <si>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</si>
  <si>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</si>
  <si>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</si>
  <si>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</si>
  <si>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</si>
  <si>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</si>
  <si>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</si>
  <si>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</si>
  <si>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</si>
  <si>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</si>
  <si>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</si>
  <si>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</si>
  <si>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</si>
  <si>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</si>
  <si>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</si>
  <si>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</si>
  <si>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</si>
  <si>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</si>
  <si>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</si>
  <si>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</si>
  <si>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</si>
  <si>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</si>
  <si>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</si>
  <si>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</si>
  <si>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</si>
  <si>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</si>
  <si>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</si>
  <si>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</si>
  <si>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</si>
  <si>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</si>
  <si>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</si>
  <si>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</si>
  <si>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</si>
  <si>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</si>
  <si>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</si>
  <si>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</si>
  <si>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</si>
  <si>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</si>
  <si>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</si>
  <si>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</si>
  <si>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</si>
  <si>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</si>
  <si>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</si>
  <si>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</si>
  <si>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</si>
  <si>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</si>
  <si>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</si>
  <si>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</si>
  <si>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</si>
  <si>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</si>
  <si>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</si>
  <si>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</si>
  <si>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</si>
  <si>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</si>
  <si>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</si>
  <si>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</si>
  <si>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</si>
  <si>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</si>
  <si>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</si>
  <si>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</si>
  <si>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</si>
  <si>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</si>
  <si>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</si>
  <si>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</si>
  <si>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</si>
  <si>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</si>
  <si>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</si>
  <si>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</si>
  <si>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</si>
  <si>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</si>
  <si>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</si>
  <si>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</si>
  <si>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</si>
  <si>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</si>
  <si>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</si>
  <si>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</si>
  <si>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</si>
  <si>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</si>
  <si>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</si>
  <si>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</si>
  <si>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</si>
  <si>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</si>
  <si>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</si>
  <si>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</si>
  <si>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</si>
  <si>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</si>
  <si>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</si>
  <si>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</si>
  <si>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</si>
  <si>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</si>
  <si>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</si>
  <si>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</si>
  <si>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</si>
  <si>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</si>
  <si>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</si>
  <si>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</si>
  <si>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</si>
  <si>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</si>
  <si>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</si>
  <si>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</si>
  <si>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</si>
  <si>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</si>
  <si>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</si>
  <si>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</si>
  <si>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</si>
  <si>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</si>
  <si>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</si>
  <si>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</si>
  <si>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</si>
  <si>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</si>
  <si>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</si>
  <si>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</si>
  <si>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</si>
  <si>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</si>
  <si>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</si>
  <si>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</si>
  <si>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</si>
  <si>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</si>
  <si>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</si>
  <si>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</si>
  <si>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</si>
  <si>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</si>
  <si>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</si>
  <si>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</si>
  <si>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</si>
  <si>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</si>
  <si>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</si>
  <si>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</si>
  <si>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</si>
  <si>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</si>
  <si>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</si>
  <si>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</si>
  <si>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</si>
  <si>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</si>
  <si>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</si>
  <si>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</si>
  <si>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</si>
  <si>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</si>
  <si>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</si>
  <si>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</si>
  <si>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</si>
  <si>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</si>
  <si>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</si>
  <si>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</si>
  <si>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</si>
  <si>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</si>
  <si>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</si>
  <si>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</si>
  <si>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</si>
  <si>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</si>
  <si>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</si>
  <si>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</si>
  <si>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</si>
  <si>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</si>
  <si>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</si>
  <si>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</si>
  <si>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</si>
  <si>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</si>
  <si>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</si>
  <si>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</si>
  <si>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</si>
  <si>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</si>
  <si>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</si>
  <si>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</si>
  <si>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</si>
  <si>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</si>
  <si>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</si>
  <si>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</si>
  <si>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</si>
  <si>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</si>
  <si>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</si>
  <si>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</si>
  <si>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</si>
  <si>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</si>
  <si>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</si>
  <si>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</si>
  <si>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</si>
  <si>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</si>
  <si>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</si>
  <si>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</si>
  <si>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</si>
  <si>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</si>
  <si>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</si>
  <si>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</si>
  <si>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</si>
  <si>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</si>
  <si>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</si>
  <si>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</si>
  <si>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</si>
  <si>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</si>
  <si>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</si>
  <si>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</si>
  <si>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</si>
  <si>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</si>
  <si>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</si>
  <si>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</si>
  <si>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</si>
  <si>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</si>
  <si>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</si>
  <si>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</si>
  <si>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</si>
  <si>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</si>
  <si>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</si>
  <si>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</si>
  <si>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</si>
  <si>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</si>
  <si>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</si>
  <si>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</si>
  <si>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</si>
  <si>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</si>
  <si>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</si>
  <si>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</si>
  <si>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</si>
  <si>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</si>
  <si>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</si>
  <si>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</si>
  <si>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</si>
  <si>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</si>
  <si>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</si>
  <si>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</si>
  <si>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</si>
  <si>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</si>
  <si>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</si>
  <si>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</si>
  <si>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</si>
  <si>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</si>
  <si>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</si>
  <si>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</si>
  <si>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</si>
  <si>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</si>
  <si>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</si>
  <si>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</si>
  <si>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</si>
  <si>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</si>
  <si>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</si>
  <si>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</si>
  <si>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</si>
  <si>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</si>
  <si>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</si>
  <si>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</si>
  <si>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</si>
  <si>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</si>
  <si>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</si>
  <si>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</si>
  <si>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</si>
  <si>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</si>
  <si>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</si>
  <si>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</si>
  <si>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</si>
  <si>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</si>
  <si>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</si>
  <si>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</si>
  <si>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</si>
  <si>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</si>
  <si>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</si>
  <si>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</si>
  <si>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</si>
  <si>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</si>
  <si>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</si>
  <si>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</si>
  <si>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</si>
  <si>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</si>
  <si>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</si>
  <si>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</si>
  <si>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</si>
  <si>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</si>
  <si>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</si>
  <si>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</si>
  <si>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</si>
  <si>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</si>
  <si>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</si>
  <si>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</si>
  <si>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</si>
  <si>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</si>
  <si>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</si>
  <si>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</si>
  <si>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</si>
  <si>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</si>
  <si>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</si>
  <si>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</si>
  <si>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</si>
  <si>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</si>
  <si>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</si>
  <si>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</si>
  <si>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</si>
  <si>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</si>
  <si>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</si>
  <si>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</si>
  <si>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</si>
  <si>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</si>
  <si>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</si>
  <si>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</si>
  <si>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</si>
  <si>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</si>
  <si>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</si>
  <si>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</si>
  <si>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</si>
  <si>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</si>
  <si>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</si>
  <si>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</si>
  <si>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</si>
  <si>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</si>
  <si>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</si>
  <si>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</si>
  <si>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</si>
  <si>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</si>
  <si>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</si>
  <si>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</si>
  <si>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</si>
  <si>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</si>
  <si>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</si>
  <si>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</si>
  <si>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</si>
  <si>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</si>
  <si>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</si>
  <si>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</si>
  <si>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</si>
  <si>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</si>
  <si>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</si>
  <si>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</si>
  <si>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</si>
  <si>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</si>
  <si>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</si>
  <si>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</si>
  <si>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</si>
  <si>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</si>
  <si>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</si>
  <si>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</si>
  <si>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</si>
  <si>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</si>
  <si>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</si>
  <si>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</si>
  <si>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</si>
  <si>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</si>
  <si>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</si>
  <si>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</si>
  <si>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</si>
  <si>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</si>
  <si>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</si>
  <si>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</si>
  <si>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</si>
  <si>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</si>
  <si>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</si>
  <si>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</si>
  <si>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</si>
  <si>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</si>
  <si>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</si>
  <si>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</si>
  <si>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</si>
  <si>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</si>
  <si>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</si>
  <si>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</si>
  <si>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</si>
  <si>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</si>
  <si>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</si>
  <si>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</si>
  <si>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</si>
  <si>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</si>
  <si>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</si>
  <si>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</si>
  <si>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</si>
  <si>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</si>
  <si>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</si>
  <si>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</si>
  <si>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</si>
  <si>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</si>
  <si>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</si>
  <si>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</si>
  <si>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</si>
  <si>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</si>
  <si>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</si>
  <si>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</si>
  <si>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</si>
  <si>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</si>
  <si>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</si>
  <si>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</si>
  <si>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</si>
  <si>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</si>
  <si>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</si>
  <si>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</si>
  <si>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</si>
  <si>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</si>
  <si>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</si>
  <si>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</si>
  <si>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</si>
  <si>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</si>
  <si>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</si>
  <si>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</si>
  <si>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</si>
  <si>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</si>
  <si>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</si>
  <si>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</si>
  <si>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</si>
  <si>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</si>
  <si>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</si>
  <si>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</si>
  <si>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</si>
  <si>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</si>
  <si>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</si>
  <si>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</si>
  <si>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</si>
  <si>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</si>
  <si>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</si>
  <si>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</si>
  <si>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</si>
  <si>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</si>
  <si>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</si>
  <si>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</si>
  <si>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</si>
  <si>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</si>
  <si>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</si>
  <si>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</si>
  <si>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</si>
  <si>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</si>
  <si>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</si>
  <si>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</si>
  <si>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</si>
  <si>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</si>
  <si>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</si>
  <si>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</si>
  <si>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</si>
  <si>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</si>
  <si>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</si>
  <si>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</si>
  <si>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</si>
  <si>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</si>
  <si>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</si>
  <si>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</si>
  <si>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</si>
  <si>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</si>
  <si>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</si>
  <si>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</si>
  <si>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</si>
  <si>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</si>
  <si>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</si>
  <si>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</si>
  <si>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</si>
  <si>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</si>
  <si>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</si>
  <si>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</si>
  <si>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</si>
  <si>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</si>
  <si>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</si>
  <si>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</si>
  <si>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</si>
  <si>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</si>
  <si>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</si>
  <si>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</si>
  <si>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</si>
  <si>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</si>
  <si>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</si>
  <si>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</si>
  <si>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</si>
  <si>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</si>
  <si>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</si>
  <si>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</si>
  <si>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</si>
  <si>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</si>
  <si>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</si>
  <si>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</si>
  <si>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</si>
  <si>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</si>
  <si>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</si>
  <si>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</si>
  <si>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</si>
  <si>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</si>
  <si>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</si>
  <si>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</si>
  <si>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</si>
  <si>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</si>
  <si>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</si>
  <si>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</si>
  <si>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</si>
  <si>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</si>
  <si>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</si>
  <si>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</si>
  <si>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</si>
  <si>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</si>
  <si>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</si>
  <si>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</si>
  <si>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</si>
  <si>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</si>
  <si>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</si>
  <si>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</si>
  <si>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</si>
  <si>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</si>
  <si>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</si>
  <si>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</si>
  <si>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</si>
  <si>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</si>
  <si>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</si>
  <si>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</si>
  <si>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</si>
  <si>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</si>
  <si>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</si>
  <si>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</si>
  <si>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</si>
  <si>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</si>
  <si>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</si>
  <si>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</si>
  <si>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</si>
  <si>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</si>
  <si>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</si>
  <si>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</si>
  <si>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</si>
  <si>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MARIA, MADRE MÍA (2)</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</si>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</sst>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2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E5EF921F-B3BC-4597-B085-59FC4153FCE7}"/>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E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F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F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0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0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7" zoomScaleNormal="130" zoomScaleSheetLayoutView="100" workbookViewId="0">
      <selection activeCell="A31" sqref="A31"/>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01" t="str" cm="1">
        <f t="array" aca="1" ref="B1" ca="1">MID(CELL("filename", B1), FIND("]", CELL("filename", B1)) + 1, 255)</f>
        <v>Indice</v>
      </c>
      <c r="C1" s="301"/>
      <c r="D1" s="301"/>
      <c r="E1" s="301"/>
      <c r="F1" s="63"/>
      <c r="G1" s="302"/>
      <c r="H1" s="302"/>
    </row>
    <row r="2" spans="1:8" ht="26.15" customHeight="1">
      <c r="A2" s="58" t="s">
        <v>2445</v>
      </c>
      <c r="B2" s="58"/>
      <c r="C2" s="58"/>
      <c r="D2" s="58"/>
      <c r="E2" s="58"/>
      <c r="F2" s="59"/>
      <c r="G2" s="59"/>
      <c r="H2" s="59"/>
    </row>
    <row r="3" spans="1:8" ht="26.15" customHeight="1">
      <c r="A3" s="58" t="s">
        <v>1133</v>
      </c>
      <c r="B3" s="58"/>
      <c r="C3" s="58"/>
      <c r="D3" s="58"/>
      <c r="E3" s="58"/>
      <c r="F3" s="59"/>
      <c r="G3" s="59"/>
      <c r="H3" s="59"/>
    </row>
    <row r="4" spans="1:8" ht="26.15" customHeight="1">
      <c r="A4" s="58" t="s">
        <v>2254</v>
      </c>
      <c r="B4" s="58"/>
      <c r="C4" s="58"/>
      <c r="D4" s="58"/>
      <c r="E4" s="58"/>
      <c r="F4" s="59"/>
      <c r="G4" s="59"/>
      <c r="H4" s="59"/>
    </row>
    <row r="5" spans="1:8" ht="26.15" customHeight="1">
      <c r="A5" s="58" t="s">
        <v>162</v>
      </c>
      <c r="B5" s="58"/>
      <c r="C5" s="58"/>
      <c r="D5" s="58"/>
      <c r="E5" s="58"/>
      <c r="F5" s="59"/>
      <c r="G5" s="59"/>
      <c r="H5" s="59"/>
    </row>
    <row r="6" spans="1:8" ht="26.15" customHeight="1">
      <c r="A6" s="58" t="s">
        <v>1138</v>
      </c>
      <c r="B6" s="58"/>
      <c r="C6" s="58"/>
      <c r="D6" s="58"/>
      <c r="E6" s="58"/>
      <c r="F6" s="59"/>
      <c r="G6" s="59"/>
      <c r="H6" s="59"/>
    </row>
    <row r="7" spans="1:8" ht="26.15" customHeight="1">
      <c r="A7" s="58" t="s">
        <v>1137</v>
      </c>
      <c r="B7" s="58"/>
      <c r="C7" s="58"/>
      <c r="D7" s="58"/>
      <c r="E7" s="58"/>
      <c r="F7" s="59"/>
      <c r="G7" s="59"/>
      <c r="H7" s="59"/>
    </row>
    <row r="8" spans="1:8" ht="26.15" customHeight="1">
      <c r="A8" s="58" t="s">
        <v>1157</v>
      </c>
      <c r="B8" s="58"/>
      <c r="C8" s="58"/>
      <c r="D8" s="58"/>
      <c r="E8" s="58"/>
      <c r="F8" s="59"/>
      <c r="G8" s="59"/>
      <c r="H8" s="59"/>
    </row>
    <row r="9" spans="1:8" ht="26.15" customHeight="1">
      <c r="A9" s="58" t="s">
        <v>1420</v>
      </c>
      <c r="B9" s="58"/>
      <c r="C9" s="58"/>
      <c r="D9" s="58"/>
      <c r="E9" s="58"/>
      <c r="F9" s="59"/>
      <c r="G9" s="59"/>
      <c r="H9" s="59"/>
    </row>
    <row r="10" spans="1:8" ht="26.15" customHeight="1">
      <c r="A10" s="58" t="s">
        <v>1163</v>
      </c>
      <c r="B10" s="58"/>
      <c r="C10" s="58"/>
      <c r="D10" s="58"/>
      <c r="E10" s="59"/>
      <c r="F10" s="59"/>
      <c r="G10" s="59"/>
      <c r="H10" s="59"/>
    </row>
    <row r="11" spans="1:8" ht="26.15" customHeight="1">
      <c r="A11" s="58" t="s">
        <v>1136</v>
      </c>
      <c r="B11" s="58"/>
      <c r="C11" s="58"/>
      <c r="D11" s="58"/>
      <c r="E11" s="59"/>
      <c r="F11" s="59"/>
      <c r="G11" s="59"/>
      <c r="H11" s="59"/>
    </row>
    <row r="12" spans="1:8" ht="26.15" customHeight="1">
      <c r="A12" s="58" t="s">
        <v>308</v>
      </c>
      <c r="B12" s="58"/>
      <c r="C12" s="58"/>
      <c r="D12" s="58"/>
      <c r="E12" s="59"/>
      <c r="F12" s="59"/>
      <c r="G12" s="59"/>
      <c r="H12" s="59"/>
    </row>
    <row r="13" spans="1:8" ht="26.15" customHeight="1">
      <c r="A13" s="58" t="s">
        <v>2264</v>
      </c>
      <c r="B13" s="58"/>
      <c r="C13" s="58"/>
      <c r="D13" s="58"/>
      <c r="E13" s="59"/>
      <c r="F13" s="59"/>
      <c r="G13" s="59"/>
      <c r="H13" s="59"/>
    </row>
    <row r="14" spans="1:8" ht="26.15" customHeight="1">
      <c r="A14" s="58" t="s">
        <v>2265</v>
      </c>
      <c r="B14" s="58"/>
      <c r="C14" s="58"/>
      <c r="D14" s="58"/>
      <c r="E14" s="59"/>
      <c r="F14" s="59"/>
      <c r="G14" s="59"/>
      <c r="H14" s="59"/>
    </row>
    <row r="15" spans="1:8" ht="26.15" customHeight="1">
      <c r="A15" s="58" t="s">
        <v>2266</v>
      </c>
      <c r="B15" s="58"/>
      <c r="C15" s="58"/>
      <c r="D15" s="58"/>
      <c r="E15" s="59"/>
      <c r="F15" s="59"/>
      <c r="G15" s="59"/>
      <c r="H15" s="59"/>
    </row>
    <row r="16" spans="1:8" ht="26.15" customHeight="1">
      <c r="A16" s="58" t="s">
        <v>1135</v>
      </c>
      <c r="B16" s="58"/>
      <c r="C16" s="58"/>
      <c r="D16" s="58"/>
      <c r="E16" s="59"/>
      <c r="F16" s="59"/>
      <c r="G16" s="59"/>
      <c r="H16" s="59"/>
    </row>
    <row r="17" spans="1:8" ht="26.15" customHeight="1">
      <c r="A17" s="58" t="s">
        <v>772</v>
      </c>
      <c r="B17" s="58"/>
      <c r="C17" s="58"/>
      <c r="D17" s="58"/>
      <c r="E17" s="59"/>
      <c r="F17" s="59"/>
      <c r="G17" s="59"/>
      <c r="H17" s="59"/>
    </row>
    <row r="18" spans="1:8" ht="26.15" customHeight="1">
      <c r="A18" s="58" t="s">
        <v>2319</v>
      </c>
      <c r="B18" s="58"/>
      <c r="C18" s="58"/>
      <c r="D18" s="58"/>
      <c r="E18" s="59"/>
      <c r="F18" s="59"/>
      <c r="G18" s="59"/>
      <c r="H18" s="59"/>
    </row>
    <row r="19" spans="1:8" ht="26.15" customHeight="1">
      <c r="A19" s="58" t="s">
        <v>2320</v>
      </c>
      <c r="B19" s="58"/>
      <c r="C19" s="58"/>
      <c r="D19" s="58"/>
      <c r="E19" s="59"/>
      <c r="F19" s="59"/>
      <c r="G19" s="59"/>
      <c r="H19" s="59"/>
    </row>
    <row r="20" spans="1:8" ht="25">
      <c r="A20" s="58" t="s">
        <v>2268</v>
      </c>
      <c r="B20" s="58"/>
      <c r="C20" s="58"/>
      <c r="D20" s="58"/>
      <c r="E20" s="58"/>
      <c r="F20" s="58"/>
      <c r="G20" s="58"/>
      <c r="H20" s="58"/>
    </row>
    <row r="21" spans="1:8" ht="25">
      <c r="A21" s="58" t="s">
        <v>2318</v>
      </c>
      <c r="B21" s="58"/>
      <c r="C21" s="58"/>
      <c r="D21" s="58"/>
      <c r="E21" s="58"/>
      <c r="F21" s="58"/>
      <c r="G21" s="58"/>
      <c r="H21" s="58"/>
    </row>
    <row r="22" spans="1:8" ht="25">
      <c r="A22" s="58" t="s">
        <v>2443</v>
      </c>
      <c r="B22" s="58"/>
      <c r="C22" s="58"/>
      <c r="D22" s="58"/>
      <c r="E22" s="58"/>
      <c r="F22" s="58"/>
      <c r="G22" s="58"/>
      <c r="H22" s="58"/>
    </row>
    <row r="23" spans="1:8" ht="25">
      <c r="A23" s="58" t="s">
        <v>124</v>
      </c>
      <c r="B23" s="58"/>
      <c r="C23" s="58"/>
      <c r="D23" s="58"/>
      <c r="E23" s="58"/>
      <c r="F23" s="58"/>
      <c r="G23" s="58"/>
      <c r="H23" s="58"/>
    </row>
    <row r="24" spans="1:8" ht="25">
      <c r="A24" s="58" t="s">
        <v>125</v>
      </c>
      <c r="B24" s="58"/>
      <c r="C24" s="58"/>
      <c r="D24" s="58"/>
      <c r="E24" s="58"/>
      <c r="F24" s="58"/>
      <c r="G24" s="58"/>
      <c r="H24" s="58"/>
    </row>
    <row r="25" spans="1:8" ht="25">
      <c r="A25" s="58" t="s">
        <v>2389</v>
      </c>
      <c r="B25" s="58"/>
      <c r="C25" s="58"/>
      <c r="D25" s="58"/>
      <c r="E25" s="58"/>
      <c r="F25" s="58"/>
      <c r="G25" s="58"/>
      <c r="H25" s="58"/>
    </row>
    <row r="26" spans="1:8" ht="25">
      <c r="A26" s="58" t="s">
        <v>131</v>
      </c>
      <c r="B26" s="58"/>
      <c r="C26" s="58"/>
      <c r="D26" s="58"/>
      <c r="E26" s="58"/>
      <c r="F26" s="58"/>
      <c r="G26" s="58"/>
      <c r="H26" s="58"/>
    </row>
    <row r="27" spans="1:8" ht="25">
      <c r="A27" s="58" t="s">
        <v>132</v>
      </c>
      <c r="B27" s="58"/>
      <c r="C27" s="58"/>
      <c r="D27" s="58"/>
      <c r="E27" s="58"/>
      <c r="F27" s="58"/>
      <c r="G27" s="58"/>
      <c r="H27" s="58"/>
    </row>
    <row r="28" spans="1:8" ht="25">
      <c r="A28" s="58" t="s">
        <v>133</v>
      </c>
      <c r="B28" s="58"/>
      <c r="C28" s="58"/>
      <c r="D28" s="58"/>
      <c r="E28" s="58"/>
      <c r="F28" s="58"/>
      <c r="G28" s="58"/>
      <c r="H28" s="58"/>
    </row>
    <row r="29" spans="1:8" ht="25">
      <c r="A29" s="58" t="s">
        <v>2521</v>
      </c>
      <c r="B29" s="58"/>
      <c r="C29" s="58"/>
      <c r="D29" s="58"/>
      <c r="E29" s="58"/>
      <c r="F29" s="58"/>
      <c r="G29" s="58"/>
      <c r="H29" s="58"/>
    </row>
    <row r="30" spans="1:8" ht="25">
      <c r="A30" s="58" t="s">
        <v>2541</v>
      </c>
      <c r="B30" s="58"/>
      <c r="C30" s="58"/>
      <c r="D30" s="58"/>
      <c r="E30" s="58"/>
      <c r="F30" s="58"/>
      <c r="G30" s="58"/>
      <c r="H30" s="58"/>
    </row>
    <row r="31" spans="1:8" ht="25">
      <c r="A31" s="58" t="s">
        <v>1961</v>
      </c>
      <c r="B31" s="58"/>
      <c r="C31" s="58"/>
      <c r="D31" s="58"/>
      <c r="E31" s="58"/>
      <c r="F31" s="58"/>
      <c r="G31" s="58"/>
      <c r="H31" s="58"/>
    </row>
    <row r="32" spans="1:8" ht="25">
      <c r="A32" s="58" t="s">
        <v>2444</v>
      </c>
      <c r="B32" s="58"/>
      <c r="C32" s="58"/>
      <c r="D32" s="58"/>
      <c r="E32" s="58"/>
      <c r="F32" s="58"/>
      <c r="G32" s="58"/>
      <c r="H32" s="58"/>
    </row>
    <row r="33" spans="1:8" ht="25">
      <c r="A33" s="58" t="s">
        <v>2321</v>
      </c>
      <c r="B33" s="58"/>
      <c r="C33" s="58"/>
      <c r="D33" s="58"/>
      <c r="E33" s="58"/>
      <c r="F33" s="58"/>
      <c r="G33" s="58"/>
      <c r="H33" s="58"/>
    </row>
    <row r="34" spans="1:8" ht="25">
      <c r="A34" s="58"/>
      <c r="B34" s="58"/>
      <c r="C34" s="58"/>
      <c r="D34" s="58"/>
      <c r="E34" s="58"/>
      <c r="F34" s="58"/>
      <c r="G34" s="58"/>
      <c r="H34" s="58"/>
    </row>
    <row r="35" spans="1:8" ht="25">
      <c r="A35" s="58"/>
      <c r="B35" s="58"/>
      <c r="C35" s="58"/>
      <c r="D35" s="58"/>
      <c r="E35" s="58"/>
      <c r="F35" s="58"/>
      <c r="G35" s="58"/>
      <c r="H35" s="58"/>
    </row>
    <row r="36" spans="1:8" ht="25">
      <c r="A36" s="58"/>
      <c r="B36" s="58"/>
      <c r="C36" s="58"/>
      <c r="D36" s="58"/>
      <c r="E36" s="58"/>
      <c r="F36" s="58"/>
      <c r="G36" s="58"/>
      <c r="H36" s="58"/>
    </row>
    <row r="37" spans="1:8" ht="25">
      <c r="A37" s="58"/>
      <c r="B37" s="58"/>
      <c r="C37" s="58"/>
      <c r="D37" s="58"/>
      <c r="E37" s="58"/>
      <c r="F37" s="58"/>
      <c r="G37" s="58"/>
      <c r="H37" s="58"/>
    </row>
    <row r="38" spans="1:8" ht="25">
      <c r="A38" s="58"/>
      <c r="B38" s="58"/>
      <c r="C38" s="58"/>
      <c r="D38" s="58"/>
      <c r="E38" s="58"/>
      <c r="F38" s="58"/>
      <c r="G38" s="58"/>
      <c r="H38" s="58"/>
    </row>
    <row r="39" spans="1:8" ht="25">
      <c r="A39" s="58"/>
      <c r="B39" s="58"/>
      <c r="C39" s="58"/>
      <c r="D39" s="58"/>
      <c r="E39" s="58"/>
      <c r="F39" s="58"/>
      <c r="G39" s="58"/>
      <c r="H39" s="58"/>
    </row>
    <row r="40" spans="1:8" ht="25">
      <c r="A40" s="58"/>
      <c r="B40" s="58"/>
      <c r="C40" s="58"/>
      <c r="D40" s="58"/>
      <c r="E40" s="58"/>
      <c r="F40" s="58"/>
      <c r="G40" s="58"/>
      <c r="H40" s="58"/>
    </row>
  </sheetData>
  <mergeCells count="2">
    <mergeCell ref="B1:E1"/>
    <mergeCell ref="G1:H1"/>
  </mergeCells>
  <hyperlinks>
    <hyperlink ref="A2" location="'List'!A3" display="'List'!A3" xr:uid="{957D5557-8B32-401D-B97B-D306A24DF99B}"/>
    <hyperlink ref="A3" location="'URL'!A3" display="'URL'!A3" xr:uid="{9E72AA98-E132-4A82-821C-697E32F7A805}"/>
    <hyperlink ref="A4" location="'CAMBIANDO LOS CANTOS'!A3" display="'CAMBIANDO LOS CANTOS'!A3" xr:uid="{96430AFC-54C8-4BFC-9DFF-9E197D156DFF}"/>
    <hyperlink ref="A5" location="'CANTO DE MOISES'!A3" display="'CANTO DE MOISES'!A3" xr:uid="{46680B46-CE0D-4EBC-B22B-23C6C18572F4}"/>
    <hyperlink ref="A6" location="'Scripts mains'!A3" display="'Scripts mains'!A3" xr:uid="{26C22672-D273-424E-98A9-7BD40D4D13FE}"/>
    <hyperlink ref="A7" location="'Indice Canto'!A3" display="'Indice Canto'!A3" xr:uid="{FE0BFA03-E986-49EF-AFD6-3D9819F63BA0}"/>
    <hyperlink ref="A8" location="'data-Cantos'!A3" display="'data-Cantos'!A3" xr:uid="{2A0CCDD4-D083-42AA-BD74-ED174F48A838}"/>
    <hyperlink ref="A9" location="'creando Directorios'!A3" display="'creando Directorios'!A3" xr:uid="{9D6EB4BE-5803-4EF3-AD64-0B4C07E3A941}"/>
    <hyperlink ref="A10" location="'Find bk2'!A3" display="'Find bk2'!A3" xr:uid="{C4BD15F7-2F4F-4110-A6EB-F7E9D69536A6}"/>
    <hyperlink ref="A11" location="'Codigo Canto'!A3" display="'Codigo Canto'!A3" xr:uid="{52940464-F67B-4C7C-970A-7AD36763B1B8}"/>
    <hyperlink ref="A12" location="'Codigo'!A3" display="'Codigo'!A3" xr:uid="{1A3F1E3F-3B43-40C0-A3B0-F2418862DD72}"/>
    <hyperlink ref="A13" location="'Buscador'!A3" display="'Buscador'!A3" xr:uid="{0B319C0C-F36B-4118-A216-15E46E75A2C4}"/>
    <hyperlink ref="A14" location="'Buscador (fail1)'!A3" display="'Buscador (fail1)'!A3" xr:uid="{6EE8884C-76CF-4502-A6A8-A485A9B2FDFF}"/>
    <hyperlink ref="A15" location="'Buscador (fail2)'!A3" display="'Buscador (fail2)'!A3" xr:uid="{DF8779DB-927F-4974-9755-104FE0868803}"/>
    <hyperlink ref="A16" location="'Indice Backups'!A3" display="'Indice Backups'!A3" xr:uid="{94120036-FF58-4F1D-A2BD-6BCB8F729EB7}"/>
    <hyperlink ref="A17" location="'A LA VÍCTIMA PASCUAL'!A3" display="'A LA VÍCTIMA PASCUAL'!A3" xr:uid="{5A38D45D-7200-418C-922C-29E321270778}"/>
    <hyperlink ref="A18" location="'A NADIE DEMOS OCASIÓN DE TROPIE'!A3" display="'A NADIE DEMOS OCASIÓN DE TROPIE'!A3" xr:uid="{65E8B984-D26A-4250-A750-5D1C6CC273EF}"/>
    <hyperlink ref="A19" location="'A TI LEVANTO MIS OJOS'!A3" display="'A TI LEVANTO MIS OJOS'!A3" xr:uid="{58A5C7E4-0E4A-4681-9C94-EE47E21BF6E8}"/>
    <hyperlink ref="A20" location="'A TI, SEÑOR, EN MI CLAMOR IMPLO'!A3" display="'A TI, SEÑOR, EN MI CLAMOR IMPLO'!A3" xr:uid="{32AF3915-F895-465B-82BB-26391173B568}"/>
    <hyperlink ref="A21" location="'A TI, SEÑOR, LEVANTO MI ALMA'!A3" display="'A TI, SEÑOR, LEVANTO MI ALMA'!A3" xr:uid="{0A66168C-3DB0-4070-BE6B-E4CE79529160}"/>
    <hyperlink ref="A22" location="'A TI, SEÑOR, SE DEBE LA ALABANZ'!A3" display="'A TI, SEÑOR, SE DEBE LA ALABANZ'!A3" xr:uid="{875F522E-0300-4922-9DFF-112006F03C81}"/>
    <hyperlink ref="A23" location="'ABBÁ, PADRE'!A3" display="'ABBÁ, PADRE'!A3" xr:uid="{0E9B83BE-1D08-44D0-810A-EA124AD8F95D}"/>
    <hyperlink ref="A24" location="'ABRAHAM'!A3" display="'ABRAHAM'!A3" xr:uid="{079FFB9D-2602-45FE-86E7-1496AEAD778F}"/>
    <hyperlink ref="A25" location="'ACLAMAD AL SEÑOR'!A3" display="'ACLAMAD AL SEÑOR'!A3" xr:uid="{3632097A-E6E4-4CFE-96EA-3846E853BAFB}"/>
    <hyperlink ref="A26" location="'AL DESPERTAR'!A3" display="'AL DESPERTAR'!A3" xr:uid="{323B1B02-1788-4CCD-A32B-6259D5FDF95A}"/>
    <hyperlink ref="A27" location="'ALABAD AL SEÑOR EN EL CIELO'!A3" display="'ALABAD AL SEÑOR EN EL CIELO'!A3" xr:uid="{29686BB4-8B02-4F77-B8F5-F03C20D0A74B}"/>
    <hyperlink ref="A28" location="'ALEGRÍA, HA NACIDO EL SALVADOR'!A3" display="'ALEGRÍA, HA NACIDO EL SALVADOR'!A3" xr:uid="{E3519521-0131-4E56-B900-A5BBECCDC0D3}"/>
    <hyperlink ref="A29" location="'ALELUYA, ALABAD AL SEÑOR '!A3" display="'ALELUYA, ALABAD AL SEÑOR '!A3" xr:uid="{0CD49FB5-8C47-4FCC-A7CC-C0D803A90DEF}"/>
    <hyperlink ref="A30" location="'MARIA, MADRE MÍA (2)'!A3" display="'MARIA, MADRE MÍA (2)'!A3" xr:uid="{61FAAE62-2850-48D3-AB42-4B50DAB36F34}"/>
    <hyperlink ref="A31" location="'MARIA, MADRE MÍA'!A3" display="'MARIA, MADRE MÍA'!A3" xr:uid="{845F3E81-C1BD-4D31-B4B1-9DCA6C0438C7}"/>
    <hyperlink ref="A32" location="'b2'!A3" display="'b2'!A3" xr:uid="{FDD44AD0-6888-48F8-BD4B-C49B5554CB99}"/>
    <hyperlink ref="A33" location="'BOCETO'!A3" display="'BOCETO'!A3" xr:uid="{F6064656-7C5F-47C3-BC73-DD82FE82B3B4}"/>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03" t="str">
        <f>I1</f>
        <v>COMO DESTILA LA MIEL</v>
      </c>
      <c r="C1" s="303"/>
      <c r="D1" s="157"/>
      <c r="E1" s="148">
        <f>A614</f>
        <v>239</v>
      </c>
      <c r="F1" s="136"/>
      <c r="G1" s="136"/>
      <c r="I1" s="304" t="str">
        <f>D151</f>
        <v>COMO DESTILA LA MIEL</v>
      </c>
      <c r="J1" s="304"/>
      <c r="K1" s="304"/>
      <c r="L1" s="304"/>
      <c r="M1" s="304"/>
      <c r="N1" s="304"/>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05" t="s">
        <v>1144</v>
      </c>
      <c r="J145" s="305"/>
      <c r="K145" s="305"/>
      <c r="L145" s="305"/>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06" t="str" cm="1">
        <f t="array" aca="1" ref="B1" ca="1">MID(CELL("filename", A1), FIND("]", CELL("filename", A1)) + 1, 255)</f>
        <v>CANTO DE MOISES</v>
      </c>
      <c r="C1" s="306"/>
      <c r="D1" s="157"/>
      <c r="E1" s="148">
        <f>A614</f>
        <v>34</v>
      </c>
      <c r="F1" s="136"/>
      <c r="G1" s="136"/>
      <c r="I1" s="304" t="str">
        <f>D151</f>
        <v>CANTO DE MOISÉS</v>
      </c>
      <c r="J1" s="304"/>
      <c r="K1" s="304"/>
      <c r="L1" s="304"/>
      <c r="M1" s="304"/>
      <c r="N1" s="304"/>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05" t="s">
        <v>1144</v>
      </c>
      <c r="J145" s="305"/>
      <c r="K145" s="305"/>
      <c r="L145" s="305"/>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07" t="str" cm="1">
        <f t="array" aca="1" ref="C1" ca="1">MID(CELL("filename", B1), FIND("]", CELL("filename", B1)) + 1, 255)</f>
        <v>Scripts mains</v>
      </c>
      <c r="D1" s="307"/>
      <c r="E1" s="307"/>
      <c r="F1" s="307"/>
      <c r="G1" s="307"/>
      <c r="H1" s="307"/>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07" t="str" cm="1">
        <f t="array" aca="1" ref="C1" ca="1">MID(CELL("filename", A1), FIND("]", CELL("filename", A1)) + 1, 255)</f>
        <v>Indice Canto</v>
      </c>
      <c r="D1" s="307"/>
      <c r="E1" s="307"/>
      <c r="F1" s="307"/>
      <c r="G1" s="307"/>
      <c r="H1" s="307"/>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08" t="str" cm="1">
        <f t="array" aca="1" ref="C1" ca="1">MID(CELL("filename", B1), FIND("]", CELL("filename", B1)) + 1, 255)</f>
        <v>data-Cantos</v>
      </c>
      <c r="D1" s="308"/>
      <c r="E1" s="308"/>
      <c r="F1" s="308"/>
      <c r="G1" s="308"/>
      <c r="H1" s="308"/>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08" t="str" cm="1">
        <f t="array" aca="1" ref="B1" ca="1">MID(CELL("filename", A1), FIND("]", CELL("filename", A1)) + 1, 255)</f>
        <v>Find bk2</v>
      </c>
      <c r="C1" s="308"/>
      <c r="D1" s="308"/>
      <c r="E1" s="308"/>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08" t="str" cm="1">
        <f t="array" aca="1" ref="C1" ca="1">MID(CELL("filename", B1), FIND("]", CELL("filename", B1)) + 1, 255)</f>
        <v>Codigo Canto</v>
      </c>
      <c r="D1" s="308"/>
      <c r="E1" s="308"/>
      <c r="F1" s="308"/>
      <c r="G1" s="308"/>
      <c r="H1" s="308"/>
      <c r="I1" s="308"/>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08" t="str" cm="1">
        <f t="array" aca="1" ref="C1" ca="1">MID(CELL("filename", B1), FIND("]", CELL("filename", B1)) + 1, 255)</f>
        <v>Codigo</v>
      </c>
      <c r="D1" s="308"/>
      <c r="E1" s="308"/>
      <c r="F1" s="308"/>
      <c r="G1" s="308"/>
      <c r="H1" s="308"/>
      <c r="I1" s="308"/>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08" t="str" cm="1">
        <f t="array" aca="1" ref="C1" ca="1">MID(CELL("filename", B1), FIND("]", CELL("filename", B1)) + 1, 255)</f>
        <v>Buscador</v>
      </c>
      <c r="D1" s="308"/>
      <c r="E1" s="308"/>
      <c r="F1" s="308"/>
      <c r="G1" s="308"/>
      <c r="H1" s="308"/>
      <c r="I1" s="308"/>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08" t="str" cm="1">
        <f t="array" aca="1" ref="C1" ca="1">MID(CELL("filename", B1), FIND("]", CELL("filename", B1)) + 1, 255)</f>
        <v>Buscador (fail1)</v>
      </c>
      <c r="D1" s="308"/>
      <c r="E1" s="308"/>
      <c r="F1" s="308"/>
      <c r="G1" s="308"/>
      <c r="H1" s="308"/>
      <c r="I1" s="308"/>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08" t="str" cm="1">
        <f t="array" aca="1" ref="C1" ca="1">MID(CELL("filename", B1), FIND("]", CELL("filename", B1)) + 1, 255)</f>
        <v>Buscador (fail2)</v>
      </c>
      <c r="D1" s="308"/>
      <c r="E1" s="308"/>
      <c r="F1" s="308"/>
      <c r="G1" s="308"/>
      <c r="H1" s="308"/>
      <c r="I1" s="308"/>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08" t="str" cm="1">
        <f t="array" aca="1" ref="B1" ca="1">MID(CELL("filename", A1), FIND("]", CELL("filename", A1)) + 1, 255)</f>
        <v>Indice Backups</v>
      </c>
      <c r="C1" s="308"/>
      <c r="D1" s="308"/>
      <c r="E1" s="308"/>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49" activePane="bottomRight" state="frozen"/>
      <selection pane="topRight" activeCell="C1" sqref="C1"/>
      <selection pane="bottomLeft" activeCell="A2" sqref="A2"/>
      <selection pane="bottomRight" activeCell="L84" sqref="L8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tabSelected="1"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9"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10"/>
      <c r="F1" s="310"/>
      <c r="G1" s="310"/>
      <c r="H1" s="310"/>
      <c r="I1" s="310"/>
      <c r="J1" s="310"/>
      <c r="K1" s="310"/>
      <c r="L1" s="165" t="str">
        <f ca="1">VLOOKUP(C1,'Codigo Canto'!A3:AQ236,38,FALSE)</f>
        <v>ALELUYA, YA LLEGÓ EL REINO</v>
      </c>
      <c r="O1" s="136"/>
      <c r="P1" s="136"/>
      <c r="Q1" s="14"/>
      <c r="AE1" s="14"/>
      <c r="AF1" s="14"/>
    </row>
    <row r="2" spans="2:32" ht="34.5">
      <c r="B2" s="163" t="s">
        <v>2281</v>
      </c>
      <c r="C2" s="226"/>
      <c r="D2" s="311"/>
      <c r="E2" s="311"/>
      <c r="F2" s="311"/>
      <c r="G2" s="311"/>
      <c r="H2" s="311"/>
      <c r="I2" s="311"/>
      <c r="J2" s="311"/>
      <c r="K2" s="311"/>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22"/>
      <c r="D27" s="323"/>
      <c r="E27" s="323"/>
      <c r="F27" s="323"/>
      <c r="G27" s="323"/>
      <c r="H27" s="323"/>
      <c r="I27" s="323"/>
      <c r="J27" s="323"/>
      <c r="K27" s="323"/>
      <c r="L27" s="324" t="s">
        <v>2313</v>
      </c>
    </row>
    <row r="28" spans="1:40" ht="24.5" thickTop="1" thickBot="1">
      <c r="A28">
        <v>1</v>
      </c>
      <c r="C28" s="251" t="s">
        <v>2505</v>
      </c>
      <c r="D28" s="312" t="s">
        <v>1131</v>
      </c>
      <c r="E28" s="312"/>
      <c r="F28" s="313" t="s">
        <v>1111</v>
      </c>
      <c r="G28" s="314"/>
      <c r="H28" s="312" t="s">
        <v>1112</v>
      </c>
      <c r="I28" s="312" t="s">
        <v>1121</v>
      </c>
      <c r="J28" s="315"/>
      <c r="K28" s="316"/>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12" t="s">
        <v>1131</v>
      </c>
      <c r="E29" s="312"/>
      <c r="F29" s="314" t="s">
        <v>1111</v>
      </c>
      <c r="G29" s="314"/>
      <c r="H29" s="312" t="s">
        <v>1112</v>
      </c>
      <c r="I29" s="312" t="s">
        <v>1121</v>
      </c>
      <c r="J29" s="316"/>
      <c r="K29" s="316"/>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17"/>
      <c r="E30" s="317"/>
      <c r="F30" s="317"/>
      <c r="G30" s="317"/>
      <c r="H30" s="317"/>
      <c r="I30" s="317"/>
      <c r="J30" s="317"/>
      <c r="K30" s="317"/>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2542</v>
      </c>
      <c r="D31" s="318" t="s">
        <v>1131</v>
      </c>
      <c r="E31" s="318"/>
      <c r="F31" s="314" t="s">
        <v>1111</v>
      </c>
      <c r="G31" s="314"/>
      <c r="H31" s="312"/>
      <c r="I31" s="312"/>
      <c r="J31" s="316"/>
      <c r="K31" s="316"/>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2543</v>
      </c>
      <c r="D32" s="318" t="s">
        <v>1112</v>
      </c>
      <c r="E32" s="318" t="s">
        <v>1121</v>
      </c>
      <c r="F32" s="314"/>
      <c r="G32" s="314"/>
      <c r="H32" s="312"/>
      <c r="I32" s="312"/>
      <c r="J32" s="316"/>
      <c r="K32" s="316"/>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2542</v>
      </c>
      <c r="D33" s="318" t="s">
        <v>1131</v>
      </c>
      <c r="E33" s="318"/>
      <c r="F33" s="314" t="s">
        <v>1111</v>
      </c>
      <c r="G33" s="314"/>
      <c r="H33" s="312"/>
      <c r="I33" s="312"/>
      <c r="J33" s="316"/>
      <c r="K33" s="316"/>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2544</v>
      </c>
      <c r="D34" s="318" t="s">
        <v>1112</v>
      </c>
      <c r="E34" s="318" t="s">
        <v>1121</v>
      </c>
      <c r="F34" s="314"/>
      <c r="G34" s="314"/>
      <c r="H34" s="312"/>
      <c r="I34" s="312"/>
      <c r="J34" s="316"/>
      <c r="K34" s="316"/>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17"/>
      <c r="E35" s="317"/>
      <c r="F35" s="317"/>
      <c r="G35" s="317"/>
      <c r="H35" s="317"/>
      <c r="I35" s="317"/>
      <c r="J35" s="317"/>
      <c r="K35" s="317"/>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9"/>
      <c r="E36" s="319"/>
      <c r="F36" s="319"/>
      <c r="G36" s="319"/>
      <c r="H36" s="319"/>
      <c r="I36" s="319"/>
      <c r="J36" s="319"/>
      <c r="K36" s="319"/>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20" t="s">
        <v>1131</v>
      </c>
      <c r="E37" s="320"/>
      <c r="F37" s="320" t="s">
        <v>1111</v>
      </c>
      <c r="G37" s="320"/>
      <c r="H37" s="320" t="s">
        <v>1112</v>
      </c>
      <c r="I37" s="320" t="s">
        <v>1121</v>
      </c>
      <c r="J37" s="320"/>
      <c r="K37" s="320"/>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20" t="s">
        <v>1131</v>
      </c>
      <c r="E38" s="320"/>
      <c r="F38" s="320" t="s">
        <v>1111</v>
      </c>
      <c r="G38" s="320"/>
      <c r="H38" s="320" t="s">
        <v>1112</v>
      </c>
      <c r="I38" s="320" t="s">
        <v>1121</v>
      </c>
      <c r="J38" s="320"/>
      <c r="K38" s="320"/>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17"/>
      <c r="E39" s="317"/>
      <c r="F39" s="317"/>
      <c r="G39" s="317"/>
      <c r="H39" s="317"/>
      <c r="I39" s="317"/>
      <c r="J39" s="317"/>
      <c r="K39" s="317"/>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2545</v>
      </c>
      <c r="D40" s="318" t="s">
        <v>1131</v>
      </c>
      <c r="E40" s="318"/>
      <c r="F40" s="314" t="s">
        <v>1111</v>
      </c>
      <c r="G40" s="314"/>
      <c r="H40" s="312"/>
      <c r="I40" s="312"/>
      <c r="J40" s="316"/>
      <c r="K40" s="316"/>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2546</v>
      </c>
      <c r="D41" s="318" t="s">
        <v>1112</v>
      </c>
      <c r="E41" s="318" t="s">
        <v>1121</v>
      </c>
      <c r="F41" s="314"/>
      <c r="G41" s="314"/>
      <c r="H41" s="312"/>
      <c r="I41" s="312"/>
      <c r="J41" s="316"/>
      <c r="K41" s="316"/>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2545</v>
      </c>
      <c r="D42" s="318" t="s">
        <v>1131</v>
      </c>
      <c r="E42" s="318"/>
      <c r="F42" s="314" t="s">
        <v>1111</v>
      </c>
      <c r="G42" s="314"/>
      <c r="H42" s="312"/>
      <c r="I42" s="312"/>
      <c r="J42" s="316"/>
      <c r="K42" s="316"/>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2547</v>
      </c>
      <c r="D43" s="318" t="s">
        <v>1112</v>
      </c>
      <c r="E43" s="318" t="s">
        <v>1121</v>
      </c>
      <c r="F43" s="314"/>
      <c r="G43" s="314"/>
      <c r="H43" s="312"/>
      <c r="I43" s="312"/>
      <c r="J43" s="316"/>
      <c r="K43" s="316"/>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17"/>
      <c r="E44" s="317"/>
      <c r="F44" s="317"/>
      <c r="G44" s="317"/>
      <c r="H44" s="317"/>
      <c r="I44" s="317"/>
      <c r="J44" s="317"/>
      <c r="K44" s="317"/>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9"/>
      <c r="E45" s="319"/>
      <c r="F45" s="319"/>
      <c r="G45" s="319"/>
      <c r="H45" s="319"/>
      <c r="I45" s="319"/>
      <c r="J45" s="319"/>
      <c r="K45" s="319"/>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20" t="s">
        <v>1131</v>
      </c>
      <c r="E46" s="320"/>
      <c r="F46" s="320" t="s">
        <v>1111</v>
      </c>
      <c r="G46" s="320"/>
      <c r="H46" s="320" t="s">
        <v>1112</v>
      </c>
      <c r="I46" s="320" t="s">
        <v>1121</v>
      </c>
      <c r="J46" s="320"/>
      <c r="K46" s="320"/>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20" t="s">
        <v>1131</v>
      </c>
      <c r="E47" s="320"/>
      <c r="F47" s="320" t="s">
        <v>1111</v>
      </c>
      <c r="G47" s="320"/>
      <c r="H47" s="320" t="s">
        <v>1112</v>
      </c>
      <c r="I47" s="320" t="s">
        <v>1121</v>
      </c>
      <c r="J47" s="320"/>
      <c r="K47" s="320"/>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25"/>
      <c r="D48" s="326"/>
      <c r="E48" s="326"/>
      <c r="F48" s="326"/>
      <c r="G48" s="326"/>
      <c r="H48" s="326"/>
      <c r="I48" s="326"/>
      <c r="J48" s="326"/>
      <c r="K48" s="326"/>
      <c r="L48" s="324"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2548</v>
      </c>
      <c r="D49" s="318" t="s">
        <v>1131</v>
      </c>
      <c r="E49" s="312"/>
      <c r="F49" s="314"/>
      <c r="G49" s="314"/>
      <c r="H49" s="312"/>
      <c r="I49" s="312"/>
      <c r="J49" s="316"/>
      <c r="K49" s="316"/>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2549</v>
      </c>
      <c r="D50" s="318" t="s">
        <v>1111</v>
      </c>
      <c r="E50" s="312"/>
      <c r="F50" s="314"/>
      <c r="G50" s="314"/>
      <c r="H50" s="312"/>
      <c r="I50" s="312"/>
      <c r="J50" s="316"/>
      <c r="K50" s="316"/>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2550</v>
      </c>
      <c r="D51" s="318" t="s">
        <v>1112</v>
      </c>
      <c r="E51" s="312" t="s">
        <v>1121</v>
      </c>
      <c r="F51" s="314"/>
      <c r="G51" s="314"/>
      <c r="H51" s="312"/>
      <c r="I51" s="312"/>
      <c r="J51" s="316"/>
      <c r="K51" s="316"/>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2548</v>
      </c>
      <c r="D52" s="318" t="s">
        <v>1131</v>
      </c>
      <c r="E52" s="312"/>
      <c r="F52" s="314"/>
      <c r="G52" s="314"/>
      <c r="H52" s="312"/>
      <c r="I52" s="312"/>
      <c r="J52" s="316"/>
      <c r="K52" s="316"/>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2549</v>
      </c>
      <c r="D53" s="318" t="s">
        <v>1111</v>
      </c>
      <c r="E53" s="312"/>
      <c r="F53" s="314"/>
      <c r="G53" s="314"/>
      <c r="H53" s="312"/>
      <c r="I53" s="312"/>
      <c r="J53" s="316"/>
      <c r="K53" s="316"/>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2551</v>
      </c>
      <c r="D54" s="318" t="s">
        <v>1112</v>
      </c>
      <c r="E54" s="312" t="s">
        <v>1121</v>
      </c>
      <c r="F54" s="314"/>
      <c r="G54" s="314"/>
      <c r="H54" s="312"/>
      <c r="I54" s="312"/>
      <c r="J54" s="316"/>
      <c r="K54" s="316"/>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17"/>
      <c r="E55" s="317"/>
      <c r="F55" s="317"/>
      <c r="G55" s="317"/>
      <c r="H55" s="317"/>
      <c r="I55" s="317"/>
      <c r="J55" s="317"/>
      <c r="K55" s="317"/>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9"/>
      <c r="E56" s="319"/>
      <c r="F56" s="319"/>
      <c r="G56" s="319"/>
      <c r="H56" s="319"/>
      <c r="I56" s="319"/>
      <c r="J56" s="319"/>
      <c r="K56" s="319"/>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20" t="s">
        <v>1131</v>
      </c>
      <c r="E57" s="320"/>
      <c r="F57" s="320" t="s">
        <v>1111</v>
      </c>
      <c r="G57" s="320"/>
      <c r="H57" s="320" t="s">
        <v>1112</v>
      </c>
      <c r="I57" s="320" t="s">
        <v>1121</v>
      </c>
      <c r="J57" s="320"/>
      <c r="K57" s="320"/>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20" t="s">
        <v>1131</v>
      </c>
      <c r="E58" s="320"/>
      <c r="F58" s="320" t="s">
        <v>1111</v>
      </c>
      <c r="G58" s="320"/>
      <c r="H58" s="320" t="s">
        <v>1112</v>
      </c>
      <c r="I58" s="320" t="s">
        <v>1121</v>
      </c>
      <c r="J58" s="320"/>
      <c r="K58" s="320"/>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21"/>
      <c r="E59" s="321"/>
      <c r="F59" s="321"/>
      <c r="G59" s="321"/>
      <c r="H59" s="321"/>
      <c r="I59" s="321"/>
      <c r="J59" s="321"/>
      <c r="K59" s="321"/>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24" activePane="bottomRight" state="frozen"/>
      <selection pane="topRight" activeCell="C1" sqref="C1"/>
      <selection pane="bottomLeft" activeCell="A2" sqref="A2"/>
      <selection pane="bottomRight" activeCell="C42" sqref="C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2286</v>
      </c>
      <c r="C43" s="13" t="s">
        <v>2360</v>
      </c>
      <c r="D43" s="228" t="s">
        <v>1112</v>
      </c>
      <c r="E43" s="228" t="s">
        <v>1121</v>
      </c>
      <c r="F43" s="230"/>
      <c r="G43" s="230"/>
      <c r="H43" s="228"/>
      <c r="I43" s="228"/>
      <c r="J43" s="232"/>
      <c r="K43" s="232"/>
      <c r="L43" s="282" t="str">
        <f t="shared" si="0"/>
        <v xml:space="preserve">            { line: "«SIN DETENERTE,, (La,m,15)", sC: "as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4.5" thickTop="1" thickBot="1">
      <c r="A50">
        <f t="shared" si="59"/>
        <v>4</v>
      </c>
      <c r="B50" t="s">
        <v>1079</v>
      </c>
      <c r="C50" s="13" t="s">
        <v>2366</v>
      </c>
      <c r="D50" s="228" t="s">
        <v>1111</v>
      </c>
      <c r="E50" s="228"/>
      <c r="F50" s="230"/>
      <c r="G50" s="230"/>
      <c r="H50" s="228"/>
      <c r="I50" s="228"/>
      <c r="J50" s="232"/>
      <c r="K50" s="232"/>
      <c r="L50" s="271" t="str">
        <f t="shared" si="58"/>
        <v xml:space="preserve">            { line: "Os traeré un bocado,, (Mi,,15)", sC: "mt"},</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4.5" thickTop="1" thickBot="1">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7</v>
      </c>
      <c r="B53" t="s">
        <v>1079</v>
      </c>
      <c r="C53" s="13" t="s">
        <v>2369</v>
      </c>
      <c r="D53" s="228" t="s">
        <v>1122</v>
      </c>
      <c r="E53" s="228"/>
      <c r="F53" s="230"/>
      <c r="G53" s="230"/>
      <c r="H53" s="228"/>
      <c r="I53" s="228"/>
      <c r="J53" s="232"/>
      <c r="K53" s="232"/>
      <c r="L53" s="271" t="str">
        <f t="shared" si="58"/>
        <v xml:space="preserve">            { line: "No por casualidad, (Sol,,15)", sC: "mt"},</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9</v>
      </c>
      <c r="B55" t="s">
        <v>2286</v>
      </c>
      <c r="C55" s="13" t="s">
        <v>2371</v>
      </c>
      <c r="D55" s="228" t="s">
        <v>1112</v>
      </c>
      <c r="E55" s="228" t="s">
        <v>1121</v>
      </c>
      <c r="F55" s="230"/>
      <c r="G55" s="230"/>
      <c r="H55" s="228"/>
      <c r="I55" s="228"/>
      <c r="J55" s="232"/>
      <c r="K55" s="232"/>
      <c r="L55" s="282" t="str">
        <f t="shared" si="58"/>
        <v xml:space="preserve">            { line: "«OH SEÑOR MÍO,, (La,m,15)", sC: "as mt"},</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12</v>
      </c>
      <c r="B58" t="s">
        <v>2286</v>
      </c>
      <c r="C58" s="13" t="s">
        <v>2373</v>
      </c>
      <c r="D58" s="228" t="s">
        <v>1112</v>
      </c>
      <c r="E58" s="228" t="s">
        <v>1121</v>
      </c>
      <c r="F58" s="230"/>
      <c r="G58" s="230"/>
      <c r="H58" s="228"/>
      <c r="I58" s="228"/>
      <c r="J58" s="232"/>
      <c r="K58" s="232"/>
      <c r="L58" s="282" t="str">
        <f t="shared" si="58"/>
        <v xml:space="preserve">            { line: "SIN DETENERTE,, (La,m,15)", sC: "as mt"},</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ALZAOS, PUERTAS</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AMÉN, AMÉN, AMÉN</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AMÉN, AMÉN, AMÉN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AD8" s="164" t="str">
        <f ca="1">_xlfn.CONCAT("        id: ","""",B8,"""",",")</f>
        <v xml:space="preserve">        id: "amenamenamen",</v>
      </c>
    </row>
    <row r="9" spans="1:50" ht="23">
      <c r="B9" t="str">
        <f ca="1">PROPER(AD1)</f>
        <v>Amén, Amén, Amén</v>
      </c>
      <c r="AD9" s="164" t="str">
        <f ca="1">_xlfn.CONCAT("        tt: ","""",B9,"""",",")</f>
        <v xml:space="preserve">        tt: "Amén, Amén, Amén",</v>
      </c>
    </row>
    <row r="10" spans="1:50" ht="23">
      <c r="B10" t="str">
        <f ca="1">PROPER(AD1)</f>
        <v>Amén, Amén, Amén</v>
      </c>
      <c r="AD10" s="164" t="str">
        <f ca="1">_xlfn.CONCAT("        title: ","""",B10,"""",",")</f>
        <v xml:space="preserve">        title: "Amén, Amén, Amén",</v>
      </c>
    </row>
    <row r="11" spans="1:50" ht="23">
      <c r="B11" t="str">
        <f ca="1">VLOOKUP(B1,'Codigo Canto'!A3:AQ236,12,FALSE)</f>
        <v xml:space="preserve">Apocalipsis 7,12-14 </v>
      </c>
      <c r="AD11" s="164" t="str">
        <f ca="1">_xlfn.CONCAT("        ","subtitle: ","""",B11,"""",",")</f>
        <v xml:space="preserve">        subtitle: "Apocalipsis 7,12-14 ",</v>
      </c>
    </row>
    <row r="12" spans="1:50" ht="23">
      <c r="B12" t="str">
        <f ca="1">VLOOKUP(B1,Codigo!A3:AP240,42,FALSE)</f>
        <v>category: ["PreCatecumenado","Cuaresma","Laudes/Visperas","Antiguo Testamento"],</v>
      </c>
      <c r="AD12" s="164" t="str">
        <f ca="1">_xlfn.CONCAT("        ",B12)</f>
        <v xml:space="preserve">        category: ["PreCatecumenado","Cuaresma","Laudes/Visperas","Antiguo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17</v>
      </c>
      <c r="AD15" s="164" t="str">
        <f ca="1">_xlfn.CONCAT("        dbno: ","""",B15,"""",",")</f>
        <v xml:space="preserve">        dbno: "17",</v>
      </c>
    </row>
    <row r="16" spans="1:50" ht="23">
      <c r="AD16" s="164" t="str">
        <f>_xlfn.CONCAT("        notes: ","""",B16,"""",",")</f>
        <v xml:space="preserve">        notes: "",</v>
      </c>
    </row>
    <row r="17" spans="1:31" ht="23">
      <c r="B17" t="str">
        <f ca="1">B8</f>
        <v>amenamenamen</v>
      </c>
      <c r="AD17" s="164" t="str">
        <f ca="1">_xlfn.CONCAT("        audioSrc: ","""/audio/",B17,".mp3""",",")</f>
        <v xml:space="preserve">        audioSrc: "/audio/amenamenamen.mp3",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16</v>
      </c>
      <c r="B23" t="str">
        <f ca="1">VLOOKUP(A23,Buscador!A3:AP240,31,FALSE)</f>
        <v>/resucito/src/index.html?canto=alzaospuertas</v>
      </c>
      <c r="AD23" s="164" t="str">
        <f ca="1">_xlfn.CONCAT("        ant: ","""",B23,"""",",")</f>
        <v xml:space="preserve">        ant: "/resucito/src/index.html?canto=alzaospuertas",</v>
      </c>
    </row>
    <row r="24" spans="1:31" ht="23">
      <c r="A24">
        <f ca="1">+B1+1</f>
        <v>18</v>
      </c>
      <c r="B24" t="str">
        <f ca="1">VLOOKUP(A24,Buscador!A3:AP240,31,FALSE)</f>
        <v>/resucito/src/index.html?canto=amoalsenor</v>
      </c>
      <c r="AD24" s="164" t="str">
        <f ca="1">_xlfn.CONCAT("        sig: ","""",B24,"""",",")</f>
        <v xml:space="preserve">        sig: "/resucito/src/index.html?canto=amoalsenor",</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Amén, Amén, Amén</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vt:i4>
      </vt:variant>
    </vt:vector>
  </HeadingPairs>
  <TitlesOfParts>
    <vt:vector size="35"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2025-08-01T02:35:46Z</dcterms:modified>
</cp:coreProperties>
</file>